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NTKOCHIZA\ext\財政事情\11.4月以降\公会計\照会通知等\R7\070904_済【確認依頼９１９〆】令和５年度財政状況資料集の作成について（分析欄記入依頼）\04_県提出\"/>
    </mc:Choice>
  </mc:AlternateContent>
  <bookViews>
    <workbookView xWindow="0" yWindow="0" windowWidth="28800" windowHeight="12120" tabRatio="77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W35" i="10"/>
  <c r="BE35" i="10"/>
  <c r="AM35" i="10"/>
  <c r="U35" i="10"/>
  <c r="C35" i="10"/>
  <c r="CO34" i="10"/>
  <c r="CO35" i="10" s="1"/>
  <c r="CO36" i="10" s="1"/>
  <c r="CO37" i="10" s="1"/>
  <c r="CO38" i="10" s="1"/>
  <c r="CO39" i="10" s="1"/>
  <c r="CO40" i="10" s="1"/>
  <c r="CO41" i="10" s="1"/>
  <c r="CO42" i="10" s="1"/>
  <c r="CO43"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<sst xmlns="http://schemas.openxmlformats.org/spreadsheetml/2006/main" count="1110" uniqueCount="623">
  <si>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</si>
  <si>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</si>
  <si>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</si>
  <si>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</si>
  <si>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</si>
  <si>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</si>
  <si>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</si>
  <si>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</si>
  <si>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</si>
  <si>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</si>
  <si>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</si>
  <si>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</si>
  <si>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</si>
  <si>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</si>
  <si>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</si>
  <si>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</si>
  <si>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</si>
  <si>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</si>
  <si>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</si>
  <si>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</si>
  <si>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</si>
  <si>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</si>
  <si>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</si>
  <si>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</si>
  <si>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</si>
  <si>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</si>
  <si>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</si>
  <si>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</si>
  <si>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</si>
  <si>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</si>
  <si>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</si>
  <si>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</si>
  <si>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</si>
  <si>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</si>
  <si>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</si>
  <si>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</si>
  <si>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</si>
  <si>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</si>
  <si>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</si>
  <si>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</si>
  <si>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</si>
  <si>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</si>
  <si>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</si>
  <si>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</si>
  <si>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</si>
  <si>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</si>
  <si>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</si>
  <si>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</si>
  <si>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</si>
  <si>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</si>
  <si>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</si>
  <si>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</si>
  <si>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</si>
  <si>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</si>
  <si>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</si>
  <si>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</si>
  <si>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</si>
  <si>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</si>
  <si>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</si>
  <si>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</si>
  <si>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</si>
  <si>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</si>
  <si>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</si>
  <si>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</si>
  <si>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</si>
  <si>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</si>
  <si>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</si>
  <si>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</si>
  <si>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</si>
  <si>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</si>
  <si>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</si>
  <si>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</si>
  <si>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</si>
  <si>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</si>
  <si>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</si>
  <si>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</si>
  <si>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</si>
  <si>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</si>
  <si>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</si>
  <si>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</si>
  <si>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</si>
  <si>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</si>
  <si>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</si>
  <si>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</si>
  <si>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</si>
  <si>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</si>
  <si>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</si>
  <si>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</si>
  <si>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</si>
  <si>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</si>
  <si>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</si>
  <si>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</si>
  <si>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</si>
  <si>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</si>
  <si>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高知市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</si>
  <si>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</si>
  <si>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</si>
  <si>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</si>
  <si>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</si>
  <si>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</si>
  <si>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</si>
  <si>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</si>
  <si>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</si>
  <si>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</si>
  <si>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</si>
  <si>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</si>
  <si>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</si>
  <si>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</si>
  <si>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</si>
  <si>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</si>
  <si>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</si>
  <si>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</si>
  <si>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</si>
  <si>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</si>
  <si>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</si>
  <si>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</si>
  <si>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</si>
  <si>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</si>
  <si>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</si>
  <si>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</si>
  <si>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</si>
  <si>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</si>
  <si>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</si>
  <si>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</si>
  <si>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</si>
  <si>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</si>
  <si>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</si>
  <si>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</si>
  <si>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</si>
  <si>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</si>
  <si>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</si>
  <si>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</si>
  <si>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</si>
  <si>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</si>
  <si>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</si>
  <si>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</si>
  <si>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</si>
  <si>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</si>
  <si>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</si>
  <si>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</si>
  <si>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</si>
  <si>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</si>
  <si>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</si>
  <si>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</si>
  <si>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-1.1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</si>
  <si>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</si>
  <si>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</si>
  <si>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</si>
  <si>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</si>
  <si>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</si>
  <si>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</si>
  <si>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</si>
  <si>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</si>
  <si>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</si>
  <si>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</si>
  <si>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</si>
  <si>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</si>
  <si>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</si>
  <si>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</si>
  <si>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</si>
  <si>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</si>
  <si>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</si>
  <si>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</si>
  <si>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</si>
  <si>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</si>
  <si>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</si>
  <si>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</si>
  <si>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</si>
  <si>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</si>
  <si>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</si>
  <si>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</si>
  <si>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</si>
  <si>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</si>
  <si>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</si>
  <si>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</si>
  <si>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</si>
  <si>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</si>
  <si>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</si>
  <si>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</si>
  <si>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</si>
  <si>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</si>
  <si>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</si>
  <si>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</si>
  <si>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</si>
  <si>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</si>
  <si>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</si>
  <si>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</si>
  <si>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</si>
  <si>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</si>
  <si>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</si>
  <si>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</si>
  <si>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</si>
  <si>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</si>
  <si>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</si>
  <si>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</si>
  <si>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</si>
  <si>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</si>
  <si>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</si>
  <si>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</si>
  <si>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</si>
  <si>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</si>
  <si>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</si>
  <si>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</si>
  <si>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高知県高知市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</si>
  <si>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</si>
  <si>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</si>
  <si>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</si>
  <si>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</si>
  <si>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</si>
  <si>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</si>
  <si>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</si>
  <si>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</si>
  <si>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</si>
  <si>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</si>
  <si>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</si>
  <si>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</si>
  <si>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</si>
  <si>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</si>
  <si>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</si>
  <si>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</si>
  <si>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</si>
  <si>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</si>
  <si>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</si>
  <si>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</si>
  <si>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</si>
  <si>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</si>
  <si>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</si>
  <si>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</si>
  <si>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</si>
  <si>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</si>
  <si>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</si>
  <si>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</si>
  <si>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</si>
  <si>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</si>
  <si>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</si>
  <si>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</si>
  <si>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</si>
  <si>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</si>
  <si>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</si>
  <si>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</si>
  <si>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</si>
  <si>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</si>
  <si>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</si>
  <si>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</si>
  <si>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</si>
  <si>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</si>
  <si>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</si>
  <si>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</si>
  <si>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</si>
  <si>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</si>
  <si>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</si>
  <si>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</si>
  <si>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</si>
  <si>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</si>
  <si>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</si>
  <si>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</si>
  <si>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</si>
  <si>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</si>
  <si>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</si>
  <si>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</si>
  <si>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</si>
  <si>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</si>
  <si>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</si>
  <si>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</si>
  <si>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</si>
  <si>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</si>
  <si>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</si>
  <si>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</si>
  <si>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</si>
  <si>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</si>
  <si>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</si>
  <si>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</si>
  <si>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</si>
  <si>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</si>
  <si>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</si>
  <si>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</si>
  <si>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</si>
  <si>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</si>
  <si>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</si>
  <si>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</si>
  <si>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</si>
  <si>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</si>
  <si>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</si>
  <si>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</si>
  <si>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</si>
  <si>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</si>
  <si>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</si>
  <si>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</si>
  <si>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</si>
  <si>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</si>
  <si>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</si>
  <si>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</si>
  <si>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</si>
  <si>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</si>
  <si>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</si>
  <si>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</si>
  <si>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</si>
  <si>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</si>
  <si>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</si>
  <si>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</si>
  <si>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</si>
  <si>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</si>
  <si>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</si>
  <si>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</si>
  <si>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</si>
  <si>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</si>
  <si>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</si>
  <si>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</si>
  <si>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</si>
  <si>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</si>
  <si>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</si>
  <si>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</si>
  <si>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</si>
  <si>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</si>
  <si>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</si>
  <si>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</si>
  <si>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</si>
  <si>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</si>
  <si>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</si>
  <si>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</si>
  <si>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</si>
  <si>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</si>
  <si>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</si>
  <si>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</si>
  <si>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</si>
  <si>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</si>
  <si>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</si>
  <si>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</si>
  <si>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</si>
  <si>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</si>
  <si>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</si>
  <si>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</si>
  <si>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</si>
  <si>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</si>
  <si>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</si>
  <si>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</si>
  <si>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</si>
  <si>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</si>
  <si>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</si>
  <si>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</si>
  <si>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</si>
  <si>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</si>
  <si>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</si>
  <si>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</si>
  <si>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</si>
  <si>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</si>
  <si>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</si>
  <si>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</si>
  <si>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</si>
  <si>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</si>
  <si>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</si>
  <si>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</si>
  <si>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</si>
  <si>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</si>
  <si>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高知県高知市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</si>
  <si>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</si>
  <si>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</si>
  <si>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</si>
  <si>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</si>
  <si>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</si>
  <si>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</si>
  <si>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</si>
  <si>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</si>
  <si>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</si>
  <si>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</si>
  <si>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</si>
  <si>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</si>
  <si>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</si>
  <si>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</si>
  <si>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</si>
  <si>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</si>
  <si>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</si>
  <si>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</si>
  <si>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</si>
  <si>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</si>
  <si>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へき地診療所事業特別会計</t>
    <phoneticPr fontId="5"/>
  </si>
  <si>
    <t>母子父子寡婦福祉資金貸付事業特別会計</t>
    <phoneticPr fontId="5"/>
  </si>
  <si>
    <t>土地区画整理事業清算金特別会計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</si>
  <si>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</si>
  <si>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</si>
  <si>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</si>
  <si>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</si>
  <si>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</si>
  <si>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</si>
  <si>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</si>
  <si>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</si>
  <si>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</si>
  <si>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</si>
  <si>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</si>
  <si>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</si>
  <si>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</si>
  <si>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</si>
  <si>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収益事業特別会計</t>
    <phoneticPr fontId="5"/>
  </si>
  <si>
    <t>駐車場事業特別会計</t>
    <phoneticPr fontId="5"/>
  </si>
  <si>
    <t>介護保険事業特別会計</t>
    <phoneticPr fontId="5"/>
  </si>
  <si>
    <t>後期高齢者医療事業特別会計</t>
    <phoneticPr fontId="5"/>
  </si>
  <si>
    <t>水道事業会計</t>
    <phoneticPr fontId="5"/>
  </si>
  <si>
    <t>法適用企業</t>
    <phoneticPr fontId="5"/>
  </si>
  <si>
    <t>公共下水道事業会計</t>
    <phoneticPr fontId="5"/>
  </si>
  <si>
    <t>卸売市場事業特別会計</t>
    <phoneticPr fontId="5"/>
  </si>
  <si>
    <t>法非適用企業</t>
    <phoneticPr fontId="5"/>
  </si>
  <si>
    <t>国民宿舎運営事業特別会計</t>
    <phoneticPr fontId="5"/>
  </si>
  <si>
    <t>農業集落排水事業特別会計</t>
    <phoneticPr fontId="5"/>
  </si>
  <si>
    <t>産業立地推進事業特別会計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</si>
  <si>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</si>
  <si>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</si>
  <si>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</si>
  <si>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</si>
  <si>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</si>
  <si>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</si>
  <si>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</si>
  <si>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</si>
  <si>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</si>
  <si>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</si>
  <si>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</si>
  <si>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</si>
  <si>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</si>
  <si>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</si>
  <si>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</si>
  <si>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</si>
  <si>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</si>
  <si>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</si>
  <si>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</si>
  <si>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</si>
  <si>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</si>
  <si>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</si>
  <si>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</si>
  <si>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</si>
  <si>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</si>
  <si>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</si>
  <si>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</si>
  <si>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</si>
  <si>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</si>
  <si>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</si>
  <si>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</si>
  <si>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</si>
  <si>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</si>
  <si>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</si>
  <si>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</si>
  <si>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</si>
  <si>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</si>
  <si>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</si>
  <si>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</si>
  <si>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</si>
  <si>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</si>
  <si>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</si>
  <si>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</si>
  <si>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</si>
  <si>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</si>
  <si>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</si>
  <si>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</si>
  <si>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</si>
  <si>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</si>
  <si>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</si>
  <si>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</si>
  <si>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</si>
  <si>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</si>
  <si>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</si>
  <si>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</si>
  <si>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</si>
  <si>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</si>
  <si>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</si>
  <si>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</si>
  <si>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</si>
  <si>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</si>
  <si>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</si>
  <si>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</si>
  <si>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</si>
  <si>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</si>
  <si>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</si>
  <si>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</si>
  <si>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</si>
  <si>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</si>
  <si>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</si>
  <si>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</si>
  <si>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</si>
  <si>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</si>
  <si>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</si>
  <si>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</si>
  <si>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</si>
  <si>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</si>
  <si>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</si>
  <si>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</si>
  <si>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</si>
  <si>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</si>
  <si>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</si>
  <si>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</si>
  <si>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</si>
  <si>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</si>
  <si>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</si>
  <si>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</si>
  <si>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</si>
  <si>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</si>
  <si>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</si>
  <si>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</si>
  <si>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</si>
  <si>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</si>
  <si>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</si>
  <si>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</si>
  <si>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</si>
  <si>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</si>
  <si>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</si>
  <si>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</si>
  <si>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</si>
  <si>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</si>
  <si>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</si>
  <si>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</si>
  <si>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</si>
  <si>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</si>
  <si>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</si>
  <si>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</si>
  <si>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</si>
  <si>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</si>
  <si>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</si>
  <si>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</si>
  <si>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</si>
  <si>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</si>
  <si>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</si>
  <si>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</si>
  <si>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</si>
  <si>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</si>
  <si>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</si>
  <si>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</si>
  <si>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</si>
  <si>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</si>
  <si>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</si>
  <si>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</si>
  <si>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</si>
  <si>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</si>
  <si>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</si>
  <si>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</si>
  <si>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</si>
  <si>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</si>
  <si>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</si>
  <si>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</si>
  <si>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</si>
  <si>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</si>
  <si>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</si>
  <si>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</si>
  <si>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0.47</t>
  </si>
  <si>
    <t>▲ 4.37</t>
  </si>
  <si>
    <t>▲ 1.20</t>
  </si>
  <si>
    <t>収益事業特別会計</t>
  </si>
  <si>
    <t>▲ 6.66</t>
  </si>
  <si>
    <t>▲ 6.20</t>
  </si>
  <si>
    <t>▲ 5.65</t>
  </si>
  <si>
    <t>▲ 5.10</t>
  </si>
  <si>
    <t>▲ 4.34</t>
  </si>
  <si>
    <t>駐車場事業特別会計</t>
  </si>
  <si>
    <t>▲ 0.33</t>
  </si>
  <si>
    <t>▲ 0.31</t>
  </si>
  <si>
    <t>▲ 0.25</t>
  </si>
  <si>
    <t>▲ 0.19</t>
  </si>
  <si>
    <t>▲ 0.10</t>
  </si>
  <si>
    <t>水道事業会計</t>
  </si>
  <si>
    <t>公共下水道事業会計</t>
  </si>
  <si>
    <t>介護保険事業特別会計</t>
  </si>
  <si>
    <t>一般会計</t>
  </si>
  <si>
    <t>国民健康保険事業特別会計</t>
  </si>
  <si>
    <t>後期高齢者医療事業特別会計</t>
  </si>
  <si>
    <t>その他会計（赤字）</t>
  </si>
  <si>
    <t>▲ 0.05</t>
  </si>
  <si>
    <t>▲ 0.04</t>
  </si>
  <si>
    <t>▲ 0.00</t>
  </si>
  <si>
    <t>その他会計（黒字）</t>
  </si>
  <si>
    <t>R01</t>
    <phoneticPr fontId="5"/>
  </si>
  <si>
    <t>R02</t>
    <phoneticPr fontId="5"/>
  </si>
  <si>
    <t>R03</t>
    <phoneticPr fontId="5"/>
  </si>
  <si>
    <t>R04</t>
    <phoneticPr fontId="5"/>
  </si>
  <si>
    <t>R05</t>
    <phoneticPr fontId="5"/>
  </si>
  <si>
    <t>-</t>
    <phoneticPr fontId="2"/>
  </si>
  <si>
    <t>-</t>
    <phoneticPr fontId="2"/>
  </si>
  <si>
    <t>-</t>
    <phoneticPr fontId="2"/>
  </si>
  <si>
    <t>-</t>
    <phoneticPr fontId="2"/>
  </si>
  <si>
    <t>-</t>
    <phoneticPr fontId="2"/>
  </si>
  <si>
    <t>-</t>
    <phoneticPr fontId="2"/>
  </si>
  <si>
    <t>-</t>
    <phoneticPr fontId="2"/>
  </si>
  <si>
    <t>こうち人づくり広域連合（一般会計）</t>
    <rPh sb="3" eb="4">
      <t>ヒト</t>
    </rPh>
    <rPh sb="7" eb="9">
      <t>コウイキ</t>
    </rPh>
    <rPh sb="9" eb="11">
      <t>レンゴウ</t>
    </rPh>
    <rPh sb="12" eb="16">
      <t>イッパンカイケイ</t>
    </rPh>
    <phoneticPr fontId="2"/>
  </si>
  <si>
    <t>高知県・高知市病院企業団（病院企業会計）</t>
    <rPh sb="0" eb="3">
      <t>コウチケン</t>
    </rPh>
    <rPh sb="4" eb="7">
      <t>コウチシ</t>
    </rPh>
    <rPh sb="7" eb="9">
      <t>ビョウイン</t>
    </rPh>
    <rPh sb="9" eb="12">
      <t>キギョウダン</t>
    </rPh>
    <rPh sb="13" eb="15">
      <t>ビョウイン</t>
    </rPh>
    <rPh sb="15" eb="17">
      <t>キギョウ</t>
    </rPh>
    <rPh sb="17" eb="19">
      <t>カイケイ</t>
    </rPh>
    <phoneticPr fontId="2"/>
  </si>
  <si>
    <t>高知県後期高齢者医療広域連合（一般会計）</t>
    <rPh sb="0" eb="3">
      <t>コウチケン</t>
    </rPh>
    <rPh sb="3" eb="5">
      <t>コウキ</t>
    </rPh>
    <rPh sb="5" eb="8">
      <t>コウレイシャ</t>
    </rPh>
    <rPh sb="8" eb="10">
      <t>イリョウ</t>
    </rPh>
    <rPh sb="10" eb="12">
      <t>コウイキ</t>
    </rPh>
    <rPh sb="12" eb="14">
      <t>レンゴウ</t>
    </rPh>
    <rPh sb="15" eb="19">
      <t>イッパンカイケイ</t>
    </rPh>
    <phoneticPr fontId="2"/>
  </si>
  <si>
    <t>高知県後期高齢者医療広域連合（後期高齢者医療特別会計）</t>
    <rPh sb="0" eb="3">
      <t>コウチケン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</si>
  <si>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高知県競馬組合（収益事業会計）</t>
    <rPh sb="0" eb="3">
      <t>コウチケン</t>
    </rPh>
    <rPh sb="3" eb="5">
      <t>ケイバ</t>
    </rPh>
    <rPh sb="5" eb="7">
      <t>クミアイ</t>
    </rPh>
    <rPh sb="8" eb="10">
      <t>シュウエキ</t>
    </rPh>
    <rPh sb="10" eb="12">
      <t>ジギョウ</t>
    </rPh>
    <rPh sb="12" eb="14">
      <t>カイケイ</t>
    </rPh>
    <phoneticPr fontId="2"/>
  </si>
  <si>
    <t>-</t>
    <phoneticPr fontId="2"/>
  </si>
  <si>
    <t>-</t>
    <phoneticPr fontId="2"/>
  </si>
  <si>
    <t>-</t>
    <phoneticPr fontId="2"/>
  </si>
  <si>
    <t>-</t>
    <phoneticPr fontId="2"/>
  </si>
  <si>
    <t>地域振興基金</t>
    <rPh sb="0" eb="6">
      <t>チイキシンコウキキン</t>
    </rPh>
    <phoneticPr fontId="5"/>
  </si>
  <si>
    <t>施設等整備基金</t>
    <rPh sb="0" eb="3">
      <t>シセツトウ</t>
    </rPh>
    <rPh sb="3" eb="7">
      <t>セイビキキン</t>
    </rPh>
    <phoneticPr fontId="2"/>
  </si>
  <si>
    <t>廃棄物処理施設整備基金</t>
    <rPh sb="0" eb="3">
      <t>ハイキブツ</t>
    </rPh>
    <rPh sb="3" eb="7">
      <t>ショリシセツ</t>
    </rPh>
    <rPh sb="7" eb="11">
      <t>セイビキキン</t>
    </rPh>
    <phoneticPr fontId="2"/>
  </si>
  <si>
    <t>南海地震等災害復興基金</t>
    <rPh sb="0" eb="2">
      <t>ナンカイ</t>
    </rPh>
    <rPh sb="2" eb="5">
      <t>ジシントウ</t>
    </rPh>
    <rPh sb="5" eb="7">
      <t>サイガイ</t>
    </rPh>
    <rPh sb="7" eb="11">
      <t>フッコウキキン</t>
    </rPh>
    <phoneticPr fontId="2"/>
  </si>
  <si>
    <t>広域行政推進基金</t>
    <rPh sb="0" eb="4">
      <t>コウイキギョウセイ</t>
    </rPh>
    <rPh sb="4" eb="6">
      <t>スイシン</t>
    </rPh>
    <rPh sb="6" eb="8">
      <t>キキン</t>
    </rPh>
    <phoneticPr fontId="2"/>
  </si>
  <si>
    <t>公益財団法人高知市文化振興事業団</t>
  </si>
  <si>
    <t>公益財団法人高知市環境事業公社</t>
  </si>
  <si>
    <t>公益財団法人高知市学校給食会</t>
  </si>
  <si>
    <t>公益財団法人高知市都市整備公社</t>
  </si>
  <si>
    <t>公益財団法人こうち男女共同参画社会づくり財団</t>
  </si>
  <si>
    <t>公益財団法人高知市スポーツ振興事業団</t>
  </si>
  <si>
    <t>公益財団法人高知県観光コンベンション協会</t>
  </si>
  <si>
    <t>公益財団法人高知県魚さい加工公社</t>
  </si>
  <si>
    <t>公益財団法人土佐山内記念財団</t>
  </si>
  <si>
    <t>公益財団法人高知勤労者福祉サービスセンター</t>
    <phoneticPr fontId="10"/>
  </si>
  <si>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</si>
  <si>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</si>
  <si>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</si>
  <si>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</si>
  <si>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</si>
  <si>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</si>
  <si>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</si>
  <si>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</si>
  <si>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</si>
  <si>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</si>
  <si>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</si>
  <si>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</si>
  <si>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</si>
  <si>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</si>
  <si>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</si>
  <si>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</si>
  <si>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</si>
  <si>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</si>
  <si>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</si>
  <si>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</si>
  <si>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将来負担比率，有形固定資産減価償却率ともに，類似団体内平均値を上回っており，施設の老朽化が進んでいることに加えて，起債残高等の将来負担も大きい状況となっている。特に将来負担比率は，中核市の中で最も高い数値となっており，令和５年度に策定した高知市財政健全化プランに基づき，収支の健全化（資金繰り）と将来負担の健全化（償還能力の確保）を目標に掲げ，中長期での財政健全化への取組を進めていく。</t>
    <rPh sb="110" eb="112">
      <t>レイワ</t>
    </rPh>
    <phoneticPr fontId="5"/>
  </si>
  <si>
    <t>　起債残高については，投資事業費の縮減などにより，平成17年度をピークに減少を図ってきたが，近年南海トラフ地震対策に集中的に取り組んだ結果，平成29年度から上昇に転じており，今後も高水準で推移する見通しである。加えて，本市は都市計画税を徴収していないことから，類似団体よりも充当可能特定歳入が少ない財政構造となっている。その結果，将来負担比率，実質公債費比率ともに，類似団体内平均値を大きく上回っており，公債費負担の適正化が本市の財政健全化への重要な課題となっている。令和５年度に策定した高知市財政健全化プランに基づき，収支の健全化（資金繰り）と将来負担の健全化（償還能力の確保）を目標に掲げ，中長期での財政健全化への取組を進めていく。</t>
    <rPh sb="234" eb="236">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</si>
</sst>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17"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39" fillId="0" borderId="41" xfId="21" applyFont="1" applyBorder="1" applyAlignment="1" applyProtection="1">
      <alignment horizontal="left" vertical="top" wrapText="1"/>
      <protection locked="0"/>
    </xf>
    <xf numFmtId="0" fontId="39" fillId="0" borderId="12" xfId="21" applyFont="1" applyBorder="1" applyAlignment="1" applyProtection="1">
      <alignment horizontal="left" vertical="top" wrapText="1"/>
      <protection locked="0"/>
    </xf>
    <xf numFmtId="0" fontId="39" fillId="0" borderId="51" xfId="21" applyFont="1" applyBorder="1" applyAlignment="1" applyProtection="1">
      <alignment horizontal="left" vertical="top" wrapText="1"/>
      <protection locked="0"/>
    </xf>
    <xf numFmtId="0" fontId="39" fillId="0" borderId="65" xfId="21" applyFont="1" applyBorder="1" applyAlignment="1" applyProtection="1">
      <alignment horizontal="left" vertical="top" wrapText="1"/>
      <protection locked="0"/>
    </xf>
    <xf numFmtId="0" fontId="39" fillId="0" borderId="0" xfId="21" applyFont="1" applyAlignment="1" applyProtection="1">
      <alignment horizontal="left" vertical="top" wrapText="1"/>
      <protection locked="0"/>
    </xf>
    <xf numFmtId="0" fontId="39" fillId="0" borderId="38" xfId="21" applyFont="1" applyBorder="1" applyAlignment="1" applyProtection="1">
      <alignment horizontal="left" vertical="top" wrapText="1"/>
      <protection locked="0"/>
    </xf>
    <xf numFmtId="0" fontId="39" fillId="0" borderId="37" xfId="21" applyFont="1" applyBorder="1" applyAlignment="1" applyProtection="1">
      <alignment horizontal="left" vertical="top" wrapText="1"/>
      <protection locked="0"/>
    </xf>
    <xf numFmtId="0" fontId="39" fillId="0" borderId="56" xfId="21" applyFont="1" applyBorder="1" applyAlignment="1" applyProtection="1">
      <alignment horizontal="left" vertical="top" wrapText="1"/>
      <protection locked="0"/>
    </xf>
    <xf numFmtId="0" fontId="39" fillId="0" borderId="40" xfId="21"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県）資料３（Ｐ２）　歳出比較分析表 2" xfId="21"/>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xmlns:c16r2="http://schemas.microsoft.com/office/drawing/2015/06/chart">
            <c:ext xmlns:c16="http://schemas.microsoft.com/office/drawing/2014/chart" uri="{C3380CC4-5D6E-409C-BE32-E72D297353CC}">
              <c16:uniqueId val="{00000000-2E5F-451A-A4D3-AD90241F204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78780</c:v>
                </c:pt>
                <c:pt idx="1">
                  <c:v>49160</c:v>
                </c:pt>
                <c:pt idx="2">
                  <c:v>46640</c:v>
                </c:pt>
                <c:pt idx="3">
                  <c:v>51478</c:v>
                </c:pt>
                <c:pt idx="4">
                  <c:v>42956</c:v>
                </c:pt>
              </c:numCache>
            </c:numRef>
          </c:val>
          <c:smooth val="0"/>
          <c:extLst xmlns:c16r2="http://schemas.microsoft.com/office/drawing/2015/06/chart">
            <c:ext xmlns:c16="http://schemas.microsoft.com/office/drawing/2014/chart" uri="{C3380CC4-5D6E-409C-BE32-E72D297353CC}">
              <c16:uniqueId val="{00000001-2E5F-451A-A4D3-AD90241F204E}"/>
            </c:ext>
          </c:extLst>
        </c:ser>
        <c:dLbls>
          <c:showLegendKey val="0"/>
          <c:showVal val="0"/>
          <c:showCatName val="0"/>
          <c:showSerName val="0"/>
          <c:showPercent val="0"/>
          <c:showBubbleSize val="0"/>
        </c:dLbls>
        <c:marker val="1"/>
        <c:smooth val="0"/>
        <c:axId val="157502416"/>
        <c:axId val="157505552"/>
      </c:lineChart>
      <c:catAx>
        <c:axId val="1575024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7505552"/>
        <c:crosses val="autoZero"/>
        <c:auto val="1"/>
        <c:lblAlgn val="ctr"/>
        <c:lblOffset val="100"/>
        <c:tickLblSkip val="1"/>
        <c:tickMarkSkip val="1"/>
        <c:noMultiLvlLbl val="0"/>
      </c:catAx>
      <c:valAx>
        <c:axId val="157505552"/>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75024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0.52</c:v>
                </c:pt>
                <c:pt idx="1">
                  <c:v>0.69</c:v>
                </c:pt>
                <c:pt idx="2">
                  <c:v>6.01</c:v>
                </c:pt>
                <c:pt idx="3">
                  <c:v>1.76</c:v>
                </c:pt>
                <c:pt idx="4">
                  <c:v>0.51</c:v>
                </c:pt>
              </c:numCache>
            </c:numRef>
          </c:val>
          <c:extLst xmlns:c16r2="http://schemas.microsoft.com/office/drawing/2015/06/chart">
            <c:ext xmlns:c16="http://schemas.microsoft.com/office/drawing/2014/chart" uri="{C3380CC4-5D6E-409C-BE32-E72D297353CC}">
              <c16:uniqueId val="{00000000-7EBE-4D86-9216-E8A024388AE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3.61</c:v>
                </c:pt>
                <c:pt idx="1">
                  <c:v>3.86</c:v>
                </c:pt>
                <c:pt idx="2">
                  <c:v>4.09</c:v>
                </c:pt>
                <c:pt idx="3">
                  <c:v>7.25</c:v>
                </c:pt>
                <c:pt idx="4">
                  <c:v>7.78</c:v>
                </c:pt>
              </c:numCache>
            </c:numRef>
          </c:val>
          <c:extLst xmlns:c16r2="http://schemas.microsoft.com/office/drawing/2015/06/chart">
            <c:ext xmlns:c16="http://schemas.microsoft.com/office/drawing/2014/chart" uri="{C3380CC4-5D6E-409C-BE32-E72D297353CC}">
              <c16:uniqueId val="{00000001-7EBE-4D86-9216-E8A024388AE8}"/>
            </c:ext>
          </c:extLst>
        </c:ser>
        <c:dLbls>
          <c:showLegendKey val="0"/>
          <c:showVal val="0"/>
          <c:showCatName val="0"/>
          <c:showSerName val="0"/>
          <c:showPercent val="0"/>
          <c:showBubbleSize val="0"/>
        </c:dLbls>
        <c:gapWidth val="250"/>
        <c:overlap val="100"/>
        <c:axId val="157515744"/>
        <c:axId val="1575165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-0.47</c:v>
                </c:pt>
                <c:pt idx="1">
                  <c:v>0.18</c:v>
                </c:pt>
                <c:pt idx="2">
                  <c:v>5.34</c:v>
                </c:pt>
                <c:pt idx="3">
                  <c:v>-4.37</c:v>
                </c:pt>
                <c:pt idx="4">
                  <c:v>-1.2</c:v>
                </c:pt>
              </c:numCache>
            </c:numRef>
          </c:val>
          <c:smooth val="0"/>
          <c:extLst xmlns:c16r2="http://schemas.microsoft.com/office/drawing/2015/06/chart">
            <c:ext xmlns:c16="http://schemas.microsoft.com/office/drawing/2014/chart" uri="{C3380CC4-5D6E-409C-BE32-E72D297353CC}">
              <c16:uniqueId val="{00000002-7EBE-4D86-9216-E8A024388AE8}"/>
            </c:ext>
          </c:extLst>
        </c:ser>
        <c:dLbls>
          <c:showLegendKey val="0"/>
          <c:showVal val="0"/>
          <c:showCatName val="0"/>
          <c:showSerName val="0"/>
          <c:showPercent val="0"/>
          <c:showBubbleSize val="0"/>
        </c:dLbls>
        <c:marker val="1"/>
        <c:smooth val="0"/>
        <c:axId val="157515744"/>
        <c:axId val="157516528"/>
      </c:lineChart>
      <c:catAx>
        <c:axId val="157515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7516528"/>
        <c:crosses val="autoZero"/>
        <c:auto val="1"/>
        <c:lblAlgn val="ctr"/>
        <c:lblOffset val="100"/>
        <c:tickLblSkip val="1"/>
        <c:tickMarkSkip val="1"/>
        <c:noMultiLvlLbl val="0"/>
      </c:catAx>
      <c:valAx>
        <c:axId val="157516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7515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0.04</c:v>
                </c:pt>
                <c:pt idx="2">
                  <c:v>#N/A</c:v>
                </c:pt>
                <c:pt idx="3">
                  <c:v>0.04</c:v>
                </c:pt>
                <c:pt idx="4">
                  <c:v>#N/A</c:v>
                </c:pt>
                <c:pt idx="5">
                  <c:v>0</c:v>
                </c:pt>
                <c:pt idx="6">
                  <c:v>#N/A</c:v>
                </c:pt>
                <c:pt idx="7">
                  <c:v>0</c:v>
                </c:pt>
                <c:pt idx="8">
                  <c:v>#N/A</c:v>
                </c:pt>
                <c:pt idx="9">
                  <c:v>0.23</c:v>
                </c:pt>
              </c:numCache>
            </c:numRef>
          </c:val>
          <c:extLst xmlns:c16r2="http://schemas.microsoft.com/office/drawing/2015/06/chart">
            <c:ext xmlns:c16="http://schemas.microsoft.com/office/drawing/2014/chart" uri="{C3380CC4-5D6E-409C-BE32-E72D297353CC}">
              <c16:uniqueId val="{00000000-E25D-440D-9B66-000F96CE2D4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0.05</c:v>
                </c:pt>
                <c:pt idx="1">
                  <c:v>#N/A</c:v>
                </c:pt>
                <c:pt idx="2">
                  <c:v>0</c:v>
                </c:pt>
                <c:pt idx="3">
                  <c:v>0</c:v>
                </c:pt>
                <c:pt idx="4">
                  <c:v>0.04</c:v>
                </c:pt>
                <c:pt idx="5">
                  <c:v>#N/A</c:v>
                </c:pt>
                <c:pt idx="6">
                  <c:v>#N/A</c:v>
                </c:pt>
                <c:pt idx="7">
                  <c:v>0</c:v>
                </c:pt>
                <c:pt idx="8">
                  <c:v>0</c:v>
                </c:pt>
                <c:pt idx="9">
                  <c:v>0</c:v>
                </c:pt>
              </c:numCache>
            </c:numRef>
          </c:val>
          <c:extLst xmlns:c16r2="http://schemas.microsoft.com/office/drawing/2015/06/chart">
            <c:ext xmlns:c16="http://schemas.microsoft.com/office/drawing/2014/chart" uri="{C3380CC4-5D6E-409C-BE32-E72D297353CC}">
              <c16:uniqueId val="{00000001-E25D-440D-9B66-000F96CE2D40}"/>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0.36</c:v>
                </c:pt>
                <c:pt idx="2">
                  <c:v>#N/A</c:v>
                </c:pt>
                <c:pt idx="3">
                  <c:v>0.32</c:v>
                </c:pt>
                <c:pt idx="4">
                  <c:v>#N/A</c:v>
                </c:pt>
                <c:pt idx="5">
                  <c:v>0.19</c:v>
                </c:pt>
                <c:pt idx="6">
                  <c:v>#N/A</c:v>
                </c:pt>
                <c:pt idx="7">
                  <c:v>0.21</c:v>
                </c:pt>
                <c:pt idx="8">
                  <c:v>#N/A</c:v>
                </c:pt>
                <c:pt idx="9">
                  <c:v>0.22</c:v>
                </c:pt>
              </c:numCache>
            </c:numRef>
          </c:val>
          <c:extLst xmlns:c16r2="http://schemas.microsoft.com/office/drawing/2015/06/chart">
            <c:ext xmlns:c16="http://schemas.microsoft.com/office/drawing/2014/chart" uri="{C3380CC4-5D6E-409C-BE32-E72D297353CC}">
              <c16:uniqueId val="{00000002-E25D-440D-9B66-000F96CE2D40}"/>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0.19</c:v>
                </c:pt>
                <c:pt idx="2">
                  <c:v>#N/A</c:v>
                </c:pt>
                <c:pt idx="3">
                  <c:v>0.48</c:v>
                </c:pt>
                <c:pt idx="4">
                  <c:v>#N/A</c:v>
                </c:pt>
                <c:pt idx="5">
                  <c:v>0.24</c:v>
                </c:pt>
                <c:pt idx="6">
                  <c:v>#N/A</c:v>
                </c:pt>
                <c:pt idx="7">
                  <c:v>0.31</c:v>
                </c:pt>
                <c:pt idx="8">
                  <c:v>#N/A</c:v>
                </c:pt>
                <c:pt idx="9">
                  <c:v>0.33</c:v>
                </c:pt>
              </c:numCache>
            </c:numRef>
          </c:val>
          <c:extLst xmlns:c16r2="http://schemas.microsoft.com/office/drawing/2015/06/chart">
            <c:ext xmlns:c16="http://schemas.microsoft.com/office/drawing/2014/chart" uri="{C3380CC4-5D6E-409C-BE32-E72D297353CC}">
              <c16:uniqueId val="{00000003-E25D-440D-9B66-000F96CE2D40}"/>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0.51</c:v>
                </c:pt>
                <c:pt idx="2">
                  <c:v>#N/A</c:v>
                </c:pt>
                <c:pt idx="3">
                  <c:v>0.69</c:v>
                </c:pt>
                <c:pt idx="4">
                  <c:v>#N/A</c:v>
                </c:pt>
                <c:pt idx="5">
                  <c:v>6</c:v>
                </c:pt>
                <c:pt idx="6">
                  <c:v>#N/A</c:v>
                </c:pt>
                <c:pt idx="7">
                  <c:v>1.75</c:v>
                </c:pt>
                <c:pt idx="8">
                  <c:v>#N/A</c:v>
                </c:pt>
                <c:pt idx="9">
                  <c:v>0.5</c:v>
                </c:pt>
              </c:numCache>
            </c:numRef>
          </c:val>
          <c:extLst xmlns:c16r2="http://schemas.microsoft.com/office/drawing/2015/06/chart">
            <c:ext xmlns:c16="http://schemas.microsoft.com/office/drawing/2014/chart" uri="{C3380CC4-5D6E-409C-BE32-E72D297353CC}">
              <c16:uniqueId val="{00000004-E25D-440D-9B66-000F96CE2D40}"/>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0.56000000000000005</c:v>
                </c:pt>
                <c:pt idx="2">
                  <c:v>#N/A</c:v>
                </c:pt>
                <c:pt idx="3">
                  <c:v>0.51</c:v>
                </c:pt>
                <c:pt idx="4">
                  <c:v>#N/A</c:v>
                </c:pt>
                <c:pt idx="5">
                  <c:v>0.76</c:v>
                </c:pt>
                <c:pt idx="6">
                  <c:v>#N/A</c:v>
                </c:pt>
                <c:pt idx="7">
                  <c:v>0.98</c:v>
                </c:pt>
                <c:pt idx="8">
                  <c:v>#N/A</c:v>
                </c:pt>
                <c:pt idx="9">
                  <c:v>0.56999999999999995</c:v>
                </c:pt>
              </c:numCache>
            </c:numRef>
          </c:val>
          <c:extLst xmlns:c16r2="http://schemas.microsoft.com/office/drawing/2015/06/chart">
            <c:ext xmlns:c16="http://schemas.microsoft.com/office/drawing/2014/chart" uri="{C3380CC4-5D6E-409C-BE32-E72D297353CC}">
              <c16:uniqueId val="{00000005-E25D-440D-9B66-000F96CE2D40}"/>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1.69</c:v>
                </c:pt>
                <c:pt idx="2">
                  <c:v>#N/A</c:v>
                </c:pt>
                <c:pt idx="3">
                  <c:v>2.2999999999999998</c:v>
                </c:pt>
                <c:pt idx="4">
                  <c:v>#N/A</c:v>
                </c:pt>
                <c:pt idx="5">
                  <c:v>3.09</c:v>
                </c:pt>
                <c:pt idx="6">
                  <c:v>#N/A</c:v>
                </c:pt>
                <c:pt idx="7">
                  <c:v>4.03</c:v>
                </c:pt>
                <c:pt idx="8">
                  <c:v>#N/A</c:v>
                </c:pt>
                <c:pt idx="9">
                  <c:v>4.33</c:v>
                </c:pt>
              </c:numCache>
            </c:numRef>
          </c:val>
          <c:extLst xmlns:c16r2="http://schemas.microsoft.com/office/drawing/2015/06/chart">
            <c:ext xmlns:c16="http://schemas.microsoft.com/office/drawing/2014/chart" uri="{C3380CC4-5D6E-409C-BE32-E72D297353CC}">
              <c16:uniqueId val="{00000006-E25D-440D-9B66-000F96CE2D40}"/>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16.05</c:v>
                </c:pt>
                <c:pt idx="2">
                  <c:v>#N/A</c:v>
                </c:pt>
                <c:pt idx="3">
                  <c:v>16.3</c:v>
                </c:pt>
                <c:pt idx="4">
                  <c:v>#N/A</c:v>
                </c:pt>
                <c:pt idx="5">
                  <c:v>16.29</c:v>
                </c:pt>
                <c:pt idx="6">
                  <c:v>#N/A</c:v>
                </c:pt>
                <c:pt idx="7">
                  <c:v>14.77</c:v>
                </c:pt>
                <c:pt idx="8">
                  <c:v>#N/A</c:v>
                </c:pt>
                <c:pt idx="9">
                  <c:v>13.13</c:v>
                </c:pt>
              </c:numCache>
            </c:numRef>
          </c:val>
          <c:extLst xmlns:c16r2="http://schemas.microsoft.com/office/drawing/2015/06/chart">
            <c:ext xmlns:c16="http://schemas.microsoft.com/office/drawing/2014/chart" uri="{C3380CC4-5D6E-409C-BE32-E72D297353CC}">
              <c16:uniqueId val="{00000007-E25D-440D-9B66-000F96CE2D40}"/>
            </c:ext>
          </c:extLst>
        </c:ser>
        <c:ser>
          <c:idx val="8"/>
          <c:order val="8"/>
          <c:tx>
            <c:strRef>
              <c:f>データシート!$A$35</c:f>
              <c:strCache>
                <c:ptCount val="1"/>
                <c:pt idx="0">
                  <c:v>駐車場事業特別会計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0.33</c:v>
                </c:pt>
                <c:pt idx="1">
                  <c:v>#N/A</c:v>
                </c:pt>
                <c:pt idx="2">
                  <c:v>0.31</c:v>
                </c:pt>
                <c:pt idx="3">
                  <c:v>#N/A</c:v>
                </c:pt>
                <c:pt idx="4">
                  <c:v>0.25</c:v>
                </c:pt>
                <c:pt idx="5">
                  <c:v>#N/A</c:v>
                </c:pt>
                <c:pt idx="6">
                  <c:v>0.19</c:v>
                </c:pt>
                <c:pt idx="7">
                  <c:v>#N/A</c:v>
                </c:pt>
                <c:pt idx="8">
                  <c:v>0.1</c:v>
                </c:pt>
                <c:pt idx="9">
                  <c:v>#N/A</c:v>
                </c:pt>
              </c:numCache>
            </c:numRef>
          </c:val>
          <c:extLst xmlns:c16r2="http://schemas.microsoft.com/office/drawing/2015/06/chart">
            <c:ext xmlns:c16="http://schemas.microsoft.com/office/drawing/2014/chart" uri="{C3380CC4-5D6E-409C-BE32-E72D297353CC}">
              <c16:uniqueId val="{00000008-E25D-440D-9B66-000F96CE2D40}"/>
            </c:ext>
          </c:extLst>
        </c:ser>
        <c:ser>
          <c:idx val="9"/>
          <c:order val="9"/>
          <c:tx>
            <c:strRef>
              <c:f>データシート!$A$36</c:f>
              <c:strCache>
                <c:ptCount val="1"/>
                <c:pt idx="0">
                  <c:v>収益事業特別会計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6.66</c:v>
                </c:pt>
                <c:pt idx="1">
                  <c:v>#N/A</c:v>
                </c:pt>
                <c:pt idx="2">
                  <c:v>6.2</c:v>
                </c:pt>
                <c:pt idx="3">
                  <c:v>#N/A</c:v>
                </c:pt>
                <c:pt idx="4">
                  <c:v>5.65</c:v>
                </c:pt>
                <c:pt idx="5">
                  <c:v>#N/A</c:v>
                </c:pt>
                <c:pt idx="6">
                  <c:v>5.0999999999999996</c:v>
                </c:pt>
                <c:pt idx="7">
                  <c:v>#N/A</c:v>
                </c:pt>
                <c:pt idx="8">
                  <c:v>4.34</c:v>
                </c:pt>
                <c:pt idx="9">
                  <c:v>#N/A</c:v>
                </c:pt>
              </c:numCache>
            </c:numRef>
          </c:val>
          <c:extLst xmlns:c16r2="http://schemas.microsoft.com/office/drawing/2015/06/chart">
            <c:ext xmlns:c16="http://schemas.microsoft.com/office/drawing/2014/chart" uri="{C3380CC4-5D6E-409C-BE32-E72D297353CC}">
              <c16:uniqueId val="{00000009-E25D-440D-9B66-000F96CE2D40}"/>
            </c:ext>
          </c:extLst>
        </c:ser>
        <c:dLbls>
          <c:showLegendKey val="0"/>
          <c:showVal val="0"/>
          <c:showCatName val="0"/>
          <c:showSerName val="0"/>
          <c:showPercent val="0"/>
          <c:showBubbleSize val="0"/>
        </c:dLbls>
        <c:gapWidth val="150"/>
        <c:overlap val="100"/>
        <c:axId val="157512216"/>
        <c:axId val="157517704"/>
      </c:barChart>
      <c:catAx>
        <c:axId val="157512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7517704"/>
        <c:crosses val="autoZero"/>
        <c:auto val="1"/>
        <c:lblAlgn val="ctr"/>
        <c:lblOffset val="100"/>
        <c:tickLblSkip val="1"/>
        <c:tickMarkSkip val="1"/>
        <c:noMultiLvlLbl val="0"/>
      </c:catAx>
      <c:valAx>
        <c:axId val="157517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75122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13206</c:v>
                </c:pt>
                <c:pt idx="5">
                  <c:v>12576</c:v>
                </c:pt>
                <c:pt idx="8">
                  <c:v>12294</c:v>
                </c:pt>
                <c:pt idx="11">
                  <c:v>12337</c:v>
                </c:pt>
                <c:pt idx="14">
                  <c:v>12376</c:v>
                </c:pt>
              </c:numCache>
            </c:numRef>
          </c:val>
          <c:extLst xmlns:c16r2="http://schemas.microsoft.com/office/drawing/2015/06/chart">
            <c:ext xmlns:c16="http://schemas.microsoft.com/office/drawing/2014/chart" uri="{C3380CC4-5D6E-409C-BE32-E72D297353CC}">
              <c16:uniqueId val="{00000000-3E25-4231-AC2A-FB6F43EC519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2</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E25-4231-AC2A-FB6F43EC519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159</c:v>
                </c:pt>
                <c:pt idx="3">
                  <c:v>199</c:v>
                </c:pt>
                <c:pt idx="6">
                  <c:v>220</c:v>
                </c:pt>
                <c:pt idx="9">
                  <c:v>215</c:v>
                </c:pt>
                <c:pt idx="12">
                  <c:v>211</c:v>
                </c:pt>
              </c:numCache>
            </c:numRef>
          </c:val>
          <c:extLst xmlns:c16r2="http://schemas.microsoft.com/office/drawing/2015/06/chart">
            <c:ext xmlns:c16="http://schemas.microsoft.com/office/drawing/2014/chart" uri="{C3380CC4-5D6E-409C-BE32-E72D297353CC}">
              <c16:uniqueId val="{00000002-3E25-4231-AC2A-FB6F43EC519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925</c:v>
                </c:pt>
                <c:pt idx="3">
                  <c:v>842</c:v>
                </c:pt>
                <c:pt idx="6">
                  <c:v>918</c:v>
                </c:pt>
                <c:pt idx="9">
                  <c:v>859</c:v>
                </c:pt>
                <c:pt idx="12">
                  <c:v>802</c:v>
                </c:pt>
              </c:numCache>
            </c:numRef>
          </c:val>
          <c:extLst xmlns:c16r2="http://schemas.microsoft.com/office/drawing/2015/06/chart">
            <c:ext xmlns:c16="http://schemas.microsoft.com/office/drawing/2014/chart" uri="{C3380CC4-5D6E-409C-BE32-E72D297353CC}">
              <c16:uniqueId val="{00000003-3E25-4231-AC2A-FB6F43EC519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3569</c:v>
                </c:pt>
                <c:pt idx="3">
                  <c:v>3591</c:v>
                </c:pt>
                <c:pt idx="6">
                  <c:v>3686</c:v>
                </c:pt>
                <c:pt idx="9">
                  <c:v>3768</c:v>
                </c:pt>
                <c:pt idx="12">
                  <c:v>3703</c:v>
                </c:pt>
              </c:numCache>
            </c:numRef>
          </c:val>
          <c:extLst xmlns:c16r2="http://schemas.microsoft.com/office/drawing/2015/06/chart">
            <c:ext xmlns:c16="http://schemas.microsoft.com/office/drawing/2014/chart" uri="{C3380CC4-5D6E-409C-BE32-E72D297353CC}">
              <c16:uniqueId val="{00000004-3E25-4231-AC2A-FB6F43EC519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17</c:v>
                </c:pt>
                <c:pt idx="3">
                  <c:v>17</c:v>
                </c:pt>
                <c:pt idx="6">
                  <c:v>83</c:v>
                </c:pt>
                <c:pt idx="9">
                  <c:v>117</c:v>
                </c:pt>
                <c:pt idx="12">
                  <c:v>150</c:v>
                </c:pt>
              </c:numCache>
            </c:numRef>
          </c:val>
          <c:extLst xmlns:c16r2="http://schemas.microsoft.com/office/drawing/2015/06/chart">
            <c:ext xmlns:c16="http://schemas.microsoft.com/office/drawing/2014/chart" uri="{C3380CC4-5D6E-409C-BE32-E72D297353CC}">
              <c16:uniqueId val="{00000005-3E25-4231-AC2A-FB6F43EC519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E25-4231-AC2A-FB6F43EC519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17818</c:v>
                </c:pt>
                <c:pt idx="3">
                  <c:v>16178</c:v>
                </c:pt>
                <c:pt idx="6">
                  <c:v>16272</c:v>
                </c:pt>
                <c:pt idx="9">
                  <c:v>16383</c:v>
                </c:pt>
                <c:pt idx="12">
                  <c:v>16386</c:v>
                </c:pt>
              </c:numCache>
            </c:numRef>
          </c:val>
          <c:extLst xmlns:c16r2="http://schemas.microsoft.com/office/drawing/2015/06/chart">
            <c:ext xmlns:c16="http://schemas.microsoft.com/office/drawing/2014/chart" uri="{C3380CC4-5D6E-409C-BE32-E72D297353CC}">
              <c16:uniqueId val="{00000007-3E25-4231-AC2A-FB6F43EC5199}"/>
            </c:ext>
          </c:extLst>
        </c:ser>
        <c:dLbls>
          <c:showLegendKey val="0"/>
          <c:showVal val="0"/>
          <c:showCatName val="0"/>
          <c:showSerName val="0"/>
          <c:showPercent val="0"/>
          <c:showBubbleSize val="0"/>
        </c:dLbls>
        <c:gapWidth val="100"/>
        <c:overlap val="100"/>
        <c:axId val="157508296"/>
        <c:axId val="1575126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9284</c:v>
                </c:pt>
                <c:pt idx="2">
                  <c:v>#N/A</c:v>
                </c:pt>
                <c:pt idx="3">
                  <c:v>#N/A</c:v>
                </c:pt>
                <c:pt idx="4">
                  <c:v>8251</c:v>
                </c:pt>
                <c:pt idx="5">
                  <c:v>#N/A</c:v>
                </c:pt>
                <c:pt idx="6">
                  <c:v>#N/A</c:v>
                </c:pt>
                <c:pt idx="7">
                  <c:v>8885</c:v>
                </c:pt>
                <c:pt idx="8">
                  <c:v>#N/A</c:v>
                </c:pt>
                <c:pt idx="9">
                  <c:v>#N/A</c:v>
                </c:pt>
                <c:pt idx="10">
                  <c:v>9005</c:v>
                </c:pt>
                <c:pt idx="11">
                  <c:v>#N/A</c:v>
                </c:pt>
                <c:pt idx="12">
                  <c:v>#N/A</c:v>
                </c:pt>
                <c:pt idx="13">
                  <c:v>8876</c:v>
                </c:pt>
                <c:pt idx="14">
                  <c:v>#N/A</c:v>
                </c:pt>
              </c:numCache>
            </c:numRef>
          </c:val>
          <c:smooth val="0"/>
          <c:extLst xmlns:c16r2="http://schemas.microsoft.com/office/drawing/2015/06/chart">
            <c:ext xmlns:c16="http://schemas.microsoft.com/office/drawing/2014/chart" uri="{C3380CC4-5D6E-409C-BE32-E72D297353CC}">
              <c16:uniqueId val="{00000008-3E25-4231-AC2A-FB6F43EC5199}"/>
            </c:ext>
          </c:extLst>
        </c:ser>
        <c:dLbls>
          <c:showLegendKey val="0"/>
          <c:showVal val="0"/>
          <c:showCatName val="0"/>
          <c:showSerName val="0"/>
          <c:showPercent val="0"/>
          <c:showBubbleSize val="0"/>
        </c:dLbls>
        <c:marker val="1"/>
        <c:smooth val="0"/>
        <c:axId val="157508296"/>
        <c:axId val="157512608"/>
      </c:lineChart>
      <c:catAx>
        <c:axId val="157508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7512608"/>
        <c:crosses val="autoZero"/>
        <c:auto val="1"/>
        <c:lblAlgn val="ctr"/>
        <c:lblOffset val="100"/>
        <c:tickLblSkip val="1"/>
        <c:tickMarkSkip val="1"/>
        <c:noMultiLvlLbl val="0"/>
      </c:catAx>
      <c:valAx>
        <c:axId val="157512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7508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157724</c:v>
                </c:pt>
                <c:pt idx="5">
                  <c:v>157862</c:v>
                </c:pt>
                <c:pt idx="8">
                  <c:v>156303</c:v>
                </c:pt>
                <c:pt idx="11">
                  <c:v>154727</c:v>
                </c:pt>
                <c:pt idx="14">
                  <c:v>150839</c:v>
                </c:pt>
              </c:numCache>
            </c:numRef>
          </c:val>
          <c:extLst xmlns:c16r2="http://schemas.microsoft.com/office/drawing/2015/06/chart">
            <c:ext xmlns:c16="http://schemas.microsoft.com/office/drawing/2014/chart" uri="{C3380CC4-5D6E-409C-BE32-E72D297353CC}">
              <c16:uniqueId val="{00000000-8C9C-4FA4-A61E-6614B7ED5AE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5342</c:v>
                </c:pt>
                <c:pt idx="5">
                  <c:v>6197</c:v>
                </c:pt>
                <c:pt idx="8">
                  <c:v>6853</c:v>
                </c:pt>
                <c:pt idx="11">
                  <c:v>7008</c:v>
                </c:pt>
                <c:pt idx="14">
                  <c:v>7016</c:v>
                </c:pt>
              </c:numCache>
            </c:numRef>
          </c:val>
          <c:extLst xmlns:c16r2="http://schemas.microsoft.com/office/drawing/2015/06/chart">
            <c:ext xmlns:c16="http://schemas.microsoft.com/office/drawing/2014/chart" uri="{C3380CC4-5D6E-409C-BE32-E72D297353CC}">
              <c16:uniqueId val="{00000001-8C9C-4FA4-A61E-6614B7ED5AE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12147</c:v>
                </c:pt>
                <c:pt idx="5">
                  <c:v>12513</c:v>
                </c:pt>
                <c:pt idx="8">
                  <c:v>6462</c:v>
                </c:pt>
                <c:pt idx="11">
                  <c:v>17343</c:v>
                </c:pt>
                <c:pt idx="14">
                  <c:v>18602</c:v>
                </c:pt>
              </c:numCache>
            </c:numRef>
          </c:val>
          <c:extLst xmlns:c16r2="http://schemas.microsoft.com/office/drawing/2015/06/chart">
            <c:ext xmlns:c16="http://schemas.microsoft.com/office/drawing/2014/chart" uri="{C3380CC4-5D6E-409C-BE32-E72D297353CC}">
              <c16:uniqueId val="{00000002-8C9C-4FA4-A61E-6614B7ED5AE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C9C-4FA4-A61E-6614B7ED5AE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C9C-4FA4-A61E-6614B7ED5AE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C9C-4FA4-A61E-6614B7ED5AE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17385</c:v>
                </c:pt>
                <c:pt idx="3">
                  <c:v>17407</c:v>
                </c:pt>
                <c:pt idx="6">
                  <c:v>17505</c:v>
                </c:pt>
                <c:pt idx="9">
                  <c:v>17174</c:v>
                </c:pt>
                <c:pt idx="12">
                  <c:v>17625</c:v>
                </c:pt>
              </c:numCache>
            </c:numRef>
          </c:val>
          <c:extLst xmlns:c16r2="http://schemas.microsoft.com/office/drawing/2015/06/chart">
            <c:ext xmlns:c16="http://schemas.microsoft.com/office/drawing/2014/chart" uri="{C3380CC4-5D6E-409C-BE32-E72D297353CC}">
              <c16:uniqueId val="{00000006-8C9C-4FA4-A61E-6614B7ED5AE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7455</c:v>
                </c:pt>
                <c:pt idx="3">
                  <c:v>6838</c:v>
                </c:pt>
                <c:pt idx="6">
                  <c:v>6207</c:v>
                </c:pt>
                <c:pt idx="9">
                  <c:v>5889</c:v>
                </c:pt>
                <c:pt idx="12">
                  <c:v>5476</c:v>
                </c:pt>
              </c:numCache>
            </c:numRef>
          </c:val>
          <c:extLst xmlns:c16r2="http://schemas.microsoft.com/office/drawing/2015/06/chart">
            <c:ext xmlns:c16="http://schemas.microsoft.com/office/drawing/2014/chart" uri="{C3380CC4-5D6E-409C-BE32-E72D297353CC}">
              <c16:uniqueId val="{00000007-8C9C-4FA4-A61E-6614B7ED5AE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55631</c:v>
                </c:pt>
                <c:pt idx="3">
                  <c:v>54555</c:v>
                </c:pt>
                <c:pt idx="6">
                  <c:v>53365</c:v>
                </c:pt>
                <c:pt idx="9">
                  <c:v>53135</c:v>
                </c:pt>
                <c:pt idx="12">
                  <c:v>51109</c:v>
                </c:pt>
              </c:numCache>
            </c:numRef>
          </c:val>
          <c:extLst xmlns:c16r2="http://schemas.microsoft.com/office/drawing/2015/06/chart">
            <c:ext xmlns:c16="http://schemas.microsoft.com/office/drawing/2014/chart" uri="{C3380CC4-5D6E-409C-BE32-E72D297353CC}">
              <c16:uniqueId val="{00000008-8C9C-4FA4-A61E-6614B7ED5AE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2689</c:v>
                </c:pt>
                <c:pt idx="3">
                  <c:v>2591</c:v>
                </c:pt>
                <c:pt idx="6">
                  <c:v>2460</c:v>
                </c:pt>
                <c:pt idx="9">
                  <c:v>2255</c:v>
                </c:pt>
                <c:pt idx="12">
                  <c:v>2054</c:v>
                </c:pt>
              </c:numCache>
            </c:numRef>
          </c:val>
          <c:extLst xmlns:c16r2="http://schemas.microsoft.com/office/drawing/2015/06/chart">
            <c:ext xmlns:c16="http://schemas.microsoft.com/office/drawing/2014/chart" uri="{C3380CC4-5D6E-409C-BE32-E72D297353CC}">
              <c16:uniqueId val="{00000009-8C9C-4FA4-A61E-6614B7ED5AE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211206</c:v>
                </c:pt>
                <c:pt idx="3">
                  <c:v>210769</c:v>
                </c:pt>
                <c:pt idx="6">
                  <c:v>210890</c:v>
                </c:pt>
                <c:pt idx="9">
                  <c:v>210254</c:v>
                </c:pt>
                <c:pt idx="12">
                  <c:v>205954</c:v>
                </c:pt>
              </c:numCache>
            </c:numRef>
          </c:val>
          <c:extLst xmlns:c16r2="http://schemas.microsoft.com/office/drawing/2015/06/chart">
            <c:ext xmlns:c16="http://schemas.microsoft.com/office/drawing/2014/chart" uri="{C3380CC4-5D6E-409C-BE32-E72D297353CC}">
              <c16:uniqueId val="{0000000A-8C9C-4FA4-A61E-6614B7ED5AE3}"/>
            </c:ext>
          </c:extLst>
        </c:ser>
        <c:dLbls>
          <c:showLegendKey val="0"/>
          <c:showVal val="0"/>
          <c:showCatName val="0"/>
          <c:showSerName val="0"/>
          <c:showPercent val="0"/>
          <c:showBubbleSize val="0"/>
        </c:dLbls>
        <c:gapWidth val="100"/>
        <c:overlap val="100"/>
        <c:axId val="157513000"/>
        <c:axId val="1575188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119153</c:v>
                </c:pt>
                <c:pt idx="2">
                  <c:v>#N/A</c:v>
                </c:pt>
                <c:pt idx="3">
                  <c:v>#N/A</c:v>
                </c:pt>
                <c:pt idx="4">
                  <c:v>115588</c:v>
                </c:pt>
                <c:pt idx="5">
                  <c:v>#N/A</c:v>
                </c:pt>
                <c:pt idx="6">
                  <c:v>#N/A</c:v>
                </c:pt>
                <c:pt idx="7">
                  <c:v>120810</c:v>
                </c:pt>
                <c:pt idx="8">
                  <c:v>#N/A</c:v>
                </c:pt>
                <c:pt idx="9">
                  <c:v>#N/A</c:v>
                </c:pt>
                <c:pt idx="10">
                  <c:v>109629</c:v>
                </c:pt>
                <c:pt idx="11">
                  <c:v>#N/A</c:v>
                </c:pt>
                <c:pt idx="12">
                  <c:v>#N/A</c:v>
                </c:pt>
                <c:pt idx="13">
                  <c:v>105761</c:v>
                </c:pt>
                <c:pt idx="14">
                  <c:v>#N/A</c:v>
                </c:pt>
              </c:numCache>
            </c:numRef>
          </c:val>
          <c:smooth val="0"/>
          <c:extLst xmlns:c16r2="http://schemas.microsoft.com/office/drawing/2015/06/chart">
            <c:ext xmlns:c16="http://schemas.microsoft.com/office/drawing/2014/chart" uri="{C3380CC4-5D6E-409C-BE32-E72D297353CC}">
              <c16:uniqueId val="{0000000B-8C9C-4FA4-A61E-6614B7ED5AE3}"/>
            </c:ext>
          </c:extLst>
        </c:ser>
        <c:dLbls>
          <c:showLegendKey val="0"/>
          <c:showVal val="0"/>
          <c:showCatName val="0"/>
          <c:showSerName val="0"/>
          <c:showPercent val="0"/>
          <c:showBubbleSize val="0"/>
        </c:dLbls>
        <c:marker val="1"/>
        <c:smooth val="0"/>
        <c:axId val="157513000"/>
        <c:axId val="157518880"/>
      </c:lineChart>
      <c:catAx>
        <c:axId val="157513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7518880"/>
        <c:crosses val="autoZero"/>
        <c:auto val="1"/>
        <c:lblAlgn val="ctr"/>
        <c:lblOffset val="100"/>
        <c:tickLblSkip val="1"/>
        <c:tickMarkSkip val="1"/>
        <c:noMultiLvlLbl val="0"/>
      </c:catAx>
      <c:valAx>
        <c:axId val="157518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7513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3326</c:v>
                </c:pt>
                <c:pt idx="1">
                  <c:v>5777</c:v>
                </c:pt>
                <c:pt idx="2">
                  <c:v>6277</c:v>
                </c:pt>
              </c:numCache>
            </c:numRef>
          </c:val>
          <c:extLst xmlns:c16r2="http://schemas.microsoft.com/office/drawing/2015/06/chart">
            <c:ext xmlns:c16="http://schemas.microsoft.com/office/drawing/2014/chart" uri="{C3380CC4-5D6E-409C-BE32-E72D297353CC}">
              <c16:uniqueId val="{00000000-C768-44C8-B0D3-56B39A27A1F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3348</c:v>
                </c:pt>
                <c:pt idx="1">
                  <c:v>3358</c:v>
                </c:pt>
                <c:pt idx="2">
                  <c:v>3736</c:v>
                </c:pt>
              </c:numCache>
            </c:numRef>
          </c:val>
          <c:extLst xmlns:c16r2="http://schemas.microsoft.com/office/drawing/2015/06/chart">
            <c:ext xmlns:c16="http://schemas.microsoft.com/office/drawing/2014/chart" uri="{C3380CC4-5D6E-409C-BE32-E72D297353CC}">
              <c16:uniqueId val="{00000001-C768-44C8-B0D3-56B39A27A1F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5695</c:v>
                </c:pt>
                <c:pt idx="1">
                  <c:v>5649</c:v>
                </c:pt>
                <c:pt idx="2">
                  <c:v>5559</c:v>
                </c:pt>
              </c:numCache>
            </c:numRef>
          </c:val>
          <c:extLst xmlns:c16r2="http://schemas.microsoft.com/office/drawing/2015/06/chart">
            <c:ext xmlns:c16="http://schemas.microsoft.com/office/drawing/2014/chart" uri="{C3380CC4-5D6E-409C-BE32-E72D297353CC}">
              <c16:uniqueId val="{00000002-C768-44C8-B0D3-56B39A27A1F4}"/>
            </c:ext>
          </c:extLst>
        </c:ser>
        <c:dLbls>
          <c:showLegendKey val="0"/>
          <c:showVal val="0"/>
          <c:showCatName val="0"/>
          <c:showSerName val="0"/>
          <c:showPercent val="0"/>
          <c:showBubbleSize val="0"/>
        </c:dLbls>
        <c:gapWidth val="120"/>
        <c:overlap val="100"/>
        <c:axId val="157519272"/>
        <c:axId val="157513784"/>
      </c:barChart>
      <c:catAx>
        <c:axId val="157519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57513784"/>
        <c:crosses val="autoZero"/>
        <c:auto val="1"/>
        <c:lblAlgn val="ctr"/>
        <c:lblOffset val="100"/>
        <c:tickLblSkip val="1"/>
        <c:tickMarkSkip val="1"/>
        <c:noMultiLvlLbl val="0"/>
      </c:catAx>
      <c:valAx>
        <c:axId val="1575137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57519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4D8-4B59-A5EB-05B6B5A3A649}"/>
                </c:ext>
                <c:ext xmlns:c15="http://schemas.microsoft.com/office/drawing/2012/chart" uri="{CE6537A1-D6FC-4f65-9D91-7224C49458BB}">
                  <c15:layout/>
                  <c15:dlblFieldTable>
                    <c15:dlblFTEntry>
                      <c15:txfldGUID>{9C774ED7-C7C8-4120-9E8A-69F041A1A5CF}</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4D8-4B59-A5EB-05B6B5A3A649}"/>
                </c:ext>
                <c:ext xmlns:c15="http://schemas.microsoft.com/office/drawing/2012/chart" uri="{CE6537A1-D6FC-4f65-9D91-7224C49458BB}">
                  <c15:dlblFieldTable>
                    <c15:dlblFTEntry>
                      <c15:txfldGUID>{38A00FE0-8CDD-4C47-88E0-F0FA78E5BCF1}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4D8-4B59-A5EB-05B6B5A3A649}"/>
                </c:ext>
                <c:ext xmlns:c15="http://schemas.microsoft.com/office/drawing/2012/chart" uri="{CE6537A1-D6FC-4f65-9D91-7224C49458BB}">
                  <c15:dlblFieldTable>
                    <c15:dlblFTEntry>
                      <c15:txfldGUID>{359FCA9F-81F7-4B95-B046-957065963288}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4D8-4B59-A5EB-05B6B5A3A649}"/>
                </c:ext>
                <c:ext xmlns:c15="http://schemas.microsoft.com/office/drawing/2012/chart" uri="{CE6537A1-D6FC-4f65-9D91-7224C49458BB}">
                  <c15:dlblFieldTable>
                    <c15:dlblFTEntry>
                      <c15:txfldGUID>{661FCD71-C857-4BE3-AF4B-7E449E1140B5}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4D8-4B59-A5EB-05B6B5A3A649}"/>
                </c:ext>
                <c:ext xmlns:c15="http://schemas.microsoft.com/office/drawing/2012/chart" uri="{CE6537A1-D6FC-4f65-9D91-7224C49458BB}">
                  <c15:dlblFieldTable>
                    <c15:dlblFTEntry>
                      <c15:txfldGUID>{3071BF6A-661F-43C5-83AC-68C9358B2016}</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4D8-4B59-A5EB-05B6B5A3A649}"/>
                </c:ext>
                <c:ext xmlns:c15="http://schemas.microsoft.com/office/drawing/2012/chart" uri="{CE6537A1-D6FC-4f65-9D91-7224C49458BB}">
                  <c15:layout/>
                  <c15:dlblFieldTable>
                    <c15:dlblFTEntry>
                      <c15:txfldGUID>{BE5BC715-B30A-442A-9547-54053C9C99F5}</c15:txfldGUID>
                      <c15:f>公会計指標分析・財政指標組合せ分析表!$BX$50</c15:f>
                      <c15:dlblFieldTableCache>
                        <c:ptCount val="1"/>
                        <c:pt idx="0">
                          <c:v>R02</c:v>
                        </c:pt>
                      </c15:dlblFieldTableCache>
                    </c15:dlblFTEntry>
                  </c15:dlblFieldTable>
                  <c15:showDataLabelsRange val="0"/>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4D8-4B59-A5EB-05B6B5A3A649}"/>
                </c:ext>
                <c:ext xmlns:c15="http://schemas.microsoft.com/office/drawing/2012/chart" uri="{CE6537A1-D6FC-4f65-9D91-7224C49458BB}">
                  <c15:layout/>
                  <c15:dlblFieldTable>
                    <c15:dlblFTEntry>
                      <c15:txfldGUID>{03C55A8C-3579-40E4-83D9-9CFAA014A35A}</c15:txfldGUID>
                      <c15:f>公会計指標分析・財政指標組合せ分析表!$CF$50</c15:f>
                      <c15:dlblFieldTableCache>
                        <c:ptCount val="1"/>
                        <c:pt idx="0">
                          <c:v>R03</c:v>
                        </c:pt>
                      </c15:dlblFieldTableCache>
                    </c15:dlblFTEntry>
                  </c15:dlblFieldTable>
                  <c15:showDataLabelsRange val="0"/>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4D8-4B59-A5EB-05B6B5A3A649}"/>
                </c:ext>
                <c:ext xmlns:c15="http://schemas.microsoft.com/office/drawing/2012/chart" uri="{CE6537A1-D6FC-4f65-9D91-7224C49458BB}">
                  <c15:layout/>
                  <c15:dlblFieldTable>
                    <c15:dlblFTEntry>
                      <c15:txfldGUID>{6DFDCD4C-16E4-40EE-9AEF-35F0D9FD330B}</c15:txfldGUID>
                      <c15:f>公会計指標分析・財政指標組合せ分析表!$CN$50</c15:f>
                      <c15:dlblFieldTableCache>
                        <c:ptCount val="1"/>
                        <c:pt idx="0">
                          <c:v>R04</c:v>
                        </c:pt>
                      </c15:dlblFieldTableCache>
                    </c15:dlblFTEntry>
                  </c15:dlblFieldTable>
                  <c15:showDataLabelsRange val="0"/>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4D8-4B59-A5EB-05B6B5A3A649}"/>
                </c:ext>
                <c:ext xmlns:c15="http://schemas.microsoft.com/office/drawing/2012/chart" uri="{CE6537A1-D6FC-4f65-9D91-7224C49458BB}">
                  <c15:layout/>
                  <c15:dlblFieldTable>
                    <c15:dlblFTEntry>
                      <c15:txfldGUID>{F3D71B3A-A3EA-45F0-81E1-E44D29A70E23}</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61.8</c:v>
                </c:pt>
                <c:pt idx="8">
                  <c:v>63.1</c:v>
                </c:pt>
                <c:pt idx="16">
                  <c:v>64.3</c:v>
                </c:pt>
                <c:pt idx="24">
                  <c:v>65.5</c:v>
                </c:pt>
                <c:pt idx="32">
                  <c:v>66.7</c:v>
                </c:pt>
              </c:numCache>
            </c:numRef>
          </c:xVal>
          <c:yVal>
            <c:numRef>
              <c:f>公会計指標分析・財政指標組合せ分析表!$BP$51:$DC$51</c:f>
              <c:numCache>
                <c:formatCode>#,##0.0;"▲ "#,##0.0</c:formatCode>
                <c:ptCount val="40"/>
                <c:pt idx="0">
                  <c:v>180.2</c:v>
                </c:pt>
                <c:pt idx="8">
                  <c:v>172.2</c:v>
                </c:pt>
                <c:pt idx="16">
                  <c:v>173</c:v>
                </c:pt>
                <c:pt idx="24">
                  <c:v>160.9</c:v>
                </c:pt>
                <c:pt idx="32">
                  <c:v>153.1</c:v>
                </c:pt>
              </c:numCache>
            </c:numRef>
          </c:yVal>
          <c:smooth val="0"/>
          <c:extLst xmlns:c16r2="http://schemas.microsoft.com/office/drawing/2015/06/chart">
            <c:ext xmlns:c16="http://schemas.microsoft.com/office/drawing/2014/chart" uri="{C3380CC4-5D6E-409C-BE32-E72D297353CC}">
              <c16:uniqueId val="{00000009-44D8-4B59-A5EB-05B6B5A3A64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4D8-4B59-A5EB-05B6B5A3A649}"/>
                </c:ext>
                <c:ext xmlns:c15="http://schemas.microsoft.com/office/drawing/2012/chart" uri="{CE6537A1-D6FC-4f65-9D91-7224C49458BB}">
                  <c15:layout/>
                  <c15:dlblFieldTable>
                    <c15:dlblFTEntry>
                      <c15:txfldGUID>{4EBF43AB-9158-4DE7-B197-F73DC1A7F576}</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4D8-4B59-A5EB-05B6B5A3A649}"/>
                </c:ext>
                <c:ext xmlns:c15="http://schemas.microsoft.com/office/drawing/2012/chart" uri="{CE6537A1-D6FC-4f65-9D91-7224C49458BB}">
                  <c15:dlblFieldTable>
                    <c15:dlblFTEntry>
                      <c15:txfldGUID>{94C15E14-8A54-4C8A-92C0-13AC14CB7278}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4D8-4B59-A5EB-05B6B5A3A649}"/>
                </c:ext>
                <c:ext xmlns:c15="http://schemas.microsoft.com/office/drawing/2012/chart" uri="{CE6537A1-D6FC-4f65-9D91-7224C49458BB}">
                  <c15:dlblFieldTable>
                    <c15:dlblFTEntry>
                      <c15:txfldGUID>{40876FE2-B0AD-47BD-9F43-91F9674BDC2F}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4D8-4B59-A5EB-05B6B5A3A649}"/>
                </c:ext>
                <c:ext xmlns:c15="http://schemas.microsoft.com/office/drawing/2012/chart" uri="{CE6537A1-D6FC-4f65-9D91-7224C49458BB}">
                  <c15:dlblFieldTable>
                    <c15:dlblFTEntry>
                      <c15:txfldGUID>{50F3883C-E483-442F-8550-6E49F525B655}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4D8-4B59-A5EB-05B6B5A3A649}"/>
                </c:ext>
                <c:ext xmlns:c15="http://schemas.microsoft.com/office/drawing/2012/chart" uri="{CE6537A1-D6FC-4f65-9D91-7224C49458BB}">
                  <c15:dlblFieldTable>
                    <c15:dlblFTEntry>
                      <c15:txfldGUID>{AF118B66-F00B-4C62-8C50-8BAAA7D27814}</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4D8-4B59-A5EB-05B6B5A3A649}"/>
                </c:ext>
                <c:ext xmlns:c15="http://schemas.microsoft.com/office/drawing/2012/chart" uri="{CE6537A1-D6FC-4f65-9D91-7224C49458BB}">
                  <c15:layout/>
                  <c15:dlblFieldTable>
                    <c15:dlblFTEntry>
                      <c15:txfldGUID>{55C9FC8D-C164-4B8B-BF8D-7BA8F7204F86}</c15:txfldGUID>
                      <c15:f>公会計指標分析・財政指標組合せ分析表!$BX$50</c15:f>
                      <c15:dlblFieldTableCache>
                        <c:ptCount val="1"/>
                        <c:pt idx="0">
                          <c:v>R02</c:v>
                        </c:pt>
                      </c15:dlblFieldTableCache>
                    </c15:dlblFTEntry>
                  </c15:dlblFieldTable>
                  <c15:showDataLabelsRange val="0"/>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4D8-4B59-A5EB-05B6B5A3A649}"/>
                </c:ext>
                <c:ext xmlns:c15="http://schemas.microsoft.com/office/drawing/2012/chart" uri="{CE6537A1-D6FC-4f65-9D91-7224C49458BB}">
                  <c15:layout/>
                  <c15:dlblFieldTable>
                    <c15:dlblFTEntry>
                      <c15:txfldGUID>{04D10AB2-0B20-450A-8AAD-15D9AC09450E}</c15:txfldGUID>
                      <c15:f>公会計指標分析・財政指標組合せ分析表!$CF$50</c15:f>
                      <c15:dlblFieldTableCache>
                        <c:ptCount val="1"/>
                        <c:pt idx="0">
                          <c:v>R03</c:v>
                        </c:pt>
                      </c15:dlblFieldTableCache>
                    </c15:dlblFTEntry>
                  </c15:dlblFieldTable>
                  <c15:showDataLabelsRange val="0"/>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4D8-4B59-A5EB-05B6B5A3A649}"/>
                </c:ext>
                <c:ext xmlns:c15="http://schemas.microsoft.com/office/drawing/2012/chart" uri="{CE6537A1-D6FC-4f65-9D91-7224C49458BB}">
                  <c15:layout/>
                  <c15:dlblFieldTable>
                    <c15:dlblFTEntry>
                      <c15:txfldGUID>{77BB3EF3-FD89-44EC-B21A-B506E5164211}</c15:txfldGUID>
                      <c15:f>公会計指標分析・財政指標組合せ分析表!$CN$50</c15:f>
                      <c15:dlblFieldTableCache>
                        <c:ptCount val="1"/>
                        <c:pt idx="0">
                          <c:v>R04</c:v>
                        </c:pt>
                      </c15:dlblFieldTableCache>
                    </c15:dlblFTEntry>
                  </c15:dlblFieldTable>
                  <c15:showDataLabelsRange val="0"/>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4D8-4B59-A5EB-05B6B5A3A649}"/>
                </c:ext>
                <c:ext xmlns:c15="http://schemas.microsoft.com/office/drawing/2012/chart" uri="{CE6537A1-D6FC-4f65-9D91-7224C49458BB}">
                  <c15:layout/>
                  <c15:dlblFieldTable>
                    <c15:dlblFTEntry>
                      <c15:txfldGUID>{D017BDA3-9C6B-4437-90D9-F5ABEA7053D3}</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xmlns:c16r2="http://schemas.microsoft.com/office/drawing/2015/06/chart">
            <c:ext xmlns:c16="http://schemas.microsoft.com/office/drawing/2014/chart" uri="{C3380CC4-5D6E-409C-BE32-E72D297353CC}">
              <c16:uniqueId val="{00000013-44D8-4B59-A5EB-05B6B5A3A649}"/>
            </c:ext>
          </c:extLst>
        </c:ser>
        <c:dLbls>
          <c:showLegendKey val="0"/>
          <c:showVal val="1"/>
          <c:showCatName val="0"/>
          <c:showSerName val="0"/>
          <c:showPercent val="0"/>
          <c:showBubbleSize val="0"/>
        </c:dLbls>
        <c:axId val="157511040"/>
        <c:axId val="157507904"/>
      </c:scatterChart>
      <c:valAx>
        <c:axId val="157511040"/>
        <c:scaling>
          <c:orientation val="maxMin"/>
          <c:max val="67"/>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7507904"/>
        <c:crosses val="autoZero"/>
        <c:crossBetween val="midCat"/>
      </c:valAx>
      <c:valAx>
        <c:axId val="157507904"/>
        <c:scaling>
          <c:orientation val="maxMin"/>
          <c:max val="2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575110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8F5-4C4B-96AE-3C1E1761678C}"/>
                </c:ext>
                <c:ext xmlns:c15="http://schemas.microsoft.com/office/drawing/2012/chart" uri="{CE6537A1-D6FC-4f65-9D91-7224C49458BB}">
                  <c15:layout/>
                  <c15:dlblFieldTable>
                    <c15:dlblFTEntry>
                      <c15:txfldGUID>{3A5A4214-783A-4AC8-801C-50172FD7C731}</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8F5-4C4B-96AE-3C1E1761678C}"/>
                </c:ext>
                <c:ext xmlns:c15="http://schemas.microsoft.com/office/drawing/2012/chart" uri="{CE6537A1-D6FC-4f65-9D91-7224C49458BB}">
                  <c15:dlblFieldTable>
                    <c15:dlblFTEntry>
                      <c15:txfldGUID>{F0DA7804-69B5-44F9-99CE-CB0841CC0C21}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8F5-4C4B-96AE-3C1E1761678C}"/>
                </c:ext>
                <c:ext xmlns:c15="http://schemas.microsoft.com/office/drawing/2012/chart" uri="{CE6537A1-D6FC-4f65-9D91-7224C49458BB}">
                  <c15:dlblFieldTable>
                    <c15:dlblFTEntry>
                      <c15:txfldGUID>{B895036D-6B64-4486-939D-230B3DBC841E}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8F5-4C4B-96AE-3C1E1761678C}"/>
                </c:ext>
                <c:ext xmlns:c15="http://schemas.microsoft.com/office/drawing/2012/chart" uri="{CE6537A1-D6FC-4f65-9D91-7224C49458BB}">
                  <c15:dlblFieldTable>
                    <c15:dlblFTEntry>
                      <c15:txfldGUID>{0C02A26C-8055-47DC-99BB-3FA9F0771C19}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8F5-4C4B-96AE-3C1E1761678C}"/>
                </c:ext>
                <c:ext xmlns:c15="http://schemas.microsoft.com/office/drawing/2012/chart" uri="{CE6537A1-D6FC-4f65-9D91-7224C49458BB}">
                  <c15:dlblFieldTable>
                    <c15:dlblFTEntry>
                      <c15:txfldGUID>{2F51F18C-AB34-4179-9D93-03CF4CF6A276}</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8F5-4C4B-96AE-3C1E1761678C}"/>
                </c:ext>
                <c:ext xmlns:c15="http://schemas.microsoft.com/office/drawing/2012/chart" uri="{CE6537A1-D6FC-4f65-9D91-7224C49458BB}">
                  <c15:layout/>
                  <c15:dlblFieldTable>
                    <c15:dlblFTEntry>
                      <c15:txfldGUID>{91145095-4D21-4CEC-ABD7-EC49C6528802}</c15:txfldGUID>
                      <c15:f>公会計指標分析・財政指標組合せ分析表!$BX$72</c15:f>
                      <c15:dlblFieldTableCache>
                        <c:ptCount val="1"/>
                        <c:pt idx="0">
                          <c:v>R02</c:v>
                        </c:pt>
                      </c15:dlblFieldTableCache>
                    </c15:dlblFTEntry>
                  </c15:dlblFieldTable>
                  <c15:showDataLabelsRange val="0"/>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8F5-4C4B-96AE-3C1E1761678C}"/>
                </c:ext>
                <c:ext xmlns:c15="http://schemas.microsoft.com/office/drawing/2012/chart" uri="{CE6537A1-D6FC-4f65-9D91-7224C49458BB}">
                  <c15:layout/>
                  <c15:dlblFieldTable>
                    <c15:dlblFTEntry>
                      <c15:txfldGUID>{00F10A25-325D-4EE2-BE6C-BF67CB48DAF1}</c15:txfldGUID>
                      <c15:f>公会計指標分析・財政指標組合せ分析表!$CF$72</c15:f>
                      <c15:dlblFieldTableCache>
                        <c:ptCount val="1"/>
                        <c:pt idx="0">
                          <c:v>R03</c:v>
                        </c:pt>
                      </c15:dlblFieldTableCache>
                    </c15:dlblFTEntry>
                  </c15:dlblFieldTable>
                  <c15:showDataLabelsRange val="0"/>
                </c:ext>
              </c:extLst>
            </c:dLbl>
            <c:dLbl>
              <c:idx val="24"/>
              <c:layout>
                <c:manualLayout>
                  <c:x val="-2.5940509584723256E-2"/>
                  <c:y val="-5.730776001485034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8F5-4C4B-96AE-3C1E1761678C}"/>
                </c:ext>
                <c:ext xmlns:c15="http://schemas.microsoft.com/office/drawing/2012/chart" uri="{CE6537A1-D6FC-4f65-9D91-7224C49458BB}">
                  <c15:layout/>
                  <c15:dlblFieldTable>
                    <c15:dlblFTEntry>
                      <c15:txfldGUID>{B88DD706-3E5A-4EF6-A516-5640C23DEBE4}</c15:txfldGUID>
                      <c15:f>公会計指標分析・財政指標組合せ分析表!$CN$72</c15:f>
                      <c15:dlblFieldTableCache>
                        <c:ptCount val="1"/>
                        <c:pt idx="0">
                          <c:v>R04</c:v>
                        </c:pt>
                      </c15:dlblFieldTableCache>
                    </c15:dlblFTEntry>
                  </c15:dlblFieldTable>
                  <c15:showDataLabelsRange val="0"/>
                </c:ext>
              </c:extLst>
            </c:dLbl>
            <c:dLbl>
              <c:idx val="32"/>
              <c:layout>
                <c:manualLayout>
                  <c:x val="-3.7200175865427877E-2"/>
                  <c:y val="-6.752519167316822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8F5-4C4B-96AE-3C1E1761678C}"/>
                </c:ext>
                <c:ext xmlns:c15="http://schemas.microsoft.com/office/drawing/2012/chart" uri="{CE6537A1-D6FC-4f65-9D91-7224C49458BB}">
                  <c15:layout/>
                  <c15:dlblFieldTable>
                    <c15:dlblFTEntry>
                      <c15:txfldGUID>{9DF6711B-A3F1-448F-8E71-6193062593DB}</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14.2</c:v>
                </c:pt>
                <c:pt idx="8">
                  <c:v>13.6</c:v>
                </c:pt>
                <c:pt idx="16">
                  <c:v>13</c:v>
                </c:pt>
                <c:pt idx="24">
                  <c:v>12.7</c:v>
                </c:pt>
                <c:pt idx="32">
                  <c:v>12.9</c:v>
                </c:pt>
              </c:numCache>
            </c:numRef>
          </c:xVal>
          <c:yVal>
            <c:numRef>
              <c:f>公会計指標分析・財政指標組合せ分析表!$BP$73:$DC$73</c:f>
              <c:numCache>
                <c:formatCode>#,##0.0;"▲ "#,##0.0</c:formatCode>
                <c:ptCount val="40"/>
                <c:pt idx="0">
                  <c:v>180.2</c:v>
                </c:pt>
                <c:pt idx="8">
                  <c:v>172.2</c:v>
                </c:pt>
                <c:pt idx="16">
                  <c:v>173</c:v>
                </c:pt>
                <c:pt idx="24">
                  <c:v>160.9</c:v>
                </c:pt>
                <c:pt idx="32">
                  <c:v>153.1</c:v>
                </c:pt>
              </c:numCache>
            </c:numRef>
          </c:yVal>
          <c:smooth val="0"/>
          <c:extLst xmlns:c16r2="http://schemas.microsoft.com/office/drawing/2015/06/chart">
            <c:ext xmlns:c16="http://schemas.microsoft.com/office/drawing/2014/chart" uri="{C3380CC4-5D6E-409C-BE32-E72D297353CC}">
              <c16:uniqueId val="{00000009-28F5-4C4B-96AE-3C1E1761678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3347735115191283E-2"/>
                  <c:y val="-4.1789134513362858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8F5-4C4B-96AE-3C1E1761678C}"/>
                </c:ext>
                <c:ext xmlns:c15="http://schemas.microsoft.com/office/drawing/2012/chart" uri="{CE6537A1-D6FC-4f65-9D91-7224C49458BB}">
                  <c15:layout/>
                  <c15:dlblFieldTable>
                    <c15:dlblFTEntry>
                      <c15:txfldGUID>{477BED06-1A46-472C-A86A-98BDDF74CF4C}</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8F5-4C4B-96AE-3C1E1761678C}"/>
                </c:ext>
                <c:ext xmlns:c15="http://schemas.microsoft.com/office/drawing/2012/chart" uri="{CE6537A1-D6FC-4f65-9D91-7224C49458BB}">
                  <c15:dlblFieldTable>
                    <c15:dlblFTEntry>
                      <c15:txfldGUID>{B1E3208C-673E-4D65-A065-3C884AE44923}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8F5-4C4B-96AE-3C1E1761678C}"/>
                </c:ext>
                <c:ext xmlns:c15="http://schemas.microsoft.com/office/drawing/2012/chart" uri="{CE6537A1-D6FC-4f65-9D91-7224C49458BB}">
                  <c15:dlblFieldTable>
                    <c15:dlblFTEntry>
                      <c15:txfldGUID>{733AC3A5-1A2C-4266-AE71-6B19319ABC21}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8F5-4C4B-96AE-3C1E1761678C}"/>
                </c:ext>
                <c:ext xmlns:c15="http://schemas.microsoft.com/office/drawing/2012/chart" uri="{CE6537A1-D6FC-4f65-9D91-7224C49458BB}">
                  <c15:dlblFieldTable>
                    <c15:dlblFTEntry>
                      <c15:txfldGUID>{71CC4ED0-39AA-4521-A45A-E87B5B0DE271}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8F5-4C4B-96AE-3C1E1761678C}"/>
                </c:ext>
                <c:ext xmlns:c15="http://schemas.microsoft.com/office/drawing/2012/chart" uri="{CE6537A1-D6FC-4f65-9D91-7224C49458BB}">
                  <c15:dlblFieldTable>
                    <c15:dlblFTEntry>
                      <c15:txfldGUID>{EA1D5CF3-7BC2-41D0-8034-41F90D84B9FB}</c15:txfldGUID>
                      <c15:f>#REF!</c15:f>
                      <c15:dlblFieldTableCache>
                        <c:ptCount val="1"/>
                        <c:pt idx="0">
                          <c:v>#REF!</c:v>
                        </c:pt>
                      </c15:dlblFieldTableCache>
                    </c15:dlblFTEntry>
                  </c15:dlblFieldTable>
                  <c15:showDataLabelsRange val="0"/>
                </c:ext>
              </c:extLst>
            </c:dLbl>
            <c:dLbl>
              <c:idx val="8"/>
              <c:layout>
                <c:manualLayout>
                  <c:x val="-2.9792950334959888E-2"/>
                  <c:y val="-5.3380112568814336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8F5-4C4B-96AE-3C1E1761678C}"/>
                </c:ext>
                <c:ext xmlns:c15="http://schemas.microsoft.com/office/drawing/2012/chart" uri="{CE6537A1-D6FC-4f65-9D91-7224C49458BB}">
                  <c15:layout/>
                  <c15:dlblFieldTable>
                    <c15:dlblFTEntry>
                      <c15:txfldGUID>{497E3008-43CE-4002-9C9F-E10F4DABFF61}</c15:txfldGUID>
                      <c15:f>公会計指標分析・財政指標組合せ分析表!$BX$72</c15:f>
                      <c15:dlblFieldTableCache>
                        <c:ptCount val="1"/>
                        <c:pt idx="0">
                          <c:v>R02</c:v>
                        </c:pt>
                      </c15:dlblFieldTableCache>
                    </c15:dlblFTEntry>
                  </c15:dlblFieldTable>
                  <c15:showDataLabelsRange val="0"/>
                </c:ext>
              </c:extLst>
            </c:dLbl>
            <c:dLbl>
              <c:idx val="16"/>
              <c:layout>
                <c:manualLayout>
                  <c:x val="-3.1570342725075584E-2"/>
                  <c:y val="-4.8944727301122606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8F5-4C4B-96AE-3C1E1761678C}"/>
                </c:ext>
                <c:ext xmlns:c15="http://schemas.microsoft.com/office/drawing/2012/chart" uri="{CE6537A1-D6FC-4f65-9D91-7224C49458BB}">
                  <c15:layout/>
                  <c15:dlblFieldTable>
                    <c15:dlblFTEntry>
                      <c15:txfldGUID>{BCB70ABD-8676-49F3-A66C-3CA6CC61527C}</c15:txfldGUID>
                      <c15:f>公会計指標分析・財政指標組合せ分析表!$CF$72</c15:f>
                      <c15:dlblFieldTableCache>
                        <c:ptCount val="1"/>
                        <c:pt idx="0">
                          <c:v>R03</c:v>
                        </c:pt>
                      </c15:dlblFieldTableCache>
                    </c15:dlblFTEntry>
                  </c15:dlblFieldTable>
                  <c15:showDataLabelsRange val="0"/>
                </c:ext>
              </c:extLst>
            </c:dLbl>
            <c:dLbl>
              <c:idx val="24"/>
              <c:layout>
                <c:manualLayout>
                  <c:x val="-3.1570342725075584E-2"/>
                  <c:y val="-0.1048523981322098"/>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8F5-4C4B-96AE-3C1E1761678C}"/>
                </c:ext>
                <c:ext xmlns:c15="http://schemas.microsoft.com/office/drawing/2012/chart" uri="{CE6537A1-D6FC-4f65-9D91-7224C49458BB}">
                  <c15:layout/>
                  <c15:dlblFieldTable>
                    <c15:dlblFTEntry>
                      <c15:txfldGUID>{77E91D35-86D8-441A-8007-D2B38EEB2AE3}</c15:txfldGUID>
                      <c15:f>公会計指標分析・財政指標組合せ分析表!$CN$72</c15:f>
                      <c15:dlblFieldTableCache>
                        <c:ptCount val="1"/>
                        <c:pt idx="0">
                          <c:v>R04</c:v>
                        </c:pt>
                      </c15:dlblFieldTableCache>
                    </c15:dlblFTEntry>
                  </c15:dlblFieldTable>
                  <c15:showDataLabelsRange val="0"/>
                </c:ext>
              </c:extLst>
            </c:dLbl>
            <c:dLbl>
              <c:idx val="32"/>
              <c:layout>
                <c:manualLayout>
                  <c:x val="-3.1570342725075584E-2"/>
                  <c:y val="-6.3115492973182544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8F5-4C4B-96AE-3C1E1761678C}"/>
                </c:ext>
                <c:ext xmlns:c15="http://schemas.microsoft.com/office/drawing/2012/chart" uri="{CE6537A1-D6FC-4f65-9D91-7224C49458BB}">
                  <c15:layout/>
                  <c15:dlblFieldTable>
                    <c15:dlblFTEntry>
                      <c15:txfldGUID>{696D2C12-0E6F-4798-85FB-138EE01CD380}</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xmlns:c16r2="http://schemas.microsoft.com/office/drawing/2015/06/chart">
            <c:ext xmlns:c16="http://schemas.microsoft.com/office/drawing/2014/chart" uri="{C3380CC4-5D6E-409C-BE32-E72D297353CC}">
              <c16:uniqueId val="{00000013-28F5-4C4B-96AE-3C1E1761678C}"/>
            </c:ext>
          </c:extLst>
        </c:ser>
        <c:dLbls>
          <c:showLegendKey val="0"/>
          <c:showVal val="1"/>
          <c:showCatName val="0"/>
          <c:showSerName val="0"/>
          <c:showPercent val="0"/>
          <c:showBubbleSize val="0"/>
        </c:dLbls>
        <c:axId val="157510648"/>
        <c:axId val="157511824"/>
      </c:scatterChart>
      <c:valAx>
        <c:axId val="157510648"/>
        <c:scaling>
          <c:orientation val="maxMin"/>
          <c:max val="15"/>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7511824"/>
        <c:crosses val="autoZero"/>
        <c:crossBetween val="midCat"/>
      </c:valAx>
      <c:valAx>
        <c:axId val="157511824"/>
        <c:scaling>
          <c:orientation val="maxMin"/>
          <c:max val="2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57510648"/>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高知県高知市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都市基盤整備や南海トラフ地震対策などの大規模事業で発行した市債償還が本格化したことにより、元利償還金の高い水準が続き、実質公債費比率も高い水準で推移している。あらゆる投資事業について、市民生活への影響を最小限としつつ、財源確保や緊急性等を総合的に勘案して優先度付けを行い、実施時期を検討することにより平準化と先送りを行うことで起債発行額を抑制し、元利償還金と残高等将来負担を軽減する。また利率の見直しや償還期間の適正化により、単年度の元利償還金の減額に努めるなど、可能な限り公債費負担を軽減する取組を進めて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年度に借入した満期一括償還地方債について、令和２年度に償還を行った。</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高知県高知市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都市基盤整備や南海トラフ地震対策などの大規模事業で発行した市債償還が本格化したことにより、高い水準で推移している地方債残高が将来負担額を押し上げる要因となっている。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年度の地方債残高は、臨時財政対策債の減等により新規発行分が定期償還分より少なかったことなどにより前年度比</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4,300</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令和元</a:t>
          </a:r>
          <a:r>
            <a:rPr kumimoji="1" lang="ja-JP" altLang="ja-JP" sz="1100">
              <a:solidFill>
                <a:sysClr val="windowText" lastClr="000000"/>
              </a:solidFill>
              <a:effectLst/>
              <a:latin typeface="+mn-lt"/>
              <a:ea typeface="+mn-ea"/>
              <a:cs typeface="+mn-cs"/>
            </a:rPr>
            <a:t>年度との比較では</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5,252</a:t>
          </a:r>
          <a:r>
            <a:rPr kumimoji="1" lang="ja-JP" altLang="ja-JP" sz="1100">
              <a:solidFill>
                <a:sysClr val="windowText" lastClr="000000"/>
              </a:solidFill>
              <a:effectLst/>
              <a:latin typeface="+mn-lt"/>
              <a:ea typeface="+mn-ea"/>
              <a:cs typeface="+mn-cs"/>
            </a:rPr>
            <a:t>百万円となった。</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高知県高知市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mn-ea"/>
              <a:ea typeface="+mn-ea"/>
              <a:cs typeface="+mn-cs"/>
            </a:rPr>
            <a:t>・令和５年度の地方交付税の増等により決算対策のための財政調整基金取崩しを行わなかったことや臨時財政対策債償還分として減債基金への積立てを行ったことなどによる増。</a:t>
          </a:r>
          <a:endParaRPr kumimoji="1" lang="en-US" altLang="ja-JP" sz="1300">
            <a:solidFill>
              <a:sysClr val="windowText" lastClr="000000"/>
            </a:solidFill>
            <a:effectLst/>
            <a:latin typeface="+mn-ea"/>
            <a:ea typeface="+mn-ea"/>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mn-ea"/>
              <a:ea typeface="+mn-ea"/>
              <a:cs typeface="+mn-cs"/>
            </a:rPr>
            <a:t>・厳しい財政運営を迫られている状況ではあるが、財政健全化プラン（</a:t>
          </a:r>
          <a:r>
            <a:rPr kumimoji="1" lang="en-US" altLang="ja-JP" sz="1300">
              <a:solidFill>
                <a:sysClr val="windowText" lastClr="000000"/>
              </a:solidFill>
              <a:effectLst/>
              <a:latin typeface="+mn-ea"/>
              <a:ea typeface="+mn-ea"/>
              <a:cs typeface="+mn-cs"/>
            </a:rPr>
            <a:t>2023</a:t>
          </a:r>
          <a:r>
            <a:rPr kumimoji="1" lang="ja-JP" altLang="en-US" sz="1300">
              <a:solidFill>
                <a:sysClr val="windowText" lastClr="000000"/>
              </a:solidFill>
              <a:effectLst/>
              <a:latin typeface="+mn-ea"/>
              <a:ea typeface="+mn-ea"/>
              <a:cs typeface="+mn-cs"/>
            </a:rPr>
            <a:t>年度版）に基づいた事務事業見直しを行い、健全な財政運営を確立する中で、財政調整基金残高を標準財政規模の５％以上を維持することを目標とし、適正な積立に努めることとしている。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・地域振興基金：高知市における市民の連帯の強化又は地域振興に要する経費。</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・施設等整備基金：市の施設等の整備に要する財源を円滑に調整するための経費。</a:t>
          </a:r>
          <a:endParaRPr lang="ja-JP" altLang="ja-JP" sz="1300">
            <a:effectLst/>
          </a:endParaRPr>
        </a:p>
        <a:p>
          <a:r>
            <a:rPr kumimoji="1" lang="ja-JP" altLang="ja-JP" sz="1300">
              <a:solidFill>
                <a:schemeClr val="dk1"/>
              </a:solidFill>
              <a:effectLst/>
              <a:latin typeface="+mn-lt"/>
              <a:ea typeface="+mn-ea"/>
              <a:cs typeface="+mn-cs"/>
            </a:rPr>
            <a:t>・広域行政推進基金：れんけいこうち広域都市圏において、活力ある地域経済を維持し、住民が安心して快適な暮らしを営むことができる圏域づくりに要する経費その他広域的な行政課題に対応するための事業に要する経費。</a:t>
          </a:r>
          <a:endParaRPr lang="ja-JP" altLang="ja-JP" sz="1300">
            <a:effectLst/>
          </a:endParaRPr>
        </a:p>
        <a:p>
          <a:r>
            <a:rPr kumimoji="1" lang="ja-JP" altLang="ja-JP" sz="1300">
              <a:solidFill>
                <a:schemeClr val="dk1"/>
              </a:solidFill>
              <a:effectLst/>
              <a:latin typeface="+mn-lt"/>
              <a:ea typeface="+mn-ea"/>
              <a:cs typeface="+mn-cs"/>
            </a:rPr>
            <a:t>・廃棄物処理施設整備基金：一般廃棄物処理施設の整備に要する経費。</a:t>
          </a:r>
          <a:endParaRPr lang="ja-JP" altLang="ja-JP" sz="1300">
            <a:effectLst/>
          </a:endParaRPr>
        </a:p>
        <a:p>
          <a:r>
            <a:rPr kumimoji="1" lang="ja-JP" altLang="ja-JP" sz="1300">
              <a:solidFill>
                <a:schemeClr val="dk1"/>
              </a:solidFill>
              <a:effectLst/>
              <a:latin typeface="+mn-lt"/>
              <a:ea typeface="+mn-ea"/>
              <a:cs typeface="+mn-cs"/>
            </a:rPr>
            <a:t>・南海地震等災害復興基金：南海地震等の大規模災害発生時に、本市における社会基盤の復旧及び復興に要する経費。</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広域行政推進基金繰入対象事業費の増加等による基金残高の減等。</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・公債費を除く経常収支比率を低く抑えることで、起債の償還財源を確保するとともに、将来世代のために起債残高を減らしながらも基金を確保し、持続可能な財政運営につなげる。</a:t>
          </a:r>
          <a:endParaRPr lang="ja-JP" altLang="ja-JP" sz="1300">
            <a:effectLst/>
          </a:endParaRPr>
        </a:p>
        <a:p>
          <a:r>
            <a:rPr kumimoji="1" lang="ja-JP" altLang="ja-JP" sz="1300">
              <a:solidFill>
                <a:schemeClr val="dk1"/>
              </a:solidFill>
              <a:effectLst/>
              <a:latin typeface="+mn-lt"/>
              <a:ea typeface="+mn-ea"/>
              <a:cs typeface="+mn-cs"/>
            </a:rPr>
            <a:t>・財政健全化プラン（</a:t>
          </a:r>
          <a:r>
            <a:rPr kumimoji="1" lang="en-US" altLang="ja-JP" sz="1300">
              <a:solidFill>
                <a:schemeClr val="dk1"/>
              </a:solidFill>
              <a:effectLst/>
              <a:latin typeface="+mn-lt"/>
              <a:ea typeface="+mn-ea"/>
              <a:cs typeface="+mn-cs"/>
            </a:rPr>
            <a:t>2023</a:t>
          </a:r>
          <a:r>
            <a:rPr kumimoji="1" lang="ja-JP" altLang="ja-JP" sz="1300">
              <a:solidFill>
                <a:schemeClr val="dk1"/>
              </a:solidFill>
              <a:effectLst/>
              <a:latin typeface="+mn-lt"/>
              <a:ea typeface="+mn-ea"/>
              <a:cs typeface="+mn-cs"/>
            </a:rPr>
            <a:t>年度版）に基づいた事務事業見直しを行うことで健全な財政運営を確立し、南海地震等災害復興基金への積立財源を確保して本市の喫緊の課題である南海トラフ地震に備える。</a:t>
          </a:r>
          <a:endParaRPr lang="ja-JP" altLang="ja-JP" sz="13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mn-ea"/>
              <a:ea typeface="+mn-ea"/>
              <a:cs typeface="+mn-cs"/>
            </a:rPr>
            <a:t>・令和５年度の地方交付税の増等により取り崩しを行わず，決算積立てを行ったことによる増。</a:t>
          </a:r>
          <a:endParaRPr kumimoji="1" lang="en-US" altLang="ja-JP" sz="1300">
            <a:solidFill>
              <a:sysClr val="windowText" lastClr="000000"/>
            </a:solidFill>
            <a:effectLst/>
            <a:latin typeface="+mn-ea"/>
            <a:ea typeface="+mn-ea"/>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mn-lt"/>
              <a:ea typeface="+mn-ea"/>
              <a:cs typeface="+mn-cs"/>
            </a:rPr>
            <a:t>・厳しい財政運営を迫られている状況ではあるが、財政健全化プラン（</a:t>
          </a:r>
          <a:r>
            <a:rPr kumimoji="1" lang="en-US" altLang="ja-JP" sz="1300">
              <a:solidFill>
                <a:sysClr val="windowText" lastClr="000000"/>
              </a:solidFill>
              <a:effectLst/>
              <a:latin typeface="+mn-lt"/>
              <a:ea typeface="+mn-ea"/>
              <a:cs typeface="+mn-cs"/>
            </a:rPr>
            <a:t>2023</a:t>
          </a:r>
          <a:r>
            <a:rPr kumimoji="1" lang="ja-JP" altLang="ja-JP" sz="1300">
              <a:solidFill>
                <a:sysClr val="windowText" lastClr="000000"/>
              </a:solidFill>
              <a:effectLst/>
              <a:latin typeface="+mn-lt"/>
              <a:ea typeface="+mn-ea"/>
              <a:cs typeface="+mn-cs"/>
            </a:rPr>
            <a:t>年度版）に基づいた事務事業見直しを行い、健全な財政運営を確立する中で、財政調整基金残高を標準財政規模の５％以上を</a:t>
          </a:r>
          <a:r>
            <a:rPr kumimoji="1" lang="ja-JP" altLang="en-US" sz="1300">
              <a:solidFill>
                <a:sysClr val="windowText" lastClr="000000"/>
              </a:solidFill>
              <a:effectLst/>
              <a:latin typeface="+mn-lt"/>
              <a:ea typeface="+mn-ea"/>
              <a:cs typeface="+mn-cs"/>
            </a:rPr>
            <a:t>維持することを</a:t>
          </a:r>
          <a:r>
            <a:rPr kumimoji="1" lang="ja-JP" altLang="ja-JP" sz="1300">
              <a:solidFill>
                <a:sysClr val="windowText" lastClr="000000"/>
              </a:solidFill>
              <a:effectLst/>
              <a:latin typeface="+mn-lt"/>
              <a:ea typeface="+mn-ea"/>
              <a:cs typeface="+mn-cs"/>
            </a:rPr>
            <a:t>目標とし、適正な積立に努めることとしている。</a:t>
          </a:r>
          <a:endParaRPr lang="ja-JP" altLang="ja-JP" sz="13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mn-ea"/>
              <a:ea typeface="+mn-ea"/>
              <a:cs typeface="+mn-cs"/>
            </a:rPr>
            <a:t>・臨時財政対策債償還分の積立て及び決算積立てを行ったことによる増。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mn-lt"/>
              <a:ea typeface="+mn-ea"/>
              <a:cs typeface="+mn-cs"/>
            </a:rPr>
            <a:t>・厳しい財政運営を迫られている状況ではあるが、近年の投資事業に伴う今後の公債費増に備えるため、適正な積立に努めることとしている。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高知県高知市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316,410
314,265
309.00
159,295,990
158,278,510
410,957
80,682,861
205,410,056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153.1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50">
              <a:solidFill>
                <a:schemeClr val="dk1"/>
              </a:solidFill>
              <a:effectLst/>
              <a:latin typeface="+mn-lt"/>
              <a:ea typeface="+mn-ea"/>
              <a:cs typeface="+mn-cs"/>
            </a:rPr>
            <a:t>　令和３年８月に改訂した高知市公共施設マネジメント基本計画において，今後</a:t>
          </a:r>
          <a:r>
            <a:rPr kumimoji="1" lang="en-US" altLang="ja-JP" sz="950">
              <a:solidFill>
                <a:schemeClr val="dk1"/>
              </a:solidFill>
              <a:effectLst/>
              <a:latin typeface="+mn-lt"/>
              <a:ea typeface="+mn-ea"/>
              <a:cs typeface="+mn-cs"/>
            </a:rPr>
            <a:t>35</a:t>
          </a:r>
          <a:r>
            <a:rPr kumimoji="1" lang="ja-JP" altLang="ja-JP" sz="950">
              <a:solidFill>
                <a:schemeClr val="dk1"/>
              </a:solidFill>
              <a:effectLst/>
              <a:latin typeface="+mn-lt"/>
              <a:ea typeface="+mn-ea"/>
              <a:cs typeface="+mn-cs"/>
            </a:rPr>
            <a:t>年間で公共施設の延床面積を</a:t>
          </a:r>
          <a:r>
            <a:rPr kumimoji="1" lang="en-US" altLang="ja-JP" sz="950">
              <a:solidFill>
                <a:schemeClr val="dk1"/>
              </a:solidFill>
              <a:effectLst/>
              <a:latin typeface="+mn-lt"/>
              <a:ea typeface="+mn-ea"/>
              <a:cs typeface="+mn-cs"/>
            </a:rPr>
            <a:t>32</a:t>
          </a:r>
          <a:r>
            <a:rPr kumimoji="1" lang="ja-JP" altLang="ja-JP" sz="950">
              <a:solidFill>
                <a:schemeClr val="dk1"/>
              </a:solidFill>
              <a:effectLst/>
              <a:latin typeface="+mn-lt"/>
              <a:ea typeface="+mn-ea"/>
              <a:cs typeface="+mn-cs"/>
            </a:rPr>
            <a:t>％削減することが必要と推測しており，施設の統廃合や長寿命化に向けた取組を進めることとしている。</a:t>
          </a:r>
          <a:endParaRPr lang="ja-JP" altLang="ja-JP" sz="950">
            <a:effectLst/>
          </a:endParaRPr>
        </a:p>
        <a:p>
          <a:r>
            <a:rPr kumimoji="1" lang="ja-JP" altLang="ja-JP" sz="950">
              <a:solidFill>
                <a:schemeClr val="dk1"/>
              </a:solidFill>
              <a:effectLst/>
              <a:latin typeface="+mn-lt"/>
              <a:ea typeface="+mn-ea"/>
              <a:cs typeface="+mn-cs"/>
            </a:rPr>
            <a:t>　有形固定資産減価償却率は，</a:t>
          </a:r>
          <a:r>
            <a:rPr kumimoji="1" lang="ja-JP" altLang="en-US" sz="950">
              <a:solidFill>
                <a:schemeClr val="dk1"/>
              </a:solidFill>
              <a:effectLst/>
              <a:latin typeface="+mn-lt"/>
              <a:ea typeface="+mn-ea"/>
              <a:cs typeface="+mn-cs"/>
            </a:rPr>
            <a:t>上昇傾向にあるものの類似団体平均の伸びと同程度である。しかしながら，</a:t>
          </a:r>
          <a:r>
            <a:rPr kumimoji="1" lang="ja-JP" altLang="ja-JP" sz="950">
              <a:solidFill>
                <a:schemeClr val="dk1"/>
              </a:solidFill>
              <a:effectLst/>
              <a:latin typeface="+mn-lt"/>
              <a:ea typeface="+mn-ea"/>
              <a:cs typeface="+mn-cs"/>
            </a:rPr>
            <a:t>類似団体平均より高い水準にあるため，平成</a:t>
          </a:r>
          <a:r>
            <a:rPr kumimoji="1" lang="en-US" altLang="ja-JP" sz="950">
              <a:solidFill>
                <a:schemeClr val="dk1"/>
              </a:solidFill>
              <a:effectLst/>
              <a:latin typeface="+mn-lt"/>
              <a:ea typeface="+mn-ea"/>
              <a:cs typeface="+mn-cs"/>
            </a:rPr>
            <a:t>29</a:t>
          </a:r>
          <a:r>
            <a:rPr kumimoji="1" lang="ja-JP" altLang="ja-JP" sz="950">
              <a:solidFill>
                <a:schemeClr val="dk1"/>
              </a:solidFill>
              <a:effectLst/>
              <a:latin typeface="+mn-lt"/>
              <a:ea typeface="+mn-ea"/>
              <a:cs typeface="+mn-cs"/>
            </a:rPr>
            <a:t>年度に策定した高知市公共施設再配置計画（第１期）や，令和２年５月に策定した高知市個別施設保全計画に基づき，総量の最適化・管理の最適化に取り組んでいく。</a:t>
          </a:r>
          <a:endParaRPr lang="ja-JP" altLang="ja-JP" sz="95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65" name="直線コネクタ 64"/>
        <xdr:cNvCxnSpPr/>
      </xdr:nvCxnSpPr>
      <xdr:spPr>
        <a:xfrm flipV="1">
          <a:off x="4760595" y="5406390"/>
          <a:ext cx="127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8" name="有形固定資産減価償却率最大値テキスト"/>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69" name="直線コネクタ 68"/>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126805</xdr:rowOff>
    </xdr:from>
    <xdr:ext cx="405111" cy="259045"/>
    <xdr:sp macro="" textlink="">
      <xdr:nvSpPr>
        <xdr:cNvPr id="70" name="有形固定資産減価償却率平均値テキスト"/>
        <xdr:cNvSpPr txBox="1"/>
      </xdr:nvSpPr>
      <xdr:spPr>
        <a:xfrm>
          <a:off x="4813300" y="60418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71" name="フローチャート: 判断 70"/>
        <xdr:cNvSpPr/>
      </xdr:nvSpPr>
      <xdr:spPr>
        <a:xfrm>
          <a:off x="4711700" y="61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72" name="フローチャート: 判断 71"/>
        <xdr:cNvSpPr/>
      </xdr:nvSpPr>
      <xdr:spPr>
        <a:xfrm>
          <a:off x="4000500" y="615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73" name="フローチャート: 判断 72"/>
        <xdr:cNvSpPr/>
      </xdr:nvSpPr>
      <xdr:spPr>
        <a:xfrm>
          <a:off x="3238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4" name="フローチャート: 判断 73"/>
        <xdr:cNvSpPr/>
      </xdr:nvSpPr>
      <xdr:spPr>
        <a:xfrm>
          <a:off x="2476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5" name="フローチャート: 判断 74"/>
        <xdr:cNvSpPr/>
      </xdr:nvSpPr>
      <xdr:spPr>
        <a:xfrm>
          <a:off x="1714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136313</xdr:rowOff>
    </xdr:from>
    <xdr:to>
      <xdr:col>23</xdr:col>
      <xdr:colOff>136525</xdr:colOff>
      <xdr:row>32</xdr:row>
      <xdr:rowOff>66463</xdr:rowOff>
    </xdr:to>
    <xdr:sp macro="" textlink="">
      <xdr:nvSpPr>
        <xdr:cNvPr id="81" name="楕円 80"/>
        <xdr:cNvSpPr/>
      </xdr:nvSpPr>
      <xdr:spPr>
        <a:xfrm>
          <a:off x="4711700" y="622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114740</xdr:rowOff>
    </xdr:from>
    <xdr:ext cx="405111" cy="259045"/>
    <xdr:sp macro="" textlink="">
      <xdr:nvSpPr>
        <xdr:cNvPr id="82" name="有形固定資産減価償却率該当値テキスト"/>
        <xdr:cNvSpPr txBox="1"/>
      </xdr:nvSpPr>
      <xdr:spPr>
        <a:xfrm>
          <a:off x="4813300" y="6201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93133</xdr:rowOff>
    </xdr:from>
    <xdr:to>
      <xdr:col>19</xdr:col>
      <xdr:colOff>187325</xdr:colOff>
      <xdr:row>32</xdr:row>
      <xdr:rowOff>23283</xdr:rowOff>
    </xdr:to>
    <xdr:sp macro="" textlink="">
      <xdr:nvSpPr>
        <xdr:cNvPr id="83" name="楕円 82"/>
        <xdr:cNvSpPr/>
      </xdr:nvSpPr>
      <xdr:spPr>
        <a:xfrm>
          <a:off x="4000500" y="61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143933</xdr:rowOff>
    </xdr:from>
    <xdr:to>
      <xdr:col>23</xdr:col>
      <xdr:colOff>85725</xdr:colOff>
      <xdr:row>32</xdr:row>
      <xdr:rowOff>15663</xdr:rowOff>
    </xdr:to>
    <xdr:cxnSp macro="">
      <xdr:nvCxnSpPr>
        <xdr:cNvPr id="84" name="直線コネクタ 83"/>
        <xdr:cNvCxnSpPr/>
      </xdr:nvCxnSpPr>
      <xdr:spPr>
        <a:xfrm>
          <a:off x="4051300" y="6230408"/>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49953</xdr:rowOff>
    </xdr:from>
    <xdr:to>
      <xdr:col>15</xdr:col>
      <xdr:colOff>187325</xdr:colOff>
      <xdr:row>31</xdr:row>
      <xdr:rowOff>151553</xdr:rowOff>
    </xdr:to>
    <xdr:sp macro="" textlink="">
      <xdr:nvSpPr>
        <xdr:cNvPr id="85" name="楕円 84"/>
        <xdr:cNvSpPr/>
      </xdr:nvSpPr>
      <xdr:spPr>
        <a:xfrm>
          <a:off x="3238500" y="613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100753</xdr:rowOff>
    </xdr:from>
    <xdr:to>
      <xdr:col>19</xdr:col>
      <xdr:colOff>136525</xdr:colOff>
      <xdr:row>31</xdr:row>
      <xdr:rowOff>143933</xdr:rowOff>
    </xdr:to>
    <xdr:cxnSp macro="">
      <xdr:nvCxnSpPr>
        <xdr:cNvPr id="86" name="直線コネクタ 85"/>
        <xdr:cNvCxnSpPr/>
      </xdr:nvCxnSpPr>
      <xdr:spPr>
        <a:xfrm>
          <a:off x="3289300" y="6187228"/>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6773</xdr:rowOff>
    </xdr:from>
    <xdr:to>
      <xdr:col>11</xdr:col>
      <xdr:colOff>187325</xdr:colOff>
      <xdr:row>31</xdr:row>
      <xdr:rowOff>108373</xdr:rowOff>
    </xdr:to>
    <xdr:sp macro="" textlink="">
      <xdr:nvSpPr>
        <xdr:cNvPr id="87" name="楕円 86"/>
        <xdr:cNvSpPr/>
      </xdr:nvSpPr>
      <xdr:spPr>
        <a:xfrm>
          <a:off x="24765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57573</xdr:rowOff>
    </xdr:from>
    <xdr:to>
      <xdr:col>15</xdr:col>
      <xdr:colOff>136525</xdr:colOff>
      <xdr:row>31</xdr:row>
      <xdr:rowOff>100753</xdr:rowOff>
    </xdr:to>
    <xdr:cxnSp macro="">
      <xdr:nvCxnSpPr>
        <xdr:cNvPr id="88" name="直線コネクタ 87"/>
        <xdr:cNvCxnSpPr/>
      </xdr:nvCxnSpPr>
      <xdr:spPr>
        <a:xfrm>
          <a:off x="2527300" y="6144048"/>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131445</xdr:rowOff>
    </xdr:from>
    <xdr:to>
      <xdr:col>7</xdr:col>
      <xdr:colOff>187325</xdr:colOff>
      <xdr:row>31</xdr:row>
      <xdr:rowOff>61595</xdr:rowOff>
    </xdr:to>
    <xdr:sp macro="" textlink="">
      <xdr:nvSpPr>
        <xdr:cNvPr id="89" name="楕円 88"/>
        <xdr:cNvSpPr/>
      </xdr:nvSpPr>
      <xdr:spPr>
        <a:xfrm>
          <a:off x="1714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10795</xdr:rowOff>
    </xdr:from>
    <xdr:to>
      <xdr:col>11</xdr:col>
      <xdr:colOff>136525</xdr:colOff>
      <xdr:row>31</xdr:row>
      <xdr:rowOff>57573</xdr:rowOff>
    </xdr:to>
    <xdr:cxnSp macro="">
      <xdr:nvCxnSpPr>
        <xdr:cNvPr id="90" name="直線コネクタ 89"/>
        <xdr:cNvCxnSpPr/>
      </xdr:nvCxnSpPr>
      <xdr:spPr>
        <a:xfrm>
          <a:off x="1765300" y="6097270"/>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18220</xdr:rowOff>
    </xdr:from>
    <xdr:ext cx="405111" cy="259045"/>
    <xdr:sp macro="" textlink="">
      <xdr:nvSpPr>
        <xdr:cNvPr id="91" name="n_1aveValue有形固定資産減価償却率"/>
        <xdr:cNvSpPr txBox="1"/>
      </xdr:nvSpPr>
      <xdr:spPr>
        <a:xfrm>
          <a:off x="3836044" y="5933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153687</xdr:rowOff>
    </xdr:from>
    <xdr:ext cx="405111" cy="259045"/>
    <xdr:sp macro="" textlink="">
      <xdr:nvSpPr>
        <xdr:cNvPr id="92" name="n_2aveValue有形固定資産減価償却率"/>
        <xdr:cNvSpPr txBox="1"/>
      </xdr:nvSpPr>
      <xdr:spPr>
        <a:xfrm>
          <a:off x="3086744" y="5897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93" name="n_3aveValue有形固定資産減価償却率"/>
        <xdr:cNvSpPr txBox="1"/>
      </xdr:nvSpPr>
      <xdr:spPr>
        <a:xfrm>
          <a:off x="23247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94" name="n_4aveValue有形固定資産減価償却率"/>
        <xdr:cNvSpPr txBox="1"/>
      </xdr:nvSpPr>
      <xdr:spPr>
        <a:xfrm>
          <a:off x="1562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14410</xdr:rowOff>
    </xdr:from>
    <xdr:ext cx="405111" cy="259045"/>
    <xdr:sp macro="" textlink="">
      <xdr:nvSpPr>
        <xdr:cNvPr id="95" name="n_1mainValue有形固定資産減価償却率"/>
        <xdr:cNvSpPr txBox="1"/>
      </xdr:nvSpPr>
      <xdr:spPr>
        <a:xfrm>
          <a:off x="3836044" y="6272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142680</xdr:rowOff>
    </xdr:from>
    <xdr:ext cx="405111" cy="259045"/>
    <xdr:sp macro="" textlink="">
      <xdr:nvSpPr>
        <xdr:cNvPr id="96" name="n_2mainValue有形固定資産減価償却率"/>
        <xdr:cNvSpPr txBox="1"/>
      </xdr:nvSpPr>
      <xdr:spPr>
        <a:xfrm>
          <a:off x="3086744" y="622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99500</xdr:rowOff>
    </xdr:from>
    <xdr:ext cx="405111" cy="259045"/>
    <xdr:sp macro="" textlink="">
      <xdr:nvSpPr>
        <xdr:cNvPr id="97" name="n_3mainValue有形固定資産減価償却率"/>
        <xdr:cNvSpPr txBox="1"/>
      </xdr:nvSpPr>
      <xdr:spPr>
        <a:xfrm>
          <a:off x="2324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98" name="n_4mainValue有形固定資産減価償却率"/>
        <xdr:cNvSpPr txBox="1"/>
      </xdr:nvSpPr>
      <xdr:spPr>
        <a:xfrm>
          <a:off x="1562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1" name="正方形/長方形 100"/>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[ 1,201.1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a:t>
          </a:r>
          <a:r>
            <a:rPr kumimoji="1" lang="ja-JP" altLang="ja-JP" sz="950">
              <a:solidFill>
                <a:schemeClr val="dk1"/>
              </a:solidFill>
              <a:effectLst/>
              <a:latin typeface="+mn-lt"/>
              <a:ea typeface="+mn-ea"/>
              <a:cs typeface="+mn-cs"/>
            </a:rPr>
            <a:t>分子の主要素である起債残高では，</a:t>
          </a:r>
          <a:r>
            <a:rPr lang="ja-JP" altLang="ja-JP" sz="950" b="0" i="0" baseline="0">
              <a:solidFill>
                <a:schemeClr val="dk1"/>
              </a:solidFill>
              <a:effectLst/>
              <a:latin typeface="+mn-lt"/>
              <a:ea typeface="+mn-ea"/>
              <a:cs typeface="+mn-cs"/>
            </a:rPr>
            <a:t>投資事業費の縮減などにより，平成</a:t>
          </a:r>
          <a:r>
            <a:rPr lang="en-US" altLang="ja-JP" sz="950" b="0" i="0" baseline="0">
              <a:solidFill>
                <a:schemeClr val="dk1"/>
              </a:solidFill>
              <a:effectLst/>
              <a:latin typeface="+mn-lt"/>
              <a:ea typeface="+mn-ea"/>
              <a:cs typeface="+mn-cs"/>
            </a:rPr>
            <a:t>17</a:t>
          </a:r>
          <a:r>
            <a:rPr lang="ja-JP" altLang="ja-JP" sz="950" b="0" i="0" baseline="0">
              <a:solidFill>
                <a:schemeClr val="dk1"/>
              </a:solidFill>
              <a:effectLst/>
              <a:latin typeface="+mn-lt"/>
              <a:ea typeface="+mn-ea"/>
              <a:cs typeface="+mn-cs"/>
            </a:rPr>
            <a:t>年度をピークに減少を図ってきたが，近年南海トラフ地震対策に集中的に取り組んだ結果，平成</a:t>
          </a:r>
          <a:r>
            <a:rPr lang="en-US" altLang="ja-JP" sz="950" b="0" i="0" baseline="0">
              <a:solidFill>
                <a:schemeClr val="dk1"/>
              </a:solidFill>
              <a:effectLst/>
              <a:latin typeface="+mn-lt"/>
              <a:ea typeface="+mn-ea"/>
              <a:cs typeface="+mn-cs"/>
            </a:rPr>
            <a:t>29</a:t>
          </a:r>
          <a:r>
            <a:rPr lang="ja-JP" altLang="ja-JP" sz="950" b="0" i="0" baseline="0">
              <a:solidFill>
                <a:schemeClr val="dk1"/>
              </a:solidFill>
              <a:effectLst/>
              <a:latin typeface="+mn-lt"/>
              <a:ea typeface="+mn-ea"/>
              <a:cs typeface="+mn-cs"/>
            </a:rPr>
            <a:t>年度から上昇に転じており，今後も高水準で推移する見通しである。加えて，本市は都市計画税を徴収していないことから，類似団体よりも充当可能特定歳入が少ない財政構造となっている。</a:t>
          </a:r>
          <a:r>
            <a:rPr kumimoji="1" lang="ja-JP" altLang="ja-JP" sz="950" b="0" i="0" baseline="0">
              <a:solidFill>
                <a:schemeClr val="dk1"/>
              </a:solidFill>
              <a:effectLst/>
              <a:latin typeface="+mn-lt"/>
              <a:ea typeface="+mn-ea"/>
              <a:cs typeface="+mn-cs"/>
            </a:rPr>
            <a:t>分母では，経常経費充当一般財源において，扶助費充当分が中核市比較で高い水準となっており，償還可能年数が長くなる要因となっている。</a:t>
          </a:r>
          <a:endParaRPr lang="ja-JP" altLang="ja-JP" sz="950">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27" name="直線コネクタ 126"/>
        <xdr:cNvCxnSpPr/>
      </xdr:nvCxnSpPr>
      <xdr:spPr>
        <a:xfrm flipV="1">
          <a:off x="14793595" y="5312833"/>
          <a:ext cx="1269" cy="144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28" name="債務償還比率最小値テキスト"/>
        <xdr:cNvSpPr txBox="1"/>
      </xdr:nvSpPr>
      <xdr:spPr>
        <a:xfrm>
          <a:off x="14846300" y="675731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29" name="直線コネクタ 128"/>
        <xdr:cNvCxnSpPr/>
      </xdr:nvCxnSpPr>
      <xdr:spPr>
        <a:xfrm>
          <a:off x="14706600" y="675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58366</xdr:rowOff>
    </xdr:from>
    <xdr:ext cx="469744" cy="259045"/>
    <xdr:sp macro="" textlink="">
      <xdr:nvSpPr>
        <xdr:cNvPr id="132" name="債務償還比率平均値テキスト"/>
        <xdr:cNvSpPr txBox="1"/>
      </xdr:nvSpPr>
      <xdr:spPr>
        <a:xfrm>
          <a:off x="14846300" y="5801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33" name="フローチャート: 判断 132"/>
        <xdr:cNvSpPr/>
      </xdr:nvSpPr>
      <xdr:spPr>
        <a:xfrm>
          <a:off x="14744700" y="59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34" name="フローチャート: 判断 133"/>
        <xdr:cNvSpPr/>
      </xdr:nvSpPr>
      <xdr:spPr>
        <a:xfrm>
          <a:off x="14033500" y="59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35" name="フローチャート: 判断 134"/>
        <xdr:cNvSpPr/>
      </xdr:nvSpPr>
      <xdr:spPr>
        <a:xfrm>
          <a:off x="13271500" y="586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36" name="フローチャート: 判断 135"/>
        <xdr:cNvSpPr/>
      </xdr:nvSpPr>
      <xdr:spPr>
        <a:xfrm>
          <a:off x="12509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37" name="フローチャート: 判断 136"/>
        <xdr:cNvSpPr/>
      </xdr:nvSpPr>
      <xdr:spPr>
        <a:xfrm>
          <a:off x="11747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101861</xdr:rowOff>
    </xdr:from>
    <xdr:to>
      <xdr:col>76</xdr:col>
      <xdr:colOff>73025</xdr:colOff>
      <xdr:row>35</xdr:row>
      <xdr:rowOff>32011</xdr:rowOff>
    </xdr:to>
    <xdr:sp macro="" textlink="">
      <xdr:nvSpPr>
        <xdr:cNvPr id="143" name="楕円 142"/>
        <xdr:cNvSpPr/>
      </xdr:nvSpPr>
      <xdr:spPr>
        <a:xfrm>
          <a:off x="14744700" y="670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34</xdr:row>
      <xdr:rowOff>16788</xdr:rowOff>
    </xdr:from>
    <xdr:ext cx="560923" cy="259045"/>
    <xdr:sp macro="" textlink="">
      <xdr:nvSpPr>
        <xdr:cNvPr id="144" name="債務償還比率該当値テキスト"/>
        <xdr:cNvSpPr txBox="1"/>
      </xdr:nvSpPr>
      <xdr:spPr>
        <a:xfrm>
          <a:off x="14846300" y="661761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34</xdr:row>
      <xdr:rowOff>88307</xdr:rowOff>
    </xdr:from>
    <xdr:to>
      <xdr:col>72</xdr:col>
      <xdr:colOff>123825</xdr:colOff>
      <xdr:row>35</xdr:row>
      <xdr:rowOff>18457</xdr:rowOff>
    </xdr:to>
    <xdr:sp macro="" textlink="">
      <xdr:nvSpPr>
        <xdr:cNvPr id="145" name="楕円 144"/>
        <xdr:cNvSpPr/>
      </xdr:nvSpPr>
      <xdr:spPr>
        <a:xfrm>
          <a:off x="14033500" y="668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34</xdr:row>
      <xdr:rowOff>139107</xdr:rowOff>
    </xdr:from>
    <xdr:to>
      <xdr:col>76</xdr:col>
      <xdr:colOff>22225</xdr:colOff>
      <xdr:row>34</xdr:row>
      <xdr:rowOff>152661</xdr:rowOff>
    </xdr:to>
    <xdr:cxnSp macro="">
      <xdr:nvCxnSpPr>
        <xdr:cNvPr id="146" name="直線コネクタ 145"/>
        <xdr:cNvCxnSpPr/>
      </xdr:nvCxnSpPr>
      <xdr:spPr>
        <a:xfrm>
          <a:off x="14084300" y="6739932"/>
          <a:ext cx="711200" cy="1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22387</xdr:rowOff>
    </xdr:from>
    <xdr:to>
      <xdr:col>68</xdr:col>
      <xdr:colOff>123825</xdr:colOff>
      <xdr:row>33</xdr:row>
      <xdr:rowOff>123988</xdr:rowOff>
    </xdr:to>
    <xdr:sp macro="" textlink="">
      <xdr:nvSpPr>
        <xdr:cNvPr id="147" name="楕円 146"/>
        <xdr:cNvSpPr/>
      </xdr:nvSpPr>
      <xdr:spPr>
        <a:xfrm>
          <a:off x="13271500" y="64517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73187</xdr:rowOff>
    </xdr:from>
    <xdr:to>
      <xdr:col>72</xdr:col>
      <xdr:colOff>73025</xdr:colOff>
      <xdr:row>34</xdr:row>
      <xdr:rowOff>139107</xdr:rowOff>
    </xdr:to>
    <xdr:cxnSp macro="">
      <xdr:nvCxnSpPr>
        <xdr:cNvPr id="148" name="直線コネクタ 147"/>
        <xdr:cNvCxnSpPr/>
      </xdr:nvCxnSpPr>
      <xdr:spPr>
        <a:xfrm>
          <a:off x="13322300" y="6502562"/>
          <a:ext cx="762000" cy="23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146000</xdr:rowOff>
    </xdr:from>
    <xdr:to>
      <xdr:col>64</xdr:col>
      <xdr:colOff>123825</xdr:colOff>
      <xdr:row>35</xdr:row>
      <xdr:rowOff>76150</xdr:rowOff>
    </xdr:to>
    <xdr:sp macro="" textlink="">
      <xdr:nvSpPr>
        <xdr:cNvPr id="149" name="楕円 148"/>
        <xdr:cNvSpPr/>
      </xdr:nvSpPr>
      <xdr:spPr>
        <a:xfrm>
          <a:off x="12509500" y="67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73187</xdr:rowOff>
    </xdr:from>
    <xdr:to>
      <xdr:col>68</xdr:col>
      <xdr:colOff>73025</xdr:colOff>
      <xdr:row>35</xdr:row>
      <xdr:rowOff>25350</xdr:rowOff>
    </xdr:to>
    <xdr:cxnSp macro="">
      <xdr:nvCxnSpPr>
        <xdr:cNvPr id="150" name="直線コネクタ 149"/>
        <xdr:cNvCxnSpPr/>
      </xdr:nvCxnSpPr>
      <xdr:spPr>
        <a:xfrm flipV="1">
          <a:off x="12560300" y="6502562"/>
          <a:ext cx="762000" cy="29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144442</xdr:rowOff>
    </xdr:from>
    <xdr:to>
      <xdr:col>60</xdr:col>
      <xdr:colOff>123825</xdr:colOff>
      <xdr:row>35</xdr:row>
      <xdr:rowOff>74592</xdr:rowOff>
    </xdr:to>
    <xdr:sp macro="" textlink="">
      <xdr:nvSpPr>
        <xdr:cNvPr id="151" name="楕円 150"/>
        <xdr:cNvSpPr/>
      </xdr:nvSpPr>
      <xdr:spPr>
        <a:xfrm>
          <a:off x="11747500" y="674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35</xdr:row>
      <xdr:rowOff>23792</xdr:rowOff>
    </xdr:from>
    <xdr:to>
      <xdr:col>64</xdr:col>
      <xdr:colOff>73025</xdr:colOff>
      <xdr:row>35</xdr:row>
      <xdr:rowOff>25350</xdr:rowOff>
    </xdr:to>
    <xdr:cxnSp macro="">
      <xdr:nvCxnSpPr>
        <xdr:cNvPr id="152" name="直線コネクタ 151"/>
        <xdr:cNvCxnSpPr/>
      </xdr:nvCxnSpPr>
      <xdr:spPr>
        <a:xfrm>
          <a:off x="11798300" y="6796067"/>
          <a:ext cx="762000" cy="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146780</xdr:rowOff>
    </xdr:from>
    <xdr:ext cx="469744" cy="259045"/>
    <xdr:sp macro="" textlink="">
      <xdr:nvSpPr>
        <xdr:cNvPr id="153" name="n_1aveValue債務償還比率"/>
        <xdr:cNvSpPr txBox="1"/>
      </xdr:nvSpPr>
      <xdr:spPr>
        <a:xfrm>
          <a:off x="13836727" y="571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71934</xdr:rowOff>
    </xdr:from>
    <xdr:ext cx="469744" cy="259045"/>
    <xdr:sp macro="" textlink="">
      <xdr:nvSpPr>
        <xdr:cNvPr id="154" name="n_2aveValue債務償還比率"/>
        <xdr:cNvSpPr txBox="1"/>
      </xdr:nvSpPr>
      <xdr:spPr>
        <a:xfrm>
          <a:off x="13087427" y="564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82440</xdr:rowOff>
    </xdr:from>
    <xdr:ext cx="469744" cy="259045"/>
    <xdr:sp macro="" textlink="">
      <xdr:nvSpPr>
        <xdr:cNvPr id="155" name="n_3aveValue債務償還比率"/>
        <xdr:cNvSpPr txBox="1"/>
      </xdr:nvSpPr>
      <xdr:spPr>
        <a:xfrm>
          <a:off x="12325427" y="582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89517</xdr:rowOff>
    </xdr:from>
    <xdr:ext cx="469744" cy="259045"/>
    <xdr:sp macro="" textlink="">
      <xdr:nvSpPr>
        <xdr:cNvPr id="156" name="n_4aveValue債務償還比率"/>
        <xdr:cNvSpPr txBox="1"/>
      </xdr:nvSpPr>
      <xdr:spPr>
        <a:xfrm>
          <a:off x="11563427" y="583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35</xdr:row>
      <xdr:rowOff>9584</xdr:rowOff>
    </xdr:from>
    <xdr:ext cx="560923" cy="259045"/>
    <xdr:sp macro="" textlink="">
      <xdr:nvSpPr>
        <xdr:cNvPr id="157" name="n_1mainValue債務償還比率"/>
        <xdr:cNvSpPr txBox="1"/>
      </xdr:nvSpPr>
      <xdr:spPr>
        <a:xfrm>
          <a:off x="13791138" y="678185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115114</xdr:rowOff>
    </xdr:from>
    <xdr:ext cx="469744" cy="259045"/>
    <xdr:sp macro="" textlink="">
      <xdr:nvSpPr>
        <xdr:cNvPr id="158" name="n_2mainValue債務償還比率"/>
        <xdr:cNvSpPr txBox="1"/>
      </xdr:nvSpPr>
      <xdr:spPr>
        <a:xfrm>
          <a:off x="13087427" y="6544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35</xdr:row>
      <xdr:rowOff>67277</xdr:rowOff>
    </xdr:from>
    <xdr:ext cx="560923" cy="259045"/>
    <xdr:sp macro="" textlink="">
      <xdr:nvSpPr>
        <xdr:cNvPr id="159" name="n_3mainValue債務償還比率"/>
        <xdr:cNvSpPr txBox="1"/>
      </xdr:nvSpPr>
      <xdr:spPr>
        <a:xfrm>
          <a:off x="12279838" y="68395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35</xdr:row>
      <xdr:rowOff>65719</xdr:rowOff>
    </xdr:from>
    <xdr:ext cx="560923" cy="259045"/>
    <xdr:sp macro="" textlink="">
      <xdr:nvSpPr>
        <xdr:cNvPr id="160" name="n_4mainValue債務償還比率"/>
        <xdr:cNvSpPr txBox="1"/>
      </xdr:nvSpPr>
      <xdr:spPr>
        <a:xfrm>
          <a:off x="11517838" y="68379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高知県高知市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316,410
314,265
309.00
159,295,990
158,278,510
410,957
80,682,861
205,410,056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153.1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xdr:cNvCxnSpPr/>
      </xdr:nvCxnSpPr>
      <xdr:spPr>
        <a:xfrm flipV="1">
          <a:off x="4634865" y="5795772"/>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xdr:cNvSpPr txBox="1"/>
      </xdr:nvSpPr>
      <xdr:spPr>
        <a:xfrm>
          <a:off x="4673600" y="711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xdr:cNvCxnSpPr/>
      </xdr:nvCxnSpPr>
      <xdr:spPr>
        <a:xfrm>
          <a:off x="4546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xdr:cNvSpPr txBox="1"/>
      </xdr:nvSpPr>
      <xdr:spPr>
        <a:xfrm>
          <a:off x="4673600" y="557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xdr:cNvCxnSpPr/>
      </xdr:nvCxnSpPr>
      <xdr:spPr>
        <a:xfrm>
          <a:off x="4546600" y="57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xdr:cNvSpPr txBox="1"/>
      </xdr:nvSpPr>
      <xdr:spPr>
        <a:xfrm>
          <a:off x="4673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xdr:cNvSpPr/>
      </xdr:nvSpPr>
      <xdr:spPr>
        <a:xfrm>
          <a:off x="3746500" y="63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xdr:cNvSpPr/>
      </xdr:nvSpPr>
      <xdr:spPr>
        <a:xfrm>
          <a:off x="1968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xdr:cNvSpPr/>
      </xdr:nvSpPr>
      <xdr:spPr>
        <a:xfrm>
          <a:off x="1079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157988</xdr:rowOff>
    </xdr:from>
    <xdr:to>
      <xdr:col>24</xdr:col>
      <xdr:colOff>114300</xdr:colOff>
      <xdr:row>35</xdr:row>
      <xdr:rowOff>88138</xdr:rowOff>
    </xdr:to>
    <xdr:sp macro="" textlink="">
      <xdr:nvSpPr>
        <xdr:cNvPr id="71" name="楕円 70"/>
        <xdr:cNvSpPr/>
      </xdr:nvSpPr>
      <xdr:spPr>
        <a:xfrm>
          <a:off x="4584700" y="598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9415</xdr:rowOff>
    </xdr:from>
    <xdr:ext cx="405111" cy="259045"/>
    <xdr:sp macro="" textlink="">
      <xdr:nvSpPr>
        <xdr:cNvPr id="72" name="【道路】&#10;有形固定資産減価償却率該当値テキスト"/>
        <xdr:cNvSpPr txBox="1"/>
      </xdr:nvSpPr>
      <xdr:spPr>
        <a:xfrm>
          <a:off x="4673600" y="5838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52832</xdr:rowOff>
    </xdr:from>
    <xdr:to>
      <xdr:col>20</xdr:col>
      <xdr:colOff>38100</xdr:colOff>
      <xdr:row>38</xdr:row>
      <xdr:rowOff>154432</xdr:rowOff>
    </xdr:to>
    <xdr:sp macro="" textlink="">
      <xdr:nvSpPr>
        <xdr:cNvPr id="73" name="楕円 72"/>
        <xdr:cNvSpPr/>
      </xdr:nvSpPr>
      <xdr:spPr>
        <a:xfrm>
          <a:off x="3746500" y="656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37338</xdr:rowOff>
    </xdr:from>
    <xdr:to>
      <xdr:col>24</xdr:col>
      <xdr:colOff>63500</xdr:colOff>
      <xdr:row>38</xdr:row>
      <xdr:rowOff>103632</xdr:rowOff>
    </xdr:to>
    <xdr:cxnSp macro="">
      <xdr:nvCxnSpPr>
        <xdr:cNvPr id="74" name="直線コネクタ 73"/>
        <xdr:cNvCxnSpPr/>
      </xdr:nvCxnSpPr>
      <xdr:spPr>
        <a:xfrm flipV="1">
          <a:off x="3797300" y="6038088"/>
          <a:ext cx="838200" cy="58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25400</xdr:rowOff>
    </xdr:from>
    <xdr:to>
      <xdr:col>15</xdr:col>
      <xdr:colOff>101600</xdr:colOff>
      <xdr:row>38</xdr:row>
      <xdr:rowOff>127000</xdr:rowOff>
    </xdr:to>
    <xdr:sp macro="" textlink="">
      <xdr:nvSpPr>
        <xdr:cNvPr id="75" name="楕円 74"/>
        <xdr:cNvSpPr/>
      </xdr:nvSpPr>
      <xdr:spPr>
        <a:xfrm>
          <a:off x="2857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76200</xdr:rowOff>
    </xdr:from>
    <xdr:to>
      <xdr:col>19</xdr:col>
      <xdr:colOff>177800</xdr:colOff>
      <xdr:row>38</xdr:row>
      <xdr:rowOff>103632</xdr:rowOff>
    </xdr:to>
    <xdr:cxnSp macro="">
      <xdr:nvCxnSpPr>
        <xdr:cNvPr id="76" name="直線コネクタ 75"/>
        <xdr:cNvCxnSpPr/>
      </xdr:nvCxnSpPr>
      <xdr:spPr>
        <a:xfrm>
          <a:off x="2908300" y="65913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xdr:rowOff>
    </xdr:from>
    <xdr:to>
      <xdr:col>10</xdr:col>
      <xdr:colOff>165100</xdr:colOff>
      <xdr:row>38</xdr:row>
      <xdr:rowOff>101854</xdr:rowOff>
    </xdr:to>
    <xdr:sp macro="" textlink="">
      <xdr:nvSpPr>
        <xdr:cNvPr id="77" name="楕円 76"/>
        <xdr:cNvSpPr/>
      </xdr:nvSpPr>
      <xdr:spPr>
        <a:xfrm>
          <a:off x="1968500" y="651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51054</xdr:rowOff>
    </xdr:from>
    <xdr:to>
      <xdr:col>15</xdr:col>
      <xdr:colOff>50800</xdr:colOff>
      <xdr:row>38</xdr:row>
      <xdr:rowOff>76200</xdr:rowOff>
    </xdr:to>
    <xdr:cxnSp macro="">
      <xdr:nvCxnSpPr>
        <xdr:cNvPr id="78" name="直線コネクタ 77"/>
        <xdr:cNvCxnSpPr/>
      </xdr:nvCxnSpPr>
      <xdr:spPr>
        <a:xfrm>
          <a:off x="2019300" y="656615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141986</xdr:rowOff>
    </xdr:from>
    <xdr:to>
      <xdr:col>6</xdr:col>
      <xdr:colOff>38100</xdr:colOff>
      <xdr:row>38</xdr:row>
      <xdr:rowOff>72136</xdr:rowOff>
    </xdr:to>
    <xdr:sp macro="" textlink="">
      <xdr:nvSpPr>
        <xdr:cNvPr id="79" name="楕円 78"/>
        <xdr:cNvSpPr/>
      </xdr:nvSpPr>
      <xdr:spPr>
        <a:xfrm>
          <a:off x="10795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21336</xdr:rowOff>
    </xdr:from>
    <xdr:to>
      <xdr:col>10</xdr:col>
      <xdr:colOff>114300</xdr:colOff>
      <xdr:row>38</xdr:row>
      <xdr:rowOff>51054</xdr:rowOff>
    </xdr:to>
    <xdr:cxnSp macro="">
      <xdr:nvCxnSpPr>
        <xdr:cNvPr id="80" name="直線コネクタ 79"/>
        <xdr:cNvCxnSpPr/>
      </xdr:nvCxnSpPr>
      <xdr:spPr>
        <a:xfrm>
          <a:off x="1130300" y="653643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141241</xdr:rowOff>
    </xdr:from>
    <xdr:ext cx="405111" cy="259045"/>
    <xdr:sp macro="" textlink="">
      <xdr:nvSpPr>
        <xdr:cNvPr id="81" name="n_1aveValue【道路】&#10;有形固定資産減価償却率"/>
        <xdr:cNvSpPr txBox="1"/>
      </xdr:nvSpPr>
      <xdr:spPr>
        <a:xfrm>
          <a:off x="3582044" y="6141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79519</xdr:rowOff>
    </xdr:from>
    <xdr:ext cx="405111" cy="259045"/>
    <xdr:sp macro="" textlink="">
      <xdr:nvSpPr>
        <xdr:cNvPr id="83" name="n_3aveValue【道路】&#10;有形固定資産減価償却率"/>
        <xdr:cNvSpPr txBox="1"/>
      </xdr:nvSpPr>
      <xdr:spPr>
        <a:xfrm>
          <a:off x="1816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45229</xdr:rowOff>
    </xdr:from>
    <xdr:ext cx="405111" cy="259045"/>
    <xdr:sp macro="" textlink="">
      <xdr:nvSpPr>
        <xdr:cNvPr id="84" name="n_4aveValue【道路】&#10;有形固定資産減価償却率"/>
        <xdr:cNvSpPr txBox="1"/>
      </xdr:nvSpPr>
      <xdr:spPr>
        <a:xfrm>
          <a:off x="927744" y="604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145559</xdr:rowOff>
    </xdr:from>
    <xdr:ext cx="405111" cy="259045"/>
    <xdr:sp macro="" textlink="">
      <xdr:nvSpPr>
        <xdr:cNvPr id="85" name="n_1mainValue【道路】&#10;有形固定資産減価償却率"/>
        <xdr:cNvSpPr txBox="1"/>
      </xdr:nvSpPr>
      <xdr:spPr>
        <a:xfrm>
          <a:off x="3582044" y="666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118127</xdr:rowOff>
    </xdr:from>
    <xdr:ext cx="405111" cy="259045"/>
    <xdr:sp macro="" textlink="">
      <xdr:nvSpPr>
        <xdr:cNvPr id="86" name="n_2mainValue【道路】&#10;有形固定資産減価償却率"/>
        <xdr:cNvSpPr txBox="1"/>
      </xdr:nvSpPr>
      <xdr:spPr>
        <a:xfrm>
          <a:off x="2705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92981</xdr:rowOff>
    </xdr:from>
    <xdr:ext cx="405111" cy="259045"/>
    <xdr:sp macro="" textlink="">
      <xdr:nvSpPr>
        <xdr:cNvPr id="87" name="n_3mainValue【道路】&#10;有形固定資産減価償却率"/>
        <xdr:cNvSpPr txBox="1"/>
      </xdr:nvSpPr>
      <xdr:spPr>
        <a:xfrm>
          <a:off x="1816744" y="660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63263</xdr:rowOff>
    </xdr:from>
    <xdr:ext cx="405111" cy="259045"/>
    <xdr:sp macro="" textlink="">
      <xdr:nvSpPr>
        <xdr:cNvPr id="88" name="n_4mainValue【道路】&#10;有形固定資産減価償却率"/>
        <xdr:cNvSpPr txBox="1"/>
      </xdr:nvSpPr>
      <xdr:spPr>
        <a:xfrm>
          <a:off x="927744" y="657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xdr:cNvCxnSpPr/>
      </xdr:nvCxnSpPr>
      <xdr:spPr>
        <a:xfrm flipV="1">
          <a:off x="10476865" y="5712744"/>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xdr:cNvSpPr txBox="1"/>
      </xdr:nvSpPr>
      <xdr:spPr>
        <a:xfrm>
          <a:off x="10515600" y="710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xdr:cNvCxnSpPr/>
      </xdr:nvCxnSpPr>
      <xdr:spPr>
        <a:xfrm>
          <a:off x="10388600" y="710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xdr:cNvSpPr txBox="1"/>
      </xdr:nvSpPr>
      <xdr:spPr>
        <a:xfrm>
          <a:off x="10515600" y="548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xdr:cNvCxnSpPr/>
      </xdr:nvCxnSpPr>
      <xdr:spPr>
        <a:xfrm>
          <a:off x="10388600" y="57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34276</xdr:rowOff>
    </xdr:from>
    <xdr:ext cx="469744" cy="259045"/>
    <xdr:sp macro="" textlink="">
      <xdr:nvSpPr>
        <xdr:cNvPr id="115" name="【道路】&#10;一人当たり延長平均値テキスト"/>
        <xdr:cNvSpPr txBox="1"/>
      </xdr:nvSpPr>
      <xdr:spPr>
        <a:xfrm>
          <a:off x="10515600" y="6549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xdr:cNvSpPr/>
      </xdr:nvSpPr>
      <xdr:spPr>
        <a:xfrm>
          <a:off x="10426700" y="657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xdr:cNvSpPr/>
      </xdr:nvSpPr>
      <xdr:spPr>
        <a:xfrm>
          <a:off x="9588500" y="658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xdr:cNvSpPr/>
      </xdr:nvSpPr>
      <xdr:spPr>
        <a:xfrm>
          <a:off x="8699500" y="65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xdr:cNvSpPr/>
      </xdr:nvSpPr>
      <xdr:spPr>
        <a:xfrm>
          <a:off x="7810500" y="659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xdr:cNvSpPr/>
      </xdr:nvSpPr>
      <xdr:spPr>
        <a:xfrm>
          <a:off x="6921500" y="658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91145</xdr:rowOff>
    </xdr:from>
    <xdr:to>
      <xdr:col>55</xdr:col>
      <xdr:colOff>50800</xdr:colOff>
      <xdr:row>35</xdr:row>
      <xdr:rowOff>21295</xdr:rowOff>
    </xdr:to>
    <xdr:sp macro="" textlink="">
      <xdr:nvSpPr>
        <xdr:cNvPr id="126" name="楕円 125"/>
        <xdr:cNvSpPr/>
      </xdr:nvSpPr>
      <xdr:spPr>
        <a:xfrm>
          <a:off x="10426700" y="592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114022</xdr:rowOff>
    </xdr:from>
    <xdr:ext cx="534377" cy="259045"/>
    <xdr:sp macro="" textlink="">
      <xdr:nvSpPr>
        <xdr:cNvPr id="127" name="【道路】&#10;一人当たり延長該当値テキスト"/>
        <xdr:cNvSpPr txBox="1"/>
      </xdr:nvSpPr>
      <xdr:spPr>
        <a:xfrm>
          <a:off x="10515600" y="577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156433</xdr:rowOff>
    </xdr:from>
    <xdr:to>
      <xdr:col>50</xdr:col>
      <xdr:colOff>165100</xdr:colOff>
      <xdr:row>38</xdr:row>
      <xdr:rowOff>86584</xdr:rowOff>
    </xdr:to>
    <xdr:sp macro="" textlink="">
      <xdr:nvSpPr>
        <xdr:cNvPr id="128" name="楕円 127"/>
        <xdr:cNvSpPr/>
      </xdr:nvSpPr>
      <xdr:spPr>
        <a:xfrm>
          <a:off x="9588500" y="65000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141945</xdr:rowOff>
    </xdr:from>
    <xdr:to>
      <xdr:col>55</xdr:col>
      <xdr:colOff>0</xdr:colOff>
      <xdr:row>38</xdr:row>
      <xdr:rowOff>35784</xdr:rowOff>
    </xdr:to>
    <xdr:cxnSp macro="">
      <xdr:nvCxnSpPr>
        <xdr:cNvPr id="129" name="直線コネクタ 128"/>
        <xdr:cNvCxnSpPr/>
      </xdr:nvCxnSpPr>
      <xdr:spPr>
        <a:xfrm flipV="1">
          <a:off x="9639300" y="5971245"/>
          <a:ext cx="838200" cy="57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161737</xdr:rowOff>
    </xdr:from>
    <xdr:to>
      <xdr:col>46</xdr:col>
      <xdr:colOff>38100</xdr:colOff>
      <xdr:row>38</xdr:row>
      <xdr:rowOff>91887</xdr:rowOff>
    </xdr:to>
    <xdr:sp macro="" textlink="">
      <xdr:nvSpPr>
        <xdr:cNvPr id="130" name="楕円 129"/>
        <xdr:cNvSpPr/>
      </xdr:nvSpPr>
      <xdr:spPr>
        <a:xfrm>
          <a:off x="8699500" y="650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35784</xdr:rowOff>
    </xdr:from>
    <xdr:to>
      <xdr:col>50</xdr:col>
      <xdr:colOff>114300</xdr:colOff>
      <xdr:row>38</xdr:row>
      <xdr:rowOff>41087</xdr:rowOff>
    </xdr:to>
    <xdr:cxnSp macro="">
      <xdr:nvCxnSpPr>
        <xdr:cNvPr id="131" name="直線コネクタ 130"/>
        <xdr:cNvCxnSpPr/>
      </xdr:nvCxnSpPr>
      <xdr:spPr>
        <a:xfrm flipV="1">
          <a:off x="8750300" y="6550884"/>
          <a:ext cx="8890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167223</xdr:rowOff>
    </xdr:from>
    <xdr:to>
      <xdr:col>41</xdr:col>
      <xdr:colOff>101600</xdr:colOff>
      <xdr:row>38</xdr:row>
      <xdr:rowOff>97373</xdr:rowOff>
    </xdr:to>
    <xdr:sp macro="" textlink="">
      <xdr:nvSpPr>
        <xdr:cNvPr id="132" name="楕円 131"/>
        <xdr:cNvSpPr/>
      </xdr:nvSpPr>
      <xdr:spPr>
        <a:xfrm>
          <a:off x="7810500" y="651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41087</xdr:rowOff>
    </xdr:from>
    <xdr:to>
      <xdr:col>45</xdr:col>
      <xdr:colOff>177800</xdr:colOff>
      <xdr:row>38</xdr:row>
      <xdr:rowOff>46573</xdr:rowOff>
    </xdr:to>
    <xdr:cxnSp macro="">
      <xdr:nvCxnSpPr>
        <xdr:cNvPr id="133" name="直線コネクタ 132"/>
        <xdr:cNvCxnSpPr/>
      </xdr:nvCxnSpPr>
      <xdr:spPr>
        <a:xfrm flipV="1">
          <a:off x="7861300" y="6556187"/>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71</xdr:rowOff>
    </xdr:from>
    <xdr:to>
      <xdr:col>36</xdr:col>
      <xdr:colOff>165100</xdr:colOff>
      <xdr:row>38</xdr:row>
      <xdr:rowOff>101671</xdr:rowOff>
    </xdr:to>
    <xdr:sp macro="" textlink="">
      <xdr:nvSpPr>
        <xdr:cNvPr id="134" name="楕円 133"/>
        <xdr:cNvSpPr/>
      </xdr:nvSpPr>
      <xdr:spPr>
        <a:xfrm>
          <a:off x="6921500" y="651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46573</xdr:rowOff>
    </xdr:from>
    <xdr:to>
      <xdr:col>41</xdr:col>
      <xdr:colOff>50800</xdr:colOff>
      <xdr:row>38</xdr:row>
      <xdr:rowOff>50871</xdr:rowOff>
    </xdr:to>
    <xdr:cxnSp macro="">
      <xdr:nvCxnSpPr>
        <xdr:cNvPr id="135" name="直線コネクタ 134"/>
        <xdr:cNvCxnSpPr/>
      </xdr:nvCxnSpPr>
      <xdr:spPr>
        <a:xfrm flipV="1">
          <a:off x="6972300" y="6561673"/>
          <a:ext cx="8890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158361</xdr:rowOff>
    </xdr:from>
    <xdr:ext cx="469744" cy="259045"/>
    <xdr:sp macro="" textlink="">
      <xdr:nvSpPr>
        <xdr:cNvPr id="136" name="n_1aveValue【道路】&#10;一人当たり延長"/>
        <xdr:cNvSpPr txBox="1"/>
      </xdr:nvSpPr>
      <xdr:spPr>
        <a:xfrm>
          <a:off x="9391727" y="66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161012</xdr:rowOff>
    </xdr:from>
    <xdr:ext cx="469744" cy="259045"/>
    <xdr:sp macro="" textlink="">
      <xdr:nvSpPr>
        <xdr:cNvPr id="137" name="n_2aveValue【道路】&#10;一人当たり延長"/>
        <xdr:cNvSpPr txBox="1"/>
      </xdr:nvSpPr>
      <xdr:spPr>
        <a:xfrm>
          <a:off x="8515427" y="667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169059</xdr:rowOff>
    </xdr:from>
    <xdr:ext cx="469744" cy="259045"/>
    <xdr:sp macro="" textlink="">
      <xdr:nvSpPr>
        <xdr:cNvPr id="138" name="n_3aveValue【道路】&#10;一人当たり延長"/>
        <xdr:cNvSpPr txBox="1"/>
      </xdr:nvSpPr>
      <xdr:spPr>
        <a:xfrm>
          <a:off x="7626427" y="668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164213</xdr:rowOff>
    </xdr:from>
    <xdr:ext cx="469744" cy="259045"/>
    <xdr:sp macro="" textlink="">
      <xdr:nvSpPr>
        <xdr:cNvPr id="139" name="n_4aveValue【道路】&#10;一人当たり延長"/>
        <xdr:cNvSpPr txBox="1"/>
      </xdr:nvSpPr>
      <xdr:spPr>
        <a:xfrm>
          <a:off x="6737427" y="667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103110</xdr:rowOff>
    </xdr:from>
    <xdr:ext cx="469744" cy="259045"/>
    <xdr:sp macro="" textlink="">
      <xdr:nvSpPr>
        <xdr:cNvPr id="140" name="n_1mainValue【道路】&#10;一人当たり延長"/>
        <xdr:cNvSpPr txBox="1"/>
      </xdr:nvSpPr>
      <xdr:spPr>
        <a:xfrm>
          <a:off x="9391727" y="6275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108414</xdr:rowOff>
    </xdr:from>
    <xdr:ext cx="469744" cy="259045"/>
    <xdr:sp macro="" textlink="">
      <xdr:nvSpPr>
        <xdr:cNvPr id="141" name="n_2mainValue【道路】&#10;一人当たり延長"/>
        <xdr:cNvSpPr txBox="1"/>
      </xdr:nvSpPr>
      <xdr:spPr>
        <a:xfrm>
          <a:off x="8515427" y="628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113901</xdr:rowOff>
    </xdr:from>
    <xdr:ext cx="469744" cy="259045"/>
    <xdr:sp macro="" textlink="">
      <xdr:nvSpPr>
        <xdr:cNvPr id="142" name="n_3mainValue【道路】&#10;一人当たり延長"/>
        <xdr:cNvSpPr txBox="1"/>
      </xdr:nvSpPr>
      <xdr:spPr>
        <a:xfrm>
          <a:off x="7626427" y="628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118198</xdr:rowOff>
    </xdr:from>
    <xdr:ext cx="469744" cy="259045"/>
    <xdr:sp macro="" textlink="">
      <xdr:nvSpPr>
        <xdr:cNvPr id="143" name="n_4mainValue【道路】&#10;一人当たり延長"/>
        <xdr:cNvSpPr txBox="1"/>
      </xdr:nvSpPr>
      <xdr:spPr>
        <a:xfrm>
          <a:off x="6737427" y="629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xdr:cNvCxnSpPr/>
      </xdr:nvCxnSpPr>
      <xdr:spPr>
        <a:xfrm flipV="1">
          <a:off x="4634865" y="9481185"/>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xdr:cNvSpPr txBox="1"/>
      </xdr:nvSpPr>
      <xdr:spPr>
        <a:xfrm>
          <a:off x="4673600"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xdr:cNvCxnSpPr/>
      </xdr:nvCxnSpPr>
      <xdr:spPr>
        <a:xfrm>
          <a:off x="4546600" y="108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xdr:cNvSpPr txBox="1"/>
      </xdr:nvSpPr>
      <xdr:spPr>
        <a:xfrm>
          <a:off x="4673600" y="925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xdr:cNvCxnSpPr/>
      </xdr:nvCxnSpPr>
      <xdr:spPr>
        <a:xfrm>
          <a:off x="4546600" y="948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160037</xdr:rowOff>
    </xdr:from>
    <xdr:ext cx="405111" cy="259045"/>
    <xdr:sp macro="" textlink="">
      <xdr:nvSpPr>
        <xdr:cNvPr id="173" name="【橋りょう・トンネル】&#10;有形固定資産減価償却率平均値テキスト"/>
        <xdr:cNvSpPr txBox="1"/>
      </xdr:nvSpPr>
      <xdr:spPr>
        <a:xfrm>
          <a:off x="4673600" y="1027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xdr:cNvSpPr/>
      </xdr:nvSpPr>
      <xdr:spPr>
        <a:xfrm>
          <a:off x="4584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xdr:cNvSpPr/>
      </xdr:nvSpPr>
      <xdr:spPr>
        <a:xfrm>
          <a:off x="3746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xdr:cNvSpPr/>
      </xdr:nvSpPr>
      <xdr:spPr>
        <a:xfrm>
          <a:off x="1079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17780</xdr:rowOff>
    </xdr:from>
    <xdr:to>
      <xdr:col>24</xdr:col>
      <xdr:colOff>114300</xdr:colOff>
      <xdr:row>59</xdr:row>
      <xdr:rowOff>119380</xdr:rowOff>
    </xdr:to>
    <xdr:sp macro="" textlink="">
      <xdr:nvSpPr>
        <xdr:cNvPr id="184" name="楕円 183"/>
        <xdr:cNvSpPr/>
      </xdr:nvSpPr>
      <xdr:spPr>
        <a:xfrm>
          <a:off x="45847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40657</xdr:rowOff>
    </xdr:from>
    <xdr:ext cx="405111" cy="259045"/>
    <xdr:sp macro="" textlink="">
      <xdr:nvSpPr>
        <xdr:cNvPr id="185" name="【橋りょう・トンネル】&#10;有形固定資産減価償却率該当値テキスト"/>
        <xdr:cNvSpPr txBox="1"/>
      </xdr:nvSpPr>
      <xdr:spPr>
        <a:xfrm>
          <a:off x="4673600"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166370</xdr:rowOff>
    </xdr:from>
    <xdr:to>
      <xdr:col>20</xdr:col>
      <xdr:colOff>38100</xdr:colOff>
      <xdr:row>59</xdr:row>
      <xdr:rowOff>96520</xdr:rowOff>
    </xdr:to>
    <xdr:sp macro="" textlink="">
      <xdr:nvSpPr>
        <xdr:cNvPr id="186" name="楕円 185"/>
        <xdr:cNvSpPr/>
      </xdr:nvSpPr>
      <xdr:spPr>
        <a:xfrm>
          <a:off x="3746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45720</xdr:rowOff>
    </xdr:from>
    <xdr:to>
      <xdr:col>24</xdr:col>
      <xdr:colOff>63500</xdr:colOff>
      <xdr:row>59</xdr:row>
      <xdr:rowOff>68580</xdr:rowOff>
    </xdr:to>
    <xdr:cxnSp macro="">
      <xdr:nvCxnSpPr>
        <xdr:cNvPr id="187" name="直線コネクタ 186"/>
        <xdr:cNvCxnSpPr/>
      </xdr:nvCxnSpPr>
      <xdr:spPr>
        <a:xfrm>
          <a:off x="3797300" y="101612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147320</xdr:rowOff>
    </xdr:from>
    <xdr:to>
      <xdr:col>15</xdr:col>
      <xdr:colOff>101600</xdr:colOff>
      <xdr:row>59</xdr:row>
      <xdr:rowOff>77470</xdr:rowOff>
    </xdr:to>
    <xdr:sp macro="" textlink="">
      <xdr:nvSpPr>
        <xdr:cNvPr id="188" name="楕円 187"/>
        <xdr:cNvSpPr/>
      </xdr:nvSpPr>
      <xdr:spPr>
        <a:xfrm>
          <a:off x="2857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26670</xdr:rowOff>
    </xdr:from>
    <xdr:to>
      <xdr:col>19</xdr:col>
      <xdr:colOff>177800</xdr:colOff>
      <xdr:row>59</xdr:row>
      <xdr:rowOff>45720</xdr:rowOff>
    </xdr:to>
    <xdr:cxnSp macro="">
      <xdr:nvCxnSpPr>
        <xdr:cNvPr id="189" name="直線コネクタ 188"/>
        <xdr:cNvCxnSpPr/>
      </xdr:nvCxnSpPr>
      <xdr:spPr>
        <a:xfrm>
          <a:off x="2908300" y="101422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124460</xdr:rowOff>
    </xdr:from>
    <xdr:to>
      <xdr:col>10</xdr:col>
      <xdr:colOff>165100</xdr:colOff>
      <xdr:row>59</xdr:row>
      <xdr:rowOff>54610</xdr:rowOff>
    </xdr:to>
    <xdr:sp macro="" textlink="">
      <xdr:nvSpPr>
        <xdr:cNvPr id="190" name="楕円 189"/>
        <xdr:cNvSpPr/>
      </xdr:nvSpPr>
      <xdr:spPr>
        <a:xfrm>
          <a:off x="19685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3810</xdr:rowOff>
    </xdr:from>
    <xdr:to>
      <xdr:col>15</xdr:col>
      <xdr:colOff>50800</xdr:colOff>
      <xdr:row>59</xdr:row>
      <xdr:rowOff>26670</xdr:rowOff>
    </xdr:to>
    <xdr:cxnSp macro="">
      <xdr:nvCxnSpPr>
        <xdr:cNvPr id="191" name="直線コネクタ 190"/>
        <xdr:cNvCxnSpPr/>
      </xdr:nvCxnSpPr>
      <xdr:spPr>
        <a:xfrm>
          <a:off x="2019300" y="10119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101600</xdr:rowOff>
    </xdr:from>
    <xdr:to>
      <xdr:col>6</xdr:col>
      <xdr:colOff>38100</xdr:colOff>
      <xdr:row>59</xdr:row>
      <xdr:rowOff>31750</xdr:rowOff>
    </xdr:to>
    <xdr:sp macro="" textlink="">
      <xdr:nvSpPr>
        <xdr:cNvPr id="192" name="楕円 191"/>
        <xdr:cNvSpPr/>
      </xdr:nvSpPr>
      <xdr:spPr>
        <a:xfrm>
          <a:off x="1079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152400</xdr:rowOff>
    </xdr:from>
    <xdr:to>
      <xdr:col>10</xdr:col>
      <xdr:colOff>114300</xdr:colOff>
      <xdr:row>59</xdr:row>
      <xdr:rowOff>3810</xdr:rowOff>
    </xdr:to>
    <xdr:cxnSp macro="">
      <xdr:nvCxnSpPr>
        <xdr:cNvPr id="193" name="直線コネクタ 192"/>
        <xdr:cNvCxnSpPr/>
      </xdr:nvCxnSpPr>
      <xdr:spPr>
        <a:xfrm>
          <a:off x="1130300" y="10096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83837</xdr:rowOff>
    </xdr:from>
    <xdr:ext cx="405111" cy="259045"/>
    <xdr:sp macro="" textlink="">
      <xdr:nvSpPr>
        <xdr:cNvPr id="194" name="n_1aveValue【橋りょう・トンネル】&#10;有形固定資産減価償却率"/>
        <xdr:cNvSpPr txBox="1"/>
      </xdr:nvSpPr>
      <xdr:spPr>
        <a:xfrm>
          <a:off x="35820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59072</xdr:rowOff>
    </xdr:from>
    <xdr:ext cx="405111" cy="259045"/>
    <xdr:sp macro="" textlink="">
      <xdr:nvSpPr>
        <xdr:cNvPr id="195" name="n_2aveValue【橋りょう・トンネル】&#10;有形固定資産減価償却率"/>
        <xdr:cNvSpPr txBox="1"/>
      </xdr:nvSpPr>
      <xdr:spPr>
        <a:xfrm>
          <a:off x="2705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196" name="n_3aveValue【橋りょう・トンネル】&#10;有形固定資産減価償却率"/>
        <xdr:cNvSpPr txBox="1"/>
      </xdr:nvSpPr>
      <xdr:spPr>
        <a:xfrm>
          <a:off x="1816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20972</xdr:rowOff>
    </xdr:from>
    <xdr:ext cx="405111" cy="259045"/>
    <xdr:sp macro="" textlink="">
      <xdr:nvSpPr>
        <xdr:cNvPr id="197" name="n_4aveValue【橋りょう・トンネル】&#10;有形固定資産減価償却率"/>
        <xdr:cNvSpPr txBox="1"/>
      </xdr:nvSpPr>
      <xdr:spPr>
        <a:xfrm>
          <a:off x="927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113047</xdr:rowOff>
    </xdr:from>
    <xdr:ext cx="405111" cy="259045"/>
    <xdr:sp macro="" textlink="">
      <xdr:nvSpPr>
        <xdr:cNvPr id="198" name="n_1mainValue【橋りょう・トンネル】&#10;有形固定資産減価償却率"/>
        <xdr:cNvSpPr txBox="1"/>
      </xdr:nvSpPr>
      <xdr:spPr>
        <a:xfrm>
          <a:off x="3582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93997</xdr:rowOff>
    </xdr:from>
    <xdr:ext cx="405111" cy="259045"/>
    <xdr:sp macro="" textlink="">
      <xdr:nvSpPr>
        <xdr:cNvPr id="199" name="n_2mainValue【橋りょう・トンネル】&#10;有形固定資産減価償却率"/>
        <xdr:cNvSpPr txBox="1"/>
      </xdr:nvSpPr>
      <xdr:spPr>
        <a:xfrm>
          <a:off x="27057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71137</xdr:rowOff>
    </xdr:from>
    <xdr:ext cx="405111" cy="259045"/>
    <xdr:sp macro="" textlink="">
      <xdr:nvSpPr>
        <xdr:cNvPr id="200" name="n_3mainValue【橋りょう・トンネル】&#10;有形固定資産減価償却率"/>
        <xdr:cNvSpPr txBox="1"/>
      </xdr:nvSpPr>
      <xdr:spPr>
        <a:xfrm>
          <a:off x="18167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48277</xdr:rowOff>
    </xdr:from>
    <xdr:ext cx="405111" cy="259045"/>
    <xdr:sp macro="" textlink="">
      <xdr:nvSpPr>
        <xdr:cNvPr id="201" name="n_4mainValue【橋りょう・トンネル】&#10;有形固定資産減価償却率"/>
        <xdr:cNvSpPr txBox="1"/>
      </xdr:nvSpPr>
      <xdr:spPr>
        <a:xfrm>
          <a:off x="927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xdr:cNvCxnSpPr/>
      </xdr:nvCxnSpPr>
      <xdr:spPr>
        <a:xfrm flipV="1">
          <a:off x="10476865" y="9622220"/>
          <a:ext cx="0" cy="1421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xdr:cNvSpPr txBox="1"/>
      </xdr:nvSpPr>
      <xdr:spPr>
        <a:xfrm>
          <a:off x="10515600" y="1104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xdr:cNvCxnSpPr/>
      </xdr:nvCxnSpPr>
      <xdr:spPr>
        <a:xfrm>
          <a:off x="10388600" y="1104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xdr:cNvSpPr txBox="1"/>
      </xdr:nvSpPr>
      <xdr:spPr>
        <a:xfrm>
          <a:off x="10515600" y="939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xdr:cNvCxnSpPr/>
      </xdr:nvCxnSpPr>
      <xdr:spPr>
        <a:xfrm>
          <a:off x="10388600" y="962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139703</xdr:rowOff>
    </xdr:from>
    <xdr:ext cx="534377" cy="259045"/>
    <xdr:sp macro="" textlink="">
      <xdr:nvSpPr>
        <xdr:cNvPr id="230" name="【橋りょう・トンネル】&#10;一人当たり有形固定資産（償却資産）額平均値テキスト"/>
        <xdr:cNvSpPr txBox="1"/>
      </xdr:nvSpPr>
      <xdr:spPr>
        <a:xfrm>
          <a:off x="10515600" y="10598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xdr:cNvSpPr/>
      </xdr:nvSpPr>
      <xdr:spPr>
        <a:xfrm>
          <a:off x="10426700" y="10619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xdr:cNvSpPr/>
      </xdr:nvSpPr>
      <xdr:spPr>
        <a:xfrm>
          <a:off x="9588500" y="106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xdr:cNvSpPr/>
      </xdr:nvSpPr>
      <xdr:spPr>
        <a:xfrm>
          <a:off x="8699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xdr:cNvSpPr/>
      </xdr:nvSpPr>
      <xdr:spPr>
        <a:xfrm>
          <a:off x="7810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xdr:cNvSpPr/>
      </xdr:nvSpPr>
      <xdr:spPr>
        <a:xfrm>
          <a:off x="6921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92582</xdr:rowOff>
    </xdr:from>
    <xdr:to>
      <xdr:col>55</xdr:col>
      <xdr:colOff>50800</xdr:colOff>
      <xdr:row>62</xdr:row>
      <xdr:rowOff>22732</xdr:rowOff>
    </xdr:to>
    <xdr:sp macro="" textlink="">
      <xdr:nvSpPr>
        <xdr:cNvPr id="241" name="楕円 240"/>
        <xdr:cNvSpPr/>
      </xdr:nvSpPr>
      <xdr:spPr>
        <a:xfrm>
          <a:off x="10426700" y="1055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115459</xdr:rowOff>
    </xdr:from>
    <xdr:ext cx="599010" cy="259045"/>
    <xdr:sp macro="" textlink="">
      <xdr:nvSpPr>
        <xdr:cNvPr id="242" name="【橋りょう・トンネル】&#10;一人当たり有形固定資産（償却資産）額該当値テキスト"/>
        <xdr:cNvSpPr txBox="1"/>
      </xdr:nvSpPr>
      <xdr:spPr>
        <a:xfrm>
          <a:off x="10515600" y="1040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100979</xdr:rowOff>
    </xdr:from>
    <xdr:to>
      <xdr:col>50</xdr:col>
      <xdr:colOff>165100</xdr:colOff>
      <xdr:row>62</xdr:row>
      <xdr:rowOff>31129</xdr:rowOff>
    </xdr:to>
    <xdr:sp macro="" textlink="">
      <xdr:nvSpPr>
        <xdr:cNvPr id="243" name="楕円 242"/>
        <xdr:cNvSpPr/>
      </xdr:nvSpPr>
      <xdr:spPr>
        <a:xfrm>
          <a:off x="9588500" y="1055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143382</xdr:rowOff>
    </xdr:from>
    <xdr:to>
      <xdr:col>55</xdr:col>
      <xdr:colOff>0</xdr:colOff>
      <xdr:row>61</xdr:row>
      <xdr:rowOff>151779</xdr:rowOff>
    </xdr:to>
    <xdr:cxnSp macro="">
      <xdr:nvCxnSpPr>
        <xdr:cNvPr id="244" name="直線コネクタ 243"/>
        <xdr:cNvCxnSpPr/>
      </xdr:nvCxnSpPr>
      <xdr:spPr>
        <a:xfrm flipV="1">
          <a:off x="9639300" y="10601832"/>
          <a:ext cx="838200" cy="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109555</xdr:rowOff>
    </xdr:from>
    <xdr:to>
      <xdr:col>46</xdr:col>
      <xdr:colOff>38100</xdr:colOff>
      <xdr:row>62</xdr:row>
      <xdr:rowOff>39705</xdr:rowOff>
    </xdr:to>
    <xdr:sp macro="" textlink="">
      <xdr:nvSpPr>
        <xdr:cNvPr id="245" name="楕円 244"/>
        <xdr:cNvSpPr/>
      </xdr:nvSpPr>
      <xdr:spPr>
        <a:xfrm>
          <a:off x="8699500" y="1056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151779</xdr:rowOff>
    </xdr:from>
    <xdr:to>
      <xdr:col>50</xdr:col>
      <xdr:colOff>114300</xdr:colOff>
      <xdr:row>61</xdr:row>
      <xdr:rowOff>160355</xdr:rowOff>
    </xdr:to>
    <xdr:cxnSp macro="">
      <xdr:nvCxnSpPr>
        <xdr:cNvPr id="246" name="直線コネクタ 245"/>
        <xdr:cNvCxnSpPr/>
      </xdr:nvCxnSpPr>
      <xdr:spPr>
        <a:xfrm flipV="1">
          <a:off x="8750300" y="10610229"/>
          <a:ext cx="889000" cy="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116680</xdr:rowOff>
    </xdr:from>
    <xdr:to>
      <xdr:col>41</xdr:col>
      <xdr:colOff>101600</xdr:colOff>
      <xdr:row>62</xdr:row>
      <xdr:rowOff>46830</xdr:rowOff>
    </xdr:to>
    <xdr:sp macro="" textlink="">
      <xdr:nvSpPr>
        <xdr:cNvPr id="247" name="楕円 246"/>
        <xdr:cNvSpPr/>
      </xdr:nvSpPr>
      <xdr:spPr>
        <a:xfrm>
          <a:off x="7810500" y="1057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160355</xdr:rowOff>
    </xdr:from>
    <xdr:to>
      <xdr:col>45</xdr:col>
      <xdr:colOff>177800</xdr:colOff>
      <xdr:row>61</xdr:row>
      <xdr:rowOff>167480</xdr:rowOff>
    </xdr:to>
    <xdr:cxnSp macro="">
      <xdr:nvCxnSpPr>
        <xdr:cNvPr id="248" name="直線コネクタ 247"/>
        <xdr:cNvCxnSpPr/>
      </xdr:nvCxnSpPr>
      <xdr:spPr>
        <a:xfrm flipV="1">
          <a:off x="7861300" y="10618805"/>
          <a:ext cx="8890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123413</xdr:rowOff>
    </xdr:from>
    <xdr:to>
      <xdr:col>36</xdr:col>
      <xdr:colOff>165100</xdr:colOff>
      <xdr:row>62</xdr:row>
      <xdr:rowOff>53563</xdr:rowOff>
    </xdr:to>
    <xdr:sp macro="" textlink="">
      <xdr:nvSpPr>
        <xdr:cNvPr id="249" name="楕円 248"/>
        <xdr:cNvSpPr/>
      </xdr:nvSpPr>
      <xdr:spPr>
        <a:xfrm>
          <a:off x="6921500" y="1058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167480</xdr:rowOff>
    </xdr:from>
    <xdr:to>
      <xdr:col>41</xdr:col>
      <xdr:colOff>50800</xdr:colOff>
      <xdr:row>62</xdr:row>
      <xdr:rowOff>2763</xdr:rowOff>
    </xdr:to>
    <xdr:cxnSp macro="">
      <xdr:nvCxnSpPr>
        <xdr:cNvPr id="250" name="直線コネクタ 249"/>
        <xdr:cNvCxnSpPr/>
      </xdr:nvCxnSpPr>
      <xdr:spPr>
        <a:xfrm flipV="1">
          <a:off x="6972300" y="10625930"/>
          <a:ext cx="889000" cy="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86930</xdr:rowOff>
    </xdr:from>
    <xdr:ext cx="534377" cy="259045"/>
    <xdr:sp macro="" textlink="">
      <xdr:nvSpPr>
        <xdr:cNvPr id="251" name="n_1aveValue【橋りょう・トンネル】&#10;一人当たり有形固定資産（償却資産）額"/>
        <xdr:cNvSpPr txBox="1"/>
      </xdr:nvSpPr>
      <xdr:spPr>
        <a:xfrm>
          <a:off x="9359411" y="1071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90706</xdr:rowOff>
    </xdr:from>
    <xdr:ext cx="534377" cy="259045"/>
    <xdr:sp macro="" textlink="">
      <xdr:nvSpPr>
        <xdr:cNvPr id="252" name="n_2aveValue【橋りょう・トンネル】&#10;一人当たり有形固定資産（償却資産）額"/>
        <xdr:cNvSpPr txBox="1"/>
      </xdr:nvSpPr>
      <xdr:spPr>
        <a:xfrm>
          <a:off x="8483111" y="1072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97557</xdr:rowOff>
    </xdr:from>
    <xdr:ext cx="534377" cy="259045"/>
    <xdr:sp macro="" textlink="">
      <xdr:nvSpPr>
        <xdr:cNvPr id="253" name="n_3aveValue【橋りょう・トンネル】&#10;一人当たり有形固定資産（償却資産）額"/>
        <xdr:cNvSpPr txBox="1"/>
      </xdr:nvSpPr>
      <xdr:spPr>
        <a:xfrm>
          <a:off x="7594111" y="1072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89880</xdr:rowOff>
    </xdr:from>
    <xdr:ext cx="534377" cy="259045"/>
    <xdr:sp macro="" textlink="">
      <xdr:nvSpPr>
        <xdr:cNvPr id="254" name="n_4aveValue【橋りょう・トンネル】&#10;一人当たり有形固定資産（償却資産）額"/>
        <xdr:cNvSpPr txBox="1"/>
      </xdr:nvSpPr>
      <xdr:spPr>
        <a:xfrm>
          <a:off x="6705111" y="1071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47656</xdr:rowOff>
    </xdr:from>
    <xdr:ext cx="599010" cy="259045"/>
    <xdr:sp macro="" textlink="">
      <xdr:nvSpPr>
        <xdr:cNvPr id="255" name="n_1mainValue【橋りょう・トンネル】&#10;一人当たり有形固定資産（償却資産）額"/>
        <xdr:cNvSpPr txBox="1"/>
      </xdr:nvSpPr>
      <xdr:spPr>
        <a:xfrm>
          <a:off x="9327095" y="10334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56232</xdr:rowOff>
    </xdr:from>
    <xdr:ext cx="599010" cy="259045"/>
    <xdr:sp macro="" textlink="">
      <xdr:nvSpPr>
        <xdr:cNvPr id="256" name="n_2mainValue【橋りょう・トンネル】&#10;一人当たり有形固定資産（償却資産）額"/>
        <xdr:cNvSpPr txBox="1"/>
      </xdr:nvSpPr>
      <xdr:spPr>
        <a:xfrm>
          <a:off x="8450795" y="1034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63357</xdr:rowOff>
    </xdr:from>
    <xdr:ext cx="599010" cy="259045"/>
    <xdr:sp macro="" textlink="">
      <xdr:nvSpPr>
        <xdr:cNvPr id="257" name="n_3mainValue【橋りょう・トンネル】&#10;一人当たり有形固定資産（償却資産）額"/>
        <xdr:cNvSpPr txBox="1"/>
      </xdr:nvSpPr>
      <xdr:spPr>
        <a:xfrm>
          <a:off x="7561795" y="1035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70090</xdr:rowOff>
    </xdr:from>
    <xdr:ext cx="599010" cy="259045"/>
    <xdr:sp macro="" textlink="">
      <xdr:nvSpPr>
        <xdr:cNvPr id="258" name="n_4mainValue【橋りょう・トンネル】&#10;一人当たり有形固定資産（償却資産）額"/>
        <xdr:cNvSpPr txBox="1"/>
      </xdr:nvSpPr>
      <xdr:spPr>
        <a:xfrm>
          <a:off x="6672795" y="1035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xdr:cNvCxnSpPr/>
      </xdr:nvCxnSpPr>
      <xdr:spPr>
        <a:xfrm flipV="1">
          <a:off x="4634865" y="13329557"/>
          <a:ext cx="0" cy="1381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xdr:cNvSpPr txBox="1"/>
      </xdr:nvSpPr>
      <xdr:spPr>
        <a:xfrm>
          <a:off x="4673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89825</xdr:rowOff>
    </xdr:from>
    <xdr:ext cx="405111" cy="259045"/>
    <xdr:sp macro="" textlink="">
      <xdr:nvSpPr>
        <xdr:cNvPr id="290" name="【公営住宅】&#10;有形固定資産減価償却率平均値テキスト"/>
        <xdr:cNvSpPr txBox="1"/>
      </xdr:nvSpPr>
      <xdr:spPr>
        <a:xfrm>
          <a:off x="4673600" y="14148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xdr:cNvSpPr/>
      </xdr:nvSpPr>
      <xdr:spPr>
        <a:xfrm>
          <a:off x="4584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xdr:cNvSpPr/>
      </xdr:nvSpPr>
      <xdr:spPr>
        <a:xfrm>
          <a:off x="1968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xdr:cNvSpPr/>
      </xdr:nvSpPr>
      <xdr:spPr>
        <a:xfrm>
          <a:off x="1079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42818</xdr:rowOff>
    </xdr:from>
    <xdr:to>
      <xdr:col>24</xdr:col>
      <xdr:colOff>114300</xdr:colOff>
      <xdr:row>82</xdr:row>
      <xdr:rowOff>144418</xdr:rowOff>
    </xdr:to>
    <xdr:sp macro="" textlink="">
      <xdr:nvSpPr>
        <xdr:cNvPr id="301" name="楕円 300"/>
        <xdr:cNvSpPr/>
      </xdr:nvSpPr>
      <xdr:spPr>
        <a:xfrm>
          <a:off x="45847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65695</xdr:rowOff>
    </xdr:from>
    <xdr:ext cx="405111" cy="259045"/>
    <xdr:sp macro="" textlink="">
      <xdr:nvSpPr>
        <xdr:cNvPr id="302" name="【公営住宅】&#10;有形固定資産減価償却率該当値テキスト"/>
        <xdr:cNvSpPr txBox="1"/>
      </xdr:nvSpPr>
      <xdr:spPr>
        <a:xfrm>
          <a:off x="4673600" y="13953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75474</xdr:rowOff>
    </xdr:from>
    <xdr:to>
      <xdr:col>20</xdr:col>
      <xdr:colOff>38100</xdr:colOff>
      <xdr:row>83</xdr:row>
      <xdr:rowOff>5624</xdr:rowOff>
    </xdr:to>
    <xdr:sp macro="" textlink="">
      <xdr:nvSpPr>
        <xdr:cNvPr id="303" name="楕円 302"/>
        <xdr:cNvSpPr/>
      </xdr:nvSpPr>
      <xdr:spPr>
        <a:xfrm>
          <a:off x="3746500" y="1413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93618</xdr:rowOff>
    </xdr:from>
    <xdr:to>
      <xdr:col>24</xdr:col>
      <xdr:colOff>63500</xdr:colOff>
      <xdr:row>82</xdr:row>
      <xdr:rowOff>126274</xdr:rowOff>
    </xdr:to>
    <xdr:cxnSp macro="">
      <xdr:nvCxnSpPr>
        <xdr:cNvPr id="304" name="直線コネクタ 303"/>
        <xdr:cNvCxnSpPr/>
      </xdr:nvCxnSpPr>
      <xdr:spPr>
        <a:xfrm flipV="1">
          <a:off x="3797300" y="14152518"/>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26488</xdr:rowOff>
    </xdr:from>
    <xdr:to>
      <xdr:col>15</xdr:col>
      <xdr:colOff>101600</xdr:colOff>
      <xdr:row>82</xdr:row>
      <xdr:rowOff>128088</xdr:rowOff>
    </xdr:to>
    <xdr:sp macro="" textlink="">
      <xdr:nvSpPr>
        <xdr:cNvPr id="305" name="楕円 304"/>
        <xdr:cNvSpPr/>
      </xdr:nvSpPr>
      <xdr:spPr>
        <a:xfrm>
          <a:off x="28575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77288</xdr:rowOff>
    </xdr:from>
    <xdr:to>
      <xdr:col>19</xdr:col>
      <xdr:colOff>177800</xdr:colOff>
      <xdr:row>82</xdr:row>
      <xdr:rowOff>126274</xdr:rowOff>
    </xdr:to>
    <xdr:cxnSp macro="">
      <xdr:nvCxnSpPr>
        <xdr:cNvPr id="306" name="直線コネクタ 305"/>
        <xdr:cNvCxnSpPr/>
      </xdr:nvCxnSpPr>
      <xdr:spPr>
        <a:xfrm>
          <a:off x="2908300" y="1413618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139156</xdr:rowOff>
    </xdr:from>
    <xdr:to>
      <xdr:col>10</xdr:col>
      <xdr:colOff>165100</xdr:colOff>
      <xdr:row>82</xdr:row>
      <xdr:rowOff>69306</xdr:rowOff>
    </xdr:to>
    <xdr:sp macro="" textlink="">
      <xdr:nvSpPr>
        <xdr:cNvPr id="307" name="楕円 306"/>
        <xdr:cNvSpPr/>
      </xdr:nvSpPr>
      <xdr:spPr>
        <a:xfrm>
          <a:off x="1968500" y="1402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18506</xdr:rowOff>
    </xdr:from>
    <xdr:to>
      <xdr:col>15</xdr:col>
      <xdr:colOff>50800</xdr:colOff>
      <xdr:row>82</xdr:row>
      <xdr:rowOff>77288</xdr:rowOff>
    </xdr:to>
    <xdr:cxnSp macro="">
      <xdr:nvCxnSpPr>
        <xdr:cNvPr id="308" name="直線コネクタ 307"/>
        <xdr:cNvCxnSpPr/>
      </xdr:nvCxnSpPr>
      <xdr:spPr>
        <a:xfrm>
          <a:off x="2019300" y="14077406"/>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86905</xdr:rowOff>
    </xdr:from>
    <xdr:to>
      <xdr:col>6</xdr:col>
      <xdr:colOff>38100</xdr:colOff>
      <xdr:row>82</xdr:row>
      <xdr:rowOff>17055</xdr:rowOff>
    </xdr:to>
    <xdr:sp macro="" textlink="">
      <xdr:nvSpPr>
        <xdr:cNvPr id="309" name="楕円 308"/>
        <xdr:cNvSpPr/>
      </xdr:nvSpPr>
      <xdr:spPr>
        <a:xfrm>
          <a:off x="1079500" y="1397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137705</xdr:rowOff>
    </xdr:from>
    <xdr:to>
      <xdr:col>10</xdr:col>
      <xdr:colOff>114300</xdr:colOff>
      <xdr:row>82</xdr:row>
      <xdr:rowOff>18506</xdr:rowOff>
    </xdr:to>
    <xdr:cxnSp macro="">
      <xdr:nvCxnSpPr>
        <xdr:cNvPr id="310" name="直線コネクタ 309"/>
        <xdr:cNvCxnSpPr/>
      </xdr:nvCxnSpPr>
      <xdr:spPr>
        <a:xfrm>
          <a:off x="1130300" y="14025155"/>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168201</xdr:rowOff>
    </xdr:from>
    <xdr:ext cx="405111" cy="259045"/>
    <xdr:sp macro="" textlink="">
      <xdr:nvSpPr>
        <xdr:cNvPr id="311" name="n_1aveValue【公営住宅】&#10;有形固定資産減価償却率"/>
        <xdr:cNvSpPr txBox="1"/>
      </xdr:nvSpPr>
      <xdr:spPr>
        <a:xfrm>
          <a:off x="35820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132278</xdr:rowOff>
    </xdr:from>
    <xdr:ext cx="405111" cy="259045"/>
    <xdr:sp macro="" textlink="">
      <xdr:nvSpPr>
        <xdr:cNvPr id="312" name="n_2aveValue【公営住宅】&#10;有形固定資産減価償却率"/>
        <xdr:cNvSpPr txBox="1"/>
      </xdr:nvSpPr>
      <xdr:spPr>
        <a:xfrm>
          <a:off x="27057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99621</xdr:rowOff>
    </xdr:from>
    <xdr:ext cx="405111" cy="259045"/>
    <xdr:sp macro="" textlink="">
      <xdr:nvSpPr>
        <xdr:cNvPr id="313" name="n_3aveValue【公営住宅】&#10;有形固定資産減価償却率"/>
        <xdr:cNvSpPr txBox="1"/>
      </xdr:nvSpPr>
      <xdr:spPr>
        <a:xfrm>
          <a:off x="18167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63698</xdr:rowOff>
    </xdr:from>
    <xdr:ext cx="405111" cy="259045"/>
    <xdr:sp macro="" textlink="">
      <xdr:nvSpPr>
        <xdr:cNvPr id="314" name="n_4aveValue【公営住宅】&#10;有形固定資産減価償却率"/>
        <xdr:cNvSpPr txBox="1"/>
      </xdr:nvSpPr>
      <xdr:spPr>
        <a:xfrm>
          <a:off x="927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22151</xdr:rowOff>
    </xdr:from>
    <xdr:ext cx="405111" cy="259045"/>
    <xdr:sp macro="" textlink="">
      <xdr:nvSpPr>
        <xdr:cNvPr id="315" name="n_1mainValue【公営住宅】&#10;有形固定資産減価償却率"/>
        <xdr:cNvSpPr txBox="1"/>
      </xdr:nvSpPr>
      <xdr:spPr>
        <a:xfrm>
          <a:off x="35820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144615</xdr:rowOff>
    </xdr:from>
    <xdr:ext cx="405111" cy="259045"/>
    <xdr:sp macro="" textlink="">
      <xdr:nvSpPr>
        <xdr:cNvPr id="316" name="n_2mainValue【公営住宅】&#10;有形固定資産減価償却率"/>
        <xdr:cNvSpPr txBox="1"/>
      </xdr:nvSpPr>
      <xdr:spPr>
        <a:xfrm>
          <a:off x="270574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85833</xdr:rowOff>
    </xdr:from>
    <xdr:ext cx="405111" cy="259045"/>
    <xdr:sp macro="" textlink="">
      <xdr:nvSpPr>
        <xdr:cNvPr id="317" name="n_3mainValue【公営住宅】&#10;有形固定資産減価償却率"/>
        <xdr:cNvSpPr txBox="1"/>
      </xdr:nvSpPr>
      <xdr:spPr>
        <a:xfrm>
          <a:off x="18167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33582</xdr:rowOff>
    </xdr:from>
    <xdr:ext cx="405111" cy="259045"/>
    <xdr:sp macro="" textlink="">
      <xdr:nvSpPr>
        <xdr:cNvPr id="318" name="n_4mainValue【公営住宅】&#10;有形固定資産減価償却率"/>
        <xdr:cNvSpPr txBox="1"/>
      </xdr:nvSpPr>
      <xdr:spPr>
        <a:xfrm>
          <a:off x="927744" y="1374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xdr:cNvCxnSpPr/>
      </xdr:nvCxnSpPr>
      <xdr:spPr>
        <a:xfrm flipV="1">
          <a:off x="10476865" y="1347597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xdr:cNvSpPr txBox="1"/>
      </xdr:nvSpPr>
      <xdr:spPr>
        <a:xfrm>
          <a:off x="10515600" y="132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xdr:cNvCxnSpPr/>
      </xdr:nvCxnSpPr>
      <xdr:spPr>
        <a:xfrm>
          <a:off x="10388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37355</xdr:rowOff>
    </xdr:from>
    <xdr:ext cx="469744" cy="259045"/>
    <xdr:sp macro="" textlink="">
      <xdr:nvSpPr>
        <xdr:cNvPr id="347" name="【公営住宅】&#10;一人当たり面積平均値テキスト"/>
        <xdr:cNvSpPr txBox="1"/>
      </xdr:nvSpPr>
      <xdr:spPr>
        <a:xfrm>
          <a:off x="10515600" y="14267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xdr:cNvSpPr/>
      </xdr:nvSpPr>
      <xdr:spPr>
        <a:xfrm>
          <a:off x="10426700" y="142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xdr:cNvSpPr/>
      </xdr:nvSpPr>
      <xdr:spPr>
        <a:xfrm>
          <a:off x="8699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xdr:cNvSpPr/>
      </xdr:nvSpPr>
      <xdr:spPr>
        <a:xfrm>
          <a:off x="7810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93218</xdr:rowOff>
    </xdr:from>
    <xdr:to>
      <xdr:col>55</xdr:col>
      <xdr:colOff>50800</xdr:colOff>
      <xdr:row>82</xdr:row>
      <xdr:rowOff>23368</xdr:rowOff>
    </xdr:to>
    <xdr:sp macro="" textlink="">
      <xdr:nvSpPr>
        <xdr:cNvPr id="358" name="楕円 357"/>
        <xdr:cNvSpPr/>
      </xdr:nvSpPr>
      <xdr:spPr>
        <a:xfrm>
          <a:off x="10426700" y="1398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116095</xdr:rowOff>
    </xdr:from>
    <xdr:ext cx="469744" cy="259045"/>
    <xdr:sp macro="" textlink="">
      <xdr:nvSpPr>
        <xdr:cNvPr id="359" name="【公営住宅】&#10;一人当たり面積該当値テキスト"/>
        <xdr:cNvSpPr txBox="1"/>
      </xdr:nvSpPr>
      <xdr:spPr>
        <a:xfrm>
          <a:off x="10515600" y="1383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84837</xdr:rowOff>
    </xdr:from>
    <xdr:to>
      <xdr:col>50</xdr:col>
      <xdr:colOff>165100</xdr:colOff>
      <xdr:row>82</xdr:row>
      <xdr:rowOff>14987</xdr:rowOff>
    </xdr:to>
    <xdr:sp macro="" textlink="">
      <xdr:nvSpPr>
        <xdr:cNvPr id="360" name="楕円 359"/>
        <xdr:cNvSpPr/>
      </xdr:nvSpPr>
      <xdr:spPr>
        <a:xfrm>
          <a:off x="9588500" y="1397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135637</xdr:rowOff>
    </xdr:from>
    <xdr:to>
      <xdr:col>55</xdr:col>
      <xdr:colOff>0</xdr:colOff>
      <xdr:row>81</xdr:row>
      <xdr:rowOff>144018</xdr:rowOff>
    </xdr:to>
    <xdr:cxnSp macro="">
      <xdr:nvCxnSpPr>
        <xdr:cNvPr id="361" name="直線コネクタ 360"/>
        <xdr:cNvCxnSpPr/>
      </xdr:nvCxnSpPr>
      <xdr:spPr>
        <a:xfrm>
          <a:off x="9639300" y="14023087"/>
          <a:ext cx="8382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91694</xdr:rowOff>
    </xdr:from>
    <xdr:to>
      <xdr:col>46</xdr:col>
      <xdr:colOff>38100</xdr:colOff>
      <xdr:row>82</xdr:row>
      <xdr:rowOff>21844</xdr:rowOff>
    </xdr:to>
    <xdr:sp macro="" textlink="">
      <xdr:nvSpPr>
        <xdr:cNvPr id="362" name="楕円 361"/>
        <xdr:cNvSpPr/>
      </xdr:nvSpPr>
      <xdr:spPr>
        <a:xfrm>
          <a:off x="8699500" y="1397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135637</xdr:rowOff>
    </xdr:from>
    <xdr:to>
      <xdr:col>50</xdr:col>
      <xdr:colOff>114300</xdr:colOff>
      <xdr:row>81</xdr:row>
      <xdr:rowOff>142494</xdr:rowOff>
    </xdr:to>
    <xdr:cxnSp macro="">
      <xdr:nvCxnSpPr>
        <xdr:cNvPr id="363" name="直線コネクタ 362"/>
        <xdr:cNvCxnSpPr/>
      </xdr:nvCxnSpPr>
      <xdr:spPr>
        <a:xfrm flipV="1">
          <a:off x="8750300" y="14023087"/>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98552</xdr:rowOff>
    </xdr:from>
    <xdr:to>
      <xdr:col>41</xdr:col>
      <xdr:colOff>101600</xdr:colOff>
      <xdr:row>82</xdr:row>
      <xdr:rowOff>28702</xdr:rowOff>
    </xdr:to>
    <xdr:sp macro="" textlink="">
      <xdr:nvSpPr>
        <xdr:cNvPr id="364" name="楕円 363"/>
        <xdr:cNvSpPr/>
      </xdr:nvSpPr>
      <xdr:spPr>
        <a:xfrm>
          <a:off x="7810500" y="1398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142494</xdr:rowOff>
    </xdr:from>
    <xdr:to>
      <xdr:col>45</xdr:col>
      <xdr:colOff>177800</xdr:colOff>
      <xdr:row>81</xdr:row>
      <xdr:rowOff>149352</xdr:rowOff>
    </xdr:to>
    <xdr:cxnSp macro="">
      <xdr:nvCxnSpPr>
        <xdr:cNvPr id="365" name="直線コネクタ 364"/>
        <xdr:cNvCxnSpPr/>
      </xdr:nvCxnSpPr>
      <xdr:spPr>
        <a:xfrm flipV="1">
          <a:off x="7861300" y="1402994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103887</xdr:rowOff>
    </xdr:from>
    <xdr:to>
      <xdr:col>36</xdr:col>
      <xdr:colOff>165100</xdr:colOff>
      <xdr:row>82</xdr:row>
      <xdr:rowOff>34037</xdr:rowOff>
    </xdr:to>
    <xdr:sp macro="" textlink="">
      <xdr:nvSpPr>
        <xdr:cNvPr id="366" name="楕円 365"/>
        <xdr:cNvSpPr/>
      </xdr:nvSpPr>
      <xdr:spPr>
        <a:xfrm>
          <a:off x="6921500" y="139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149352</xdr:rowOff>
    </xdr:from>
    <xdr:to>
      <xdr:col>41</xdr:col>
      <xdr:colOff>50800</xdr:colOff>
      <xdr:row>81</xdr:row>
      <xdr:rowOff>154687</xdr:rowOff>
    </xdr:to>
    <xdr:cxnSp macro="">
      <xdr:nvCxnSpPr>
        <xdr:cNvPr id="367" name="直線コネクタ 366"/>
        <xdr:cNvCxnSpPr/>
      </xdr:nvCxnSpPr>
      <xdr:spPr>
        <a:xfrm flipV="1">
          <a:off x="6972300" y="14036802"/>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152416</xdr:rowOff>
    </xdr:from>
    <xdr:ext cx="469744" cy="259045"/>
    <xdr:sp macro="" textlink="">
      <xdr:nvSpPr>
        <xdr:cNvPr id="368" name="n_1aveValue【公営住宅】&#10;一人当たり面積"/>
        <xdr:cNvSpPr txBox="1"/>
      </xdr:nvSpPr>
      <xdr:spPr>
        <a:xfrm>
          <a:off x="93917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155464</xdr:rowOff>
    </xdr:from>
    <xdr:ext cx="469744" cy="259045"/>
    <xdr:sp macro="" textlink="">
      <xdr:nvSpPr>
        <xdr:cNvPr id="369" name="n_2aveValue【公営住宅】&#10;一人当たり面積"/>
        <xdr:cNvSpPr txBox="1"/>
      </xdr:nvSpPr>
      <xdr:spPr>
        <a:xfrm>
          <a:off x="8515427"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152416</xdr:rowOff>
    </xdr:from>
    <xdr:ext cx="469744" cy="259045"/>
    <xdr:sp macro="" textlink="">
      <xdr:nvSpPr>
        <xdr:cNvPr id="370" name="n_3aveValue【公営住宅】&#10;一人当たり面積"/>
        <xdr:cNvSpPr txBox="1"/>
      </xdr:nvSpPr>
      <xdr:spPr>
        <a:xfrm>
          <a:off x="76264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141749</xdr:rowOff>
    </xdr:from>
    <xdr:ext cx="469744" cy="259045"/>
    <xdr:sp macro="" textlink="">
      <xdr:nvSpPr>
        <xdr:cNvPr id="371" name="n_4aveValue【公営住宅】&#10;一人当たり面積"/>
        <xdr:cNvSpPr txBox="1"/>
      </xdr:nvSpPr>
      <xdr:spPr>
        <a:xfrm>
          <a:off x="67374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31514</xdr:rowOff>
    </xdr:from>
    <xdr:ext cx="469744" cy="259045"/>
    <xdr:sp macro="" textlink="">
      <xdr:nvSpPr>
        <xdr:cNvPr id="372" name="n_1mainValue【公営住宅】&#10;一人当たり面積"/>
        <xdr:cNvSpPr txBox="1"/>
      </xdr:nvSpPr>
      <xdr:spPr>
        <a:xfrm>
          <a:off x="9391727" y="1374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38371</xdr:rowOff>
    </xdr:from>
    <xdr:ext cx="469744" cy="259045"/>
    <xdr:sp macro="" textlink="">
      <xdr:nvSpPr>
        <xdr:cNvPr id="373" name="n_2mainValue【公営住宅】&#10;一人当たり面積"/>
        <xdr:cNvSpPr txBox="1"/>
      </xdr:nvSpPr>
      <xdr:spPr>
        <a:xfrm>
          <a:off x="8515427" y="1375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45229</xdr:rowOff>
    </xdr:from>
    <xdr:ext cx="469744" cy="259045"/>
    <xdr:sp macro="" textlink="">
      <xdr:nvSpPr>
        <xdr:cNvPr id="374" name="n_3mainValue【公営住宅】&#10;一人当たり面積"/>
        <xdr:cNvSpPr txBox="1"/>
      </xdr:nvSpPr>
      <xdr:spPr>
        <a:xfrm>
          <a:off x="7626427" y="1376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50564</xdr:rowOff>
    </xdr:from>
    <xdr:ext cx="469744" cy="259045"/>
    <xdr:sp macro="" textlink="">
      <xdr:nvSpPr>
        <xdr:cNvPr id="375" name="n_4mainValue【公営住宅】&#10;一人当たり面積"/>
        <xdr:cNvSpPr txBox="1"/>
      </xdr:nvSpPr>
      <xdr:spPr>
        <a:xfrm>
          <a:off x="6737427" y="1376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162742</xdr:rowOff>
    </xdr:from>
    <xdr:to>
      <xdr:col>24</xdr:col>
      <xdr:colOff>62865</xdr:colOff>
      <xdr:row>109</xdr:row>
      <xdr:rowOff>28848</xdr:rowOff>
    </xdr:to>
    <xdr:cxnSp macro="">
      <xdr:nvCxnSpPr>
        <xdr:cNvPr id="401" name="直線コネクタ 400"/>
        <xdr:cNvCxnSpPr/>
      </xdr:nvCxnSpPr>
      <xdr:spPr>
        <a:xfrm flipV="1">
          <a:off x="4634865" y="17136292"/>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2" name="【港湾・漁港】&#10;有形固定資産減価償却率最小値テキスト"/>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3" name="直線コネクタ 402"/>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109419</xdr:rowOff>
    </xdr:from>
    <xdr:ext cx="340478" cy="259045"/>
    <xdr:sp macro="" textlink="">
      <xdr:nvSpPr>
        <xdr:cNvPr id="404" name="【港湾・漁港】&#10;有形固定資産減価償却率最大値テキスト"/>
        <xdr:cNvSpPr txBox="1"/>
      </xdr:nvSpPr>
      <xdr:spPr>
        <a:xfrm>
          <a:off x="4673600" y="16911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162742</xdr:rowOff>
    </xdr:from>
    <xdr:to>
      <xdr:col>24</xdr:col>
      <xdr:colOff>152400</xdr:colOff>
      <xdr:row>99</xdr:row>
      <xdr:rowOff>162742</xdr:rowOff>
    </xdr:to>
    <xdr:cxnSp macro="">
      <xdr:nvCxnSpPr>
        <xdr:cNvPr id="405" name="直線コネクタ 404"/>
        <xdr:cNvCxnSpPr/>
      </xdr:nvCxnSpPr>
      <xdr:spPr>
        <a:xfrm>
          <a:off x="4546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8726</xdr:rowOff>
    </xdr:from>
    <xdr:ext cx="405111" cy="259045"/>
    <xdr:sp macro="" textlink="">
      <xdr:nvSpPr>
        <xdr:cNvPr id="406" name="【港湾・漁港】&#10;有形固定資産減価償却率平均値テキスト"/>
        <xdr:cNvSpPr txBox="1"/>
      </xdr:nvSpPr>
      <xdr:spPr>
        <a:xfrm>
          <a:off x="4673600" y="181824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30299</xdr:rowOff>
    </xdr:from>
    <xdr:to>
      <xdr:col>24</xdr:col>
      <xdr:colOff>114300</xdr:colOff>
      <xdr:row>106</xdr:row>
      <xdr:rowOff>131899</xdr:rowOff>
    </xdr:to>
    <xdr:sp macro="" textlink="">
      <xdr:nvSpPr>
        <xdr:cNvPr id="407" name="フローチャート: 判断 406"/>
        <xdr:cNvSpPr/>
      </xdr:nvSpPr>
      <xdr:spPr>
        <a:xfrm>
          <a:off x="45847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36830</xdr:rowOff>
    </xdr:from>
    <xdr:to>
      <xdr:col>20</xdr:col>
      <xdr:colOff>38100</xdr:colOff>
      <xdr:row>106</xdr:row>
      <xdr:rowOff>138430</xdr:rowOff>
    </xdr:to>
    <xdr:sp macro="" textlink="">
      <xdr:nvSpPr>
        <xdr:cNvPr id="408" name="フローチャート: 判断 407"/>
        <xdr:cNvSpPr/>
      </xdr:nvSpPr>
      <xdr:spPr>
        <a:xfrm>
          <a:off x="3746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18869</xdr:rowOff>
    </xdr:from>
    <xdr:to>
      <xdr:col>15</xdr:col>
      <xdr:colOff>101600</xdr:colOff>
      <xdr:row>106</xdr:row>
      <xdr:rowOff>120469</xdr:rowOff>
    </xdr:to>
    <xdr:sp macro="" textlink="">
      <xdr:nvSpPr>
        <xdr:cNvPr id="409" name="フローチャート: 判断 408"/>
        <xdr:cNvSpPr/>
      </xdr:nvSpPr>
      <xdr:spPr>
        <a:xfrm>
          <a:off x="2857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170724</xdr:rowOff>
    </xdr:from>
    <xdr:to>
      <xdr:col>10</xdr:col>
      <xdr:colOff>165100</xdr:colOff>
      <xdr:row>106</xdr:row>
      <xdr:rowOff>100874</xdr:rowOff>
    </xdr:to>
    <xdr:sp macro="" textlink="">
      <xdr:nvSpPr>
        <xdr:cNvPr id="410" name="フローチャート: 判断 409"/>
        <xdr:cNvSpPr/>
      </xdr:nvSpPr>
      <xdr:spPr>
        <a:xfrm>
          <a:off x="1968500" y="1817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156029</xdr:rowOff>
    </xdr:from>
    <xdr:to>
      <xdr:col>6</xdr:col>
      <xdr:colOff>38100</xdr:colOff>
      <xdr:row>106</xdr:row>
      <xdr:rowOff>86179</xdr:rowOff>
    </xdr:to>
    <xdr:sp macro="" textlink="">
      <xdr:nvSpPr>
        <xdr:cNvPr id="411" name="フローチャート: 判断 410"/>
        <xdr:cNvSpPr/>
      </xdr:nvSpPr>
      <xdr:spPr>
        <a:xfrm>
          <a:off x="10795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92348</xdr:rowOff>
    </xdr:from>
    <xdr:to>
      <xdr:col>24</xdr:col>
      <xdr:colOff>114300</xdr:colOff>
      <xdr:row>104</xdr:row>
      <xdr:rowOff>22498</xdr:rowOff>
    </xdr:to>
    <xdr:sp macro="" textlink="">
      <xdr:nvSpPr>
        <xdr:cNvPr id="417" name="楕円 416"/>
        <xdr:cNvSpPr/>
      </xdr:nvSpPr>
      <xdr:spPr>
        <a:xfrm>
          <a:off x="4584700" y="177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115225</xdr:rowOff>
    </xdr:from>
    <xdr:ext cx="405111" cy="259045"/>
    <xdr:sp macro="" textlink="">
      <xdr:nvSpPr>
        <xdr:cNvPr id="418" name="【港湾・漁港】&#10;有形固定資産減価償却率該当値テキスト"/>
        <xdr:cNvSpPr txBox="1"/>
      </xdr:nvSpPr>
      <xdr:spPr>
        <a:xfrm>
          <a:off x="4673600" y="17603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138068</xdr:rowOff>
    </xdr:from>
    <xdr:to>
      <xdr:col>20</xdr:col>
      <xdr:colOff>38100</xdr:colOff>
      <xdr:row>104</xdr:row>
      <xdr:rowOff>68218</xdr:rowOff>
    </xdr:to>
    <xdr:sp macro="" textlink="">
      <xdr:nvSpPr>
        <xdr:cNvPr id="419" name="楕円 418"/>
        <xdr:cNvSpPr/>
      </xdr:nvSpPr>
      <xdr:spPr>
        <a:xfrm>
          <a:off x="3746500" y="177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143148</xdr:rowOff>
    </xdr:from>
    <xdr:to>
      <xdr:col>24</xdr:col>
      <xdr:colOff>63500</xdr:colOff>
      <xdr:row>104</xdr:row>
      <xdr:rowOff>17418</xdr:rowOff>
    </xdr:to>
    <xdr:cxnSp macro="">
      <xdr:nvCxnSpPr>
        <xdr:cNvPr id="420" name="直線コネクタ 419"/>
        <xdr:cNvCxnSpPr/>
      </xdr:nvCxnSpPr>
      <xdr:spPr>
        <a:xfrm flipV="1">
          <a:off x="3797300" y="1780249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142966</xdr:rowOff>
    </xdr:from>
    <xdr:to>
      <xdr:col>15</xdr:col>
      <xdr:colOff>101600</xdr:colOff>
      <xdr:row>104</xdr:row>
      <xdr:rowOff>73116</xdr:rowOff>
    </xdr:to>
    <xdr:sp macro="" textlink="">
      <xdr:nvSpPr>
        <xdr:cNvPr id="421" name="楕円 420"/>
        <xdr:cNvSpPr/>
      </xdr:nvSpPr>
      <xdr:spPr>
        <a:xfrm>
          <a:off x="2857500" y="1780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17418</xdr:rowOff>
    </xdr:from>
    <xdr:to>
      <xdr:col>19</xdr:col>
      <xdr:colOff>177800</xdr:colOff>
      <xdr:row>104</xdr:row>
      <xdr:rowOff>22316</xdr:rowOff>
    </xdr:to>
    <xdr:cxnSp macro="">
      <xdr:nvCxnSpPr>
        <xdr:cNvPr id="422" name="直線コネクタ 421"/>
        <xdr:cNvCxnSpPr/>
      </xdr:nvCxnSpPr>
      <xdr:spPr>
        <a:xfrm flipV="1">
          <a:off x="2908300" y="17848218"/>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136434</xdr:rowOff>
    </xdr:from>
    <xdr:to>
      <xdr:col>10</xdr:col>
      <xdr:colOff>165100</xdr:colOff>
      <xdr:row>104</xdr:row>
      <xdr:rowOff>66584</xdr:rowOff>
    </xdr:to>
    <xdr:sp macro="" textlink="">
      <xdr:nvSpPr>
        <xdr:cNvPr id="423" name="楕円 422"/>
        <xdr:cNvSpPr/>
      </xdr:nvSpPr>
      <xdr:spPr>
        <a:xfrm>
          <a:off x="1968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15784</xdr:rowOff>
    </xdr:from>
    <xdr:to>
      <xdr:col>15</xdr:col>
      <xdr:colOff>50800</xdr:colOff>
      <xdr:row>104</xdr:row>
      <xdr:rowOff>22316</xdr:rowOff>
    </xdr:to>
    <xdr:cxnSp macro="">
      <xdr:nvCxnSpPr>
        <xdr:cNvPr id="424" name="直線コネクタ 423"/>
        <xdr:cNvCxnSpPr/>
      </xdr:nvCxnSpPr>
      <xdr:spPr>
        <a:xfrm>
          <a:off x="2019300" y="1784658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133169</xdr:rowOff>
    </xdr:from>
    <xdr:to>
      <xdr:col>6</xdr:col>
      <xdr:colOff>38100</xdr:colOff>
      <xdr:row>104</xdr:row>
      <xdr:rowOff>63319</xdr:rowOff>
    </xdr:to>
    <xdr:sp macro="" textlink="">
      <xdr:nvSpPr>
        <xdr:cNvPr id="425" name="楕円 424"/>
        <xdr:cNvSpPr/>
      </xdr:nvSpPr>
      <xdr:spPr>
        <a:xfrm>
          <a:off x="10795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12519</xdr:rowOff>
    </xdr:from>
    <xdr:to>
      <xdr:col>10</xdr:col>
      <xdr:colOff>114300</xdr:colOff>
      <xdr:row>104</xdr:row>
      <xdr:rowOff>15784</xdr:rowOff>
    </xdr:to>
    <xdr:cxnSp macro="">
      <xdr:nvCxnSpPr>
        <xdr:cNvPr id="426" name="直線コネクタ 425"/>
        <xdr:cNvCxnSpPr/>
      </xdr:nvCxnSpPr>
      <xdr:spPr>
        <a:xfrm>
          <a:off x="1130300" y="1784331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129557</xdr:rowOff>
    </xdr:from>
    <xdr:ext cx="405111" cy="259045"/>
    <xdr:sp macro="" textlink="">
      <xdr:nvSpPr>
        <xdr:cNvPr id="427" name="n_1aveValue【港湾・漁港】&#10;有形固定資産減価償却率"/>
        <xdr:cNvSpPr txBox="1"/>
      </xdr:nvSpPr>
      <xdr:spPr>
        <a:xfrm>
          <a:off x="35820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111596</xdr:rowOff>
    </xdr:from>
    <xdr:ext cx="405111" cy="259045"/>
    <xdr:sp macro="" textlink="">
      <xdr:nvSpPr>
        <xdr:cNvPr id="428" name="n_2aveValue【港湾・漁港】&#10;有形固定資産減価償却率"/>
        <xdr:cNvSpPr txBox="1"/>
      </xdr:nvSpPr>
      <xdr:spPr>
        <a:xfrm>
          <a:off x="2705744"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92001</xdr:rowOff>
    </xdr:from>
    <xdr:ext cx="405111" cy="259045"/>
    <xdr:sp macro="" textlink="">
      <xdr:nvSpPr>
        <xdr:cNvPr id="429" name="n_3aveValue【港湾・漁港】&#10;有形固定資産減価償却率"/>
        <xdr:cNvSpPr txBox="1"/>
      </xdr:nvSpPr>
      <xdr:spPr>
        <a:xfrm>
          <a:off x="18167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77306</xdr:rowOff>
    </xdr:from>
    <xdr:ext cx="405111" cy="259045"/>
    <xdr:sp macro="" textlink="">
      <xdr:nvSpPr>
        <xdr:cNvPr id="430" name="n_4aveValue【港湾・漁港】&#10;有形固定資産減価償却率"/>
        <xdr:cNvSpPr txBox="1"/>
      </xdr:nvSpPr>
      <xdr:spPr>
        <a:xfrm>
          <a:off x="9277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84745</xdr:rowOff>
    </xdr:from>
    <xdr:ext cx="405111" cy="259045"/>
    <xdr:sp macro="" textlink="">
      <xdr:nvSpPr>
        <xdr:cNvPr id="431" name="n_1mainValue【港湾・漁港】&#10;有形固定資産減価償却率"/>
        <xdr:cNvSpPr txBox="1"/>
      </xdr:nvSpPr>
      <xdr:spPr>
        <a:xfrm>
          <a:off x="3582044" y="1757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89643</xdr:rowOff>
    </xdr:from>
    <xdr:ext cx="405111" cy="259045"/>
    <xdr:sp macro="" textlink="">
      <xdr:nvSpPr>
        <xdr:cNvPr id="432" name="n_2mainValue【港湾・漁港】&#10;有形固定資産減価償却率"/>
        <xdr:cNvSpPr txBox="1"/>
      </xdr:nvSpPr>
      <xdr:spPr>
        <a:xfrm>
          <a:off x="2705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83111</xdr:rowOff>
    </xdr:from>
    <xdr:ext cx="405111" cy="259045"/>
    <xdr:sp macro="" textlink="">
      <xdr:nvSpPr>
        <xdr:cNvPr id="433" name="n_3mainValue【港湾・漁港】&#10;有形固定資産減価償却率"/>
        <xdr:cNvSpPr txBox="1"/>
      </xdr:nvSpPr>
      <xdr:spPr>
        <a:xfrm>
          <a:off x="1816744" y="1757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79846</xdr:rowOff>
    </xdr:from>
    <xdr:ext cx="405111" cy="259045"/>
    <xdr:sp macro="" textlink="">
      <xdr:nvSpPr>
        <xdr:cNvPr id="434" name="n_4mainValue【港湾・漁港】&#10;有形固定資産減価償却率"/>
        <xdr:cNvSpPr txBox="1"/>
      </xdr:nvSpPr>
      <xdr:spPr>
        <a:xfrm>
          <a:off x="9277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5" name="直線コネクタ 444"/>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6" name="テキスト ボックス 445"/>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7" name="直線コネクタ 446"/>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8" name="テキスト ボックス 447"/>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9" name="直線コネクタ 448"/>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0" name="テキスト ボックス 449"/>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1" name="直線コネクタ 450"/>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2" name="テキスト ボックス 451"/>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3" name="直線コネクタ 452"/>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4" name="テキスト ボックス 453"/>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5" name="直線コネクタ 454"/>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6" name="テキスト ボックス 455"/>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8" name="テキスト ボックス 457"/>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69901</xdr:rowOff>
    </xdr:from>
    <xdr:to>
      <xdr:col>54</xdr:col>
      <xdr:colOff>189865</xdr:colOff>
      <xdr:row>109</xdr:row>
      <xdr:rowOff>35075</xdr:rowOff>
    </xdr:to>
    <xdr:cxnSp macro="">
      <xdr:nvCxnSpPr>
        <xdr:cNvPr id="460" name="直線コネクタ 459"/>
        <xdr:cNvCxnSpPr/>
      </xdr:nvCxnSpPr>
      <xdr:spPr>
        <a:xfrm flipV="1">
          <a:off x="10476865" y="17214901"/>
          <a:ext cx="0" cy="150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38902</xdr:rowOff>
    </xdr:from>
    <xdr:ext cx="313932" cy="259045"/>
    <xdr:sp macro="" textlink="">
      <xdr:nvSpPr>
        <xdr:cNvPr id="461" name="【港湾・漁港】&#10;一人当たり有形固定資産（償却資産）額最小値テキスト"/>
        <xdr:cNvSpPr txBox="1"/>
      </xdr:nvSpPr>
      <xdr:spPr>
        <a:xfrm>
          <a:off x="10515600" y="187269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35075</xdr:rowOff>
    </xdr:from>
    <xdr:to>
      <xdr:col>55</xdr:col>
      <xdr:colOff>88900</xdr:colOff>
      <xdr:row>109</xdr:row>
      <xdr:rowOff>35075</xdr:rowOff>
    </xdr:to>
    <xdr:cxnSp macro="">
      <xdr:nvCxnSpPr>
        <xdr:cNvPr id="462" name="直線コネクタ 461"/>
        <xdr:cNvCxnSpPr/>
      </xdr:nvCxnSpPr>
      <xdr:spPr>
        <a:xfrm>
          <a:off x="10388600" y="1872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16578</xdr:rowOff>
    </xdr:from>
    <xdr:ext cx="599010" cy="259045"/>
    <xdr:sp macro="" textlink="">
      <xdr:nvSpPr>
        <xdr:cNvPr id="463" name="【港湾・漁港】&#10;一人当たり有形固定資産（償却資産）額最大値テキスト"/>
        <xdr:cNvSpPr txBox="1"/>
      </xdr:nvSpPr>
      <xdr:spPr>
        <a:xfrm>
          <a:off x="10515600" y="1699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69901</xdr:rowOff>
    </xdr:from>
    <xdr:to>
      <xdr:col>55</xdr:col>
      <xdr:colOff>88900</xdr:colOff>
      <xdr:row>100</xdr:row>
      <xdr:rowOff>69901</xdr:rowOff>
    </xdr:to>
    <xdr:cxnSp macro="">
      <xdr:nvCxnSpPr>
        <xdr:cNvPr id="464" name="直線コネクタ 463"/>
        <xdr:cNvCxnSpPr/>
      </xdr:nvCxnSpPr>
      <xdr:spPr>
        <a:xfrm>
          <a:off x="10388600" y="17214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141588</xdr:rowOff>
    </xdr:from>
    <xdr:ext cx="534377" cy="259045"/>
    <xdr:sp macro="" textlink="">
      <xdr:nvSpPr>
        <xdr:cNvPr id="465" name="【港湾・漁港】&#10;一人当たり有形固定資産（償却資産）額平均値テキスト"/>
        <xdr:cNvSpPr txBox="1"/>
      </xdr:nvSpPr>
      <xdr:spPr>
        <a:xfrm>
          <a:off x="10515600" y="18315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118711</xdr:rowOff>
    </xdr:from>
    <xdr:to>
      <xdr:col>55</xdr:col>
      <xdr:colOff>50800</xdr:colOff>
      <xdr:row>108</xdr:row>
      <xdr:rowOff>48861</xdr:rowOff>
    </xdr:to>
    <xdr:sp macro="" textlink="">
      <xdr:nvSpPr>
        <xdr:cNvPr id="466" name="フローチャート: 判断 465"/>
        <xdr:cNvSpPr/>
      </xdr:nvSpPr>
      <xdr:spPr>
        <a:xfrm>
          <a:off x="10426700" y="1846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126620</xdr:rowOff>
    </xdr:from>
    <xdr:to>
      <xdr:col>50</xdr:col>
      <xdr:colOff>165100</xdr:colOff>
      <xdr:row>108</xdr:row>
      <xdr:rowOff>56770</xdr:rowOff>
    </xdr:to>
    <xdr:sp macro="" textlink="">
      <xdr:nvSpPr>
        <xdr:cNvPr id="467" name="フローチャート: 判断 466"/>
        <xdr:cNvSpPr/>
      </xdr:nvSpPr>
      <xdr:spPr>
        <a:xfrm>
          <a:off x="9588500" y="1847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129014</xdr:rowOff>
    </xdr:from>
    <xdr:to>
      <xdr:col>46</xdr:col>
      <xdr:colOff>38100</xdr:colOff>
      <xdr:row>108</xdr:row>
      <xdr:rowOff>59164</xdr:rowOff>
    </xdr:to>
    <xdr:sp macro="" textlink="">
      <xdr:nvSpPr>
        <xdr:cNvPr id="468" name="フローチャート: 判断 467"/>
        <xdr:cNvSpPr/>
      </xdr:nvSpPr>
      <xdr:spPr>
        <a:xfrm>
          <a:off x="8699500" y="18474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126533</xdr:rowOff>
    </xdr:from>
    <xdr:to>
      <xdr:col>41</xdr:col>
      <xdr:colOff>101600</xdr:colOff>
      <xdr:row>108</xdr:row>
      <xdr:rowOff>56683</xdr:rowOff>
    </xdr:to>
    <xdr:sp macro="" textlink="">
      <xdr:nvSpPr>
        <xdr:cNvPr id="469" name="フローチャート: 判断 468"/>
        <xdr:cNvSpPr/>
      </xdr:nvSpPr>
      <xdr:spPr>
        <a:xfrm>
          <a:off x="7810500" y="1847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130034</xdr:rowOff>
    </xdr:from>
    <xdr:to>
      <xdr:col>36</xdr:col>
      <xdr:colOff>165100</xdr:colOff>
      <xdr:row>108</xdr:row>
      <xdr:rowOff>60184</xdr:rowOff>
    </xdr:to>
    <xdr:sp macro="" textlink="">
      <xdr:nvSpPr>
        <xdr:cNvPr id="470" name="フローチャート: 判断 469"/>
        <xdr:cNvSpPr/>
      </xdr:nvSpPr>
      <xdr:spPr>
        <a:xfrm>
          <a:off x="6921500" y="18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86678</xdr:rowOff>
    </xdr:from>
    <xdr:to>
      <xdr:col>55</xdr:col>
      <xdr:colOff>50800</xdr:colOff>
      <xdr:row>109</xdr:row>
      <xdr:rowOff>16828</xdr:rowOff>
    </xdr:to>
    <xdr:sp macro="" textlink="">
      <xdr:nvSpPr>
        <xdr:cNvPr id="476" name="楕円 475"/>
        <xdr:cNvSpPr/>
      </xdr:nvSpPr>
      <xdr:spPr>
        <a:xfrm>
          <a:off x="10426700" y="1860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1605</xdr:rowOff>
    </xdr:from>
    <xdr:ext cx="534377" cy="259045"/>
    <xdr:sp macro="" textlink="">
      <xdr:nvSpPr>
        <xdr:cNvPr id="477" name="【港湾・漁港】&#10;一人当たり有形固定資産（償却資産）額該当値テキスト"/>
        <xdr:cNvSpPr txBox="1"/>
      </xdr:nvSpPr>
      <xdr:spPr>
        <a:xfrm>
          <a:off x="10515600" y="1851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85486</xdr:rowOff>
    </xdr:from>
    <xdr:to>
      <xdr:col>50</xdr:col>
      <xdr:colOff>165100</xdr:colOff>
      <xdr:row>109</xdr:row>
      <xdr:rowOff>15636</xdr:rowOff>
    </xdr:to>
    <xdr:sp macro="" textlink="">
      <xdr:nvSpPr>
        <xdr:cNvPr id="478" name="楕円 477"/>
        <xdr:cNvSpPr/>
      </xdr:nvSpPr>
      <xdr:spPr>
        <a:xfrm>
          <a:off x="9588500" y="1860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136286</xdr:rowOff>
    </xdr:from>
    <xdr:to>
      <xdr:col>55</xdr:col>
      <xdr:colOff>0</xdr:colOff>
      <xdr:row>108</xdr:row>
      <xdr:rowOff>137478</xdr:rowOff>
    </xdr:to>
    <xdr:cxnSp macro="">
      <xdr:nvCxnSpPr>
        <xdr:cNvPr id="479" name="直線コネクタ 478"/>
        <xdr:cNvCxnSpPr/>
      </xdr:nvCxnSpPr>
      <xdr:spPr>
        <a:xfrm>
          <a:off x="9639300" y="18652886"/>
          <a:ext cx="8382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89427</xdr:rowOff>
    </xdr:from>
    <xdr:to>
      <xdr:col>46</xdr:col>
      <xdr:colOff>38100</xdr:colOff>
      <xdr:row>109</xdr:row>
      <xdr:rowOff>19577</xdr:rowOff>
    </xdr:to>
    <xdr:sp macro="" textlink="">
      <xdr:nvSpPr>
        <xdr:cNvPr id="480" name="楕円 479"/>
        <xdr:cNvSpPr/>
      </xdr:nvSpPr>
      <xdr:spPr>
        <a:xfrm>
          <a:off x="8699500" y="186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136286</xdr:rowOff>
    </xdr:from>
    <xdr:to>
      <xdr:col>50</xdr:col>
      <xdr:colOff>114300</xdr:colOff>
      <xdr:row>108</xdr:row>
      <xdr:rowOff>140227</xdr:rowOff>
    </xdr:to>
    <xdr:cxnSp macro="">
      <xdr:nvCxnSpPr>
        <xdr:cNvPr id="481" name="直線コネクタ 480"/>
        <xdr:cNvCxnSpPr/>
      </xdr:nvCxnSpPr>
      <xdr:spPr>
        <a:xfrm flipV="1">
          <a:off x="8750300" y="18652886"/>
          <a:ext cx="889000" cy="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92337</xdr:rowOff>
    </xdr:from>
    <xdr:to>
      <xdr:col>41</xdr:col>
      <xdr:colOff>101600</xdr:colOff>
      <xdr:row>109</xdr:row>
      <xdr:rowOff>22487</xdr:rowOff>
    </xdr:to>
    <xdr:sp macro="" textlink="">
      <xdr:nvSpPr>
        <xdr:cNvPr id="482" name="楕円 481"/>
        <xdr:cNvSpPr/>
      </xdr:nvSpPr>
      <xdr:spPr>
        <a:xfrm>
          <a:off x="7810500" y="1860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140227</xdr:rowOff>
    </xdr:from>
    <xdr:to>
      <xdr:col>45</xdr:col>
      <xdr:colOff>177800</xdr:colOff>
      <xdr:row>108</xdr:row>
      <xdr:rowOff>143137</xdr:rowOff>
    </xdr:to>
    <xdr:cxnSp macro="">
      <xdr:nvCxnSpPr>
        <xdr:cNvPr id="483" name="直線コネクタ 482"/>
        <xdr:cNvCxnSpPr/>
      </xdr:nvCxnSpPr>
      <xdr:spPr>
        <a:xfrm flipV="1">
          <a:off x="7861300" y="18656827"/>
          <a:ext cx="889000" cy="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95380</xdr:rowOff>
    </xdr:from>
    <xdr:to>
      <xdr:col>36</xdr:col>
      <xdr:colOff>165100</xdr:colOff>
      <xdr:row>109</xdr:row>
      <xdr:rowOff>25530</xdr:rowOff>
    </xdr:to>
    <xdr:sp macro="" textlink="">
      <xdr:nvSpPr>
        <xdr:cNvPr id="484" name="楕円 483"/>
        <xdr:cNvSpPr/>
      </xdr:nvSpPr>
      <xdr:spPr>
        <a:xfrm>
          <a:off x="6921500" y="1861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143137</xdr:rowOff>
    </xdr:from>
    <xdr:to>
      <xdr:col>41</xdr:col>
      <xdr:colOff>50800</xdr:colOff>
      <xdr:row>108</xdr:row>
      <xdr:rowOff>146180</xdr:rowOff>
    </xdr:to>
    <xdr:cxnSp macro="">
      <xdr:nvCxnSpPr>
        <xdr:cNvPr id="485" name="直線コネクタ 484"/>
        <xdr:cNvCxnSpPr/>
      </xdr:nvCxnSpPr>
      <xdr:spPr>
        <a:xfrm flipV="1">
          <a:off x="6972300" y="18659737"/>
          <a:ext cx="889000" cy="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73297</xdr:rowOff>
    </xdr:from>
    <xdr:ext cx="534377" cy="259045"/>
    <xdr:sp macro="" textlink="">
      <xdr:nvSpPr>
        <xdr:cNvPr id="486" name="n_1aveValue【港湾・漁港】&#10;一人当たり有形固定資産（償却資産）額"/>
        <xdr:cNvSpPr txBox="1"/>
      </xdr:nvSpPr>
      <xdr:spPr>
        <a:xfrm>
          <a:off x="9359411" y="1824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75691</xdr:rowOff>
    </xdr:from>
    <xdr:ext cx="534377" cy="259045"/>
    <xdr:sp macro="" textlink="">
      <xdr:nvSpPr>
        <xdr:cNvPr id="487" name="n_2aveValue【港湾・漁港】&#10;一人当たり有形固定資産（償却資産）額"/>
        <xdr:cNvSpPr txBox="1"/>
      </xdr:nvSpPr>
      <xdr:spPr>
        <a:xfrm>
          <a:off x="8483111" y="1824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73210</xdr:rowOff>
    </xdr:from>
    <xdr:ext cx="534377" cy="259045"/>
    <xdr:sp macro="" textlink="">
      <xdr:nvSpPr>
        <xdr:cNvPr id="488" name="n_3aveValue【港湾・漁港】&#10;一人当たり有形固定資産（償却資産）額"/>
        <xdr:cNvSpPr txBox="1"/>
      </xdr:nvSpPr>
      <xdr:spPr>
        <a:xfrm>
          <a:off x="7594111" y="1824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76711</xdr:rowOff>
    </xdr:from>
    <xdr:ext cx="534377" cy="259045"/>
    <xdr:sp macro="" textlink="">
      <xdr:nvSpPr>
        <xdr:cNvPr id="489" name="n_4aveValue【港湾・漁港】&#10;一人当たり有形固定資産（償却資産）額"/>
        <xdr:cNvSpPr txBox="1"/>
      </xdr:nvSpPr>
      <xdr:spPr>
        <a:xfrm>
          <a:off x="6705111" y="182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6763</xdr:rowOff>
    </xdr:from>
    <xdr:ext cx="534377" cy="259045"/>
    <xdr:sp macro="" textlink="">
      <xdr:nvSpPr>
        <xdr:cNvPr id="490" name="n_1mainValue【港湾・漁港】&#10;一人当たり有形固定資産（償却資産）額"/>
        <xdr:cNvSpPr txBox="1"/>
      </xdr:nvSpPr>
      <xdr:spPr>
        <a:xfrm>
          <a:off x="9359411" y="1869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10704</xdr:rowOff>
    </xdr:from>
    <xdr:ext cx="534377" cy="259045"/>
    <xdr:sp macro="" textlink="">
      <xdr:nvSpPr>
        <xdr:cNvPr id="491" name="n_2mainValue【港湾・漁港】&#10;一人当たり有形固定資産（償却資産）額"/>
        <xdr:cNvSpPr txBox="1"/>
      </xdr:nvSpPr>
      <xdr:spPr>
        <a:xfrm>
          <a:off x="8483111" y="1869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13614</xdr:rowOff>
    </xdr:from>
    <xdr:ext cx="534377" cy="259045"/>
    <xdr:sp macro="" textlink="">
      <xdr:nvSpPr>
        <xdr:cNvPr id="492" name="n_3mainValue【港湾・漁港】&#10;一人当たり有形固定資産（償却資産）額"/>
        <xdr:cNvSpPr txBox="1"/>
      </xdr:nvSpPr>
      <xdr:spPr>
        <a:xfrm>
          <a:off x="7594111" y="1870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16657</xdr:rowOff>
    </xdr:from>
    <xdr:ext cx="534377" cy="259045"/>
    <xdr:sp macro="" textlink="">
      <xdr:nvSpPr>
        <xdr:cNvPr id="493" name="n_4mainValue【港湾・漁港】&#10;一人当たり有形固定資産（償却資産）額"/>
        <xdr:cNvSpPr txBox="1"/>
      </xdr:nvSpPr>
      <xdr:spPr>
        <a:xfrm>
          <a:off x="6705111" y="1870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5" name="直線コネクタ 504"/>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6" name="テキスト ボックス 505"/>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7" name="直線コネクタ 506"/>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8" name="テキスト ボックス 507"/>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9" name="直線コネクタ 508"/>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0" name="テキスト ボックス 509"/>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1" name="直線コネクタ 510"/>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2" name="テキスト ボックス 511"/>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4" name="テキスト ボックス 513"/>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516" name="直線コネクタ 515"/>
        <xdr:cNvCxnSpPr/>
      </xdr:nvCxnSpPr>
      <xdr:spPr>
        <a:xfrm flipV="1">
          <a:off x="16318864" y="5706618"/>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517" name="【認定こども園・幼稚園・保育所】&#10;有形固定資産減価償却率最小値テキスト"/>
        <xdr:cNvSpPr txBox="1"/>
      </xdr:nvSpPr>
      <xdr:spPr>
        <a:xfrm>
          <a:off x="16357600" y="692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518" name="直線コネクタ 517"/>
        <xdr:cNvCxnSpPr/>
      </xdr:nvCxnSpPr>
      <xdr:spPr>
        <a:xfrm>
          <a:off x="16230600" y="692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519" name="【認定こども園・幼稚園・保育所】&#10;有形固定資産減価償却率最大値テキスト"/>
        <xdr:cNvSpPr txBox="1"/>
      </xdr:nvSpPr>
      <xdr:spPr>
        <a:xfrm>
          <a:off x="16357600" y="548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520" name="直線コネクタ 519"/>
        <xdr:cNvCxnSpPr/>
      </xdr:nvCxnSpPr>
      <xdr:spPr>
        <a:xfrm>
          <a:off x="16230600" y="57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60977</xdr:rowOff>
    </xdr:from>
    <xdr:ext cx="405111" cy="259045"/>
    <xdr:sp macro="" textlink="">
      <xdr:nvSpPr>
        <xdr:cNvPr id="521" name="【認定こども園・幼稚園・保育所】&#10;有形固定資産減価償却率平均値テキスト"/>
        <xdr:cNvSpPr txBox="1"/>
      </xdr:nvSpPr>
      <xdr:spPr>
        <a:xfrm>
          <a:off x="16357600" y="623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522" name="フローチャート: 判断 521"/>
        <xdr:cNvSpPr/>
      </xdr:nvSpPr>
      <xdr:spPr>
        <a:xfrm>
          <a:off x="16268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523" name="フローチャート: 判断 522"/>
        <xdr:cNvSpPr/>
      </xdr:nvSpPr>
      <xdr:spPr>
        <a:xfrm>
          <a:off x="15430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524" name="フローチャート: 判断 523"/>
        <xdr:cNvSpPr/>
      </xdr:nvSpPr>
      <xdr:spPr>
        <a:xfrm>
          <a:off x="14541500" y="61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525" name="フローチャート: 判断 524"/>
        <xdr:cNvSpPr/>
      </xdr:nvSpPr>
      <xdr:spPr>
        <a:xfrm>
          <a:off x="13652500" y="61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526" name="フローチャート: 判断 525"/>
        <xdr:cNvSpPr/>
      </xdr:nvSpPr>
      <xdr:spPr>
        <a:xfrm>
          <a:off x="127635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29972</xdr:rowOff>
    </xdr:from>
    <xdr:to>
      <xdr:col>85</xdr:col>
      <xdr:colOff>177800</xdr:colOff>
      <xdr:row>35</xdr:row>
      <xdr:rowOff>131572</xdr:rowOff>
    </xdr:to>
    <xdr:sp macro="" textlink="">
      <xdr:nvSpPr>
        <xdr:cNvPr id="532" name="楕円 531"/>
        <xdr:cNvSpPr/>
      </xdr:nvSpPr>
      <xdr:spPr>
        <a:xfrm>
          <a:off x="16268700" y="603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52849</xdr:rowOff>
    </xdr:from>
    <xdr:ext cx="405111" cy="259045"/>
    <xdr:sp macro="" textlink="">
      <xdr:nvSpPr>
        <xdr:cNvPr id="533" name="【認定こども園・幼稚園・保育所】&#10;有形固定資産減価償却率該当値テキスト"/>
        <xdr:cNvSpPr txBox="1"/>
      </xdr:nvSpPr>
      <xdr:spPr>
        <a:xfrm>
          <a:off x="16357600" y="5882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146558</xdr:rowOff>
    </xdr:from>
    <xdr:to>
      <xdr:col>81</xdr:col>
      <xdr:colOff>101600</xdr:colOff>
      <xdr:row>35</xdr:row>
      <xdr:rowOff>76708</xdr:rowOff>
    </xdr:to>
    <xdr:sp macro="" textlink="">
      <xdr:nvSpPr>
        <xdr:cNvPr id="534" name="楕円 533"/>
        <xdr:cNvSpPr/>
      </xdr:nvSpPr>
      <xdr:spPr>
        <a:xfrm>
          <a:off x="15430500" y="597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25908</xdr:rowOff>
    </xdr:from>
    <xdr:to>
      <xdr:col>85</xdr:col>
      <xdr:colOff>127000</xdr:colOff>
      <xdr:row>35</xdr:row>
      <xdr:rowOff>80772</xdr:rowOff>
    </xdr:to>
    <xdr:cxnSp macro="">
      <xdr:nvCxnSpPr>
        <xdr:cNvPr id="535" name="直線コネクタ 534"/>
        <xdr:cNvCxnSpPr/>
      </xdr:nvCxnSpPr>
      <xdr:spPr>
        <a:xfrm>
          <a:off x="15481300" y="602665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91694</xdr:rowOff>
    </xdr:from>
    <xdr:to>
      <xdr:col>76</xdr:col>
      <xdr:colOff>165100</xdr:colOff>
      <xdr:row>35</xdr:row>
      <xdr:rowOff>21844</xdr:rowOff>
    </xdr:to>
    <xdr:sp macro="" textlink="">
      <xdr:nvSpPr>
        <xdr:cNvPr id="536" name="楕円 535"/>
        <xdr:cNvSpPr/>
      </xdr:nvSpPr>
      <xdr:spPr>
        <a:xfrm>
          <a:off x="14541500" y="592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142494</xdr:rowOff>
    </xdr:from>
    <xdr:to>
      <xdr:col>81</xdr:col>
      <xdr:colOff>50800</xdr:colOff>
      <xdr:row>35</xdr:row>
      <xdr:rowOff>25908</xdr:rowOff>
    </xdr:to>
    <xdr:cxnSp macro="">
      <xdr:nvCxnSpPr>
        <xdr:cNvPr id="537" name="直線コネクタ 536"/>
        <xdr:cNvCxnSpPr/>
      </xdr:nvCxnSpPr>
      <xdr:spPr>
        <a:xfrm>
          <a:off x="14592300" y="597179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155702</xdr:rowOff>
    </xdr:from>
    <xdr:to>
      <xdr:col>72</xdr:col>
      <xdr:colOff>38100</xdr:colOff>
      <xdr:row>35</xdr:row>
      <xdr:rowOff>85852</xdr:rowOff>
    </xdr:to>
    <xdr:sp macro="" textlink="">
      <xdr:nvSpPr>
        <xdr:cNvPr id="538" name="楕円 537"/>
        <xdr:cNvSpPr/>
      </xdr:nvSpPr>
      <xdr:spPr>
        <a:xfrm>
          <a:off x="13652500" y="598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142494</xdr:rowOff>
    </xdr:from>
    <xdr:to>
      <xdr:col>76</xdr:col>
      <xdr:colOff>114300</xdr:colOff>
      <xdr:row>35</xdr:row>
      <xdr:rowOff>35052</xdr:rowOff>
    </xdr:to>
    <xdr:cxnSp macro="">
      <xdr:nvCxnSpPr>
        <xdr:cNvPr id="539" name="直線コネクタ 538"/>
        <xdr:cNvCxnSpPr/>
      </xdr:nvCxnSpPr>
      <xdr:spPr>
        <a:xfrm flipV="1">
          <a:off x="13703300" y="597179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116840</xdr:rowOff>
    </xdr:from>
    <xdr:to>
      <xdr:col>67</xdr:col>
      <xdr:colOff>101600</xdr:colOff>
      <xdr:row>35</xdr:row>
      <xdr:rowOff>46990</xdr:rowOff>
    </xdr:to>
    <xdr:sp macro="" textlink="">
      <xdr:nvSpPr>
        <xdr:cNvPr id="540" name="楕円 539"/>
        <xdr:cNvSpPr/>
      </xdr:nvSpPr>
      <xdr:spPr>
        <a:xfrm>
          <a:off x="127635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167640</xdr:rowOff>
    </xdr:from>
    <xdr:to>
      <xdr:col>71</xdr:col>
      <xdr:colOff>177800</xdr:colOff>
      <xdr:row>35</xdr:row>
      <xdr:rowOff>35052</xdr:rowOff>
    </xdr:to>
    <xdr:cxnSp macro="">
      <xdr:nvCxnSpPr>
        <xdr:cNvPr id="541" name="直線コネクタ 540"/>
        <xdr:cNvCxnSpPr/>
      </xdr:nvCxnSpPr>
      <xdr:spPr>
        <a:xfrm>
          <a:off x="12814300" y="599694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140987</xdr:rowOff>
    </xdr:from>
    <xdr:ext cx="405111" cy="259045"/>
    <xdr:sp macro="" textlink="">
      <xdr:nvSpPr>
        <xdr:cNvPr id="542" name="n_1aveValue【認定こども園・幼稚園・保育所】&#10;有形固定資産減価償却率"/>
        <xdr:cNvSpPr txBox="1"/>
      </xdr:nvSpPr>
      <xdr:spPr>
        <a:xfrm>
          <a:off x="152660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99839</xdr:rowOff>
    </xdr:from>
    <xdr:ext cx="405111" cy="259045"/>
    <xdr:sp macro="" textlink="">
      <xdr:nvSpPr>
        <xdr:cNvPr id="543" name="n_2aveValue【認定こども園・幼稚園・保育所】&#10;有形固定資産減価償却率"/>
        <xdr:cNvSpPr txBox="1"/>
      </xdr:nvSpPr>
      <xdr:spPr>
        <a:xfrm>
          <a:off x="14389744" y="627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67835</xdr:rowOff>
    </xdr:from>
    <xdr:ext cx="405111" cy="259045"/>
    <xdr:sp macro="" textlink="">
      <xdr:nvSpPr>
        <xdr:cNvPr id="544" name="n_3aveValue【認定こども園・幼稚園・保育所】&#10;有形固定資産減価償却率"/>
        <xdr:cNvSpPr txBox="1"/>
      </xdr:nvSpPr>
      <xdr:spPr>
        <a:xfrm>
          <a:off x="13500744" y="624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49547</xdr:rowOff>
    </xdr:from>
    <xdr:ext cx="405111" cy="259045"/>
    <xdr:sp macro="" textlink="">
      <xdr:nvSpPr>
        <xdr:cNvPr id="545" name="n_4aveValue【認定こども園・幼稚園・保育所】&#10;有形固定資産減価償却率"/>
        <xdr:cNvSpPr txBox="1"/>
      </xdr:nvSpPr>
      <xdr:spPr>
        <a:xfrm>
          <a:off x="12611744" y="622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93235</xdr:rowOff>
    </xdr:from>
    <xdr:ext cx="405111" cy="259045"/>
    <xdr:sp macro="" textlink="">
      <xdr:nvSpPr>
        <xdr:cNvPr id="546" name="n_1mainValue【認定こども園・幼稚園・保育所】&#10;有形固定資産減価償却率"/>
        <xdr:cNvSpPr txBox="1"/>
      </xdr:nvSpPr>
      <xdr:spPr>
        <a:xfrm>
          <a:off x="15266044" y="575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38371</xdr:rowOff>
    </xdr:from>
    <xdr:ext cx="405111" cy="259045"/>
    <xdr:sp macro="" textlink="">
      <xdr:nvSpPr>
        <xdr:cNvPr id="547" name="n_2mainValue【認定こども園・幼稚園・保育所】&#10;有形固定資産減価償却率"/>
        <xdr:cNvSpPr txBox="1"/>
      </xdr:nvSpPr>
      <xdr:spPr>
        <a:xfrm>
          <a:off x="14389744" y="569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102379</xdr:rowOff>
    </xdr:from>
    <xdr:ext cx="405111" cy="259045"/>
    <xdr:sp macro="" textlink="">
      <xdr:nvSpPr>
        <xdr:cNvPr id="548" name="n_3mainValue【認定こども園・幼稚園・保育所】&#10;有形固定資産減価償却率"/>
        <xdr:cNvSpPr txBox="1"/>
      </xdr:nvSpPr>
      <xdr:spPr>
        <a:xfrm>
          <a:off x="13500744" y="576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63517</xdr:rowOff>
    </xdr:from>
    <xdr:ext cx="405111" cy="259045"/>
    <xdr:sp macro="" textlink="">
      <xdr:nvSpPr>
        <xdr:cNvPr id="549" name="n_4mainValue【認定こども園・幼稚園・保育所】&#10;有形固定資産減価償却率"/>
        <xdr:cNvSpPr txBox="1"/>
      </xdr:nvSpPr>
      <xdr:spPr>
        <a:xfrm>
          <a:off x="12611744" y="572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1" name="テキスト ボックス 56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3" name="テキスト ボックス 56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5" name="テキスト ボックス 56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7" name="テキスト ボックス 56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9" name="テキスト ボックス 56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573" name="直線コネクタ 572"/>
        <xdr:cNvCxnSpPr/>
      </xdr:nvCxnSpPr>
      <xdr:spPr>
        <a:xfrm flipV="1">
          <a:off x="22160864" y="57378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4"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5" name="直線コネクタ 574"/>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576" name="【認定こども園・幼稚園・保育所】&#10;一人当たり面積最大値テキスト"/>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577" name="直線コネクタ 576"/>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578" name="【認定こども園・幼稚園・保育所】&#10;一人当たり面積平均値テキスト"/>
        <xdr:cNvSpPr txBox="1"/>
      </xdr:nvSpPr>
      <xdr:spPr>
        <a:xfrm>
          <a:off x="22199600" y="665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79" name="フローチャート: 判断 578"/>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580" name="フローチャート: 判断 579"/>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581" name="フローチャート: 判断 580"/>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582" name="フローチャート: 判断 581"/>
        <xdr:cNvSpPr/>
      </xdr:nvSpPr>
      <xdr:spPr>
        <a:xfrm>
          <a:off x="19494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583" name="フローチャート: 判断 582"/>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78740</xdr:rowOff>
    </xdr:from>
    <xdr:to>
      <xdr:col>116</xdr:col>
      <xdr:colOff>114300</xdr:colOff>
      <xdr:row>39</xdr:row>
      <xdr:rowOff>8890</xdr:rowOff>
    </xdr:to>
    <xdr:sp macro="" textlink="">
      <xdr:nvSpPr>
        <xdr:cNvPr id="589" name="楕円 588"/>
        <xdr:cNvSpPr/>
      </xdr:nvSpPr>
      <xdr:spPr>
        <a:xfrm>
          <a:off x="221107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101617</xdr:rowOff>
    </xdr:from>
    <xdr:ext cx="469744" cy="259045"/>
    <xdr:sp macro="" textlink="">
      <xdr:nvSpPr>
        <xdr:cNvPr id="590" name="【認定こども園・幼稚園・保育所】&#10;一人当たり面積該当値テキスト"/>
        <xdr:cNvSpPr txBox="1"/>
      </xdr:nvSpPr>
      <xdr:spPr>
        <a:xfrm>
          <a:off x="22199600"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86360</xdr:rowOff>
    </xdr:from>
    <xdr:to>
      <xdr:col>112</xdr:col>
      <xdr:colOff>38100</xdr:colOff>
      <xdr:row>39</xdr:row>
      <xdr:rowOff>16510</xdr:rowOff>
    </xdr:to>
    <xdr:sp macro="" textlink="">
      <xdr:nvSpPr>
        <xdr:cNvPr id="591" name="楕円 590"/>
        <xdr:cNvSpPr/>
      </xdr:nvSpPr>
      <xdr:spPr>
        <a:xfrm>
          <a:off x="21272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129540</xdr:rowOff>
    </xdr:from>
    <xdr:to>
      <xdr:col>116</xdr:col>
      <xdr:colOff>63500</xdr:colOff>
      <xdr:row>38</xdr:row>
      <xdr:rowOff>137160</xdr:rowOff>
    </xdr:to>
    <xdr:cxnSp macro="">
      <xdr:nvCxnSpPr>
        <xdr:cNvPr id="592" name="直線コネクタ 591"/>
        <xdr:cNvCxnSpPr/>
      </xdr:nvCxnSpPr>
      <xdr:spPr>
        <a:xfrm flipV="1">
          <a:off x="21323300" y="66446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93980</xdr:rowOff>
    </xdr:from>
    <xdr:to>
      <xdr:col>107</xdr:col>
      <xdr:colOff>101600</xdr:colOff>
      <xdr:row>39</xdr:row>
      <xdr:rowOff>24130</xdr:rowOff>
    </xdr:to>
    <xdr:sp macro="" textlink="">
      <xdr:nvSpPr>
        <xdr:cNvPr id="593" name="楕円 592"/>
        <xdr:cNvSpPr/>
      </xdr:nvSpPr>
      <xdr:spPr>
        <a:xfrm>
          <a:off x="20383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137160</xdr:rowOff>
    </xdr:from>
    <xdr:to>
      <xdr:col>111</xdr:col>
      <xdr:colOff>177800</xdr:colOff>
      <xdr:row>38</xdr:row>
      <xdr:rowOff>144780</xdr:rowOff>
    </xdr:to>
    <xdr:cxnSp macro="">
      <xdr:nvCxnSpPr>
        <xdr:cNvPr id="594" name="直線コネクタ 593"/>
        <xdr:cNvCxnSpPr/>
      </xdr:nvCxnSpPr>
      <xdr:spPr>
        <a:xfrm flipV="1">
          <a:off x="20434300" y="6652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595" name="楕円 594"/>
        <xdr:cNvSpPr/>
      </xdr:nvSpPr>
      <xdr:spPr>
        <a:xfrm>
          <a:off x="19494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144780</xdr:rowOff>
    </xdr:from>
    <xdr:to>
      <xdr:col>107</xdr:col>
      <xdr:colOff>50800</xdr:colOff>
      <xdr:row>39</xdr:row>
      <xdr:rowOff>11430</xdr:rowOff>
    </xdr:to>
    <xdr:cxnSp macro="">
      <xdr:nvCxnSpPr>
        <xdr:cNvPr id="596" name="直線コネクタ 595"/>
        <xdr:cNvCxnSpPr/>
      </xdr:nvCxnSpPr>
      <xdr:spPr>
        <a:xfrm flipV="1">
          <a:off x="19545300" y="6659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132080</xdr:rowOff>
    </xdr:from>
    <xdr:to>
      <xdr:col>98</xdr:col>
      <xdr:colOff>38100</xdr:colOff>
      <xdr:row>39</xdr:row>
      <xdr:rowOff>62230</xdr:rowOff>
    </xdr:to>
    <xdr:sp macro="" textlink="">
      <xdr:nvSpPr>
        <xdr:cNvPr id="597" name="楕円 596"/>
        <xdr:cNvSpPr/>
      </xdr:nvSpPr>
      <xdr:spPr>
        <a:xfrm>
          <a:off x="18605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11430</xdr:rowOff>
    </xdr:from>
    <xdr:to>
      <xdr:col>102</xdr:col>
      <xdr:colOff>114300</xdr:colOff>
      <xdr:row>39</xdr:row>
      <xdr:rowOff>11430</xdr:rowOff>
    </xdr:to>
    <xdr:cxnSp macro="">
      <xdr:nvCxnSpPr>
        <xdr:cNvPr id="598" name="直線コネクタ 597"/>
        <xdr:cNvCxnSpPr/>
      </xdr:nvCxnSpPr>
      <xdr:spPr>
        <a:xfrm>
          <a:off x="18656300" y="6697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83837</xdr:rowOff>
    </xdr:from>
    <xdr:ext cx="469744" cy="259045"/>
    <xdr:sp macro="" textlink="">
      <xdr:nvSpPr>
        <xdr:cNvPr id="599" name="n_1aveValue【認定こども園・幼稚園・保育所】&#10;一人当たり面積"/>
        <xdr:cNvSpPr txBox="1"/>
      </xdr:nvSpPr>
      <xdr:spPr>
        <a:xfrm>
          <a:off x="210757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68597</xdr:rowOff>
    </xdr:from>
    <xdr:ext cx="469744" cy="259045"/>
    <xdr:sp macro="" textlink="">
      <xdr:nvSpPr>
        <xdr:cNvPr id="600" name="n_2aveValue【認定こども園・幼稚園・保育所】&#10;一人当たり面積"/>
        <xdr:cNvSpPr txBox="1"/>
      </xdr:nvSpPr>
      <xdr:spPr>
        <a:xfrm>
          <a:off x="201994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83837</xdr:rowOff>
    </xdr:from>
    <xdr:ext cx="469744" cy="259045"/>
    <xdr:sp macro="" textlink="">
      <xdr:nvSpPr>
        <xdr:cNvPr id="601" name="n_3aveValue【認定こども園・幼稚園・保育所】&#10;一人当たり面積"/>
        <xdr:cNvSpPr txBox="1"/>
      </xdr:nvSpPr>
      <xdr:spPr>
        <a:xfrm>
          <a:off x="19310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76217</xdr:rowOff>
    </xdr:from>
    <xdr:ext cx="469744" cy="259045"/>
    <xdr:sp macro="" textlink="">
      <xdr:nvSpPr>
        <xdr:cNvPr id="602" name="n_4aveValue【認定こども園・幼稚園・保育所】&#10;一人当たり面積"/>
        <xdr:cNvSpPr txBox="1"/>
      </xdr:nvSpPr>
      <xdr:spPr>
        <a:xfrm>
          <a:off x="18421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33037</xdr:rowOff>
    </xdr:from>
    <xdr:ext cx="469744" cy="259045"/>
    <xdr:sp macro="" textlink="">
      <xdr:nvSpPr>
        <xdr:cNvPr id="603" name="n_1mainValue【認定こども園・幼稚園・保育所】&#10;一人当たり面積"/>
        <xdr:cNvSpPr txBox="1"/>
      </xdr:nvSpPr>
      <xdr:spPr>
        <a:xfrm>
          <a:off x="210757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40657</xdr:rowOff>
    </xdr:from>
    <xdr:ext cx="469744" cy="259045"/>
    <xdr:sp macro="" textlink="">
      <xdr:nvSpPr>
        <xdr:cNvPr id="604" name="n_2mainValue【認定こども園・幼稚園・保育所】&#10;一人当たり面積"/>
        <xdr:cNvSpPr txBox="1"/>
      </xdr:nvSpPr>
      <xdr:spPr>
        <a:xfrm>
          <a:off x="20199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78757</xdr:rowOff>
    </xdr:from>
    <xdr:ext cx="469744" cy="259045"/>
    <xdr:sp macro="" textlink="">
      <xdr:nvSpPr>
        <xdr:cNvPr id="605" name="n_3mainValue【認定こども園・幼稚園・保育所】&#10;一人当たり面積"/>
        <xdr:cNvSpPr txBox="1"/>
      </xdr:nvSpPr>
      <xdr:spPr>
        <a:xfrm>
          <a:off x="193104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78757</xdr:rowOff>
    </xdr:from>
    <xdr:ext cx="469744" cy="259045"/>
    <xdr:sp macro="" textlink="">
      <xdr:nvSpPr>
        <xdr:cNvPr id="606" name="n_4mainValue【認定こども園・幼稚園・保育所】&#10;一人当たり面積"/>
        <xdr:cNvSpPr txBox="1"/>
      </xdr:nvSpPr>
      <xdr:spPr>
        <a:xfrm>
          <a:off x="184214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631" name="直線コネクタ 630"/>
        <xdr:cNvCxnSpPr/>
      </xdr:nvCxnSpPr>
      <xdr:spPr>
        <a:xfrm flipV="1">
          <a:off x="16318864" y="9749790"/>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632" name="【学校施設】&#10;有形固定資産減価償却率最小値テキスト"/>
        <xdr:cNvSpPr txBox="1"/>
      </xdr:nvSpPr>
      <xdr:spPr>
        <a:xfrm>
          <a:off x="16357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633" name="直線コネクタ 632"/>
        <xdr:cNvCxnSpPr/>
      </xdr:nvCxnSpPr>
      <xdr:spPr>
        <a:xfrm>
          <a:off x="16230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634" name="【学校施設】&#10;有形固定資産減価償却率最大値テキスト"/>
        <xdr:cNvSpPr txBox="1"/>
      </xdr:nvSpPr>
      <xdr:spPr>
        <a:xfrm>
          <a:off x="16357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635" name="直線コネクタ 634"/>
        <xdr:cNvCxnSpPr/>
      </xdr:nvCxnSpPr>
      <xdr:spPr>
        <a:xfrm>
          <a:off x="16230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80027</xdr:rowOff>
    </xdr:from>
    <xdr:ext cx="405111" cy="259045"/>
    <xdr:sp macro="" textlink="">
      <xdr:nvSpPr>
        <xdr:cNvPr id="636" name="【学校施設】&#10;有形固定資産減価償却率平均値テキスト"/>
        <xdr:cNvSpPr txBox="1"/>
      </xdr:nvSpPr>
      <xdr:spPr>
        <a:xfrm>
          <a:off x="16357600" y="10367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637" name="フローチャート: 判断 636"/>
        <xdr:cNvSpPr/>
      </xdr:nvSpPr>
      <xdr:spPr>
        <a:xfrm>
          <a:off x="16268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638" name="フローチャート: 判断 637"/>
        <xdr:cNvSpPr/>
      </xdr:nvSpPr>
      <xdr:spPr>
        <a:xfrm>
          <a:off x="15430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639" name="フローチャート: 判断 638"/>
        <xdr:cNvSpPr/>
      </xdr:nvSpPr>
      <xdr:spPr>
        <a:xfrm>
          <a:off x="14541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640" name="フローチャート: 判断 639"/>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641" name="フローチャート: 判断 640"/>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73025</xdr:rowOff>
    </xdr:from>
    <xdr:to>
      <xdr:col>85</xdr:col>
      <xdr:colOff>177800</xdr:colOff>
      <xdr:row>61</xdr:row>
      <xdr:rowOff>3175</xdr:rowOff>
    </xdr:to>
    <xdr:sp macro="" textlink="">
      <xdr:nvSpPr>
        <xdr:cNvPr id="647" name="楕円 646"/>
        <xdr:cNvSpPr/>
      </xdr:nvSpPr>
      <xdr:spPr>
        <a:xfrm>
          <a:off x="162687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95902</xdr:rowOff>
    </xdr:from>
    <xdr:ext cx="405111" cy="259045"/>
    <xdr:sp macro="" textlink="">
      <xdr:nvSpPr>
        <xdr:cNvPr id="648" name="【学校施設】&#10;有形固定資産減価償却率該当値テキスト"/>
        <xdr:cNvSpPr txBox="1"/>
      </xdr:nvSpPr>
      <xdr:spPr>
        <a:xfrm>
          <a:off x="16357600" y="1021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147320</xdr:rowOff>
    </xdr:from>
    <xdr:to>
      <xdr:col>81</xdr:col>
      <xdr:colOff>101600</xdr:colOff>
      <xdr:row>60</xdr:row>
      <xdr:rowOff>77470</xdr:rowOff>
    </xdr:to>
    <xdr:sp macro="" textlink="">
      <xdr:nvSpPr>
        <xdr:cNvPr id="649" name="楕円 648"/>
        <xdr:cNvSpPr/>
      </xdr:nvSpPr>
      <xdr:spPr>
        <a:xfrm>
          <a:off x="15430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26670</xdr:rowOff>
    </xdr:from>
    <xdr:to>
      <xdr:col>85</xdr:col>
      <xdr:colOff>127000</xdr:colOff>
      <xdr:row>60</xdr:row>
      <xdr:rowOff>123825</xdr:rowOff>
    </xdr:to>
    <xdr:cxnSp macro="">
      <xdr:nvCxnSpPr>
        <xdr:cNvPr id="650" name="直線コネクタ 649"/>
        <xdr:cNvCxnSpPr/>
      </xdr:nvCxnSpPr>
      <xdr:spPr>
        <a:xfrm>
          <a:off x="15481300" y="10313670"/>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113030</xdr:rowOff>
    </xdr:from>
    <xdr:to>
      <xdr:col>76</xdr:col>
      <xdr:colOff>165100</xdr:colOff>
      <xdr:row>60</xdr:row>
      <xdr:rowOff>43180</xdr:rowOff>
    </xdr:to>
    <xdr:sp macro="" textlink="">
      <xdr:nvSpPr>
        <xdr:cNvPr id="651" name="楕円 650"/>
        <xdr:cNvSpPr/>
      </xdr:nvSpPr>
      <xdr:spPr>
        <a:xfrm>
          <a:off x="14541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163830</xdr:rowOff>
    </xdr:from>
    <xdr:to>
      <xdr:col>81</xdr:col>
      <xdr:colOff>50800</xdr:colOff>
      <xdr:row>60</xdr:row>
      <xdr:rowOff>26670</xdr:rowOff>
    </xdr:to>
    <xdr:cxnSp macro="">
      <xdr:nvCxnSpPr>
        <xdr:cNvPr id="652" name="直線コネクタ 651"/>
        <xdr:cNvCxnSpPr/>
      </xdr:nvCxnSpPr>
      <xdr:spPr>
        <a:xfrm>
          <a:off x="14592300" y="102793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90170</xdr:rowOff>
    </xdr:from>
    <xdr:to>
      <xdr:col>72</xdr:col>
      <xdr:colOff>38100</xdr:colOff>
      <xdr:row>60</xdr:row>
      <xdr:rowOff>20320</xdr:rowOff>
    </xdr:to>
    <xdr:sp macro="" textlink="">
      <xdr:nvSpPr>
        <xdr:cNvPr id="653" name="楕円 652"/>
        <xdr:cNvSpPr/>
      </xdr:nvSpPr>
      <xdr:spPr>
        <a:xfrm>
          <a:off x="13652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140970</xdr:rowOff>
    </xdr:from>
    <xdr:to>
      <xdr:col>76</xdr:col>
      <xdr:colOff>114300</xdr:colOff>
      <xdr:row>59</xdr:row>
      <xdr:rowOff>163830</xdr:rowOff>
    </xdr:to>
    <xdr:cxnSp macro="">
      <xdr:nvCxnSpPr>
        <xdr:cNvPr id="654" name="直線コネクタ 653"/>
        <xdr:cNvCxnSpPr/>
      </xdr:nvCxnSpPr>
      <xdr:spPr>
        <a:xfrm>
          <a:off x="13703300" y="10256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59690</xdr:rowOff>
    </xdr:from>
    <xdr:to>
      <xdr:col>67</xdr:col>
      <xdr:colOff>101600</xdr:colOff>
      <xdr:row>59</xdr:row>
      <xdr:rowOff>161290</xdr:rowOff>
    </xdr:to>
    <xdr:sp macro="" textlink="">
      <xdr:nvSpPr>
        <xdr:cNvPr id="655" name="楕円 654"/>
        <xdr:cNvSpPr/>
      </xdr:nvSpPr>
      <xdr:spPr>
        <a:xfrm>
          <a:off x="12763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110490</xdr:rowOff>
    </xdr:from>
    <xdr:to>
      <xdr:col>71</xdr:col>
      <xdr:colOff>177800</xdr:colOff>
      <xdr:row>59</xdr:row>
      <xdr:rowOff>140970</xdr:rowOff>
    </xdr:to>
    <xdr:cxnSp macro="">
      <xdr:nvCxnSpPr>
        <xdr:cNvPr id="656" name="直線コネクタ 655"/>
        <xdr:cNvCxnSpPr/>
      </xdr:nvCxnSpPr>
      <xdr:spPr>
        <a:xfrm>
          <a:off x="12814300" y="10226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9542</xdr:rowOff>
    </xdr:from>
    <xdr:ext cx="405111" cy="259045"/>
    <xdr:sp macro="" textlink="">
      <xdr:nvSpPr>
        <xdr:cNvPr id="657" name="n_1aveValue【学校施設】&#10;有形固定資産減価償却率"/>
        <xdr:cNvSpPr txBox="1"/>
      </xdr:nvSpPr>
      <xdr:spPr>
        <a:xfrm>
          <a:off x="152660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167657</xdr:rowOff>
    </xdr:from>
    <xdr:ext cx="405111" cy="259045"/>
    <xdr:sp macro="" textlink="">
      <xdr:nvSpPr>
        <xdr:cNvPr id="658" name="n_2aveValue【学校施設】&#10;有形固定資産減価償却率"/>
        <xdr:cNvSpPr txBox="1"/>
      </xdr:nvSpPr>
      <xdr:spPr>
        <a:xfrm>
          <a:off x="14389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659" name="n_3aveValue【学校施設】&#10;有形固定資産減価償却率"/>
        <xdr:cNvSpPr txBox="1"/>
      </xdr:nvSpPr>
      <xdr:spPr>
        <a:xfrm>
          <a:off x="13500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660" name="n_4aveValue【学校施設】&#10;有形固定資産減価償却率"/>
        <xdr:cNvSpPr txBox="1"/>
      </xdr:nvSpPr>
      <xdr:spPr>
        <a:xfrm>
          <a:off x="12611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93997</xdr:rowOff>
    </xdr:from>
    <xdr:ext cx="405111" cy="259045"/>
    <xdr:sp macro="" textlink="">
      <xdr:nvSpPr>
        <xdr:cNvPr id="661" name="n_1mainValue【学校施設】&#10;有形固定資産減価償却率"/>
        <xdr:cNvSpPr txBox="1"/>
      </xdr:nvSpPr>
      <xdr:spPr>
        <a:xfrm>
          <a:off x="152660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59707</xdr:rowOff>
    </xdr:from>
    <xdr:ext cx="405111" cy="259045"/>
    <xdr:sp macro="" textlink="">
      <xdr:nvSpPr>
        <xdr:cNvPr id="662" name="n_2mainValue【学校施設】&#10;有形固定資産減価償却率"/>
        <xdr:cNvSpPr txBox="1"/>
      </xdr:nvSpPr>
      <xdr:spPr>
        <a:xfrm>
          <a:off x="14389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36847</xdr:rowOff>
    </xdr:from>
    <xdr:ext cx="405111" cy="259045"/>
    <xdr:sp macro="" textlink="">
      <xdr:nvSpPr>
        <xdr:cNvPr id="663" name="n_3mainValue【学校施設】&#10;有形固定資産減価償却率"/>
        <xdr:cNvSpPr txBox="1"/>
      </xdr:nvSpPr>
      <xdr:spPr>
        <a:xfrm>
          <a:off x="135007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6367</xdr:rowOff>
    </xdr:from>
    <xdr:ext cx="405111" cy="259045"/>
    <xdr:sp macro="" textlink="">
      <xdr:nvSpPr>
        <xdr:cNvPr id="664" name="n_4mainValue【学校施設】&#10;有形固定資産減価償却率"/>
        <xdr:cNvSpPr txBox="1"/>
      </xdr:nvSpPr>
      <xdr:spPr>
        <a:xfrm>
          <a:off x="12611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5" name="テキスト ボックス 6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6" name="直線コネクタ 675"/>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7" name="テキスト ボックス 676"/>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8" name="直線コネクタ 677"/>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9" name="テキスト ボックス 678"/>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0" name="直線コネクタ 679"/>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1" name="テキスト ボックス 680"/>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4" name="直線コネクタ 683"/>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5" name="テキスト ボックス 684"/>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6" name="直線コネクタ 685"/>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7" name="テキスト ボックス 686"/>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8" name="直線コネクタ 687"/>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89" name="テキスト ボックス 688"/>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693" name="直線コネクタ 692"/>
        <xdr:cNvCxnSpPr/>
      </xdr:nvCxnSpPr>
      <xdr:spPr>
        <a:xfrm flipV="1">
          <a:off x="22160864" y="9605487"/>
          <a:ext cx="0" cy="1354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694" name="【学校施設】&#10;一人当たり面積最小値テキスト"/>
        <xdr:cNvSpPr txBox="1"/>
      </xdr:nvSpPr>
      <xdr:spPr>
        <a:xfrm>
          <a:off x="22199600" y="1096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695" name="直線コネクタ 694"/>
        <xdr:cNvCxnSpPr/>
      </xdr:nvCxnSpPr>
      <xdr:spPr>
        <a:xfrm>
          <a:off x="22072600" y="1095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696" name="【学校施設】&#10;一人当たり面積最大値テキスト"/>
        <xdr:cNvSpPr txBox="1"/>
      </xdr:nvSpPr>
      <xdr:spPr>
        <a:xfrm>
          <a:off x="22199600" y="938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697" name="直線コネクタ 696"/>
        <xdr:cNvCxnSpPr/>
      </xdr:nvCxnSpPr>
      <xdr:spPr>
        <a:xfrm>
          <a:off x="22072600" y="960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47801</xdr:rowOff>
    </xdr:from>
    <xdr:ext cx="469744" cy="259045"/>
    <xdr:sp macro="" textlink="">
      <xdr:nvSpPr>
        <xdr:cNvPr id="698" name="【学校施設】&#10;一人当たり面積平均値テキスト"/>
        <xdr:cNvSpPr txBox="1"/>
      </xdr:nvSpPr>
      <xdr:spPr>
        <a:xfrm>
          <a:off x="22199600" y="10163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699" name="フローチャート: 判断 698"/>
        <xdr:cNvSpPr/>
      </xdr:nvSpPr>
      <xdr:spPr>
        <a:xfrm>
          <a:off x="221107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700" name="フローチャート: 判断 699"/>
        <xdr:cNvSpPr/>
      </xdr:nvSpPr>
      <xdr:spPr>
        <a:xfrm>
          <a:off x="21272500" y="1032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701" name="フローチャート: 判断 700"/>
        <xdr:cNvSpPr/>
      </xdr:nvSpPr>
      <xdr:spPr>
        <a:xfrm>
          <a:off x="20383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702" name="フローチャート: 判断 701"/>
        <xdr:cNvSpPr/>
      </xdr:nvSpPr>
      <xdr:spPr>
        <a:xfrm>
          <a:off x="19494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703" name="フローチャート: 判断 702"/>
        <xdr:cNvSpPr/>
      </xdr:nvSpPr>
      <xdr:spPr>
        <a:xfrm>
          <a:off x="18605500" y="1034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74930</xdr:rowOff>
    </xdr:from>
    <xdr:to>
      <xdr:col>116</xdr:col>
      <xdr:colOff>114300</xdr:colOff>
      <xdr:row>61</xdr:row>
      <xdr:rowOff>5080</xdr:rowOff>
    </xdr:to>
    <xdr:sp macro="" textlink="">
      <xdr:nvSpPr>
        <xdr:cNvPr id="709" name="楕円 708"/>
        <xdr:cNvSpPr/>
      </xdr:nvSpPr>
      <xdr:spPr>
        <a:xfrm>
          <a:off x="221107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53357</xdr:rowOff>
    </xdr:from>
    <xdr:ext cx="469744" cy="259045"/>
    <xdr:sp macro="" textlink="">
      <xdr:nvSpPr>
        <xdr:cNvPr id="710" name="【学校施設】&#10;一人当たり面積該当値テキスト"/>
        <xdr:cNvSpPr txBox="1"/>
      </xdr:nvSpPr>
      <xdr:spPr>
        <a:xfrm>
          <a:off x="22199600" y="1034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124937</xdr:rowOff>
    </xdr:from>
    <xdr:to>
      <xdr:col>112</xdr:col>
      <xdr:colOff>38100</xdr:colOff>
      <xdr:row>61</xdr:row>
      <xdr:rowOff>55087</xdr:rowOff>
    </xdr:to>
    <xdr:sp macro="" textlink="">
      <xdr:nvSpPr>
        <xdr:cNvPr id="711" name="楕円 710"/>
        <xdr:cNvSpPr/>
      </xdr:nvSpPr>
      <xdr:spPr>
        <a:xfrm>
          <a:off x="21272500" y="1041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125730</xdr:rowOff>
    </xdr:from>
    <xdr:to>
      <xdr:col>116</xdr:col>
      <xdr:colOff>63500</xdr:colOff>
      <xdr:row>61</xdr:row>
      <xdr:rowOff>4287</xdr:rowOff>
    </xdr:to>
    <xdr:cxnSp macro="">
      <xdr:nvCxnSpPr>
        <xdr:cNvPr id="712" name="直線コネクタ 711"/>
        <xdr:cNvCxnSpPr/>
      </xdr:nvCxnSpPr>
      <xdr:spPr>
        <a:xfrm flipV="1">
          <a:off x="21323300" y="10412730"/>
          <a:ext cx="838200" cy="5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140653</xdr:rowOff>
    </xdr:from>
    <xdr:to>
      <xdr:col>107</xdr:col>
      <xdr:colOff>101600</xdr:colOff>
      <xdr:row>61</xdr:row>
      <xdr:rowOff>70803</xdr:rowOff>
    </xdr:to>
    <xdr:sp macro="" textlink="">
      <xdr:nvSpPr>
        <xdr:cNvPr id="713" name="楕円 712"/>
        <xdr:cNvSpPr/>
      </xdr:nvSpPr>
      <xdr:spPr>
        <a:xfrm>
          <a:off x="20383500" y="1042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4287</xdr:rowOff>
    </xdr:from>
    <xdr:to>
      <xdr:col>111</xdr:col>
      <xdr:colOff>177800</xdr:colOff>
      <xdr:row>61</xdr:row>
      <xdr:rowOff>20003</xdr:rowOff>
    </xdr:to>
    <xdr:cxnSp macro="">
      <xdr:nvCxnSpPr>
        <xdr:cNvPr id="714" name="直線コネクタ 713"/>
        <xdr:cNvCxnSpPr/>
      </xdr:nvCxnSpPr>
      <xdr:spPr>
        <a:xfrm flipV="1">
          <a:off x="20434300" y="10462737"/>
          <a:ext cx="889000" cy="1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154940</xdr:rowOff>
    </xdr:from>
    <xdr:to>
      <xdr:col>102</xdr:col>
      <xdr:colOff>165100</xdr:colOff>
      <xdr:row>61</xdr:row>
      <xdr:rowOff>85090</xdr:rowOff>
    </xdr:to>
    <xdr:sp macro="" textlink="">
      <xdr:nvSpPr>
        <xdr:cNvPr id="715" name="楕円 714"/>
        <xdr:cNvSpPr/>
      </xdr:nvSpPr>
      <xdr:spPr>
        <a:xfrm>
          <a:off x="19494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20003</xdr:rowOff>
    </xdr:from>
    <xdr:to>
      <xdr:col>107</xdr:col>
      <xdr:colOff>50800</xdr:colOff>
      <xdr:row>61</xdr:row>
      <xdr:rowOff>34290</xdr:rowOff>
    </xdr:to>
    <xdr:cxnSp macro="">
      <xdr:nvCxnSpPr>
        <xdr:cNvPr id="716" name="直線コネクタ 715"/>
        <xdr:cNvCxnSpPr/>
      </xdr:nvCxnSpPr>
      <xdr:spPr>
        <a:xfrm flipV="1">
          <a:off x="19545300" y="10478453"/>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169228</xdr:rowOff>
    </xdr:from>
    <xdr:to>
      <xdr:col>98</xdr:col>
      <xdr:colOff>38100</xdr:colOff>
      <xdr:row>61</xdr:row>
      <xdr:rowOff>99378</xdr:rowOff>
    </xdr:to>
    <xdr:sp macro="" textlink="">
      <xdr:nvSpPr>
        <xdr:cNvPr id="717" name="楕円 716"/>
        <xdr:cNvSpPr/>
      </xdr:nvSpPr>
      <xdr:spPr>
        <a:xfrm>
          <a:off x="18605500" y="1045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34290</xdr:rowOff>
    </xdr:from>
    <xdr:to>
      <xdr:col>102</xdr:col>
      <xdr:colOff>114300</xdr:colOff>
      <xdr:row>61</xdr:row>
      <xdr:rowOff>48578</xdr:rowOff>
    </xdr:to>
    <xdr:cxnSp macro="">
      <xdr:nvCxnSpPr>
        <xdr:cNvPr id="718" name="直線コネクタ 717"/>
        <xdr:cNvCxnSpPr/>
      </xdr:nvCxnSpPr>
      <xdr:spPr>
        <a:xfrm flipV="1">
          <a:off x="18656300" y="10492740"/>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154481</xdr:rowOff>
    </xdr:from>
    <xdr:ext cx="469744" cy="259045"/>
    <xdr:sp macro="" textlink="">
      <xdr:nvSpPr>
        <xdr:cNvPr id="719" name="n_1aveValue【学校施設】&#10;一人当たり面積"/>
        <xdr:cNvSpPr txBox="1"/>
      </xdr:nvSpPr>
      <xdr:spPr>
        <a:xfrm>
          <a:off x="21075727" y="1009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1605</xdr:rowOff>
    </xdr:from>
    <xdr:ext cx="469744" cy="259045"/>
    <xdr:sp macro="" textlink="">
      <xdr:nvSpPr>
        <xdr:cNvPr id="720" name="n_2aveValue【学校施設】&#10;一人当たり面積"/>
        <xdr:cNvSpPr txBox="1"/>
      </xdr:nvSpPr>
      <xdr:spPr>
        <a:xfrm>
          <a:off x="20199427" y="1011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14464</xdr:rowOff>
    </xdr:from>
    <xdr:ext cx="469744" cy="259045"/>
    <xdr:sp macro="" textlink="">
      <xdr:nvSpPr>
        <xdr:cNvPr id="721" name="n_3aveValue【学校施設】&#10;一人当たり面積"/>
        <xdr:cNvSpPr txBox="1"/>
      </xdr:nvSpPr>
      <xdr:spPr>
        <a:xfrm>
          <a:off x="19310427" y="1013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8748</xdr:rowOff>
    </xdr:from>
    <xdr:ext cx="469744" cy="259045"/>
    <xdr:sp macro="" textlink="">
      <xdr:nvSpPr>
        <xdr:cNvPr id="722" name="n_4aveValue【学校施設】&#10;一人当たり面積"/>
        <xdr:cNvSpPr txBox="1"/>
      </xdr:nvSpPr>
      <xdr:spPr>
        <a:xfrm>
          <a:off x="18421427" y="1012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46214</xdr:rowOff>
    </xdr:from>
    <xdr:ext cx="469744" cy="259045"/>
    <xdr:sp macro="" textlink="">
      <xdr:nvSpPr>
        <xdr:cNvPr id="723" name="n_1mainValue【学校施設】&#10;一人当たり面積"/>
        <xdr:cNvSpPr txBox="1"/>
      </xdr:nvSpPr>
      <xdr:spPr>
        <a:xfrm>
          <a:off x="21075727" y="10504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61930</xdr:rowOff>
    </xdr:from>
    <xdr:ext cx="469744" cy="259045"/>
    <xdr:sp macro="" textlink="">
      <xdr:nvSpPr>
        <xdr:cNvPr id="724" name="n_2mainValue【学校施設】&#10;一人当たり面積"/>
        <xdr:cNvSpPr txBox="1"/>
      </xdr:nvSpPr>
      <xdr:spPr>
        <a:xfrm>
          <a:off x="20199427" y="1052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76217</xdr:rowOff>
    </xdr:from>
    <xdr:ext cx="469744" cy="259045"/>
    <xdr:sp macro="" textlink="">
      <xdr:nvSpPr>
        <xdr:cNvPr id="725" name="n_3mainValue【学校施設】&#10;一人当たり面積"/>
        <xdr:cNvSpPr txBox="1"/>
      </xdr:nvSpPr>
      <xdr:spPr>
        <a:xfrm>
          <a:off x="19310427"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90505</xdr:rowOff>
    </xdr:from>
    <xdr:ext cx="469744" cy="259045"/>
    <xdr:sp macro="" textlink="">
      <xdr:nvSpPr>
        <xdr:cNvPr id="726" name="n_4mainValue【学校施設】&#10;一人当たり面積"/>
        <xdr:cNvSpPr txBox="1"/>
      </xdr:nvSpPr>
      <xdr:spPr>
        <a:xfrm>
          <a:off x="18421427" y="1054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8" name="直線コネクタ 73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9" name="テキスト ボックス 73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0" name="直線コネクタ 73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1" name="テキスト ボックス 74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2" name="直線コネクタ 74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3" name="テキスト ボックス 74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4" name="直線コネクタ 74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5" name="テキスト ボックス 74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6" name="直線コネクタ 74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7" name="テキスト ボックス 74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8" name="直線コネクタ 74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9" name="テキスト ボックス 74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752" name="直線コネクタ 751"/>
        <xdr:cNvCxnSpPr/>
      </xdr:nvCxnSpPr>
      <xdr:spPr>
        <a:xfrm flipV="1">
          <a:off x="16318864" y="1349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3"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4" name="直線コネクタ 75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755" name="【児童館】&#10;有形固定資産減価償却率最大値テキスト"/>
        <xdr:cNvSpPr txBox="1"/>
      </xdr:nvSpPr>
      <xdr:spPr>
        <a:xfrm>
          <a:off x="16357600" y="1327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756" name="直線コネクタ 755"/>
        <xdr:cNvCxnSpPr/>
      </xdr:nvCxnSpPr>
      <xdr:spPr>
        <a:xfrm>
          <a:off x="16230600" y="1349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8545</xdr:rowOff>
    </xdr:from>
    <xdr:ext cx="405111" cy="259045"/>
    <xdr:sp macro="" textlink="">
      <xdr:nvSpPr>
        <xdr:cNvPr id="757" name="【児童館】&#10;有形固定資産減価償却率平均値テキスト"/>
        <xdr:cNvSpPr txBox="1"/>
      </xdr:nvSpPr>
      <xdr:spPr>
        <a:xfrm>
          <a:off x="16357600" y="14067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758" name="フローチャート: 判断 757"/>
        <xdr:cNvSpPr/>
      </xdr:nvSpPr>
      <xdr:spPr>
        <a:xfrm>
          <a:off x="16268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759" name="フローチャート: 判断 758"/>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760" name="フローチャート: 判断 759"/>
        <xdr:cNvSpPr/>
      </xdr:nvSpPr>
      <xdr:spPr>
        <a:xfrm>
          <a:off x="14541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761" name="フローチャート: 判断 760"/>
        <xdr:cNvSpPr/>
      </xdr:nvSpPr>
      <xdr:spPr>
        <a:xfrm>
          <a:off x="1365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762" name="フローチャート: 判断 761"/>
        <xdr:cNvSpPr/>
      </xdr:nvSpPr>
      <xdr:spPr>
        <a:xfrm>
          <a:off x="12763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68" name="楕円 767"/>
        <xdr:cNvSpPr/>
      </xdr:nvSpPr>
      <xdr:spPr>
        <a:xfrm>
          <a:off x="16268700" y="1431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66964</xdr:rowOff>
    </xdr:from>
    <xdr:ext cx="405111" cy="259045"/>
    <xdr:sp macro="" textlink="">
      <xdr:nvSpPr>
        <xdr:cNvPr id="769" name="【児童館】&#10;有形固定資産減価償却率該当値テキスト"/>
        <xdr:cNvSpPr txBox="1"/>
      </xdr:nvSpPr>
      <xdr:spPr>
        <a:xfrm>
          <a:off x="16357600" y="1429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160382</xdr:rowOff>
    </xdr:from>
    <xdr:to>
      <xdr:col>81</xdr:col>
      <xdr:colOff>101600</xdr:colOff>
      <xdr:row>85</xdr:row>
      <xdr:rowOff>90532</xdr:rowOff>
    </xdr:to>
    <xdr:sp macro="" textlink="">
      <xdr:nvSpPr>
        <xdr:cNvPr id="770" name="楕円 769"/>
        <xdr:cNvSpPr/>
      </xdr:nvSpPr>
      <xdr:spPr>
        <a:xfrm>
          <a:off x="15430500" y="1456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139337</xdr:rowOff>
    </xdr:from>
    <xdr:to>
      <xdr:col>85</xdr:col>
      <xdr:colOff>127000</xdr:colOff>
      <xdr:row>85</xdr:row>
      <xdr:rowOff>39732</xdr:rowOff>
    </xdr:to>
    <xdr:cxnSp macro="">
      <xdr:nvCxnSpPr>
        <xdr:cNvPr id="771" name="直線コネクタ 770"/>
        <xdr:cNvCxnSpPr/>
      </xdr:nvCxnSpPr>
      <xdr:spPr>
        <a:xfrm flipV="1">
          <a:off x="15481300" y="14369687"/>
          <a:ext cx="838200" cy="24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127726</xdr:rowOff>
    </xdr:from>
    <xdr:to>
      <xdr:col>76</xdr:col>
      <xdr:colOff>165100</xdr:colOff>
      <xdr:row>85</xdr:row>
      <xdr:rowOff>57876</xdr:rowOff>
    </xdr:to>
    <xdr:sp macro="" textlink="">
      <xdr:nvSpPr>
        <xdr:cNvPr id="772" name="楕円 771"/>
        <xdr:cNvSpPr/>
      </xdr:nvSpPr>
      <xdr:spPr>
        <a:xfrm>
          <a:off x="145415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7076</xdr:rowOff>
    </xdr:from>
    <xdr:to>
      <xdr:col>81</xdr:col>
      <xdr:colOff>50800</xdr:colOff>
      <xdr:row>85</xdr:row>
      <xdr:rowOff>39732</xdr:rowOff>
    </xdr:to>
    <xdr:cxnSp macro="">
      <xdr:nvCxnSpPr>
        <xdr:cNvPr id="773" name="直線コネクタ 772"/>
        <xdr:cNvCxnSpPr/>
      </xdr:nvCxnSpPr>
      <xdr:spPr>
        <a:xfrm>
          <a:off x="14592300" y="1458032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106499</xdr:rowOff>
    </xdr:from>
    <xdr:to>
      <xdr:col>72</xdr:col>
      <xdr:colOff>38100</xdr:colOff>
      <xdr:row>85</xdr:row>
      <xdr:rowOff>36649</xdr:rowOff>
    </xdr:to>
    <xdr:sp macro="" textlink="">
      <xdr:nvSpPr>
        <xdr:cNvPr id="774" name="楕円 773"/>
        <xdr:cNvSpPr/>
      </xdr:nvSpPr>
      <xdr:spPr>
        <a:xfrm>
          <a:off x="13652500" y="1450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157299</xdr:rowOff>
    </xdr:from>
    <xdr:to>
      <xdr:col>76</xdr:col>
      <xdr:colOff>114300</xdr:colOff>
      <xdr:row>85</xdr:row>
      <xdr:rowOff>7076</xdr:rowOff>
    </xdr:to>
    <xdr:cxnSp macro="">
      <xdr:nvCxnSpPr>
        <xdr:cNvPr id="775" name="直線コネクタ 774"/>
        <xdr:cNvCxnSpPr/>
      </xdr:nvCxnSpPr>
      <xdr:spPr>
        <a:xfrm>
          <a:off x="13703300" y="1455909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83638</xdr:rowOff>
    </xdr:from>
    <xdr:to>
      <xdr:col>67</xdr:col>
      <xdr:colOff>101600</xdr:colOff>
      <xdr:row>85</xdr:row>
      <xdr:rowOff>13788</xdr:rowOff>
    </xdr:to>
    <xdr:sp macro="" textlink="">
      <xdr:nvSpPr>
        <xdr:cNvPr id="776" name="楕円 775"/>
        <xdr:cNvSpPr/>
      </xdr:nvSpPr>
      <xdr:spPr>
        <a:xfrm>
          <a:off x="12763500" y="1448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134438</xdr:rowOff>
    </xdr:from>
    <xdr:to>
      <xdr:col>71</xdr:col>
      <xdr:colOff>177800</xdr:colOff>
      <xdr:row>84</xdr:row>
      <xdr:rowOff>157299</xdr:rowOff>
    </xdr:to>
    <xdr:cxnSp macro="">
      <xdr:nvCxnSpPr>
        <xdr:cNvPr id="777" name="直線コネクタ 776"/>
        <xdr:cNvCxnSpPr/>
      </xdr:nvCxnSpPr>
      <xdr:spPr>
        <a:xfrm>
          <a:off x="12814300" y="1453623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778" name="n_1aveValue【児童館】&#10;有形固定資産減価償却率"/>
        <xdr:cNvSpPr txBox="1"/>
      </xdr:nvSpPr>
      <xdr:spPr>
        <a:xfrm>
          <a:off x="152660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779" name="n_2aveValue【児童館】&#10;有形固定資産減価償却率"/>
        <xdr:cNvSpPr txBox="1"/>
      </xdr:nvSpPr>
      <xdr:spPr>
        <a:xfrm>
          <a:off x="14389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120122</xdr:rowOff>
    </xdr:from>
    <xdr:ext cx="405111" cy="259045"/>
    <xdr:sp macro="" textlink="">
      <xdr:nvSpPr>
        <xdr:cNvPr id="780" name="n_3aveValue【児童館】&#10;有形固定資産減価償却率"/>
        <xdr:cNvSpPr txBox="1"/>
      </xdr:nvSpPr>
      <xdr:spPr>
        <a:xfrm>
          <a:off x="135007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87465</xdr:rowOff>
    </xdr:from>
    <xdr:ext cx="405111" cy="259045"/>
    <xdr:sp macro="" textlink="">
      <xdr:nvSpPr>
        <xdr:cNvPr id="781" name="n_4aveValue【児童館】&#10;有形固定資産減価償却率"/>
        <xdr:cNvSpPr txBox="1"/>
      </xdr:nvSpPr>
      <xdr:spPr>
        <a:xfrm>
          <a:off x="12611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81659</xdr:rowOff>
    </xdr:from>
    <xdr:ext cx="405111" cy="259045"/>
    <xdr:sp macro="" textlink="">
      <xdr:nvSpPr>
        <xdr:cNvPr id="782" name="n_1mainValue【児童館】&#10;有形固定資産減価償却率"/>
        <xdr:cNvSpPr txBox="1"/>
      </xdr:nvSpPr>
      <xdr:spPr>
        <a:xfrm>
          <a:off x="15266044" y="1465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49003</xdr:rowOff>
    </xdr:from>
    <xdr:ext cx="405111" cy="259045"/>
    <xdr:sp macro="" textlink="">
      <xdr:nvSpPr>
        <xdr:cNvPr id="783" name="n_2mainValue【児童館】&#10;有形固定資産減価償却率"/>
        <xdr:cNvSpPr txBox="1"/>
      </xdr:nvSpPr>
      <xdr:spPr>
        <a:xfrm>
          <a:off x="14389744" y="1462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27776</xdr:rowOff>
    </xdr:from>
    <xdr:ext cx="405111" cy="259045"/>
    <xdr:sp macro="" textlink="">
      <xdr:nvSpPr>
        <xdr:cNvPr id="784" name="n_3mainValue【児童館】&#10;有形固定資産減価償却率"/>
        <xdr:cNvSpPr txBox="1"/>
      </xdr:nvSpPr>
      <xdr:spPr>
        <a:xfrm>
          <a:off x="13500744" y="1460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4915</xdr:rowOff>
    </xdr:from>
    <xdr:ext cx="405111" cy="259045"/>
    <xdr:sp macro="" textlink="">
      <xdr:nvSpPr>
        <xdr:cNvPr id="785" name="n_4mainValue【児童館】&#10;有形固定資産減価償却率"/>
        <xdr:cNvSpPr txBox="1"/>
      </xdr:nvSpPr>
      <xdr:spPr>
        <a:xfrm>
          <a:off x="12611744" y="1457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6" name="直線コネクタ 79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7" name="テキスト ボックス 79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8" name="直線コネクタ 79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9" name="テキスト ボックス 79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0" name="直線コネクタ 79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1" name="テキスト ボックス 80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2" name="直線コネクタ 80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3" name="テキスト ボックス 80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807" name="直線コネクタ 806"/>
        <xdr:cNvCxnSpPr/>
      </xdr:nvCxnSpPr>
      <xdr:spPr>
        <a:xfrm flipV="1">
          <a:off x="22160864" y="13365480"/>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8" name="【児童館】&#10;一人当たり面積最小値テキスト"/>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9" name="直線コネクタ 808"/>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810" name="【児童館】&#10;一人当たり面積最大値テキスト"/>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811" name="直線コネクタ 810"/>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812" name="【児童館】&#10;一人当たり面積平均値テキスト"/>
        <xdr:cNvSpPr txBox="1"/>
      </xdr:nvSpPr>
      <xdr:spPr>
        <a:xfrm>
          <a:off x="22199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13" name="フローチャート: 判断 812"/>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814" name="フローチャート: 判断 813"/>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815" name="フローチャート: 判断 814"/>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816" name="フローチャート: 判断 815"/>
        <xdr:cNvSpPr/>
      </xdr:nvSpPr>
      <xdr:spPr>
        <a:xfrm>
          <a:off x="19494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17" name="フローチャート: 判断 816"/>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823" name="楕円 822"/>
        <xdr:cNvSpPr/>
      </xdr:nvSpPr>
      <xdr:spPr>
        <a:xfrm>
          <a:off x="22110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102888</xdr:rowOff>
    </xdr:from>
    <xdr:ext cx="469744" cy="259045"/>
    <xdr:sp macro="" textlink="">
      <xdr:nvSpPr>
        <xdr:cNvPr id="824" name="【児童館】&#10;一人当たり面積該当値テキスト"/>
        <xdr:cNvSpPr txBox="1"/>
      </xdr:nvSpPr>
      <xdr:spPr>
        <a:xfrm>
          <a:off x="22199600"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147320</xdr:rowOff>
    </xdr:from>
    <xdr:to>
      <xdr:col>112</xdr:col>
      <xdr:colOff>38100</xdr:colOff>
      <xdr:row>85</xdr:row>
      <xdr:rowOff>77470</xdr:rowOff>
    </xdr:to>
    <xdr:sp macro="" textlink="">
      <xdr:nvSpPr>
        <xdr:cNvPr id="825" name="楕円 824"/>
        <xdr:cNvSpPr/>
      </xdr:nvSpPr>
      <xdr:spPr>
        <a:xfrm>
          <a:off x="21272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3811</xdr:rowOff>
    </xdr:from>
    <xdr:to>
      <xdr:col>116</xdr:col>
      <xdr:colOff>63500</xdr:colOff>
      <xdr:row>85</xdr:row>
      <xdr:rowOff>26670</xdr:rowOff>
    </xdr:to>
    <xdr:cxnSp macro="">
      <xdr:nvCxnSpPr>
        <xdr:cNvPr id="826" name="直線コネクタ 825"/>
        <xdr:cNvCxnSpPr/>
      </xdr:nvCxnSpPr>
      <xdr:spPr>
        <a:xfrm flipV="1">
          <a:off x="21323300" y="145770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170180</xdr:rowOff>
    </xdr:from>
    <xdr:to>
      <xdr:col>107</xdr:col>
      <xdr:colOff>101600</xdr:colOff>
      <xdr:row>85</xdr:row>
      <xdr:rowOff>100330</xdr:rowOff>
    </xdr:to>
    <xdr:sp macro="" textlink="">
      <xdr:nvSpPr>
        <xdr:cNvPr id="827" name="楕円 826"/>
        <xdr:cNvSpPr/>
      </xdr:nvSpPr>
      <xdr:spPr>
        <a:xfrm>
          <a:off x="20383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26670</xdr:rowOff>
    </xdr:from>
    <xdr:to>
      <xdr:col>111</xdr:col>
      <xdr:colOff>177800</xdr:colOff>
      <xdr:row>85</xdr:row>
      <xdr:rowOff>49530</xdr:rowOff>
    </xdr:to>
    <xdr:cxnSp macro="">
      <xdr:nvCxnSpPr>
        <xdr:cNvPr id="828" name="直線コネクタ 827"/>
        <xdr:cNvCxnSpPr/>
      </xdr:nvCxnSpPr>
      <xdr:spPr>
        <a:xfrm flipV="1">
          <a:off x="20434300" y="14599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829" name="楕円 828"/>
        <xdr:cNvSpPr/>
      </xdr:nvSpPr>
      <xdr:spPr>
        <a:xfrm>
          <a:off x="19494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26670</xdr:rowOff>
    </xdr:from>
    <xdr:to>
      <xdr:col>107</xdr:col>
      <xdr:colOff>50800</xdr:colOff>
      <xdr:row>85</xdr:row>
      <xdr:rowOff>49530</xdr:rowOff>
    </xdr:to>
    <xdr:cxnSp macro="">
      <xdr:nvCxnSpPr>
        <xdr:cNvPr id="830" name="直線コネクタ 829"/>
        <xdr:cNvCxnSpPr/>
      </xdr:nvCxnSpPr>
      <xdr:spPr>
        <a:xfrm>
          <a:off x="19545300" y="14599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147320</xdr:rowOff>
    </xdr:from>
    <xdr:to>
      <xdr:col>98</xdr:col>
      <xdr:colOff>38100</xdr:colOff>
      <xdr:row>85</xdr:row>
      <xdr:rowOff>77470</xdr:rowOff>
    </xdr:to>
    <xdr:sp macro="" textlink="">
      <xdr:nvSpPr>
        <xdr:cNvPr id="831" name="楕円 830"/>
        <xdr:cNvSpPr/>
      </xdr:nvSpPr>
      <xdr:spPr>
        <a:xfrm>
          <a:off x="18605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26670</xdr:rowOff>
    </xdr:from>
    <xdr:to>
      <xdr:col>102</xdr:col>
      <xdr:colOff>114300</xdr:colOff>
      <xdr:row>85</xdr:row>
      <xdr:rowOff>26670</xdr:rowOff>
    </xdr:to>
    <xdr:cxnSp macro="">
      <xdr:nvCxnSpPr>
        <xdr:cNvPr id="832" name="直線コネクタ 831"/>
        <xdr:cNvCxnSpPr/>
      </xdr:nvCxnSpPr>
      <xdr:spPr>
        <a:xfrm>
          <a:off x="18656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833" name="n_1aveValue【児童館】&#10;一人当たり面積"/>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834" name="n_2aveValue【児童館】&#10;一人当たり面積"/>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2557</xdr:rowOff>
    </xdr:from>
    <xdr:ext cx="469744" cy="259045"/>
    <xdr:sp macro="" textlink="">
      <xdr:nvSpPr>
        <xdr:cNvPr id="835" name="n_3aveValue【児童館】&#10;一人当たり面積"/>
        <xdr:cNvSpPr txBox="1"/>
      </xdr:nvSpPr>
      <xdr:spPr>
        <a:xfrm>
          <a:off x="19310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836" name="n_4aveValue【児童館】&#10;一人当たり面積"/>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68597</xdr:rowOff>
    </xdr:from>
    <xdr:ext cx="469744" cy="259045"/>
    <xdr:sp macro="" textlink="">
      <xdr:nvSpPr>
        <xdr:cNvPr id="837" name="n_1mainValue【児童館】&#10;一人当たり面積"/>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91457</xdr:rowOff>
    </xdr:from>
    <xdr:ext cx="469744" cy="259045"/>
    <xdr:sp macro="" textlink="">
      <xdr:nvSpPr>
        <xdr:cNvPr id="838" name="n_2mainValue【児童館】&#10;一人当たり面積"/>
        <xdr:cNvSpPr txBox="1"/>
      </xdr:nvSpPr>
      <xdr:spPr>
        <a:xfrm>
          <a:off x="20199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68597</xdr:rowOff>
    </xdr:from>
    <xdr:ext cx="469744" cy="259045"/>
    <xdr:sp macro="" textlink="">
      <xdr:nvSpPr>
        <xdr:cNvPr id="839" name="n_3mainValue【児童館】&#10;一人当たり面積"/>
        <xdr:cNvSpPr txBox="1"/>
      </xdr:nvSpPr>
      <xdr:spPr>
        <a:xfrm>
          <a:off x="19310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68597</xdr:rowOff>
    </xdr:from>
    <xdr:ext cx="469744" cy="259045"/>
    <xdr:sp macro="" textlink="">
      <xdr:nvSpPr>
        <xdr:cNvPr id="840" name="n_4mainValue【児童館】&#10;一人当たり面積"/>
        <xdr:cNvSpPr txBox="1"/>
      </xdr:nvSpPr>
      <xdr:spPr>
        <a:xfrm>
          <a:off x="18421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52" name="直線コネクタ 85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53" name="テキスト ボックス 852"/>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4" name="直線コネクタ 85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5" name="テキスト ボックス 85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6" name="直線コネクタ 85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7" name="テキスト ボックス 85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8" name="直線コネクタ 85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9" name="テキスト ボックス 858"/>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1" name="テキスト ボックス 860"/>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863" name="直線コネクタ 862"/>
        <xdr:cNvCxnSpPr/>
      </xdr:nvCxnSpPr>
      <xdr:spPr>
        <a:xfrm flipV="1">
          <a:off x="16318864" y="17113758"/>
          <a:ext cx="0" cy="1479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64" name="【公民館】&#10;有形固定資産減価償却率最小値テキスト"/>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65" name="直線コネクタ 864"/>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866" name="【公民館】&#10;有形固定資産減価償却率最大値テキスト"/>
        <xdr:cNvSpPr txBox="1"/>
      </xdr:nvSpPr>
      <xdr:spPr>
        <a:xfrm>
          <a:off x="16357600" y="1688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867" name="直線コネクタ 866"/>
        <xdr:cNvCxnSpPr/>
      </xdr:nvCxnSpPr>
      <xdr:spPr>
        <a:xfrm>
          <a:off x="16230600" y="1711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144290</xdr:rowOff>
    </xdr:from>
    <xdr:ext cx="405111" cy="259045"/>
    <xdr:sp macro="" textlink="">
      <xdr:nvSpPr>
        <xdr:cNvPr id="868" name="【公民館】&#10;有形固定資産減価償却率平均値テキスト"/>
        <xdr:cNvSpPr txBox="1"/>
      </xdr:nvSpPr>
      <xdr:spPr>
        <a:xfrm>
          <a:off x="16357600" y="174607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869" name="フローチャート: 判断 868"/>
        <xdr:cNvSpPr/>
      </xdr:nvSpPr>
      <xdr:spPr>
        <a:xfrm>
          <a:off x="162687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870" name="フローチャート: 判断 869"/>
        <xdr:cNvSpPr/>
      </xdr:nvSpPr>
      <xdr:spPr>
        <a:xfrm>
          <a:off x="15430500" y="1757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871" name="フローチャート: 判断 870"/>
        <xdr:cNvSpPr/>
      </xdr:nvSpPr>
      <xdr:spPr>
        <a:xfrm>
          <a:off x="145415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872" name="フローチャート: 判断 871"/>
        <xdr:cNvSpPr/>
      </xdr:nvSpPr>
      <xdr:spPr>
        <a:xfrm>
          <a:off x="13652500" y="1754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873" name="フローチャート: 判断 872"/>
        <xdr:cNvSpPr/>
      </xdr:nvSpPr>
      <xdr:spPr>
        <a:xfrm>
          <a:off x="12763500" y="17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139700</xdr:rowOff>
    </xdr:from>
    <xdr:to>
      <xdr:col>85</xdr:col>
      <xdr:colOff>177800</xdr:colOff>
      <xdr:row>103</xdr:row>
      <xdr:rowOff>69850</xdr:rowOff>
    </xdr:to>
    <xdr:sp macro="" textlink="">
      <xdr:nvSpPr>
        <xdr:cNvPr id="879" name="楕円 878"/>
        <xdr:cNvSpPr/>
      </xdr:nvSpPr>
      <xdr:spPr>
        <a:xfrm>
          <a:off x="162687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118127</xdr:rowOff>
    </xdr:from>
    <xdr:ext cx="405111" cy="259045"/>
    <xdr:sp macro="" textlink="">
      <xdr:nvSpPr>
        <xdr:cNvPr id="880" name="【公民館】&#10;有形固定資産減価償却率該当値テキスト"/>
        <xdr:cNvSpPr txBox="1"/>
      </xdr:nvSpPr>
      <xdr:spPr>
        <a:xfrm>
          <a:off x="16357600" y="1760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144272</xdr:rowOff>
    </xdr:from>
    <xdr:to>
      <xdr:col>81</xdr:col>
      <xdr:colOff>101600</xdr:colOff>
      <xdr:row>102</xdr:row>
      <xdr:rowOff>74422</xdr:rowOff>
    </xdr:to>
    <xdr:sp macro="" textlink="">
      <xdr:nvSpPr>
        <xdr:cNvPr id="881" name="楕円 880"/>
        <xdr:cNvSpPr/>
      </xdr:nvSpPr>
      <xdr:spPr>
        <a:xfrm>
          <a:off x="15430500" y="1746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23622</xdr:rowOff>
    </xdr:from>
    <xdr:to>
      <xdr:col>85</xdr:col>
      <xdr:colOff>127000</xdr:colOff>
      <xdr:row>103</xdr:row>
      <xdr:rowOff>19050</xdr:rowOff>
    </xdr:to>
    <xdr:cxnSp macro="">
      <xdr:nvCxnSpPr>
        <xdr:cNvPr id="882" name="直線コネクタ 881"/>
        <xdr:cNvCxnSpPr/>
      </xdr:nvCxnSpPr>
      <xdr:spPr>
        <a:xfrm>
          <a:off x="15481300" y="17511522"/>
          <a:ext cx="8382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13970</xdr:rowOff>
    </xdr:from>
    <xdr:to>
      <xdr:col>76</xdr:col>
      <xdr:colOff>165100</xdr:colOff>
      <xdr:row>102</xdr:row>
      <xdr:rowOff>115570</xdr:rowOff>
    </xdr:to>
    <xdr:sp macro="" textlink="">
      <xdr:nvSpPr>
        <xdr:cNvPr id="883" name="楕円 882"/>
        <xdr:cNvSpPr/>
      </xdr:nvSpPr>
      <xdr:spPr>
        <a:xfrm>
          <a:off x="145415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23622</xdr:rowOff>
    </xdr:from>
    <xdr:to>
      <xdr:col>81</xdr:col>
      <xdr:colOff>50800</xdr:colOff>
      <xdr:row>102</xdr:row>
      <xdr:rowOff>64770</xdr:rowOff>
    </xdr:to>
    <xdr:cxnSp macro="">
      <xdr:nvCxnSpPr>
        <xdr:cNvPr id="884" name="直線コネクタ 883"/>
        <xdr:cNvCxnSpPr/>
      </xdr:nvCxnSpPr>
      <xdr:spPr>
        <a:xfrm flipV="1">
          <a:off x="14592300" y="1751152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2539</xdr:rowOff>
    </xdr:from>
    <xdr:to>
      <xdr:col>72</xdr:col>
      <xdr:colOff>38100</xdr:colOff>
      <xdr:row>102</xdr:row>
      <xdr:rowOff>104139</xdr:rowOff>
    </xdr:to>
    <xdr:sp macro="" textlink="">
      <xdr:nvSpPr>
        <xdr:cNvPr id="885" name="楕円 884"/>
        <xdr:cNvSpPr/>
      </xdr:nvSpPr>
      <xdr:spPr>
        <a:xfrm>
          <a:off x="13652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53339</xdr:rowOff>
    </xdr:from>
    <xdr:to>
      <xdr:col>76</xdr:col>
      <xdr:colOff>114300</xdr:colOff>
      <xdr:row>102</xdr:row>
      <xdr:rowOff>64770</xdr:rowOff>
    </xdr:to>
    <xdr:cxnSp macro="">
      <xdr:nvCxnSpPr>
        <xdr:cNvPr id="886" name="直線コネクタ 885"/>
        <xdr:cNvCxnSpPr/>
      </xdr:nvCxnSpPr>
      <xdr:spPr>
        <a:xfrm>
          <a:off x="13703300" y="175412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130556</xdr:rowOff>
    </xdr:from>
    <xdr:to>
      <xdr:col>67</xdr:col>
      <xdr:colOff>101600</xdr:colOff>
      <xdr:row>102</xdr:row>
      <xdr:rowOff>60706</xdr:rowOff>
    </xdr:to>
    <xdr:sp macro="" textlink="">
      <xdr:nvSpPr>
        <xdr:cNvPr id="887" name="楕円 886"/>
        <xdr:cNvSpPr/>
      </xdr:nvSpPr>
      <xdr:spPr>
        <a:xfrm>
          <a:off x="12763500" y="1744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9906</xdr:rowOff>
    </xdr:from>
    <xdr:to>
      <xdr:col>71</xdr:col>
      <xdr:colOff>177800</xdr:colOff>
      <xdr:row>102</xdr:row>
      <xdr:rowOff>53339</xdr:rowOff>
    </xdr:to>
    <xdr:cxnSp macro="">
      <xdr:nvCxnSpPr>
        <xdr:cNvPr id="888" name="直線コネクタ 887"/>
        <xdr:cNvCxnSpPr/>
      </xdr:nvCxnSpPr>
      <xdr:spPr>
        <a:xfrm>
          <a:off x="12814300" y="17497806"/>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12971</xdr:rowOff>
    </xdr:from>
    <xdr:ext cx="405111" cy="259045"/>
    <xdr:sp macro="" textlink="">
      <xdr:nvSpPr>
        <xdr:cNvPr id="889" name="n_1aveValue【公民館】&#10;有形固定資産減価償却率"/>
        <xdr:cNvSpPr txBox="1"/>
      </xdr:nvSpPr>
      <xdr:spPr>
        <a:xfrm>
          <a:off x="15266044" y="1767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163847</xdr:rowOff>
    </xdr:from>
    <xdr:ext cx="405111" cy="259045"/>
    <xdr:sp macro="" textlink="">
      <xdr:nvSpPr>
        <xdr:cNvPr id="890" name="n_2aveValue【公民館】&#10;有形固定資産減価償却率"/>
        <xdr:cNvSpPr txBox="1"/>
      </xdr:nvSpPr>
      <xdr:spPr>
        <a:xfrm>
          <a:off x="143897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145559</xdr:rowOff>
    </xdr:from>
    <xdr:ext cx="405111" cy="259045"/>
    <xdr:sp macro="" textlink="">
      <xdr:nvSpPr>
        <xdr:cNvPr id="891" name="n_3aveValue【公民館】&#10;有形固定資産減価償却率"/>
        <xdr:cNvSpPr txBox="1"/>
      </xdr:nvSpPr>
      <xdr:spPr>
        <a:xfrm>
          <a:off x="13500744" y="1763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134129</xdr:rowOff>
    </xdr:from>
    <xdr:ext cx="405111" cy="259045"/>
    <xdr:sp macro="" textlink="">
      <xdr:nvSpPr>
        <xdr:cNvPr id="892" name="n_4aveValue【公民館】&#10;有形固定資産減価償却率"/>
        <xdr:cNvSpPr txBox="1"/>
      </xdr:nvSpPr>
      <xdr:spPr>
        <a:xfrm>
          <a:off x="12611744" y="1762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90949</xdr:rowOff>
    </xdr:from>
    <xdr:ext cx="405111" cy="259045"/>
    <xdr:sp macro="" textlink="">
      <xdr:nvSpPr>
        <xdr:cNvPr id="893" name="n_1mainValue【公民館】&#10;有形固定資産減価償却率"/>
        <xdr:cNvSpPr txBox="1"/>
      </xdr:nvSpPr>
      <xdr:spPr>
        <a:xfrm>
          <a:off x="15266044" y="17235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132097</xdr:rowOff>
    </xdr:from>
    <xdr:ext cx="405111" cy="259045"/>
    <xdr:sp macro="" textlink="">
      <xdr:nvSpPr>
        <xdr:cNvPr id="894" name="n_2mainValue【公民館】&#10;有形固定資産減価償却率"/>
        <xdr:cNvSpPr txBox="1"/>
      </xdr:nvSpPr>
      <xdr:spPr>
        <a:xfrm>
          <a:off x="14389744"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120666</xdr:rowOff>
    </xdr:from>
    <xdr:ext cx="405111" cy="259045"/>
    <xdr:sp macro="" textlink="">
      <xdr:nvSpPr>
        <xdr:cNvPr id="895" name="n_3mainValue【公民館】&#10;有形固定資産減価償却率"/>
        <xdr:cNvSpPr txBox="1"/>
      </xdr:nvSpPr>
      <xdr:spPr>
        <a:xfrm>
          <a:off x="13500744" y="1726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77233</xdr:rowOff>
    </xdr:from>
    <xdr:ext cx="405111" cy="259045"/>
    <xdr:sp macro="" textlink="">
      <xdr:nvSpPr>
        <xdr:cNvPr id="896" name="n_4mainValue【公民館】&#10;有形固定資産減価償却率"/>
        <xdr:cNvSpPr txBox="1"/>
      </xdr:nvSpPr>
      <xdr:spPr>
        <a:xfrm>
          <a:off x="12611744" y="1722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8" name="テキスト ボックス 90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0" name="テキスト ボックス 90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2" name="テキスト ボックス 91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4" name="テキスト ボックス 91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6" name="テキスト ボックス 91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920" name="直線コネクタ 919"/>
        <xdr:cNvCxnSpPr/>
      </xdr:nvCxnSpPr>
      <xdr:spPr>
        <a:xfrm flipV="1">
          <a:off x="22160864" y="172135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921" name="【公民館】&#10;一人当たり面積最小値テキスト"/>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922" name="直線コネクタ 921"/>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923" name="【公民館】&#10;一人当たり面積最大値テキスト"/>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924" name="直線コネクタ 923"/>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925" name="【公民館】&#10;一人当たり面積平均値テキスト"/>
        <xdr:cNvSpPr txBox="1"/>
      </xdr:nvSpPr>
      <xdr:spPr>
        <a:xfrm>
          <a:off x="22199600" y="1806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26" name="フローチャート: 判断 925"/>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927" name="フローチャート: 判断 926"/>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8" name="フローチャート: 判断 927"/>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929" name="フローチャート: 判断 928"/>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930" name="フローチャート: 判断 929"/>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936" name="楕円 935"/>
        <xdr:cNvSpPr/>
      </xdr:nvSpPr>
      <xdr:spPr>
        <a:xfrm>
          <a:off x="221107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36847</xdr:rowOff>
    </xdr:from>
    <xdr:ext cx="469744" cy="259045"/>
    <xdr:sp macro="" textlink="">
      <xdr:nvSpPr>
        <xdr:cNvPr id="937" name="【公民館】&#10;一人当たり面積該当値テキスト"/>
        <xdr:cNvSpPr txBox="1"/>
      </xdr:nvSpPr>
      <xdr:spPr>
        <a:xfrm>
          <a:off x="22199600"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13970</xdr:rowOff>
    </xdr:from>
    <xdr:to>
      <xdr:col>112</xdr:col>
      <xdr:colOff>38100</xdr:colOff>
      <xdr:row>105</xdr:row>
      <xdr:rowOff>115570</xdr:rowOff>
    </xdr:to>
    <xdr:sp macro="" textlink="">
      <xdr:nvSpPr>
        <xdr:cNvPr id="938" name="楕円 937"/>
        <xdr:cNvSpPr/>
      </xdr:nvSpPr>
      <xdr:spPr>
        <a:xfrm>
          <a:off x="21272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64770</xdr:rowOff>
    </xdr:from>
    <xdr:to>
      <xdr:col>116</xdr:col>
      <xdr:colOff>63500</xdr:colOff>
      <xdr:row>105</xdr:row>
      <xdr:rowOff>64770</xdr:rowOff>
    </xdr:to>
    <xdr:cxnSp macro="">
      <xdr:nvCxnSpPr>
        <xdr:cNvPr id="939" name="直線コネクタ 938"/>
        <xdr:cNvCxnSpPr/>
      </xdr:nvCxnSpPr>
      <xdr:spPr>
        <a:xfrm>
          <a:off x="21323300" y="18067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21589</xdr:rowOff>
    </xdr:from>
    <xdr:to>
      <xdr:col>107</xdr:col>
      <xdr:colOff>101600</xdr:colOff>
      <xdr:row>105</xdr:row>
      <xdr:rowOff>123189</xdr:rowOff>
    </xdr:to>
    <xdr:sp macro="" textlink="">
      <xdr:nvSpPr>
        <xdr:cNvPr id="940" name="楕円 939"/>
        <xdr:cNvSpPr/>
      </xdr:nvSpPr>
      <xdr:spPr>
        <a:xfrm>
          <a:off x="20383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64770</xdr:rowOff>
    </xdr:from>
    <xdr:to>
      <xdr:col>111</xdr:col>
      <xdr:colOff>177800</xdr:colOff>
      <xdr:row>105</xdr:row>
      <xdr:rowOff>72389</xdr:rowOff>
    </xdr:to>
    <xdr:cxnSp macro="">
      <xdr:nvCxnSpPr>
        <xdr:cNvPr id="941" name="直線コネクタ 940"/>
        <xdr:cNvCxnSpPr/>
      </xdr:nvCxnSpPr>
      <xdr:spPr>
        <a:xfrm flipV="1">
          <a:off x="20434300" y="180670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942" name="楕円 941"/>
        <xdr:cNvSpPr/>
      </xdr:nvSpPr>
      <xdr:spPr>
        <a:xfrm>
          <a:off x="19494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64770</xdr:rowOff>
    </xdr:from>
    <xdr:to>
      <xdr:col>107</xdr:col>
      <xdr:colOff>50800</xdr:colOff>
      <xdr:row>105</xdr:row>
      <xdr:rowOff>72389</xdr:rowOff>
    </xdr:to>
    <xdr:cxnSp macro="">
      <xdr:nvCxnSpPr>
        <xdr:cNvPr id="943" name="直線コネクタ 942"/>
        <xdr:cNvCxnSpPr/>
      </xdr:nvCxnSpPr>
      <xdr:spPr>
        <a:xfrm>
          <a:off x="19545300" y="180670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21589</xdr:rowOff>
    </xdr:from>
    <xdr:to>
      <xdr:col>98</xdr:col>
      <xdr:colOff>38100</xdr:colOff>
      <xdr:row>105</xdr:row>
      <xdr:rowOff>123189</xdr:rowOff>
    </xdr:to>
    <xdr:sp macro="" textlink="">
      <xdr:nvSpPr>
        <xdr:cNvPr id="944" name="楕円 943"/>
        <xdr:cNvSpPr/>
      </xdr:nvSpPr>
      <xdr:spPr>
        <a:xfrm>
          <a:off x="18605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64770</xdr:rowOff>
    </xdr:from>
    <xdr:to>
      <xdr:col>102</xdr:col>
      <xdr:colOff>114300</xdr:colOff>
      <xdr:row>105</xdr:row>
      <xdr:rowOff>72389</xdr:rowOff>
    </xdr:to>
    <xdr:cxnSp macro="">
      <xdr:nvCxnSpPr>
        <xdr:cNvPr id="945" name="直線コネクタ 944"/>
        <xdr:cNvCxnSpPr/>
      </xdr:nvCxnSpPr>
      <xdr:spPr>
        <a:xfrm flipV="1">
          <a:off x="18656300" y="180670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946" name="n_1aveValue【公民館】&#10;一人当たり面積"/>
        <xdr:cNvSpPr txBox="1"/>
      </xdr:nvSpPr>
      <xdr:spPr>
        <a:xfrm>
          <a:off x="21075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947" name="n_2aveValue【公民館】&#10;一人当たり面積"/>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948" name="n_3aveValue【公民館】&#10;一人当たり面積"/>
        <xdr:cNvSpPr txBox="1"/>
      </xdr:nvSpPr>
      <xdr:spPr>
        <a:xfrm>
          <a:off x="19310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160038</xdr:rowOff>
    </xdr:from>
    <xdr:ext cx="469744" cy="259045"/>
    <xdr:sp macro="" textlink="">
      <xdr:nvSpPr>
        <xdr:cNvPr id="949" name="n_4aveValue【公民館】&#10;一人当たり面積"/>
        <xdr:cNvSpPr txBox="1"/>
      </xdr:nvSpPr>
      <xdr:spPr>
        <a:xfrm>
          <a:off x="18421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132097</xdr:rowOff>
    </xdr:from>
    <xdr:ext cx="469744" cy="259045"/>
    <xdr:sp macro="" textlink="">
      <xdr:nvSpPr>
        <xdr:cNvPr id="950" name="n_1mainValue【公民館】&#10;一人当たり面積"/>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139716</xdr:rowOff>
    </xdr:from>
    <xdr:ext cx="469744" cy="259045"/>
    <xdr:sp macro="" textlink="">
      <xdr:nvSpPr>
        <xdr:cNvPr id="951" name="n_2mainValue【公民館】&#10;一人当たり面積"/>
        <xdr:cNvSpPr txBox="1"/>
      </xdr:nvSpPr>
      <xdr:spPr>
        <a:xfrm>
          <a:off x="20199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132097</xdr:rowOff>
    </xdr:from>
    <xdr:ext cx="469744" cy="259045"/>
    <xdr:sp macro="" textlink="">
      <xdr:nvSpPr>
        <xdr:cNvPr id="952" name="n_3mainValue【公民館】&#10;一人当たり面積"/>
        <xdr:cNvSpPr txBox="1"/>
      </xdr:nvSpPr>
      <xdr:spPr>
        <a:xfrm>
          <a:off x="19310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139716</xdr:rowOff>
    </xdr:from>
    <xdr:ext cx="469744" cy="259045"/>
    <xdr:sp macro="" textlink="">
      <xdr:nvSpPr>
        <xdr:cNvPr id="953" name="n_4mainValue【公民館】&#10;一人当たり面積"/>
        <xdr:cNvSpPr txBox="1"/>
      </xdr:nvSpPr>
      <xdr:spPr>
        <a:xfrm>
          <a:off x="18421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体的には，類似団体平均と比較して概ね平均値であるが，学校や保育所については，近年，南海地震対策として，改築工事や耐震工事を集中的に行ってきたことから，類似団体内平均値と比較して有形固定資産減価償却率は低くなっている。</a:t>
          </a:r>
          <a:endParaRPr lang="ja-JP" altLang="ja-JP" sz="1400">
            <a:effectLst/>
          </a:endParaRPr>
        </a:p>
        <a:p>
          <a:r>
            <a:rPr kumimoji="1" lang="ja-JP" altLang="ja-JP" sz="1100">
              <a:solidFill>
                <a:schemeClr val="dk1"/>
              </a:solidFill>
              <a:effectLst/>
              <a:latin typeface="+mn-lt"/>
              <a:ea typeface="+mn-ea"/>
              <a:cs typeface="+mn-cs"/>
            </a:rPr>
            <a:t>一方，児童館については有形固定資産減価償却率が類似団体内平均値と比較して高くなっており，高知市公共施設マネジメント基本計画等に基づいた整備等を今後も引き続き行っていく。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高知県高知市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316,410
314,265
309.00
159,295,990
158,278,510
410,957
80,682,861
205,410,056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153.1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130084</xdr:rowOff>
    </xdr:from>
    <xdr:to>
      <xdr:col>24</xdr:col>
      <xdr:colOff>62865</xdr:colOff>
      <xdr:row>42</xdr:row>
      <xdr:rowOff>77833</xdr:rowOff>
    </xdr:to>
    <xdr:cxnSp macro="">
      <xdr:nvCxnSpPr>
        <xdr:cNvPr id="58" name="直線コネクタ 57"/>
        <xdr:cNvCxnSpPr/>
      </xdr:nvCxnSpPr>
      <xdr:spPr>
        <a:xfrm flipV="1">
          <a:off x="4634865" y="5959384"/>
          <a:ext cx="0" cy="1319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xdr:cNvSpPr txBox="1"/>
      </xdr:nvSpPr>
      <xdr:spPr>
        <a:xfrm>
          <a:off x="4673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xdr:cNvCxnSpPr/>
      </xdr:nvCxnSpPr>
      <xdr:spPr>
        <a:xfrm>
          <a:off x="4546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76761</xdr:rowOff>
    </xdr:from>
    <xdr:ext cx="405111" cy="259045"/>
    <xdr:sp macro="" textlink="">
      <xdr:nvSpPr>
        <xdr:cNvPr id="61" name="【図書館】&#10;有形固定資産減価償却率最大値テキスト"/>
        <xdr:cNvSpPr txBox="1"/>
      </xdr:nvSpPr>
      <xdr:spPr>
        <a:xfrm>
          <a:off x="4673600" y="5734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130084</xdr:rowOff>
    </xdr:from>
    <xdr:to>
      <xdr:col>24</xdr:col>
      <xdr:colOff>152400</xdr:colOff>
      <xdr:row>34</xdr:row>
      <xdr:rowOff>130084</xdr:rowOff>
    </xdr:to>
    <xdr:cxnSp macro="">
      <xdr:nvCxnSpPr>
        <xdr:cNvPr id="62" name="直線コネクタ 61"/>
        <xdr:cNvCxnSpPr/>
      </xdr:nvCxnSpPr>
      <xdr:spPr>
        <a:xfrm>
          <a:off x="4546600" y="5959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59344</xdr:rowOff>
    </xdr:from>
    <xdr:ext cx="405111" cy="259045"/>
    <xdr:sp macro="" textlink="">
      <xdr:nvSpPr>
        <xdr:cNvPr id="63" name="【図書館】&#10;有形固定資産減価償却率平均値テキスト"/>
        <xdr:cNvSpPr txBox="1"/>
      </xdr:nvSpPr>
      <xdr:spPr>
        <a:xfrm>
          <a:off x="4673600" y="64029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80917</xdr:rowOff>
    </xdr:from>
    <xdr:to>
      <xdr:col>24</xdr:col>
      <xdr:colOff>114300</xdr:colOff>
      <xdr:row>38</xdr:row>
      <xdr:rowOff>11068</xdr:rowOff>
    </xdr:to>
    <xdr:sp macro="" textlink="">
      <xdr:nvSpPr>
        <xdr:cNvPr id="64" name="フローチャート: 判断 63"/>
        <xdr:cNvSpPr/>
      </xdr:nvSpPr>
      <xdr:spPr>
        <a:xfrm>
          <a:off x="45847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56424</xdr:rowOff>
    </xdr:from>
    <xdr:to>
      <xdr:col>20</xdr:col>
      <xdr:colOff>38100</xdr:colOff>
      <xdr:row>37</xdr:row>
      <xdr:rowOff>158024</xdr:rowOff>
    </xdr:to>
    <xdr:sp macro="" textlink="">
      <xdr:nvSpPr>
        <xdr:cNvPr id="65" name="フローチャート: 判断 64"/>
        <xdr:cNvSpPr/>
      </xdr:nvSpPr>
      <xdr:spPr>
        <a:xfrm>
          <a:off x="37465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30299</xdr:rowOff>
    </xdr:from>
    <xdr:to>
      <xdr:col>15</xdr:col>
      <xdr:colOff>101600</xdr:colOff>
      <xdr:row>37</xdr:row>
      <xdr:rowOff>131899</xdr:rowOff>
    </xdr:to>
    <xdr:sp macro="" textlink="">
      <xdr:nvSpPr>
        <xdr:cNvPr id="66" name="フローチャート: 判断 65"/>
        <xdr:cNvSpPr/>
      </xdr:nvSpPr>
      <xdr:spPr>
        <a:xfrm>
          <a:off x="2857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27033</xdr:rowOff>
    </xdr:from>
    <xdr:to>
      <xdr:col>10</xdr:col>
      <xdr:colOff>165100</xdr:colOff>
      <xdr:row>37</xdr:row>
      <xdr:rowOff>128633</xdr:rowOff>
    </xdr:to>
    <xdr:sp macro="" textlink="">
      <xdr:nvSpPr>
        <xdr:cNvPr id="67" name="フローチャート: 判断 66"/>
        <xdr:cNvSpPr/>
      </xdr:nvSpPr>
      <xdr:spPr>
        <a:xfrm>
          <a:off x="1968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170724</xdr:rowOff>
    </xdr:from>
    <xdr:to>
      <xdr:col>6</xdr:col>
      <xdr:colOff>38100</xdr:colOff>
      <xdr:row>37</xdr:row>
      <xdr:rowOff>100874</xdr:rowOff>
    </xdr:to>
    <xdr:sp macro="" textlink="">
      <xdr:nvSpPr>
        <xdr:cNvPr id="68" name="フローチャート: 判断 67"/>
        <xdr:cNvSpPr/>
      </xdr:nvSpPr>
      <xdr:spPr>
        <a:xfrm>
          <a:off x="10795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43361</xdr:rowOff>
    </xdr:from>
    <xdr:to>
      <xdr:col>24</xdr:col>
      <xdr:colOff>114300</xdr:colOff>
      <xdr:row>35</xdr:row>
      <xdr:rowOff>144961</xdr:rowOff>
    </xdr:to>
    <xdr:sp macro="" textlink="">
      <xdr:nvSpPr>
        <xdr:cNvPr id="74" name="楕円 73"/>
        <xdr:cNvSpPr/>
      </xdr:nvSpPr>
      <xdr:spPr>
        <a:xfrm>
          <a:off x="4584700" y="604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66238</xdr:rowOff>
    </xdr:from>
    <xdr:ext cx="405111" cy="259045"/>
    <xdr:sp macro="" textlink="">
      <xdr:nvSpPr>
        <xdr:cNvPr id="75" name="【図書館】&#10;有形固定資産減価償却率該当値テキスト"/>
        <xdr:cNvSpPr txBox="1"/>
      </xdr:nvSpPr>
      <xdr:spPr>
        <a:xfrm>
          <a:off x="4673600" y="58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139700</xdr:rowOff>
    </xdr:from>
    <xdr:to>
      <xdr:col>20</xdr:col>
      <xdr:colOff>38100</xdr:colOff>
      <xdr:row>35</xdr:row>
      <xdr:rowOff>69850</xdr:rowOff>
    </xdr:to>
    <xdr:sp macro="" textlink="">
      <xdr:nvSpPr>
        <xdr:cNvPr id="76" name="楕円 75"/>
        <xdr:cNvSpPr/>
      </xdr:nvSpPr>
      <xdr:spPr>
        <a:xfrm>
          <a:off x="3746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19050</xdr:rowOff>
    </xdr:from>
    <xdr:to>
      <xdr:col>24</xdr:col>
      <xdr:colOff>63500</xdr:colOff>
      <xdr:row>35</xdr:row>
      <xdr:rowOff>94161</xdr:rowOff>
    </xdr:to>
    <xdr:cxnSp macro="">
      <xdr:nvCxnSpPr>
        <xdr:cNvPr id="77" name="直線コネクタ 76"/>
        <xdr:cNvCxnSpPr/>
      </xdr:nvCxnSpPr>
      <xdr:spPr>
        <a:xfrm>
          <a:off x="3797300" y="6019800"/>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87449</xdr:rowOff>
    </xdr:from>
    <xdr:to>
      <xdr:col>15</xdr:col>
      <xdr:colOff>101600</xdr:colOff>
      <xdr:row>35</xdr:row>
      <xdr:rowOff>17599</xdr:rowOff>
    </xdr:to>
    <xdr:sp macro="" textlink="">
      <xdr:nvSpPr>
        <xdr:cNvPr id="78" name="楕円 77"/>
        <xdr:cNvSpPr/>
      </xdr:nvSpPr>
      <xdr:spPr>
        <a:xfrm>
          <a:off x="2857500" y="591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138249</xdr:rowOff>
    </xdr:from>
    <xdr:to>
      <xdr:col>19</xdr:col>
      <xdr:colOff>177800</xdr:colOff>
      <xdr:row>35</xdr:row>
      <xdr:rowOff>19050</xdr:rowOff>
    </xdr:to>
    <xdr:cxnSp macro="">
      <xdr:nvCxnSpPr>
        <xdr:cNvPr id="79" name="直線コネクタ 78"/>
        <xdr:cNvCxnSpPr/>
      </xdr:nvCxnSpPr>
      <xdr:spPr>
        <a:xfrm>
          <a:off x="2908300" y="596754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35197</xdr:rowOff>
    </xdr:from>
    <xdr:to>
      <xdr:col>10</xdr:col>
      <xdr:colOff>165100</xdr:colOff>
      <xdr:row>34</xdr:row>
      <xdr:rowOff>136797</xdr:rowOff>
    </xdr:to>
    <xdr:sp macro="" textlink="">
      <xdr:nvSpPr>
        <xdr:cNvPr id="80" name="楕円 79"/>
        <xdr:cNvSpPr/>
      </xdr:nvSpPr>
      <xdr:spPr>
        <a:xfrm>
          <a:off x="1968500" y="586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85997</xdr:rowOff>
    </xdr:from>
    <xdr:to>
      <xdr:col>15</xdr:col>
      <xdr:colOff>50800</xdr:colOff>
      <xdr:row>34</xdr:row>
      <xdr:rowOff>138249</xdr:rowOff>
    </xdr:to>
    <xdr:cxnSp macro="">
      <xdr:nvCxnSpPr>
        <xdr:cNvPr id="81" name="直線コネクタ 80"/>
        <xdr:cNvCxnSpPr/>
      </xdr:nvCxnSpPr>
      <xdr:spPr>
        <a:xfrm>
          <a:off x="2019300" y="591529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165826</xdr:rowOff>
    </xdr:from>
    <xdr:to>
      <xdr:col>6</xdr:col>
      <xdr:colOff>38100</xdr:colOff>
      <xdr:row>34</xdr:row>
      <xdr:rowOff>95976</xdr:rowOff>
    </xdr:to>
    <xdr:sp macro="" textlink="">
      <xdr:nvSpPr>
        <xdr:cNvPr id="82" name="楕円 81"/>
        <xdr:cNvSpPr/>
      </xdr:nvSpPr>
      <xdr:spPr>
        <a:xfrm>
          <a:off x="1079500" y="582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45176</xdr:rowOff>
    </xdr:from>
    <xdr:to>
      <xdr:col>10</xdr:col>
      <xdr:colOff>114300</xdr:colOff>
      <xdr:row>34</xdr:row>
      <xdr:rowOff>85997</xdr:rowOff>
    </xdr:to>
    <xdr:cxnSp macro="">
      <xdr:nvCxnSpPr>
        <xdr:cNvPr id="83" name="直線コネクタ 82"/>
        <xdr:cNvCxnSpPr/>
      </xdr:nvCxnSpPr>
      <xdr:spPr>
        <a:xfrm>
          <a:off x="1130300" y="587447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149151</xdr:rowOff>
    </xdr:from>
    <xdr:ext cx="405111" cy="259045"/>
    <xdr:sp macro="" textlink="">
      <xdr:nvSpPr>
        <xdr:cNvPr id="84" name="n_1aveValue【図書館】&#10;有形固定資産減価償却率"/>
        <xdr:cNvSpPr txBox="1"/>
      </xdr:nvSpPr>
      <xdr:spPr>
        <a:xfrm>
          <a:off x="3582044" y="649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123026</xdr:rowOff>
    </xdr:from>
    <xdr:ext cx="405111" cy="259045"/>
    <xdr:sp macro="" textlink="">
      <xdr:nvSpPr>
        <xdr:cNvPr id="85" name="n_2aveValue【図書館】&#10;有形固定資産減価償却率"/>
        <xdr:cNvSpPr txBox="1"/>
      </xdr:nvSpPr>
      <xdr:spPr>
        <a:xfrm>
          <a:off x="2705744" y="646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119760</xdr:rowOff>
    </xdr:from>
    <xdr:ext cx="405111" cy="259045"/>
    <xdr:sp macro="" textlink="">
      <xdr:nvSpPr>
        <xdr:cNvPr id="86" name="n_3aveValue【図書館】&#10;有形固定資産減価償却率"/>
        <xdr:cNvSpPr txBox="1"/>
      </xdr:nvSpPr>
      <xdr:spPr>
        <a:xfrm>
          <a:off x="1816744"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92001</xdr:rowOff>
    </xdr:from>
    <xdr:ext cx="405111" cy="259045"/>
    <xdr:sp macro="" textlink="">
      <xdr:nvSpPr>
        <xdr:cNvPr id="87" name="n_4aveValue【図書館】&#10;有形固定資産減価償却率"/>
        <xdr:cNvSpPr txBox="1"/>
      </xdr:nvSpPr>
      <xdr:spPr>
        <a:xfrm>
          <a:off x="927744" y="643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86377</xdr:rowOff>
    </xdr:from>
    <xdr:ext cx="405111" cy="259045"/>
    <xdr:sp macro="" textlink="">
      <xdr:nvSpPr>
        <xdr:cNvPr id="88" name="n_1mainValue【図書館】&#10;有形固定資産減価償却率"/>
        <xdr:cNvSpPr txBox="1"/>
      </xdr:nvSpPr>
      <xdr:spPr>
        <a:xfrm>
          <a:off x="35820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34126</xdr:rowOff>
    </xdr:from>
    <xdr:ext cx="405111" cy="259045"/>
    <xdr:sp macro="" textlink="">
      <xdr:nvSpPr>
        <xdr:cNvPr id="89" name="n_2mainValue【図書館】&#10;有形固定資産減価償却率"/>
        <xdr:cNvSpPr txBox="1"/>
      </xdr:nvSpPr>
      <xdr:spPr>
        <a:xfrm>
          <a:off x="2705744" y="569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153324</xdr:rowOff>
    </xdr:from>
    <xdr:ext cx="405111" cy="259045"/>
    <xdr:sp macro="" textlink="">
      <xdr:nvSpPr>
        <xdr:cNvPr id="90" name="n_3mainValue【図書館】&#10;有形固定資産減価償却率"/>
        <xdr:cNvSpPr txBox="1"/>
      </xdr:nvSpPr>
      <xdr:spPr>
        <a:xfrm>
          <a:off x="1816744" y="5639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112503</xdr:rowOff>
    </xdr:from>
    <xdr:ext cx="405111" cy="259045"/>
    <xdr:sp macro="" textlink="">
      <xdr:nvSpPr>
        <xdr:cNvPr id="91" name="n_4mainValue【図書館】&#10;有形固定資産減価償却率"/>
        <xdr:cNvSpPr txBox="1"/>
      </xdr:nvSpPr>
      <xdr:spPr>
        <a:xfrm>
          <a:off x="927744" y="559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3" name="直線コネクタ 112"/>
        <xdr:cNvCxnSpPr/>
      </xdr:nvCxnSpPr>
      <xdr:spPr>
        <a:xfrm flipV="1">
          <a:off x="10476865" y="57683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4" name="【図書館】&#10;一人当たり面積最小値テキスト"/>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5" name="直線コネクタ 114"/>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6" name="【図書館】&#10;一人当たり面積最大値テキスト"/>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7" name="直線コネクタ 116"/>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129557</xdr:rowOff>
    </xdr:from>
    <xdr:ext cx="469744" cy="259045"/>
    <xdr:sp macro="" textlink="">
      <xdr:nvSpPr>
        <xdr:cNvPr id="118" name="【図書館】&#10;一人当たり面積平均値テキスト"/>
        <xdr:cNvSpPr txBox="1"/>
      </xdr:nvSpPr>
      <xdr:spPr>
        <a:xfrm>
          <a:off x="10515600" y="647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9" name="フローチャート: 判断 118"/>
        <xdr:cNvSpPr/>
      </xdr:nvSpPr>
      <xdr:spPr>
        <a:xfrm>
          <a:off x="10426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20" name="フローチャート: 判断 119"/>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1" name="フローチャート: 判断 120"/>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2" name="フローチャート: 判断 121"/>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3" name="フローチャート: 判断 122"/>
        <xdr:cNvSpPr/>
      </xdr:nvSpPr>
      <xdr:spPr>
        <a:xfrm>
          <a:off x="692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93980</xdr:rowOff>
    </xdr:from>
    <xdr:to>
      <xdr:col>55</xdr:col>
      <xdr:colOff>50800</xdr:colOff>
      <xdr:row>35</xdr:row>
      <xdr:rowOff>24130</xdr:rowOff>
    </xdr:to>
    <xdr:sp macro="" textlink="">
      <xdr:nvSpPr>
        <xdr:cNvPr id="129" name="楕円 128"/>
        <xdr:cNvSpPr/>
      </xdr:nvSpPr>
      <xdr:spPr>
        <a:xfrm>
          <a:off x="104267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116857</xdr:rowOff>
    </xdr:from>
    <xdr:ext cx="469744" cy="259045"/>
    <xdr:sp macro="" textlink="">
      <xdr:nvSpPr>
        <xdr:cNvPr id="130" name="【図書館】&#10;一人当たり面積該当値テキスト"/>
        <xdr:cNvSpPr txBox="1"/>
      </xdr:nvSpPr>
      <xdr:spPr>
        <a:xfrm>
          <a:off x="10515600" y="57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116840</xdr:rowOff>
    </xdr:from>
    <xdr:to>
      <xdr:col>50</xdr:col>
      <xdr:colOff>165100</xdr:colOff>
      <xdr:row>35</xdr:row>
      <xdr:rowOff>46990</xdr:rowOff>
    </xdr:to>
    <xdr:sp macro="" textlink="">
      <xdr:nvSpPr>
        <xdr:cNvPr id="131" name="楕円 130"/>
        <xdr:cNvSpPr/>
      </xdr:nvSpPr>
      <xdr:spPr>
        <a:xfrm>
          <a:off x="95885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144780</xdr:rowOff>
    </xdr:from>
    <xdr:to>
      <xdr:col>55</xdr:col>
      <xdr:colOff>0</xdr:colOff>
      <xdr:row>34</xdr:row>
      <xdr:rowOff>167640</xdr:rowOff>
    </xdr:to>
    <xdr:cxnSp macro="">
      <xdr:nvCxnSpPr>
        <xdr:cNvPr id="132" name="直線コネクタ 131"/>
        <xdr:cNvCxnSpPr/>
      </xdr:nvCxnSpPr>
      <xdr:spPr>
        <a:xfrm flipV="1">
          <a:off x="9639300" y="59740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116840</xdr:rowOff>
    </xdr:from>
    <xdr:to>
      <xdr:col>46</xdr:col>
      <xdr:colOff>38100</xdr:colOff>
      <xdr:row>35</xdr:row>
      <xdr:rowOff>46990</xdr:rowOff>
    </xdr:to>
    <xdr:sp macro="" textlink="">
      <xdr:nvSpPr>
        <xdr:cNvPr id="133" name="楕円 132"/>
        <xdr:cNvSpPr/>
      </xdr:nvSpPr>
      <xdr:spPr>
        <a:xfrm>
          <a:off x="86995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167640</xdr:rowOff>
    </xdr:from>
    <xdr:to>
      <xdr:col>50</xdr:col>
      <xdr:colOff>114300</xdr:colOff>
      <xdr:row>34</xdr:row>
      <xdr:rowOff>167640</xdr:rowOff>
    </xdr:to>
    <xdr:cxnSp macro="">
      <xdr:nvCxnSpPr>
        <xdr:cNvPr id="134" name="直線コネクタ 133"/>
        <xdr:cNvCxnSpPr/>
      </xdr:nvCxnSpPr>
      <xdr:spPr>
        <a:xfrm>
          <a:off x="8750300" y="5996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139700</xdr:rowOff>
    </xdr:from>
    <xdr:to>
      <xdr:col>41</xdr:col>
      <xdr:colOff>101600</xdr:colOff>
      <xdr:row>35</xdr:row>
      <xdr:rowOff>69850</xdr:rowOff>
    </xdr:to>
    <xdr:sp macro="" textlink="">
      <xdr:nvSpPr>
        <xdr:cNvPr id="135" name="楕円 134"/>
        <xdr:cNvSpPr/>
      </xdr:nvSpPr>
      <xdr:spPr>
        <a:xfrm>
          <a:off x="7810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167640</xdr:rowOff>
    </xdr:from>
    <xdr:to>
      <xdr:col>45</xdr:col>
      <xdr:colOff>177800</xdr:colOff>
      <xdr:row>35</xdr:row>
      <xdr:rowOff>19050</xdr:rowOff>
    </xdr:to>
    <xdr:cxnSp macro="">
      <xdr:nvCxnSpPr>
        <xdr:cNvPr id="136" name="直線コネクタ 135"/>
        <xdr:cNvCxnSpPr/>
      </xdr:nvCxnSpPr>
      <xdr:spPr>
        <a:xfrm flipV="1">
          <a:off x="7861300" y="5996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139700</xdr:rowOff>
    </xdr:from>
    <xdr:to>
      <xdr:col>36</xdr:col>
      <xdr:colOff>165100</xdr:colOff>
      <xdr:row>35</xdr:row>
      <xdr:rowOff>69850</xdr:rowOff>
    </xdr:to>
    <xdr:sp macro="" textlink="">
      <xdr:nvSpPr>
        <xdr:cNvPr id="137" name="楕円 136"/>
        <xdr:cNvSpPr/>
      </xdr:nvSpPr>
      <xdr:spPr>
        <a:xfrm>
          <a:off x="6921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19050</xdr:rowOff>
    </xdr:from>
    <xdr:to>
      <xdr:col>41</xdr:col>
      <xdr:colOff>50800</xdr:colOff>
      <xdr:row>35</xdr:row>
      <xdr:rowOff>19050</xdr:rowOff>
    </xdr:to>
    <xdr:cxnSp macro="">
      <xdr:nvCxnSpPr>
        <xdr:cNvPr id="138" name="直線コネクタ 137"/>
        <xdr:cNvCxnSpPr/>
      </xdr:nvCxnSpPr>
      <xdr:spPr>
        <a:xfrm>
          <a:off x="6972300" y="6019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9" name="n_1aveValue【図書館】&#10;一人当たり面積"/>
        <xdr:cNvSpPr txBox="1"/>
      </xdr:nvSpPr>
      <xdr:spPr>
        <a:xfrm>
          <a:off x="93917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40" name="n_2aveValue【図書館】&#10;一人当たり面積"/>
        <xdr:cNvSpPr txBox="1"/>
      </xdr:nvSpPr>
      <xdr:spPr>
        <a:xfrm>
          <a:off x="8515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95267</xdr:rowOff>
    </xdr:from>
    <xdr:ext cx="469744" cy="259045"/>
    <xdr:sp macro="" textlink="">
      <xdr:nvSpPr>
        <xdr:cNvPr id="141" name="n_3aveValue【図書館】&#10;一人当たり面積"/>
        <xdr:cNvSpPr txBox="1"/>
      </xdr:nvSpPr>
      <xdr:spPr>
        <a:xfrm>
          <a:off x="7626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2" name="n_4aveValue【図書館】&#10;一人当たり面積"/>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63517</xdr:rowOff>
    </xdr:from>
    <xdr:ext cx="469744" cy="259045"/>
    <xdr:sp macro="" textlink="">
      <xdr:nvSpPr>
        <xdr:cNvPr id="143" name="n_1mainValue【図書館】&#10;一人当たり面積"/>
        <xdr:cNvSpPr txBox="1"/>
      </xdr:nvSpPr>
      <xdr:spPr>
        <a:xfrm>
          <a:off x="9391727" y="572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63517</xdr:rowOff>
    </xdr:from>
    <xdr:ext cx="469744" cy="259045"/>
    <xdr:sp macro="" textlink="">
      <xdr:nvSpPr>
        <xdr:cNvPr id="144" name="n_2mainValue【図書館】&#10;一人当たり面積"/>
        <xdr:cNvSpPr txBox="1"/>
      </xdr:nvSpPr>
      <xdr:spPr>
        <a:xfrm>
          <a:off x="8515427" y="572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86377</xdr:rowOff>
    </xdr:from>
    <xdr:ext cx="469744" cy="259045"/>
    <xdr:sp macro="" textlink="">
      <xdr:nvSpPr>
        <xdr:cNvPr id="145" name="n_3mainValue【図書館】&#10;一人当たり面積"/>
        <xdr:cNvSpPr txBox="1"/>
      </xdr:nvSpPr>
      <xdr:spPr>
        <a:xfrm>
          <a:off x="7626427"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33</xdr:row>
      <xdr:rowOff>86377</xdr:rowOff>
    </xdr:from>
    <xdr:ext cx="469744" cy="259045"/>
    <xdr:sp macro="" textlink="">
      <xdr:nvSpPr>
        <xdr:cNvPr id="146" name="n_4mainValue【図書館】&#10;一人当たり面積"/>
        <xdr:cNvSpPr txBox="1"/>
      </xdr:nvSpPr>
      <xdr:spPr>
        <a:xfrm>
          <a:off x="6737427"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1" name="直線コネクタ 170"/>
        <xdr:cNvCxnSpPr/>
      </xdr:nvCxnSpPr>
      <xdr:spPr>
        <a:xfrm flipV="1">
          <a:off x="4634865" y="97269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4" name="【体育館・プール】&#10;有形固定資産減価償却率最大値テキスト"/>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5" name="直線コネクタ 174"/>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36212</xdr:rowOff>
    </xdr:from>
    <xdr:ext cx="405111" cy="259045"/>
    <xdr:sp macro="" textlink="">
      <xdr:nvSpPr>
        <xdr:cNvPr id="176" name="【体育館・プール】&#10;有形固定資産減価償却率平均値テキスト"/>
        <xdr:cNvSpPr txBox="1"/>
      </xdr:nvSpPr>
      <xdr:spPr>
        <a:xfrm>
          <a:off x="4673600" y="10151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7" name="フローチャート: 判断 176"/>
        <xdr:cNvSpPr/>
      </xdr:nvSpPr>
      <xdr:spPr>
        <a:xfrm>
          <a:off x="45847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8" name="フローチャート: 判断 177"/>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9" name="フローチャート: 判断 178"/>
        <xdr:cNvSpPr/>
      </xdr:nvSpPr>
      <xdr:spPr>
        <a:xfrm>
          <a:off x="2857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80" name="フローチャート: 判断 179"/>
        <xdr:cNvSpPr/>
      </xdr:nvSpPr>
      <xdr:spPr>
        <a:xfrm>
          <a:off x="1968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1" name="フローチャート: 判断 180"/>
        <xdr:cNvSpPr/>
      </xdr:nvSpPr>
      <xdr:spPr>
        <a:xfrm>
          <a:off x="1079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154940</xdr:rowOff>
    </xdr:from>
    <xdr:to>
      <xdr:col>24</xdr:col>
      <xdr:colOff>114300</xdr:colOff>
      <xdr:row>59</xdr:row>
      <xdr:rowOff>85090</xdr:rowOff>
    </xdr:to>
    <xdr:sp macro="" textlink="">
      <xdr:nvSpPr>
        <xdr:cNvPr id="187" name="楕円 186"/>
        <xdr:cNvSpPr/>
      </xdr:nvSpPr>
      <xdr:spPr>
        <a:xfrm>
          <a:off x="45847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6367</xdr:rowOff>
    </xdr:from>
    <xdr:ext cx="405111" cy="259045"/>
    <xdr:sp macro="" textlink="">
      <xdr:nvSpPr>
        <xdr:cNvPr id="188" name="【体育館・プール】&#10;有形固定資産減価償却率該当値テキスト"/>
        <xdr:cNvSpPr txBox="1"/>
      </xdr:nvSpPr>
      <xdr:spPr>
        <a:xfrm>
          <a:off x="4673600"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124460</xdr:rowOff>
    </xdr:from>
    <xdr:to>
      <xdr:col>20</xdr:col>
      <xdr:colOff>38100</xdr:colOff>
      <xdr:row>59</xdr:row>
      <xdr:rowOff>54610</xdr:rowOff>
    </xdr:to>
    <xdr:sp macro="" textlink="">
      <xdr:nvSpPr>
        <xdr:cNvPr id="189" name="楕円 188"/>
        <xdr:cNvSpPr/>
      </xdr:nvSpPr>
      <xdr:spPr>
        <a:xfrm>
          <a:off x="37465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3810</xdr:rowOff>
    </xdr:from>
    <xdr:to>
      <xdr:col>24</xdr:col>
      <xdr:colOff>63500</xdr:colOff>
      <xdr:row>59</xdr:row>
      <xdr:rowOff>34290</xdr:rowOff>
    </xdr:to>
    <xdr:cxnSp macro="">
      <xdr:nvCxnSpPr>
        <xdr:cNvPr id="190" name="直線コネクタ 189"/>
        <xdr:cNvCxnSpPr/>
      </xdr:nvCxnSpPr>
      <xdr:spPr>
        <a:xfrm>
          <a:off x="3797300" y="101193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92075</xdr:rowOff>
    </xdr:from>
    <xdr:to>
      <xdr:col>15</xdr:col>
      <xdr:colOff>101600</xdr:colOff>
      <xdr:row>59</xdr:row>
      <xdr:rowOff>22225</xdr:rowOff>
    </xdr:to>
    <xdr:sp macro="" textlink="">
      <xdr:nvSpPr>
        <xdr:cNvPr id="191" name="楕円 190"/>
        <xdr:cNvSpPr/>
      </xdr:nvSpPr>
      <xdr:spPr>
        <a:xfrm>
          <a:off x="28575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142875</xdr:rowOff>
    </xdr:from>
    <xdr:to>
      <xdr:col>19</xdr:col>
      <xdr:colOff>177800</xdr:colOff>
      <xdr:row>59</xdr:row>
      <xdr:rowOff>3810</xdr:rowOff>
    </xdr:to>
    <xdr:cxnSp macro="">
      <xdr:nvCxnSpPr>
        <xdr:cNvPr id="192" name="直線コネクタ 191"/>
        <xdr:cNvCxnSpPr/>
      </xdr:nvCxnSpPr>
      <xdr:spPr>
        <a:xfrm>
          <a:off x="2908300" y="100869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55880</xdr:rowOff>
    </xdr:from>
    <xdr:to>
      <xdr:col>10</xdr:col>
      <xdr:colOff>165100</xdr:colOff>
      <xdr:row>58</xdr:row>
      <xdr:rowOff>157480</xdr:rowOff>
    </xdr:to>
    <xdr:sp macro="" textlink="">
      <xdr:nvSpPr>
        <xdr:cNvPr id="193" name="楕円 192"/>
        <xdr:cNvSpPr/>
      </xdr:nvSpPr>
      <xdr:spPr>
        <a:xfrm>
          <a:off x="1968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106680</xdr:rowOff>
    </xdr:from>
    <xdr:to>
      <xdr:col>15</xdr:col>
      <xdr:colOff>50800</xdr:colOff>
      <xdr:row>58</xdr:row>
      <xdr:rowOff>142875</xdr:rowOff>
    </xdr:to>
    <xdr:cxnSp macro="">
      <xdr:nvCxnSpPr>
        <xdr:cNvPr id="194" name="直線コネクタ 193"/>
        <xdr:cNvCxnSpPr/>
      </xdr:nvCxnSpPr>
      <xdr:spPr>
        <a:xfrm>
          <a:off x="2019300" y="100507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17780</xdr:rowOff>
    </xdr:from>
    <xdr:to>
      <xdr:col>6</xdr:col>
      <xdr:colOff>38100</xdr:colOff>
      <xdr:row>58</xdr:row>
      <xdr:rowOff>119380</xdr:rowOff>
    </xdr:to>
    <xdr:sp macro="" textlink="">
      <xdr:nvSpPr>
        <xdr:cNvPr id="195" name="楕円 194"/>
        <xdr:cNvSpPr/>
      </xdr:nvSpPr>
      <xdr:spPr>
        <a:xfrm>
          <a:off x="1079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68580</xdr:rowOff>
    </xdr:from>
    <xdr:to>
      <xdr:col>10</xdr:col>
      <xdr:colOff>114300</xdr:colOff>
      <xdr:row>58</xdr:row>
      <xdr:rowOff>106680</xdr:rowOff>
    </xdr:to>
    <xdr:cxnSp macro="">
      <xdr:nvCxnSpPr>
        <xdr:cNvPr id="196" name="直線コネクタ 195"/>
        <xdr:cNvCxnSpPr/>
      </xdr:nvCxnSpPr>
      <xdr:spPr>
        <a:xfrm>
          <a:off x="1130300" y="10012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121937</xdr:rowOff>
    </xdr:from>
    <xdr:ext cx="405111" cy="259045"/>
    <xdr:sp macro="" textlink="">
      <xdr:nvSpPr>
        <xdr:cNvPr id="197" name="n_1aveValue【体育館・プール】&#10;有形固定資産減価償却率"/>
        <xdr:cNvSpPr txBox="1"/>
      </xdr:nvSpPr>
      <xdr:spPr>
        <a:xfrm>
          <a:off x="35820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102887</xdr:rowOff>
    </xdr:from>
    <xdr:ext cx="405111" cy="259045"/>
    <xdr:sp macro="" textlink="">
      <xdr:nvSpPr>
        <xdr:cNvPr id="198" name="n_2aveValue【体育館・プール】&#10;有形固定資産減価償却率"/>
        <xdr:cNvSpPr txBox="1"/>
      </xdr:nvSpPr>
      <xdr:spPr>
        <a:xfrm>
          <a:off x="27057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78122</xdr:rowOff>
    </xdr:from>
    <xdr:ext cx="405111" cy="259045"/>
    <xdr:sp macro="" textlink="">
      <xdr:nvSpPr>
        <xdr:cNvPr id="199" name="n_3aveValue【体育館・プール】&#10;有形固定資産減価償却率"/>
        <xdr:cNvSpPr txBox="1"/>
      </xdr:nvSpPr>
      <xdr:spPr>
        <a:xfrm>
          <a:off x="18167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66692</xdr:rowOff>
    </xdr:from>
    <xdr:ext cx="405111" cy="259045"/>
    <xdr:sp macro="" textlink="">
      <xdr:nvSpPr>
        <xdr:cNvPr id="200" name="n_4aveValue【体育館・プール】&#10;有形固定資産減価償却率"/>
        <xdr:cNvSpPr txBox="1"/>
      </xdr:nvSpPr>
      <xdr:spPr>
        <a:xfrm>
          <a:off x="927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71137</xdr:rowOff>
    </xdr:from>
    <xdr:ext cx="405111" cy="259045"/>
    <xdr:sp macro="" textlink="">
      <xdr:nvSpPr>
        <xdr:cNvPr id="201" name="n_1mainValue【体育館・プール】&#10;有形固定資産減価償却率"/>
        <xdr:cNvSpPr txBox="1"/>
      </xdr:nvSpPr>
      <xdr:spPr>
        <a:xfrm>
          <a:off x="35820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38752</xdr:rowOff>
    </xdr:from>
    <xdr:ext cx="405111" cy="259045"/>
    <xdr:sp macro="" textlink="">
      <xdr:nvSpPr>
        <xdr:cNvPr id="202" name="n_2mainValue【体育館・プール】&#10;有形固定資産減価償却率"/>
        <xdr:cNvSpPr txBox="1"/>
      </xdr:nvSpPr>
      <xdr:spPr>
        <a:xfrm>
          <a:off x="2705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2557</xdr:rowOff>
    </xdr:from>
    <xdr:ext cx="405111" cy="259045"/>
    <xdr:sp macro="" textlink="">
      <xdr:nvSpPr>
        <xdr:cNvPr id="203" name="n_3mainValue【体育館・プール】&#10;有形固定資産減価償却率"/>
        <xdr:cNvSpPr txBox="1"/>
      </xdr:nvSpPr>
      <xdr:spPr>
        <a:xfrm>
          <a:off x="1816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135907</xdr:rowOff>
    </xdr:from>
    <xdr:ext cx="405111" cy="259045"/>
    <xdr:sp macro="" textlink="">
      <xdr:nvSpPr>
        <xdr:cNvPr id="204" name="n_4mainValue【体育館・プール】&#10;有形固定資産減価償却率"/>
        <xdr:cNvSpPr txBox="1"/>
      </xdr:nvSpPr>
      <xdr:spPr>
        <a:xfrm>
          <a:off x="927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6" name="直線コネクタ 225"/>
        <xdr:cNvCxnSpPr/>
      </xdr:nvCxnSpPr>
      <xdr:spPr>
        <a:xfrm flipV="1">
          <a:off x="10476865" y="960120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7" name="【体育館・プール】&#10;一人当たり面積最小値テキスト"/>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8" name="直線コネクタ 227"/>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9" name="【体育館・プール】&#10;一人当たり面積最大値テキスト"/>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30" name="直線コネクタ 229"/>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47515</xdr:rowOff>
    </xdr:from>
    <xdr:ext cx="469744" cy="259045"/>
    <xdr:sp macro="" textlink="">
      <xdr:nvSpPr>
        <xdr:cNvPr id="231" name="【体育館・プール】&#10;一人当たり面積平均値テキスト"/>
        <xdr:cNvSpPr txBox="1"/>
      </xdr:nvSpPr>
      <xdr:spPr>
        <a:xfrm>
          <a:off x="10515600" y="10505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2" name="フローチャート: 判断 231"/>
        <xdr:cNvSpPr/>
      </xdr:nvSpPr>
      <xdr:spPr>
        <a:xfrm>
          <a:off x="104267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3" name="フローチャート: 判断 232"/>
        <xdr:cNvSpPr/>
      </xdr:nvSpPr>
      <xdr:spPr>
        <a:xfrm>
          <a:off x="95885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4" name="フローチャート: 判断 233"/>
        <xdr:cNvSpPr/>
      </xdr:nvSpPr>
      <xdr:spPr>
        <a:xfrm>
          <a:off x="8699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5" name="フローチャート: 判断 234"/>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6" name="フローチャート: 判断 235"/>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81788</xdr:rowOff>
    </xdr:from>
    <xdr:to>
      <xdr:col>55</xdr:col>
      <xdr:colOff>50800</xdr:colOff>
      <xdr:row>63</xdr:row>
      <xdr:rowOff>11938</xdr:rowOff>
    </xdr:to>
    <xdr:sp macro="" textlink="">
      <xdr:nvSpPr>
        <xdr:cNvPr id="242" name="楕円 241"/>
        <xdr:cNvSpPr/>
      </xdr:nvSpPr>
      <xdr:spPr>
        <a:xfrm>
          <a:off x="104267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60215</xdr:rowOff>
    </xdr:from>
    <xdr:ext cx="469744" cy="259045"/>
    <xdr:sp macro="" textlink="">
      <xdr:nvSpPr>
        <xdr:cNvPr id="243" name="【体育館・プール】&#10;一人当たり面積該当値テキスト"/>
        <xdr:cNvSpPr txBox="1"/>
      </xdr:nvSpPr>
      <xdr:spPr>
        <a:xfrm>
          <a:off x="10515600" y="1069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74930</xdr:rowOff>
    </xdr:from>
    <xdr:to>
      <xdr:col>50</xdr:col>
      <xdr:colOff>165100</xdr:colOff>
      <xdr:row>63</xdr:row>
      <xdr:rowOff>5080</xdr:rowOff>
    </xdr:to>
    <xdr:sp macro="" textlink="">
      <xdr:nvSpPr>
        <xdr:cNvPr id="244" name="楕円 243"/>
        <xdr:cNvSpPr/>
      </xdr:nvSpPr>
      <xdr:spPr>
        <a:xfrm>
          <a:off x="9588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125730</xdr:rowOff>
    </xdr:from>
    <xdr:to>
      <xdr:col>55</xdr:col>
      <xdr:colOff>0</xdr:colOff>
      <xdr:row>62</xdr:row>
      <xdr:rowOff>132588</xdr:rowOff>
    </xdr:to>
    <xdr:cxnSp macro="">
      <xdr:nvCxnSpPr>
        <xdr:cNvPr id="245" name="直線コネクタ 244"/>
        <xdr:cNvCxnSpPr/>
      </xdr:nvCxnSpPr>
      <xdr:spPr>
        <a:xfrm>
          <a:off x="9639300" y="1075563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77216</xdr:rowOff>
    </xdr:from>
    <xdr:to>
      <xdr:col>46</xdr:col>
      <xdr:colOff>38100</xdr:colOff>
      <xdr:row>63</xdr:row>
      <xdr:rowOff>7366</xdr:rowOff>
    </xdr:to>
    <xdr:sp macro="" textlink="">
      <xdr:nvSpPr>
        <xdr:cNvPr id="246" name="楕円 245"/>
        <xdr:cNvSpPr/>
      </xdr:nvSpPr>
      <xdr:spPr>
        <a:xfrm>
          <a:off x="86995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125730</xdr:rowOff>
    </xdr:from>
    <xdr:to>
      <xdr:col>50</xdr:col>
      <xdr:colOff>114300</xdr:colOff>
      <xdr:row>62</xdr:row>
      <xdr:rowOff>128016</xdr:rowOff>
    </xdr:to>
    <xdr:cxnSp macro="">
      <xdr:nvCxnSpPr>
        <xdr:cNvPr id="247" name="直線コネクタ 246"/>
        <xdr:cNvCxnSpPr/>
      </xdr:nvCxnSpPr>
      <xdr:spPr>
        <a:xfrm flipV="1">
          <a:off x="8750300" y="1075563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79502</xdr:rowOff>
    </xdr:from>
    <xdr:to>
      <xdr:col>41</xdr:col>
      <xdr:colOff>101600</xdr:colOff>
      <xdr:row>63</xdr:row>
      <xdr:rowOff>9652</xdr:rowOff>
    </xdr:to>
    <xdr:sp macro="" textlink="">
      <xdr:nvSpPr>
        <xdr:cNvPr id="248" name="楕円 247"/>
        <xdr:cNvSpPr/>
      </xdr:nvSpPr>
      <xdr:spPr>
        <a:xfrm>
          <a:off x="7810500" y="1070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128016</xdr:rowOff>
    </xdr:from>
    <xdr:to>
      <xdr:col>45</xdr:col>
      <xdr:colOff>177800</xdr:colOff>
      <xdr:row>62</xdr:row>
      <xdr:rowOff>130302</xdr:rowOff>
    </xdr:to>
    <xdr:cxnSp macro="">
      <xdr:nvCxnSpPr>
        <xdr:cNvPr id="249" name="直線コネクタ 248"/>
        <xdr:cNvCxnSpPr/>
      </xdr:nvCxnSpPr>
      <xdr:spPr>
        <a:xfrm flipV="1">
          <a:off x="7861300" y="1075791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79502</xdr:rowOff>
    </xdr:from>
    <xdr:to>
      <xdr:col>36</xdr:col>
      <xdr:colOff>165100</xdr:colOff>
      <xdr:row>63</xdr:row>
      <xdr:rowOff>9652</xdr:rowOff>
    </xdr:to>
    <xdr:sp macro="" textlink="">
      <xdr:nvSpPr>
        <xdr:cNvPr id="250" name="楕円 249"/>
        <xdr:cNvSpPr/>
      </xdr:nvSpPr>
      <xdr:spPr>
        <a:xfrm>
          <a:off x="6921500" y="1070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130302</xdr:rowOff>
    </xdr:from>
    <xdr:to>
      <xdr:col>41</xdr:col>
      <xdr:colOff>50800</xdr:colOff>
      <xdr:row>62</xdr:row>
      <xdr:rowOff>130302</xdr:rowOff>
    </xdr:to>
    <xdr:cxnSp macro="">
      <xdr:nvCxnSpPr>
        <xdr:cNvPr id="251" name="直線コネクタ 250"/>
        <xdr:cNvCxnSpPr/>
      </xdr:nvCxnSpPr>
      <xdr:spPr>
        <a:xfrm>
          <a:off x="6972300" y="107602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145051</xdr:rowOff>
    </xdr:from>
    <xdr:ext cx="469744" cy="259045"/>
    <xdr:sp macro="" textlink="">
      <xdr:nvSpPr>
        <xdr:cNvPr id="252" name="n_1aveValue【体育館・プール】&#10;一人当たり面積"/>
        <xdr:cNvSpPr txBox="1"/>
      </xdr:nvSpPr>
      <xdr:spPr>
        <a:xfrm>
          <a:off x="9391727" y="1043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3" name="n_2aveValue【体育館・プール】&#10;一人当たり面積"/>
        <xdr:cNvSpPr txBox="1"/>
      </xdr:nvSpPr>
      <xdr:spPr>
        <a:xfrm>
          <a:off x="8515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4" name="n_3aveValue【体育館・プール】&#10;一人当たり面積"/>
        <xdr:cNvSpPr txBox="1"/>
      </xdr:nvSpPr>
      <xdr:spPr>
        <a:xfrm>
          <a:off x="7626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55" name="n_4aveValue【体育館・プール】&#10;一人当たり面積"/>
        <xdr:cNvSpPr txBox="1"/>
      </xdr:nvSpPr>
      <xdr:spPr>
        <a:xfrm>
          <a:off x="6737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167657</xdr:rowOff>
    </xdr:from>
    <xdr:ext cx="469744" cy="259045"/>
    <xdr:sp macro="" textlink="">
      <xdr:nvSpPr>
        <xdr:cNvPr id="256" name="n_1mainValue【体育館・プール】&#10;一人当たり面積"/>
        <xdr:cNvSpPr txBox="1"/>
      </xdr:nvSpPr>
      <xdr:spPr>
        <a:xfrm>
          <a:off x="93917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169943</xdr:rowOff>
    </xdr:from>
    <xdr:ext cx="469744" cy="259045"/>
    <xdr:sp macro="" textlink="">
      <xdr:nvSpPr>
        <xdr:cNvPr id="257" name="n_2mainValue【体育館・プール】&#10;一人当たり面積"/>
        <xdr:cNvSpPr txBox="1"/>
      </xdr:nvSpPr>
      <xdr:spPr>
        <a:xfrm>
          <a:off x="85154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779</xdr:rowOff>
    </xdr:from>
    <xdr:ext cx="469744" cy="259045"/>
    <xdr:sp macro="" textlink="">
      <xdr:nvSpPr>
        <xdr:cNvPr id="258" name="n_3mainValue【体育館・プール】&#10;一人当たり面積"/>
        <xdr:cNvSpPr txBox="1"/>
      </xdr:nvSpPr>
      <xdr:spPr>
        <a:xfrm>
          <a:off x="7626427" y="1080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779</xdr:rowOff>
    </xdr:from>
    <xdr:ext cx="469744" cy="259045"/>
    <xdr:sp macro="" textlink="">
      <xdr:nvSpPr>
        <xdr:cNvPr id="259" name="n_4mainValue【体育館・プール】&#10;一人当たり面積"/>
        <xdr:cNvSpPr txBox="1"/>
      </xdr:nvSpPr>
      <xdr:spPr>
        <a:xfrm>
          <a:off x="6737427" y="1080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2" name="直線コネクタ 281"/>
        <xdr:cNvCxnSpPr/>
      </xdr:nvCxnSpPr>
      <xdr:spPr>
        <a:xfrm flipV="1">
          <a:off x="4634865" y="13351763"/>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3" name="【福祉施設】&#10;有形固定資産減価償却率最小値テキスト"/>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4" name="直線コネクタ 283"/>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5" name="【福祉施設】&#10;有形固定資産減価償却率最大値テキスト"/>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6" name="直線コネクタ 285"/>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54881</xdr:rowOff>
    </xdr:from>
    <xdr:ext cx="405111" cy="259045"/>
    <xdr:sp macro="" textlink="">
      <xdr:nvSpPr>
        <xdr:cNvPr id="287" name="【福祉施設】&#10;有形固定資産減価償却率平均値テキスト"/>
        <xdr:cNvSpPr txBox="1"/>
      </xdr:nvSpPr>
      <xdr:spPr>
        <a:xfrm>
          <a:off x="4673600" y="13770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8" name="フローチャート: 判断 287"/>
        <xdr:cNvSpPr/>
      </xdr:nvSpPr>
      <xdr:spPr>
        <a:xfrm>
          <a:off x="4584700" y="1379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9" name="フローチャート: 判断 288"/>
        <xdr:cNvSpPr/>
      </xdr:nvSpPr>
      <xdr:spPr>
        <a:xfrm>
          <a:off x="37465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90" name="フローチャート: 判断 289"/>
        <xdr:cNvSpPr/>
      </xdr:nvSpPr>
      <xdr:spPr>
        <a:xfrm>
          <a:off x="2857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1" name="フローチャート: 判断 290"/>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2" name="フローチャート: 判断 291"/>
        <xdr:cNvSpPr/>
      </xdr:nvSpPr>
      <xdr:spPr>
        <a:xfrm>
          <a:off x="1079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149606</xdr:rowOff>
    </xdr:from>
    <xdr:to>
      <xdr:col>24</xdr:col>
      <xdr:colOff>114300</xdr:colOff>
      <xdr:row>80</xdr:row>
      <xdr:rowOff>79756</xdr:rowOff>
    </xdr:to>
    <xdr:sp macro="" textlink="">
      <xdr:nvSpPr>
        <xdr:cNvPr id="298" name="楕円 297"/>
        <xdr:cNvSpPr/>
      </xdr:nvSpPr>
      <xdr:spPr>
        <a:xfrm>
          <a:off x="4584700" y="136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1033</xdr:rowOff>
    </xdr:from>
    <xdr:ext cx="405111" cy="259045"/>
    <xdr:sp macro="" textlink="">
      <xdr:nvSpPr>
        <xdr:cNvPr id="299" name="【福祉施設】&#10;有形固定資産減価償却率該当値テキスト"/>
        <xdr:cNvSpPr txBox="1"/>
      </xdr:nvSpPr>
      <xdr:spPr>
        <a:xfrm>
          <a:off x="4673600" y="1354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103887</xdr:rowOff>
    </xdr:from>
    <xdr:to>
      <xdr:col>20</xdr:col>
      <xdr:colOff>38100</xdr:colOff>
      <xdr:row>80</xdr:row>
      <xdr:rowOff>34037</xdr:rowOff>
    </xdr:to>
    <xdr:sp macro="" textlink="">
      <xdr:nvSpPr>
        <xdr:cNvPr id="300" name="楕円 299"/>
        <xdr:cNvSpPr/>
      </xdr:nvSpPr>
      <xdr:spPr>
        <a:xfrm>
          <a:off x="3746500" y="1364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154687</xdr:rowOff>
    </xdr:from>
    <xdr:to>
      <xdr:col>24</xdr:col>
      <xdr:colOff>63500</xdr:colOff>
      <xdr:row>80</xdr:row>
      <xdr:rowOff>28956</xdr:rowOff>
    </xdr:to>
    <xdr:cxnSp macro="">
      <xdr:nvCxnSpPr>
        <xdr:cNvPr id="301" name="直線コネクタ 300"/>
        <xdr:cNvCxnSpPr/>
      </xdr:nvCxnSpPr>
      <xdr:spPr>
        <a:xfrm>
          <a:off x="3797300" y="13699237"/>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60452</xdr:rowOff>
    </xdr:from>
    <xdr:to>
      <xdr:col>15</xdr:col>
      <xdr:colOff>101600</xdr:colOff>
      <xdr:row>79</xdr:row>
      <xdr:rowOff>162052</xdr:rowOff>
    </xdr:to>
    <xdr:sp macro="" textlink="">
      <xdr:nvSpPr>
        <xdr:cNvPr id="302" name="楕円 301"/>
        <xdr:cNvSpPr/>
      </xdr:nvSpPr>
      <xdr:spPr>
        <a:xfrm>
          <a:off x="2857500" y="1360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111252</xdr:rowOff>
    </xdr:from>
    <xdr:to>
      <xdr:col>19</xdr:col>
      <xdr:colOff>177800</xdr:colOff>
      <xdr:row>79</xdr:row>
      <xdr:rowOff>154687</xdr:rowOff>
    </xdr:to>
    <xdr:cxnSp macro="">
      <xdr:nvCxnSpPr>
        <xdr:cNvPr id="303" name="直線コネクタ 302"/>
        <xdr:cNvCxnSpPr/>
      </xdr:nvCxnSpPr>
      <xdr:spPr>
        <a:xfrm>
          <a:off x="2908300" y="13655802"/>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12446</xdr:rowOff>
    </xdr:from>
    <xdr:to>
      <xdr:col>10</xdr:col>
      <xdr:colOff>165100</xdr:colOff>
      <xdr:row>79</xdr:row>
      <xdr:rowOff>114046</xdr:rowOff>
    </xdr:to>
    <xdr:sp macro="" textlink="">
      <xdr:nvSpPr>
        <xdr:cNvPr id="304" name="楕円 303"/>
        <xdr:cNvSpPr/>
      </xdr:nvSpPr>
      <xdr:spPr>
        <a:xfrm>
          <a:off x="1968500" y="1355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63246</xdr:rowOff>
    </xdr:from>
    <xdr:to>
      <xdr:col>15</xdr:col>
      <xdr:colOff>50800</xdr:colOff>
      <xdr:row>79</xdr:row>
      <xdr:rowOff>111252</xdr:rowOff>
    </xdr:to>
    <xdr:cxnSp macro="">
      <xdr:nvCxnSpPr>
        <xdr:cNvPr id="305" name="直線コネクタ 304"/>
        <xdr:cNvCxnSpPr/>
      </xdr:nvCxnSpPr>
      <xdr:spPr>
        <a:xfrm>
          <a:off x="2019300" y="1360779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142748</xdr:rowOff>
    </xdr:from>
    <xdr:to>
      <xdr:col>6</xdr:col>
      <xdr:colOff>38100</xdr:colOff>
      <xdr:row>79</xdr:row>
      <xdr:rowOff>72898</xdr:rowOff>
    </xdr:to>
    <xdr:sp macro="" textlink="">
      <xdr:nvSpPr>
        <xdr:cNvPr id="306" name="楕円 305"/>
        <xdr:cNvSpPr/>
      </xdr:nvSpPr>
      <xdr:spPr>
        <a:xfrm>
          <a:off x="1079500" y="1351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22098</xdr:rowOff>
    </xdr:from>
    <xdr:to>
      <xdr:col>10</xdr:col>
      <xdr:colOff>114300</xdr:colOff>
      <xdr:row>79</xdr:row>
      <xdr:rowOff>63246</xdr:rowOff>
    </xdr:to>
    <xdr:cxnSp macro="">
      <xdr:nvCxnSpPr>
        <xdr:cNvPr id="307" name="直線コネクタ 306"/>
        <xdr:cNvCxnSpPr/>
      </xdr:nvCxnSpPr>
      <xdr:spPr>
        <a:xfrm>
          <a:off x="1130300" y="135666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132605</xdr:rowOff>
    </xdr:from>
    <xdr:ext cx="405111" cy="259045"/>
    <xdr:sp macro="" textlink="">
      <xdr:nvSpPr>
        <xdr:cNvPr id="308" name="n_1aveValue【福祉施設】&#10;有形固定資産減価償却率"/>
        <xdr:cNvSpPr txBox="1"/>
      </xdr:nvSpPr>
      <xdr:spPr>
        <a:xfrm>
          <a:off x="3582044" y="1384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105173</xdr:rowOff>
    </xdr:from>
    <xdr:ext cx="405111" cy="259045"/>
    <xdr:sp macro="" textlink="">
      <xdr:nvSpPr>
        <xdr:cNvPr id="309" name="n_2aveValue【福祉施設】&#10;有形固定資産減価償却率"/>
        <xdr:cNvSpPr txBox="1"/>
      </xdr:nvSpPr>
      <xdr:spPr>
        <a:xfrm>
          <a:off x="2705744" y="1382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68597</xdr:rowOff>
    </xdr:from>
    <xdr:ext cx="405111" cy="259045"/>
    <xdr:sp macro="" textlink="">
      <xdr:nvSpPr>
        <xdr:cNvPr id="310" name="n_3aveValue【福祉施設】&#10;有形固定資産減価償却率"/>
        <xdr:cNvSpPr txBox="1"/>
      </xdr:nvSpPr>
      <xdr:spPr>
        <a:xfrm>
          <a:off x="18167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32021</xdr:rowOff>
    </xdr:from>
    <xdr:ext cx="405111" cy="259045"/>
    <xdr:sp macro="" textlink="">
      <xdr:nvSpPr>
        <xdr:cNvPr id="311" name="n_4aveValue【福祉施設】&#10;有形固定資産減価償却率"/>
        <xdr:cNvSpPr txBox="1"/>
      </xdr:nvSpPr>
      <xdr:spPr>
        <a:xfrm>
          <a:off x="927744" y="1374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50564</xdr:rowOff>
    </xdr:from>
    <xdr:ext cx="405111" cy="259045"/>
    <xdr:sp macro="" textlink="">
      <xdr:nvSpPr>
        <xdr:cNvPr id="312" name="n_1mainValue【福祉施設】&#10;有形固定資産減価償却率"/>
        <xdr:cNvSpPr txBox="1"/>
      </xdr:nvSpPr>
      <xdr:spPr>
        <a:xfrm>
          <a:off x="3582044" y="13423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7129</xdr:rowOff>
    </xdr:from>
    <xdr:ext cx="405111" cy="259045"/>
    <xdr:sp macro="" textlink="">
      <xdr:nvSpPr>
        <xdr:cNvPr id="313" name="n_2mainValue【福祉施設】&#10;有形固定資産減価償却率"/>
        <xdr:cNvSpPr txBox="1"/>
      </xdr:nvSpPr>
      <xdr:spPr>
        <a:xfrm>
          <a:off x="2705744" y="1338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130573</xdr:rowOff>
    </xdr:from>
    <xdr:ext cx="405111" cy="259045"/>
    <xdr:sp macro="" textlink="">
      <xdr:nvSpPr>
        <xdr:cNvPr id="314" name="n_3mainValue【福祉施設】&#10;有形固定資産減価償却率"/>
        <xdr:cNvSpPr txBox="1"/>
      </xdr:nvSpPr>
      <xdr:spPr>
        <a:xfrm>
          <a:off x="1816744" y="1333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89425</xdr:rowOff>
    </xdr:from>
    <xdr:ext cx="405111" cy="259045"/>
    <xdr:sp macro="" textlink="">
      <xdr:nvSpPr>
        <xdr:cNvPr id="315" name="n_4mainValue【福祉施設】&#10;有形固定資産減価償却率"/>
        <xdr:cNvSpPr txBox="1"/>
      </xdr:nvSpPr>
      <xdr:spPr>
        <a:xfrm>
          <a:off x="927744" y="1329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6" name="直線コネクタ 32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7" name="テキスト ボックス 32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8" name="直線コネクタ 32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9" name="テキスト ボックス 32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0" name="直線コネクタ 32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1" name="テキスト ボックス 33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2" name="直線コネクタ 33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3" name="テキスト ボックス 33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4" name="直線コネクタ 33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5" name="テキスト ボックス 33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6" name="直線コネクタ 33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7" name="テキスト ボックス 33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1" name="直線コネクタ 340"/>
        <xdr:cNvCxnSpPr/>
      </xdr:nvCxnSpPr>
      <xdr:spPr>
        <a:xfrm flipV="1">
          <a:off x="10476865" y="13280571"/>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2" name="【福祉施設】&#10;一人当たり面積最小値テキスト"/>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3" name="直線コネクタ 342"/>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4" name="【福祉施設】&#10;一人当たり面積最大値テキスト"/>
        <xdr:cNvSpPr txBox="1"/>
      </xdr:nvSpPr>
      <xdr:spPr>
        <a:xfrm>
          <a:off x="10515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5" name="直線コネクタ 344"/>
        <xdr:cNvCxnSpPr/>
      </xdr:nvCxnSpPr>
      <xdr:spPr>
        <a:xfrm>
          <a:off x="10388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44648</xdr:rowOff>
    </xdr:from>
    <xdr:ext cx="469744" cy="259045"/>
    <xdr:sp macro="" textlink="">
      <xdr:nvSpPr>
        <xdr:cNvPr id="346" name="【福祉施設】&#10;一人当たり面積平均値テキスト"/>
        <xdr:cNvSpPr txBox="1"/>
      </xdr:nvSpPr>
      <xdr:spPr>
        <a:xfrm>
          <a:off x="10515600" y="14274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7" name="フローチャート: 判断 346"/>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8" name="フローチャート: 判断 347"/>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9" name="フローチャート: 判断 348"/>
        <xdr:cNvSpPr/>
      </xdr:nvSpPr>
      <xdr:spPr>
        <a:xfrm>
          <a:off x="8699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50" name="フローチャート: 判断 349"/>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1" name="フローチャート: 判断 350"/>
        <xdr:cNvSpPr/>
      </xdr:nvSpPr>
      <xdr:spPr>
        <a:xfrm>
          <a:off x="6921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104321</xdr:rowOff>
    </xdr:from>
    <xdr:to>
      <xdr:col>55</xdr:col>
      <xdr:colOff>50800</xdr:colOff>
      <xdr:row>82</xdr:row>
      <xdr:rowOff>34471</xdr:rowOff>
    </xdr:to>
    <xdr:sp macro="" textlink="">
      <xdr:nvSpPr>
        <xdr:cNvPr id="357" name="楕円 356"/>
        <xdr:cNvSpPr/>
      </xdr:nvSpPr>
      <xdr:spPr>
        <a:xfrm>
          <a:off x="10426700" y="1399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127198</xdr:rowOff>
    </xdr:from>
    <xdr:ext cx="469744" cy="259045"/>
    <xdr:sp macro="" textlink="">
      <xdr:nvSpPr>
        <xdr:cNvPr id="358" name="【福祉施設】&#10;一人当たり面積該当値テキスト"/>
        <xdr:cNvSpPr txBox="1"/>
      </xdr:nvSpPr>
      <xdr:spPr>
        <a:xfrm>
          <a:off x="10515600" y="1384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104321</xdr:rowOff>
    </xdr:from>
    <xdr:to>
      <xdr:col>50</xdr:col>
      <xdr:colOff>165100</xdr:colOff>
      <xdr:row>82</xdr:row>
      <xdr:rowOff>34471</xdr:rowOff>
    </xdr:to>
    <xdr:sp macro="" textlink="">
      <xdr:nvSpPr>
        <xdr:cNvPr id="359" name="楕円 358"/>
        <xdr:cNvSpPr/>
      </xdr:nvSpPr>
      <xdr:spPr>
        <a:xfrm>
          <a:off x="9588500" y="1399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155121</xdr:rowOff>
    </xdr:from>
    <xdr:to>
      <xdr:col>55</xdr:col>
      <xdr:colOff>0</xdr:colOff>
      <xdr:row>81</xdr:row>
      <xdr:rowOff>155121</xdr:rowOff>
    </xdr:to>
    <xdr:cxnSp macro="">
      <xdr:nvCxnSpPr>
        <xdr:cNvPr id="360" name="直線コネクタ 359"/>
        <xdr:cNvCxnSpPr/>
      </xdr:nvCxnSpPr>
      <xdr:spPr>
        <a:xfrm>
          <a:off x="9639300" y="14042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104321</xdr:rowOff>
    </xdr:from>
    <xdr:to>
      <xdr:col>46</xdr:col>
      <xdr:colOff>38100</xdr:colOff>
      <xdr:row>82</xdr:row>
      <xdr:rowOff>34471</xdr:rowOff>
    </xdr:to>
    <xdr:sp macro="" textlink="">
      <xdr:nvSpPr>
        <xdr:cNvPr id="361" name="楕円 360"/>
        <xdr:cNvSpPr/>
      </xdr:nvSpPr>
      <xdr:spPr>
        <a:xfrm>
          <a:off x="8699500" y="1399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155121</xdr:rowOff>
    </xdr:from>
    <xdr:to>
      <xdr:col>50</xdr:col>
      <xdr:colOff>114300</xdr:colOff>
      <xdr:row>81</xdr:row>
      <xdr:rowOff>155121</xdr:rowOff>
    </xdr:to>
    <xdr:cxnSp macro="">
      <xdr:nvCxnSpPr>
        <xdr:cNvPr id="362" name="直線コネクタ 361"/>
        <xdr:cNvCxnSpPr/>
      </xdr:nvCxnSpPr>
      <xdr:spPr>
        <a:xfrm>
          <a:off x="8750300" y="14042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115207</xdr:rowOff>
    </xdr:from>
    <xdr:to>
      <xdr:col>41</xdr:col>
      <xdr:colOff>101600</xdr:colOff>
      <xdr:row>82</xdr:row>
      <xdr:rowOff>45357</xdr:rowOff>
    </xdr:to>
    <xdr:sp macro="" textlink="">
      <xdr:nvSpPr>
        <xdr:cNvPr id="363" name="楕円 362"/>
        <xdr:cNvSpPr/>
      </xdr:nvSpPr>
      <xdr:spPr>
        <a:xfrm>
          <a:off x="78105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155121</xdr:rowOff>
    </xdr:from>
    <xdr:to>
      <xdr:col>45</xdr:col>
      <xdr:colOff>177800</xdr:colOff>
      <xdr:row>81</xdr:row>
      <xdr:rowOff>166007</xdr:rowOff>
    </xdr:to>
    <xdr:cxnSp macro="">
      <xdr:nvCxnSpPr>
        <xdr:cNvPr id="364" name="直線コネクタ 363"/>
        <xdr:cNvCxnSpPr/>
      </xdr:nvCxnSpPr>
      <xdr:spPr>
        <a:xfrm flipV="1">
          <a:off x="7861300" y="140425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136979</xdr:rowOff>
    </xdr:from>
    <xdr:to>
      <xdr:col>36</xdr:col>
      <xdr:colOff>165100</xdr:colOff>
      <xdr:row>82</xdr:row>
      <xdr:rowOff>67129</xdr:rowOff>
    </xdr:to>
    <xdr:sp macro="" textlink="">
      <xdr:nvSpPr>
        <xdr:cNvPr id="365" name="楕円 364"/>
        <xdr:cNvSpPr/>
      </xdr:nvSpPr>
      <xdr:spPr>
        <a:xfrm>
          <a:off x="6921500" y="1402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166007</xdr:rowOff>
    </xdr:from>
    <xdr:to>
      <xdr:col>41</xdr:col>
      <xdr:colOff>50800</xdr:colOff>
      <xdr:row>82</xdr:row>
      <xdr:rowOff>16329</xdr:rowOff>
    </xdr:to>
    <xdr:cxnSp macro="">
      <xdr:nvCxnSpPr>
        <xdr:cNvPr id="366" name="直線コネクタ 365"/>
        <xdr:cNvCxnSpPr/>
      </xdr:nvCxnSpPr>
      <xdr:spPr>
        <a:xfrm flipV="1">
          <a:off x="6972300" y="140534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158948</xdr:rowOff>
    </xdr:from>
    <xdr:ext cx="469744" cy="259045"/>
    <xdr:sp macro="" textlink="">
      <xdr:nvSpPr>
        <xdr:cNvPr id="367" name="n_1aveValue【福祉施設】&#10;一人当たり面積"/>
        <xdr:cNvSpPr txBox="1"/>
      </xdr:nvSpPr>
      <xdr:spPr>
        <a:xfrm>
          <a:off x="93917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158948</xdr:rowOff>
    </xdr:from>
    <xdr:ext cx="469744" cy="259045"/>
    <xdr:sp macro="" textlink="">
      <xdr:nvSpPr>
        <xdr:cNvPr id="368" name="n_2aveValue【福祉施設】&#10;一人当たり面積"/>
        <xdr:cNvSpPr txBox="1"/>
      </xdr:nvSpPr>
      <xdr:spPr>
        <a:xfrm>
          <a:off x="85154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169834</xdr:rowOff>
    </xdr:from>
    <xdr:ext cx="469744" cy="259045"/>
    <xdr:sp macro="" textlink="">
      <xdr:nvSpPr>
        <xdr:cNvPr id="369" name="n_3aveValue【福祉施設】&#10;一人当たり面積"/>
        <xdr:cNvSpPr txBox="1"/>
      </xdr:nvSpPr>
      <xdr:spPr>
        <a:xfrm>
          <a:off x="7626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169834</xdr:rowOff>
    </xdr:from>
    <xdr:ext cx="469744" cy="259045"/>
    <xdr:sp macro="" textlink="">
      <xdr:nvSpPr>
        <xdr:cNvPr id="370" name="n_4aveValue【福祉施設】&#10;一人当たり面積"/>
        <xdr:cNvSpPr txBox="1"/>
      </xdr:nvSpPr>
      <xdr:spPr>
        <a:xfrm>
          <a:off x="6737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50998</xdr:rowOff>
    </xdr:from>
    <xdr:ext cx="469744" cy="259045"/>
    <xdr:sp macro="" textlink="">
      <xdr:nvSpPr>
        <xdr:cNvPr id="371" name="n_1mainValue【福祉施設】&#10;一人当たり面積"/>
        <xdr:cNvSpPr txBox="1"/>
      </xdr:nvSpPr>
      <xdr:spPr>
        <a:xfrm>
          <a:off x="9391727" y="1376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50998</xdr:rowOff>
    </xdr:from>
    <xdr:ext cx="469744" cy="259045"/>
    <xdr:sp macro="" textlink="">
      <xdr:nvSpPr>
        <xdr:cNvPr id="372" name="n_2mainValue【福祉施設】&#10;一人当たり面積"/>
        <xdr:cNvSpPr txBox="1"/>
      </xdr:nvSpPr>
      <xdr:spPr>
        <a:xfrm>
          <a:off x="8515427" y="1376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61884</xdr:rowOff>
    </xdr:from>
    <xdr:ext cx="469744" cy="259045"/>
    <xdr:sp macro="" textlink="">
      <xdr:nvSpPr>
        <xdr:cNvPr id="373" name="n_3mainValue【福祉施設】&#10;一人当たり面積"/>
        <xdr:cNvSpPr txBox="1"/>
      </xdr:nvSpPr>
      <xdr:spPr>
        <a:xfrm>
          <a:off x="7626427" y="1377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83656</xdr:rowOff>
    </xdr:from>
    <xdr:ext cx="469744" cy="259045"/>
    <xdr:sp macro="" textlink="">
      <xdr:nvSpPr>
        <xdr:cNvPr id="374" name="n_4mainValue【福祉施設】&#10;一人当たり面積"/>
        <xdr:cNvSpPr txBox="1"/>
      </xdr:nvSpPr>
      <xdr:spPr>
        <a:xfrm>
          <a:off x="6737427" y="1379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9" name="直線コネクタ 398"/>
        <xdr:cNvCxnSpPr/>
      </xdr:nvCxnSpPr>
      <xdr:spPr>
        <a:xfrm flipV="1">
          <a:off x="4634865" y="1711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0"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1" name="直線コネクタ 400"/>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2" name="【市民会館】&#10;有形固定資産減価償却率最大値テキスト"/>
        <xdr:cNvSpPr txBox="1"/>
      </xdr:nvSpPr>
      <xdr:spPr>
        <a:xfrm>
          <a:off x="4673600" y="1688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3" name="直線コネクタ 402"/>
        <xdr:cNvCxnSpPr/>
      </xdr:nvCxnSpPr>
      <xdr:spPr>
        <a:xfrm>
          <a:off x="4546600" y="1711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32402</xdr:rowOff>
    </xdr:from>
    <xdr:ext cx="405111" cy="259045"/>
    <xdr:sp macro="" textlink="">
      <xdr:nvSpPr>
        <xdr:cNvPr id="404" name="【市民会館】&#10;有形固定資産減価償却率平均値テキスト"/>
        <xdr:cNvSpPr txBox="1"/>
      </xdr:nvSpPr>
      <xdr:spPr>
        <a:xfrm>
          <a:off x="4673600" y="17691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5" name="フローチャート: 判断 404"/>
        <xdr:cNvSpPr/>
      </xdr:nvSpPr>
      <xdr:spPr>
        <a:xfrm>
          <a:off x="45847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6" name="フローチャート: 判断 405"/>
        <xdr:cNvSpPr/>
      </xdr:nvSpPr>
      <xdr:spPr>
        <a:xfrm>
          <a:off x="3746500" y="1767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7" name="フローチャート: 判断 406"/>
        <xdr:cNvSpPr/>
      </xdr:nvSpPr>
      <xdr:spPr>
        <a:xfrm>
          <a:off x="2857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8" name="フローチャート: 判断 407"/>
        <xdr:cNvSpPr/>
      </xdr:nvSpPr>
      <xdr:spPr>
        <a:xfrm>
          <a:off x="1968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9" name="フローチャート: 判断 408"/>
        <xdr:cNvSpPr/>
      </xdr:nvSpPr>
      <xdr:spPr>
        <a:xfrm>
          <a:off x="1079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84455</xdr:rowOff>
    </xdr:from>
    <xdr:to>
      <xdr:col>24</xdr:col>
      <xdr:colOff>114300</xdr:colOff>
      <xdr:row>103</xdr:row>
      <xdr:rowOff>14605</xdr:rowOff>
    </xdr:to>
    <xdr:sp macro="" textlink="">
      <xdr:nvSpPr>
        <xdr:cNvPr id="415" name="楕円 414"/>
        <xdr:cNvSpPr/>
      </xdr:nvSpPr>
      <xdr:spPr>
        <a:xfrm>
          <a:off x="4584700" y="1757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107332</xdr:rowOff>
    </xdr:from>
    <xdr:ext cx="405111" cy="259045"/>
    <xdr:sp macro="" textlink="">
      <xdr:nvSpPr>
        <xdr:cNvPr id="416" name="【市民会館】&#10;有形固定資産減価償却率該当値テキスト"/>
        <xdr:cNvSpPr txBox="1"/>
      </xdr:nvSpPr>
      <xdr:spPr>
        <a:xfrm>
          <a:off x="4673600" y="1742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40639</xdr:rowOff>
    </xdr:from>
    <xdr:to>
      <xdr:col>20</xdr:col>
      <xdr:colOff>38100</xdr:colOff>
      <xdr:row>102</xdr:row>
      <xdr:rowOff>142239</xdr:rowOff>
    </xdr:to>
    <xdr:sp macro="" textlink="">
      <xdr:nvSpPr>
        <xdr:cNvPr id="417" name="楕円 416"/>
        <xdr:cNvSpPr/>
      </xdr:nvSpPr>
      <xdr:spPr>
        <a:xfrm>
          <a:off x="3746500" y="1752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91439</xdr:rowOff>
    </xdr:from>
    <xdr:to>
      <xdr:col>24</xdr:col>
      <xdr:colOff>63500</xdr:colOff>
      <xdr:row>102</xdr:row>
      <xdr:rowOff>135255</xdr:rowOff>
    </xdr:to>
    <xdr:cxnSp macro="">
      <xdr:nvCxnSpPr>
        <xdr:cNvPr id="418" name="直線コネクタ 417"/>
        <xdr:cNvCxnSpPr/>
      </xdr:nvCxnSpPr>
      <xdr:spPr>
        <a:xfrm>
          <a:off x="3797300" y="17579339"/>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137795</xdr:rowOff>
    </xdr:from>
    <xdr:to>
      <xdr:col>15</xdr:col>
      <xdr:colOff>101600</xdr:colOff>
      <xdr:row>103</xdr:row>
      <xdr:rowOff>67945</xdr:rowOff>
    </xdr:to>
    <xdr:sp macro="" textlink="">
      <xdr:nvSpPr>
        <xdr:cNvPr id="419" name="楕円 418"/>
        <xdr:cNvSpPr/>
      </xdr:nvSpPr>
      <xdr:spPr>
        <a:xfrm>
          <a:off x="2857500" y="176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91439</xdr:rowOff>
    </xdr:from>
    <xdr:to>
      <xdr:col>19</xdr:col>
      <xdr:colOff>177800</xdr:colOff>
      <xdr:row>103</xdr:row>
      <xdr:rowOff>17145</xdr:rowOff>
    </xdr:to>
    <xdr:cxnSp macro="">
      <xdr:nvCxnSpPr>
        <xdr:cNvPr id="420" name="直線コネクタ 419"/>
        <xdr:cNvCxnSpPr/>
      </xdr:nvCxnSpPr>
      <xdr:spPr>
        <a:xfrm flipV="1">
          <a:off x="2908300" y="17579339"/>
          <a:ext cx="8890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128270</xdr:rowOff>
    </xdr:from>
    <xdr:to>
      <xdr:col>10</xdr:col>
      <xdr:colOff>165100</xdr:colOff>
      <xdr:row>103</xdr:row>
      <xdr:rowOff>58420</xdr:rowOff>
    </xdr:to>
    <xdr:sp macro="" textlink="">
      <xdr:nvSpPr>
        <xdr:cNvPr id="421" name="楕円 420"/>
        <xdr:cNvSpPr/>
      </xdr:nvSpPr>
      <xdr:spPr>
        <a:xfrm>
          <a:off x="1968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7620</xdr:rowOff>
    </xdr:from>
    <xdr:to>
      <xdr:col>15</xdr:col>
      <xdr:colOff>50800</xdr:colOff>
      <xdr:row>103</xdr:row>
      <xdr:rowOff>17145</xdr:rowOff>
    </xdr:to>
    <xdr:cxnSp macro="">
      <xdr:nvCxnSpPr>
        <xdr:cNvPr id="422" name="直線コネクタ 421"/>
        <xdr:cNvCxnSpPr/>
      </xdr:nvCxnSpPr>
      <xdr:spPr>
        <a:xfrm>
          <a:off x="2019300" y="176669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111125</xdr:rowOff>
    </xdr:from>
    <xdr:to>
      <xdr:col>6</xdr:col>
      <xdr:colOff>38100</xdr:colOff>
      <xdr:row>103</xdr:row>
      <xdr:rowOff>41275</xdr:rowOff>
    </xdr:to>
    <xdr:sp macro="" textlink="">
      <xdr:nvSpPr>
        <xdr:cNvPr id="423" name="楕円 422"/>
        <xdr:cNvSpPr/>
      </xdr:nvSpPr>
      <xdr:spPr>
        <a:xfrm>
          <a:off x="1079500" y="1759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161925</xdr:rowOff>
    </xdr:from>
    <xdr:to>
      <xdr:col>10</xdr:col>
      <xdr:colOff>114300</xdr:colOff>
      <xdr:row>103</xdr:row>
      <xdr:rowOff>7620</xdr:rowOff>
    </xdr:to>
    <xdr:cxnSp macro="">
      <xdr:nvCxnSpPr>
        <xdr:cNvPr id="424" name="直線コネクタ 423"/>
        <xdr:cNvCxnSpPr/>
      </xdr:nvCxnSpPr>
      <xdr:spPr>
        <a:xfrm>
          <a:off x="1130300" y="176498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110507</xdr:rowOff>
    </xdr:from>
    <xdr:ext cx="405111" cy="259045"/>
    <xdr:sp macro="" textlink="">
      <xdr:nvSpPr>
        <xdr:cNvPr id="425" name="n_1aveValue【市民会館】&#10;有形固定資産減価償却率"/>
        <xdr:cNvSpPr txBox="1"/>
      </xdr:nvSpPr>
      <xdr:spPr>
        <a:xfrm>
          <a:off x="3582044" y="1776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120032</xdr:rowOff>
    </xdr:from>
    <xdr:ext cx="405111" cy="259045"/>
    <xdr:sp macro="" textlink="">
      <xdr:nvSpPr>
        <xdr:cNvPr id="426" name="n_2aveValue【市民会館】&#10;有形固定資産減価償却率"/>
        <xdr:cNvSpPr txBox="1"/>
      </xdr:nvSpPr>
      <xdr:spPr>
        <a:xfrm>
          <a:off x="2705744" y="1777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118127</xdr:rowOff>
    </xdr:from>
    <xdr:ext cx="405111" cy="259045"/>
    <xdr:sp macro="" textlink="">
      <xdr:nvSpPr>
        <xdr:cNvPr id="427" name="n_3aveValue【市民会館】&#10;有形固定資産減価償却率"/>
        <xdr:cNvSpPr txBox="1"/>
      </xdr:nvSpPr>
      <xdr:spPr>
        <a:xfrm>
          <a:off x="18167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95266</xdr:rowOff>
    </xdr:from>
    <xdr:ext cx="405111" cy="259045"/>
    <xdr:sp macro="" textlink="">
      <xdr:nvSpPr>
        <xdr:cNvPr id="428" name="n_4aveValue【市民会館】&#10;有形固定資産減価償却率"/>
        <xdr:cNvSpPr txBox="1"/>
      </xdr:nvSpPr>
      <xdr:spPr>
        <a:xfrm>
          <a:off x="927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158766</xdr:rowOff>
    </xdr:from>
    <xdr:ext cx="405111" cy="259045"/>
    <xdr:sp macro="" textlink="">
      <xdr:nvSpPr>
        <xdr:cNvPr id="429" name="n_1mainValue【市民会館】&#10;有形固定資産減価償却率"/>
        <xdr:cNvSpPr txBox="1"/>
      </xdr:nvSpPr>
      <xdr:spPr>
        <a:xfrm>
          <a:off x="3582044" y="1730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84472</xdr:rowOff>
    </xdr:from>
    <xdr:ext cx="405111" cy="259045"/>
    <xdr:sp macro="" textlink="">
      <xdr:nvSpPr>
        <xdr:cNvPr id="430" name="n_2mainValue【市民会館】&#10;有形固定資産減価償却率"/>
        <xdr:cNvSpPr txBox="1"/>
      </xdr:nvSpPr>
      <xdr:spPr>
        <a:xfrm>
          <a:off x="2705744" y="1740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74947</xdr:rowOff>
    </xdr:from>
    <xdr:ext cx="405111" cy="259045"/>
    <xdr:sp macro="" textlink="">
      <xdr:nvSpPr>
        <xdr:cNvPr id="431" name="n_3mainValue【市民会館】&#10;有形固定資産減価償却率"/>
        <xdr:cNvSpPr txBox="1"/>
      </xdr:nvSpPr>
      <xdr:spPr>
        <a:xfrm>
          <a:off x="1816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57802</xdr:rowOff>
    </xdr:from>
    <xdr:ext cx="405111" cy="259045"/>
    <xdr:sp macro="" textlink="">
      <xdr:nvSpPr>
        <xdr:cNvPr id="432" name="n_4mainValue【市民会館】&#10;有形固定資産減価償却率"/>
        <xdr:cNvSpPr txBox="1"/>
      </xdr:nvSpPr>
      <xdr:spPr>
        <a:xfrm>
          <a:off x="927744" y="1737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3" name="直線コネクタ 442"/>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4" name="テキスト ボックス 443"/>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5" name="直線コネクタ 44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6" name="テキスト ボックス 44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7" name="直線コネクタ 446"/>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8" name="テキスト ボックス 447"/>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2" name="直線コネクタ 451"/>
        <xdr:cNvCxnSpPr/>
      </xdr:nvCxnSpPr>
      <xdr:spPr>
        <a:xfrm flipV="1">
          <a:off x="10476865" y="1723834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3" name="【市民会館】&#10;一人当たり面積最小値テキスト"/>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4" name="直線コネクタ 453"/>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5" name="【市民会館】&#10;一人当たり面積最大値テキスト"/>
        <xdr:cNvSpPr txBox="1"/>
      </xdr:nvSpPr>
      <xdr:spPr>
        <a:xfrm>
          <a:off x="10515600" y="1701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6" name="直線コネクタ 455"/>
        <xdr:cNvCxnSpPr/>
      </xdr:nvCxnSpPr>
      <xdr:spPr>
        <a:xfrm>
          <a:off x="10388600" y="1723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123841</xdr:rowOff>
    </xdr:from>
    <xdr:ext cx="469744" cy="259045"/>
    <xdr:sp macro="" textlink="">
      <xdr:nvSpPr>
        <xdr:cNvPr id="457" name="【市民会館】&#10;一人当たり面積平均値テキスト"/>
        <xdr:cNvSpPr txBox="1"/>
      </xdr:nvSpPr>
      <xdr:spPr>
        <a:xfrm>
          <a:off x="10515600" y="17954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8" name="フローチャート: 判断 457"/>
        <xdr:cNvSpPr/>
      </xdr:nvSpPr>
      <xdr:spPr>
        <a:xfrm>
          <a:off x="10426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9" name="フローチャート: 判断 458"/>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60" name="フローチャート: 判断 459"/>
        <xdr:cNvSpPr/>
      </xdr:nvSpPr>
      <xdr:spPr>
        <a:xfrm>
          <a:off x="8699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1" name="フローチャート: 判断 460"/>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2" name="フローチャート: 判断 461"/>
        <xdr:cNvSpPr/>
      </xdr:nvSpPr>
      <xdr:spPr>
        <a:xfrm>
          <a:off x="6921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82550</xdr:rowOff>
    </xdr:from>
    <xdr:to>
      <xdr:col>55</xdr:col>
      <xdr:colOff>50800</xdr:colOff>
      <xdr:row>104</xdr:row>
      <xdr:rowOff>12700</xdr:rowOff>
    </xdr:to>
    <xdr:sp macro="" textlink="">
      <xdr:nvSpPr>
        <xdr:cNvPr id="468" name="楕円 467"/>
        <xdr:cNvSpPr/>
      </xdr:nvSpPr>
      <xdr:spPr>
        <a:xfrm>
          <a:off x="104267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105427</xdr:rowOff>
    </xdr:from>
    <xdr:ext cx="469744" cy="259045"/>
    <xdr:sp macro="" textlink="">
      <xdr:nvSpPr>
        <xdr:cNvPr id="469" name="【市民会館】&#10;一人当たり面積該当値テキスト"/>
        <xdr:cNvSpPr txBox="1"/>
      </xdr:nvSpPr>
      <xdr:spPr>
        <a:xfrm>
          <a:off x="10515600" y="1759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105411</xdr:rowOff>
    </xdr:from>
    <xdr:to>
      <xdr:col>50</xdr:col>
      <xdr:colOff>165100</xdr:colOff>
      <xdr:row>104</xdr:row>
      <xdr:rowOff>35561</xdr:rowOff>
    </xdr:to>
    <xdr:sp macro="" textlink="">
      <xdr:nvSpPr>
        <xdr:cNvPr id="470" name="楕円 469"/>
        <xdr:cNvSpPr/>
      </xdr:nvSpPr>
      <xdr:spPr>
        <a:xfrm>
          <a:off x="9588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133350</xdr:rowOff>
    </xdr:from>
    <xdr:to>
      <xdr:col>55</xdr:col>
      <xdr:colOff>0</xdr:colOff>
      <xdr:row>103</xdr:row>
      <xdr:rowOff>156211</xdr:rowOff>
    </xdr:to>
    <xdr:cxnSp macro="">
      <xdr:nvCxnSpPr>
        <xdr:cNvPr id="471" name="直線コネクタ 470"/>
        <xdr:cNvCxnSpPr/>
      </xdr:nvCxnSpPr>
      <xdr:spPr>
        <a:xfrm flipV="1">
          <a:off x="9639300" y="177927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111125</xdr:rowOff>
    </xdr:from>
    <xdr:to>
      <xdr:col>46</xdr:col>
      <xdr:colOff>38100</xdr:colOff>
      <xdr:row>104</xdr:row>
      <xdr:rowOff>41275</xdr:rowOff>
    </xdr:to>
    <xdr:sp macro="" textlink="">
      <xdr:nvSpPr>
        <xdr:cNvPr id="472" name="楕円 471"/>
        <xdr:cNvSpPr/>
      </xdr:nvSpPr>
      <xdr:spPr>
        <a:xfrm>
          <a:off x="8699500" y="177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156211</xdr:rowOff>
    </xdr:from>
    <xdr:to>
      <xdr:col>50</xdr:col>
      <xdr:colOff>114300</xdr:colOff>
      <xdr:row>103</xdr:row>
      <xdr:rowOff>161925</xdr:rowOff>
    </xdr:to>
    <xdr:cxnSp macro="">
      <xdr:nvCxnSpPr>
        <xdr:cNvPr id="473" name="直線コネクタ 472"/>
        <xdr:cNvCxnSpPr/>
      </xdr:nvCxnSpPr>
      <xdr:spPr>
        <a:xfrm flipV="1">
          <a:off x="8750300" y="178155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122555</xdr:rowOff>
    </xdr:from>
    <xdr:to>
      <xdr:col>41</xdr:col>
      <xdr:colOff>101600</xdr:colOff>
      <xdr:row>104</xdr:row>
      <xdr:rowOff>52705</xdr:rowOff>
    </xdr:to>
    <xdr:sp macro="" textlink="">
      <xdr:nvSpPr>
        <xdr:cNvPr id="474" name="楕円 473"/>
        <xdr:cNvSpPr/>
      </xdr:nvSpPr>
      <xdr:spPr>
        <a:xfrm>
          <a:off x="7810500" y="1778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161925</xdr:rowOff>
    </xdr:from>
    <xdr:to>
      <xdr:col>45</xdr:col>
      <xdr:colOff>177800</xdr:colOff>
      <xdr:row>104</xdr:row>
      <xdr:rowOff>1905</xdr:rowOff>
    </xdr:to>
    <xdr:cxnSp macro="">
      <xdr:nvCxnSpPr>
        <xdr:cNvPr id="475" name="直線コネクタ 474"/>
        <xdr:cNvCxnSpPr/>
      </xdr:nvCxnSpPr>
      <xdr:spPr>
        <a:xfrm flipV="1">
          <a:off x="7861300" y="178212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128270</xdr:rowOff>
    </xdr:from>
    <xdr:to>
      <xdr:col>36</xdr:col>
      <xdr:colOff>165100</xdr:colOff>
      <xdr:row>104</xdr:row>
      <xdr:rowOff>58420</xdr:rowOff>
    </xdr:to>
    <xdr:sp macro="" textlink="">
      <xdr:nvSpPr>
        <xdr:cNvPr id="476" name="楕円 475"/>
        <xdr:cNvSpPr/>
      </xdr:nvSpPr>
      <xdr:spPr>
        <a:xfrm>
          <a:off x="6921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1905</xdr:rowOff>
    </xdr:from>
    <xdr:to>
      <xdr:col>41</xdr:col>
      <xdr:colOff>50800</xdr:colOff>
      <xdr:row>104</xdr:row>
      <xdr:rowOff>7620</xdr:rowOff>
    </xdr:to>
    <xdr:cxnSp macro="">
      <xdr:nvCxnSpPr>
        <xdr:cNvPr id="477" name="直線コネクタ 476"/>
        <xdr:cNvCxnSpPr/>
      </xdr:nvCxnSpPr>
      <xdr:spPr>
        <a:xfrm flipV="1">
          <a:off x="6972300" y="178327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78" name="n_1aveValue【市民会館】&#10;一人当たり面積"/>
        <xdr:cNvSpPr txBox="1"/>
      </xdr:nvSpPr>
      <xdr:spPr>
        <a:xfrm>
          <a:off x="9391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83838</xdr:rowOff>
    </xdr:from>
    <xdr:ext cx="469744" cy="259045"/>
    <xdr:sp macro="" textlink="">
      <xdr:nvSpPr>
        <xdr:cNvPr id="479" name="n_2aveValue【市民会館】&#10;一人当たり面積"/>
        <xdr:cNvSpPr txBox="1"/>
      </xdr:nvSpPr>
      <xdr:spPr>
        <a:xfrm>
          <a:off x="8515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80" name="n_3aveValue【市民会館】&#10;一人当たり面積"/>
        <xdr:cNvSpPr txBox="1"/>
      </xdr:nvSpPr>
      <xdr:spPr>
        <a:xfrm>
          <a:off x="7626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106697</xdr:rowOff>
    </xdr:from>
    <xdr:ext cx="469744" cy="259045"/>
    <xdr:sp macro="" textlink="">
      <xdr:nvSpPr>
        <xdr:cNvPr id="481" name="n_4aveValue【市民会館】&#10;一人当たり面積"/>
        <xdr:cNvSpPr txBox="1"/>
      </xdr:nvSpPr>
      <xdr:spPr>
        <a:xfrm>
          <a:off x="6737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52088</xdr:rowOff>
    </xdr:from>
    <xdr:ext cx="469744" cy="259045"/>
    <xdr:sp macro="" textlink="">
      <xdr:nvSpPr>
        <xdr:cNvPr id="482" name="n_1mainValue【市民会館】&#10;一人当たり面積"/>
        <xdr:cNvSpPr txBox="1"/>
      </xdr:nvSpPr>
      <xdr:spPr>
        <a:xfrm>
          <a:off x="93917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57802</xdr:rowOff>
    </xdr:from>
    <xdr:ext cx="469744" cy="259045"/>
    <xdr:sp macro="" textlink="">
      <xdr:nvSpPr>
        <xdr:cNvPr id="483" name="n_2mainValue【市民会館】&#10;一人当たり面積"/>
        <xdr:cNvSpPr txBox="1"/>
      </xdr:nvSpPr>
      <xdr:spPr>
        <a:xfrm>
          <a:off x="8515427" y="1754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69232</xdr:rowOff>
    </xdr:from>
    <xdr:ext cx="469744" cy="259045"/>
    <xdr:sp macro="" textlink="">
      <xdr:nvSpPr>
        <xdr:cNvPr id="484" name="n_3mainValue【市民会館】&#10;一人当たり面積"/>
        <xdr:cNvSpPr txBox="1"/>
      </xdr:nvSpPr>
      <xdr:spPr>
        <a:xfrm>
          <a:off x="7626427" y="1755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74947</xdr:rowOff>
    </xdr:from>
    <xdr:ext cx="469744" cy="259045"/>
    <xdr:sp macro="" textlink="">
      <xdr:nvSpPr>
        <xdr:cNvPr id="485" name="n_4mainValue【市民会館】&#10;一人当たり面積"/>
        <xdr:cNvSpPr txBox="1"/>
      </xdr:nvSpPr>
      <xdr:spPr>
        <a:xfrm>
          <a:off x="67374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7" name="直線コネクタ 49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8" name="テキスト ボックス 49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9" name="直線コネクタ 49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0" name="テキスト ボックス 49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1" name="直線コネクタ 50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2" name="テキスト ボックス 50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3" name="直線コネクタ 50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4" name="テキスト ボックス 50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5" name="直線コネクタ 50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6" name="テキスト ボックス 50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8" name="テキスト ボックス 50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10" name="直線コネクタ 509"/>
        <xdr:cNvCxnSpPr/>
      </xdr:nvCxnSpPr>
      <xdr:spPr>
        <a:xfrm flipV="1">
          <a:off x="16318864" y="57150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1" name="【一般廃棄物処理施設】&#10;有形固定資産減価償却率最小値テキスト"/>
        <xdr:cNvSpPr txBox="1"/>
      </xdr:nvSpPr>
      <xdr:spPr>
        <a:xfrm>
          <a:off x="16357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2" name="直線コネクタ 511"/>
        <xdr:cNvCxnSpPr/>
      </xdr:nvCxnSpPr>
      <xdr:spPr>
        <a:xfrm>
          <a:off x="16230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3" name="【一般廃棄物処理施設】&#10;有形固定資産減価償却率最大値テキスト"/>
        <xdr:cNvSpPr txBox="1"/>
      </xdr:nvSpPr>
      <xdr:spPr>
        <a:xfrm>
          <a:off x="163576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4" name="直線コネクタ 51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143527</xdr:rowOff>
    </xdr:from>
    <xdr:ext cx="405111" cy="259045"/>
    <xdr:sp macro="" textlink="">
      <xdr:nvSpPr>
        <xdr:cNvPr id="515" name="【一般廃棄物処理施設】&#10;有形固定資産減価償却率平均値テキスト"/>
        <xdr:cNvSpPr txBox="1"/>
      </xdr:nvSpPr>
      <xdr:spPr>
        <a:xfrm>
          <a:off x="16357600" y="631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6" name="フローチャート: 判断 515"/>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7" name="フローチャート: 判断 516"/>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8" name="フローチャート: 判断 517"/>
        <xdr:cNvSpPr/>
      </xdr:nvSpPr>
      <xdr:spPr>
        <a:xfrm>
          <a:off x="14541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9" name="フローチャート: 判断 518"/>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20" name="フローチャート: 判断 519"/>
        <xdr:cNvSpPr/>
      </xdr:nvSpPr>
      <xdr:spPr>
        <a:xfrm>
          <a:off x="1276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74930</xdr:rowOff>
    </xdr:from>
    <xdr:to>
      <xdr:col>85</xdr:col>
      <xdr:colOff>177800</xdr:colOff>
      <xdr:row>41</xdr:row>
      <xdr:rowOff>5080</xdr:rowOff>
    </xdr:to>
    <xdr:sp macro="" textlink="">
      <xdr:nvSpPr>
        <xdr:cNvPr id="526" name="楕円 525"/>
        <xdr:cNvSpPr/>
      </xdr:nvSpPr>
      <xdr:spPr>
        <a:xfrm>
          <a:off x="162687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161307</xdr:rowOff>
    </xdr:from>
    <xdr:ext cx="405111" cy="259045"/>
    <xdr:sp macro="" textlink="">
      <xdr:nvSpPr>
        <xdr:cNvPr id="527" name="【一般廃棄物処理施設】&#10;有形固定資産減価償却率該当値テキスト"/>
        <xdr:cNvSpPr txBox="1"/>
      </xdr:nvSpPr>
      <xdr:spPr>
        <a:xfrm>
          <a:off x="16357600" y="684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67310</xdr:rowOff>
    </xdr:from>
    <xdr:to>
      <xdr:col>81</xdr:col>
      <xdr:colOff>101600</xdr:colOff>
      <xdr:row>40</xdr:row>
      <xdr:rowOff>168910</xdr:rowOff>
    </xdr:to>
    <xdr:sp macro="" textlink="">
      <xdr:nvSpPr>
        <xdr:cNvPr id="528" name="楕円 527"/>
        <xdr:cNvSpPr/>
      </xdr:nvSpPr>
      <xdr:spPr>
        <a:xfrm>
          <a:off x="15430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118110</xdr:rowOff>
    </xdr:from>
    <xdr:to>
      <xdr:col>85</xdr:col>
      <xdr:colOff>127000</xdr:colOff>
      <xdr:row>40</xdr:row>
      <xdr:rowOff>125730</xdr:rowOff>
    </xdr:to>
    <xdr:cxnSp macro="">
      <xdr:nvCxnSpPr>
        <xdr:cNvPr id="529" name="直線コネクタ 528"/>
        <xdr:cNvCxnSpPr/>
      </xdr:nvCxnSpPr>
      <xdr:spPr>
        <a:xfrm>
          <a:off x="15481300" y="69761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71120</xdr:rowOff>
    </xdr:from>
    <xdr:to>
      <xdr:col>76</xdr:col>
      <xdr:colOff>165100</xdr:colOff>
      <xdr:row>41</xdr:row>
      <xdr:rowOff>1270</xdr:rowOff>
    </xdr:to>
    <xdr:sp macro="" textlink="">
      <xdr:nvSpPr>
        <xdr:cNvPr id="530" name="楕円 529"/>
        <xdr:cNvSpPr/>
      </xdr:nvSpPr>
      <xdr:spPr>
        <a:xfrm>
          <a:off x="14541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118110</xdr:rowOff>
    </xdr:from>
    <xdr:to>
      <xdr:col>81</xdr:col>
      <xdr:colOff>50800</xdr:colOff>
      <xdr:row>40</xdr:row>
      <xdr:rowOff>121920</xdr:rowOff>
    </xdr:to>
    <xdr:cxnSp macro="">
      <xdr:nvCxnSpPr>
        <xdr:cNvPr id="531" name="直線コネクタ 530"/>
        <xdr:cNvCxnSpPr/>
      </xdr:nvCxnSpPr>
      <xdr:spPr>
        <a:xfrm flipV="1">
          <a:off x="14592300" y="69761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71120</xdr:rowOff>
    </xdr:from>
    <xdr:to>
      <xdr:col>72</xdr:col>
      <xdr:colOff>38100</xdr:colOff>
      <xdr:row>41</xdr:row>
      <xdr:rowOff>1270</xdr:rowOff>
    </xdr:to>
    <xdr:sp macro="" textlink="">
      <xdr:nvSpPr>
        <xdr:cNvPr id="532" name="楕円 531"/>
        <xdr:cNvSpPr/>
      </xdr:nvSpPr>
      <xdr:spPr>
        <a:xfrm>
          <a:off x="13652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121920</xdr:rowOff>
    </xdr:from>
    <xdr:to>
      <xdr:col>76</xdr:col>
      <xdr:colOff>114300</xdr:colOff>
      <xdr:row>40</xdr:row>
      <xdr:rowOff>121920</xdr:rowOff>
    </xdr:to>
    <xdr:cxnSp macro="">
      <xdr:nvCxnSpPr>
        <xdr:cNvPr id="533" name="直線コネクタ 532"/>
        <xdr:cNvCxnSpPr/>
      </xdr:nvCxnSpPr>
      <xdr:spPr>
        <a:xfrm>
          <a:off x="13703300" y="697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65405</xdr:rowOff>
    </xdr:from>
    <xdr:to>
      <xdr:col>67</xdr:col>
      <xdr:colOff>101600</xdr:colOff>
      <xdr:row>40</xdr:row>
      <xdr:rowOff>167005</xdr:rowOff>
    </xdr:to>
    <xdr:sp macro="" textlink="">
      <xdr:nvSpPr>
        <xdr:cNvPr id="534" name="楕円 533"/>
        <xdr:cNvSpPr/>
      </xdr:nvSpPr>
      <xdr:spPr>
        <a:xfrm>
          <a:off x="12763500" y="692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116205</xdr:rowOff>
    </xdr:from>
    <xdr:to>
      <xdr:col>71</xdr:col>
      <xdr:colOff>177800</xdr:colOff>
      <xdr:row>40</xdr:row>
      <xdr:rowOff>121920</xdr:rowOff>
    </xdr:to>
    <xdr:cxnSp macro="">
      <xdr:nvCxnSpPr>
        <xdr:cNvPr id="535" name="直線コネクタ 534"/>
        <xdr:cNvCxnSpPr/>
      </xdr:nvCxnSpPr>
      <xdr:spPr>
        <a:xfrm>
          <a:off x="12814300" y="69742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536" name="n_1aveValue【一般廃棄物処理施設】&#10;有形固定資産減価償却率"/>
        <xdr:cNvSpPr txBox="1"/>
      </xdr:nvSpPr>
      <xdr:spPr>
        <a:xfrm>
          <a:off x="15266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6367</xdr:rowOff>
    </xdr:from>
    <xdr:ext cx="405111" cy="259045"/>
    <xdr:sp macro="" textlink="">
      <xdr:nvSpPr>
        <xdr:cNvPr id="537" name="n_2aveValue【一般廃棄物処理施設】&#10;有形固定資産減価償却率"/>
        <xdr:cNvSpPr txBox="1"/>
      </xdr:nvSpPr>
      <xdr:spPr>
        <a:xfrm>
          <a:off x="14389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538" name="n_3aveValue【一般廃棄物処理施設】&#10;有形固定資産減価償却率"/>
        <xdr:cNvSpPr txBox="1"/>
      </xdr:nvSpPr>
      <xdr:spPr>
        <a:xfrm>
          <a:off x="13500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539" name="n_4aveValue【一般廃棄物処理施設】&#10;有形固定資産減価償却率"/>
        <xdr:cNvSpPr txBox="1"/>
      </xdr:nvSpPr>
      <xdr:spPr>
        <a:xfrm>
          <a:off x="12611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160037</xdr:rowOff>
    </xdr:from>
    <xdr:ext cx="405111" cy="259045"/>
    <xdr:sp macro="" textlink="">
      <xdr:nvSpPr>
        <xdr:cNvPr id="540" name="n_1mainValue【一般廃棄物処理施設】&#10;有形固定資産減価償却率"/>
        <xdr:cNvSpPr txBox="1"/>
      </xdr:nvSpPr>
      <xdr:spPr>
        <a:xfrm>
          <a:off x="15266044"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163847</xdr:rowOff>
    </xdr:from>
    <xdr:ext cx="405111" cy="259045"/>
    <xdr:sp macro="" textlink="">
      <xdr:nvSpPr>
        <xdr:cNvPr id="541" name="n_2mainValue【一般廃棄物処理施設】&#10;有形固定資産減価償却率"/>
        <xdr:cNvSpPr txBox="1"/>
      </xdr:nvSpPr>
      <xdr:spPr>
        <a:xfrm>
          <a:off x="143897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163847</xdr:rowOff>
    </xdr:from>
    <xdr:ext cx="405111" cy="259045"/>
    <xdr:sp macro="" textlink="">
      <xdr:nvSpPr>
        <xdr:cNvPr id="542" name="n_3mainValue【一般廃棄物処理施設】&#10;有形固定資産減価償却率"/>
        <xdr:cNvSpPr txBox="1"/>
      </xdr:nvSpPr>
      <xdr:spPr>
        <a:xfrm>
          <a:off x="135007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158132</xdr:rowOff>
    </xdr:from>
    <xdr:ext cx="405111" cy="259045"/>
    <xdr:sp macro="" textlink="">
      <xdr:nvSpPr>
        <xdr:cNvPr id="543" name="n_4mainValue【一般廃棄物処理施設】&#10;有形固定資産減価償却率"/>
        <xdr:cNvSpPr txBox="1"/>
      </xdr:nvSpPr>
      <xdr:spPr>
        <a:xfrm>
          <a:off x="12611744" y="701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4" name="直線コネクタ 55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5" name="テキスト ボックス 55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6" name="直線コネクタ 55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7" name="テキスト ボックス 556"/>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8" name="直線コネクタ 55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9" name="テキスト ボックス 55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0" name="直線コネクタ 55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1" name="テキスト ボックス 560"/>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2" name="直線コネクタ 56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3" name="テキスト ボックス 56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5" name="テキスト ボックス 56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7" name="直線コネクタ 566"/>
        <xdr:cNvCxnSpPr/>
      </xdr:nvCxnSpPr>
      <xdr:spPr>
        <a:xfrm flipV="1">
          <a:off x="22160864" y="5702038"/>
          <a:ext cx="0" cy="15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8" name="【一般廃棄物処理施設】&#10;一人当たり有形固定資産（償却資産）額最小値テキスト"/>
        <xdr:cNvSpPr txBox="1"/>
      </xdr:nvSpPr>
      <xdr:spPr>
        <a:xfrm>
          <a:off x="22199600" y="722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9" name="直線コネクタ 568"/>
        <xdr:cNvCxnSpPr/>
      </xdr:nvCxnSpPr>
      <xdr:spPr>
        <a:xfrm>
          <a:off x="22072600" y="7218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70" name="【一般廃棄物処理施設】&#10;一人当たり有形固定資産（償却資産）額最大値テキスト"/>
        <xdr:cNvSpPr txBox="1"/>
      </xdr:nvSpPr>
      <xdr:spPr>
        <a:xfrm>
          <a:off x="22199600" y="547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1" name="直線コネクタ 570"/>
        <xdr:cNvCxnSpPr/>
      </xdr:nvCxnSpPr>
      <xdr:spPr>
        <a:xfrm>
          <a:off x="22072600" y="5702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62334</xdr:rowOff>
    </xdr:from>
    <xdr:ext cx="534377" cy="259045"/>
    <xdr:sp macro="" textlink="">
      <xdr:nvSpPr>
        <xdr:cNvPr id="572" name="【一般廃棄物処理施設】&#10;一人当たり有形固定資産（償却資産）額平均値テキスト"/>
        <xdr:cNvSpPr txBox="1"/>
      </xdr:nvSpPr>
      <xdr:spPr>
        <a:xfrm>
          <a:off x="22199600" y="6577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3" name="フローチャート: 判断 572"/>
        <xdr:cNvSpPr/>
      </xdr:nvSpPr>
      <xdr:spPr>
        <a:xfrm>
          <a:off x="22110700" y="659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4" name="フローチャート: 判断 573"/>
        <xdr:cNvSpPr/>
      </xdr:nvSpPr>
      <xdr:spPr>
        <a:xfrm>
          <a:off x="21272500" y="661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5" name="フローチャート: 判断 574"/>
        <xdr:cNvSpPr/>
      </xdr:nvSpPr>
      <xdr:spPr>
        <a:xfrm>
          <a:off x="20383500" y="662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6" name="フローチャート: 判断 575"/>
        <xdr:cNvSpPr/>
      </xdr:nvSpPr>
      <xdr:spPr>
        <a:xfrm>
          <a:off x="19494500" y="664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7" name="フローチャート: 判断 576"/>
        <xdr:cNvSpPr/>
      </xdr:nvSpPr>
      <xdr:spPr>
        <a:xfrm>
          <a:off x="18605500" y="665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4293</xdr:rowOff>
    </xdr:from>
    <xdr:to>
      <xdr:col>116</xdr:col>
      <xdr:colOff>114300</xdr:colOff>
      <xdr:row>36</xdr:row>
      <xdr:rowOff>105893</xdr:rowOff>
    </xdr:to>
    <xdr:sp macro="" textlink="">
      <xdr:nvSpPr>
        <xdr:cNvPr id="583" name="楕円 582"/>
        <xdr:cNvSpPr/>
      </xdr:nvSpPr>
      <xdr:spPr>
        <a:xfrm>
          <a:off x="22110700" y="617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27170</xdr:rowOff>
    </xdr:from>
    <xdr:ext cx="599010" cy="259045"/>
    <xdr:sp macro="" textlink="">
      <xdr:nvSpPr>
        <xdr:cNvPr id="584" name="【一般廃棄物処理施設】&#10;一人当たり有形固定資産（償却資産）額該当値テキスト"/>
        <xdr:cNvSpPr txBox="1"/>
      </xdr:nvSpPr>
      <xdr:spPr>
        <a:xfrm>
          <a:off x="22199600" y="6027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21179</xdr:rowOff>
    </xdr:from>
    <xdr:to>
      <xdr:col>112</xdr:col>
      <xdr:colOff>38100</xdr:colOff>
      <xdr:row>36</xdr:row>
      <xdr:rowOff>122779</xdr:rowOff>
    </xdr:to>
    <xdr:sp macro="" textlink="">
      <xdr:nvSpPr>
        <xdr:cNvPr id="585" name="楕円 584"/>
        <xdr:cNvSpPr/>
      </xdr:nvSpPr>
      <xdr:spPr>
        <a:xfrm>
          <a:off x="21272500" y="619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55093</xdr:rowOff>
    </xdr:from>
    <xdr:to>
      <xdr:col>116</xdr:col>
      <xdr:colOff>63500</xdr:colOff>
      <xdr:row>36</xdr:row>
      <xdr:rowOff>71979</xdr:rowOff>
    </xdr:to>
    <xdr:cxnSp macro="">
      <xdr:nvCxnSpPr>
        <xdr:cNvPr id="586" name="直線コネクタ 585"/>
        <xdr:cNvCxnSpPr/>
      </xdr:nvCxnSpPr>
      <xdr:spPr>
        <a:xfrm flipV="1">
          <a:off x="21323300" y="6227293"/>
          <a:ext cx="838200" cy="1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42903</xdr:rowOff>
    </xdr:from>
    <xdr:to>
      <xdr:col>107</xdr:col>
      <xdr:colOff>101600</xdr:colOff>
      <xdr:row>36</xdr:row>
      <xdr:rowOff>144503</xdr:rowOff>
    </xdr:to>
    <xdr:sp macro="" textlink="">
      <xdr:nvSpPr>
        <xdr:cNvPr id="587" name="楕円 586"/>
        <xdr:cNvSpPr/>
      </xdr:nvSpPr>
      <xdr:spPr>
        <a:xfrm>
          <a:off x="20383500" y="621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71979</xdr:rowOff>
    </xdr:from>
    <xdr:to>
      <xdr:col>111</xdr:col>
      <xdr:colOff>177800</xdr:colOff>
      <xdr:row>36</xdr:row>
      <xdr:rowOff>93703</xdr:rowOff>
    </xdr:to>
    <xdr:cxnSp macro="">
      <xdr:nvCxnSpPr>
        <xdr:cNvPr id="588" name="直線コネクタ 587"/>
        <xdr:cNvCxnSpPr/>
      </xdr:nvCxnSpPr>
      <xdr:spPr>
        <a:xfrm flipV="1">
          <a:off x="20434300" y="6244179"/>
          <a:ext cx="889000" cy="2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63782</xdr:rowOff>
    </xdr:from>
    <xdr:to>
      <xdr:col>102</xdr:col>
      <xdr:colOff>165100</xdr:colOff>
      <xdr:row>36</xdr:row>
      <xdr:rowOff>165382</xdr:rowOff>
    </xdr:to>
    <xdr:sp macro="" textlink="">
      <xdr:nvSpPr>
        <xdr:cNvPr id="589" name="楕円 588"/>
        <xdr:cNvSpPr/>
      </xdr:nvSpPr>
      <xdr:spPr>
        <a:xfrm>
          <a:off x="19494500" y="623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93703</xdr:rowOff>
    </xdr:from>
    <xdr:to>
      <xdr:col>107</xdr:col>
      <xdr:colOff>50800</xdr:colOff>
      <xdr:row>36</xdr:row>
      <xdr:rowOff>114582</xdr:rowOff>
    </xdr:to>
    <xdr:cxnSp macro="">
      <xdr:nvCxnSpPr>
        <xdr:cNvPr id="590" name="直線コネクタ 589"/>
        <xdr:cNvCxnSpPr/>
      </xdr:nvCxnSpPr>
      <xdr:spPr>
        <a:xfrm flipV="1">
          <a:off x="19545300" y="6265903"/>
          <a:ext cx="889000" cy="2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78946</xdr:rowOff>
    </xdr:from>
    <xdr:to>
      <xdr:col>98</xdr:col>
      <xdr:colOff>38100</xdr:colOff>
      <xdr:row>37</xdr:row>
      <xdr:rowOff>9096</xdr:rowOff>
    </xdr:to>
    <xdr:sp macro="" textlink="">
      <xdr:nvSpPr>
        <xdr:cNvPr id="591" name="楕円 590"/>
        <xdr:cNvSpPr/>
      </xdr:nvSpPr>
      <xdr:spPr>
        <a:xfrm>
          <a:off x="18605500" y="625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114582</xdr:rowOff>
    </xdr:from>
    <xdr:to>
      <xdr:col>102</xdr:col>
      <xdr:colOff>114300</xdr:colOff>
      <xdr:row>36</xdr:row>
      <xdr:rowOff>129746</xdr:rowOff>
    </xdr:to>
    <xdr:cxnSp macro="">
      <xdr:nvCxnSpPr>
        <xdr:cNvPr id="592" name="直線コネクタ 591"/>
        <xdr:cNvCxnSpPr/>
      </xdr:nvCxnSpPr>
      <xdr:spPr>
        <a:xfrm flipV="1">
          <a:off x="18656300" y="6286782"/>
          <a:ext cx="889000" cy="1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17497</xdr:rowOff>
    </xdr:from>
    <xdr:ext cx="534377" cy="259045"/>
    <xdr:sp macro="" textlink="">
      <xdr:nvSpPr>
        <xdr:cNvPr id="593" name="n_1aveValue【一般廃棄物処理施設】&#10;一人当たり有形固定資産（償却資産）額"/>
        <xdr:cNvSpPr txBox="1"/>
      </xdr:nvSpPr>
      <xdr:spPr>
        <a:xfrm>
          <a:off x="21043411" y="670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31876</xdr:rowOff>
    </xdr:from>
    <xdr:ext cx="534377" cy="259045"/>
    <xdr:sp macro="" textlink="">
      <xdr:nvSpPr>
        <xdr:cNvPr id="594" name="n_2aveValue【一般廃棄物処理施設】&#10;一人当たり有形固定資産（償却資産）額"/>
        <xdr:cNvSpPr txBox="1"/>
      </xdr:nvSpPr>
      <xdr:spPr>
        <a:xfrm>
          <a:off x="20167111" y="671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51078</xdr:rowOff>
    </xdr:from>
    <xdr:ext cx="534377" cy="259045"/>
    <xdr:sp macro="" textlink="">
      <xdr:nvSpPr>
        <xdr:cNvPr id="595" name="n_3aveValue【一般廃棄物処理施設】&#10;一人当たり有形固定資産（償却資産）額"/>
        <xdr:cNvSpPr txBox="1"/>
      </xdr:nvSpPr>
      <xdr:spPr>
        <a:xfrm>
          <a:off x="19278111" y="673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64681</xdr:rowOff>
    </xdr:from>
    <xdr:ext cx="534377" cy="259045"/>
    <xdr:sp macro="" textlink="">
      <xdr:nvSpPr>
        <xdr:cNvPr id="596" name="n_4aveValue【一般廃棄物処理施設】&#10;一人当たり有形固定資産（償却資産）額"/>
        <xdr:cNvSpPr txBox="1"/>
      </xdr:nvSpPr>
      <xdr:spPr>
        <a:xfrm>
          <a:off x="18389111" y="675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139306</xdr:rowOff>
    </xdr:from>
    <xdr:ext cx="599010" cy="259045"/>
    <xdr:sp macro="" textlink="">
      <xdr:nvSpPr>
        <xdr:cNvPr id="597" name="n_1mainValue【一般廃棄物処理施設】&#10;一人当たり有形固定資産（償却資産）額"/>
        <xdr:cNvSpPr txBox="1"/>
      </xdr:nvSpPr>
      <xdr:spPr>
        <a:xfrm>
          <a:off x="21011095" y="5968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161030</xdr:rowOff>
    </xdr:from>
    <xdr:ext cx="599010" cy="259045"/>
    <xdr:sp macro="" textlink="">
      <xdr:nvSpPr>
        <xdr:cNvPr id="598" name="n_2mainValue【一般廃棄物処理施設】&#10;一人当たり有形固定資産（償却資産）額"/>
        <xdr:cNvSpPr txBox="1"/>
      </xdr:nvSpPr>
      <xdr:spPr>
        <a:xfrm>
          <a:off x="20134795" y="5990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10459</xdr:rowOff>
    </xdr:from>
    <xdr:ext cx="599010" cy="259045"/>
    <xdr:sp macro="" textlink="">
      <xdr:nvSpPr>
        <xdr:cNvPr id="599" name="n_3mainValue【一般廃棄物処理施設】&#10;一人当たり有形固定資産（償却資産）額"/>
        <xdr:cNvSpPr txBox="1"/>
      </xdr:nvSpPr>
      <xdr:spPr>
        <a:xfrm>
          <a:off x="19245795" y="60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25623</xdr:rowOff>
    </xdr:from>
    <xdr:ext cx="599010" cy="259045"/>
    <xdr:sp macro="" textlink="">
      <xdr:nvSpPr>
        <xdr:cNvPr id="600" name="n_4mainValue【一般廃棄物処理施設】&#10;一人当たり有形固定資産（償却資産）額"/>
        <xdr:cNvSpPr txBox="1"/>
      </xdr:nvSpPr>
      <xdr:spPr>
        <a:xfrm>
          <a:off x="18356795" y="6026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2" name="直線コネクタ 611"/>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3" name="テキスト ボックス 612"/>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4" name="直線コネクタ 613"/>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5" name="テキスト ボックス 614"/>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6" name="直線コネクタ 615"/>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7" name="テキスト ボックス 616"/>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8" name="直線コネクタ 617"/>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9" name="テキスト ボックス 618"/>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0" name="直線コネクタ 61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1" name="テキスト ボックス 62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3" name="直線コネクタ 622"/>
        <xdr:cNvCxnSpPr/>
      </xdr:nvCxnSpPr>
      <xdr:spPr>
        <a:xfrm flipV="1">
          <a:off x="16318864" y="946404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4" name="【保健センター・保健所】&#10;有形固定資産減価償却率最小値テキスト"/>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5" name="直線コネクタ 624"/>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6" name="【保健センター・保健所】&#10;有形固定資産減価償却率最大値テキスト"/>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7" name="直線コネクタ 626"/>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14495</xdr:rowOff>
    </xdr:from>
    <xdr:ext cx="405111" cy="259045"/>
    <xdr:sp macro="" textlink="">
      <xdr:nvSpPr>
        <xdr:cNvPr id="628" name="【保健センター・保健所】&#10;有形固定資産減価償却率平均値テキスト"/>
        <xdr:cNvSpPr txBox="1"/>
      </xdr:nvSpPr>
      <xdr:spPr>
        <a:xfrm>
          <a:off x="16357600" y="10130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9" name="フローチャート: 判断 628"/>
        <xdr:cNvSpPr/>
      </xdr:nvSpPr>
      <xdr:spPr>
        <a:xfrm>
          <a:off x="162687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30" name="フローチャート: 判断 629"/>
        <xdr:cNvSpPr/>
      </xdr:nvSpPr>
      <xdr:spPr>
        <a:xfrm>
          <a:off x="15430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1" name="フローチャート: 判断 630"/>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2" name="フローチャート: 判断 631"/>
        <xdr:cNvSpPr/>
      </xdr:nvSpPr>
      <xdr:spPr>
        <a:xfrm>
          <a:off x="13652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3" name="フローチャート: 判断 632"/>
        <xdr:cNvSpPr/>
      </xdr:nvSpPr>
      <xdr:spPr>
        <a:xfrm>
          <a:off x="12763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24638</xdr:rowOff>
    </xdr:from>
    <xdr:to>
      <xdr:col>85</xdr:col>
      <xdr:colOff>177800</xdr:colOff>
      <xdr:row>58</xdr:row>
      <xdr:rowOff>126238</xdr:rowOff>
    </xdr:to>
    <xdr:sp macro="" textlink="">
      <xdr:nvSpPr>
        <xdr:cNvPr id="639" name="楕円 638"/>
        <xdr:cNvSpPr/>
      </xdr:nvSpPr>
      <xdr:spPr>
        <a:xfrm>
          <a:off x="16268700" y="996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47515</xdr:rowOff>
    </xdr:from>
    <xdr:ext cx="405111" cy="259045"/>
    <xdr:sp macro="" textlink="">
      <xdr:nvSpPr>
        <xdr:cNvPr id="640" name="【保健センター・保健所】&#10;有形固定資産減価償却率該当値テキスト"/>
        <xdr:cNvSpPr txBox="1"/>
      </xdr:nvSpPr>
      <xdr:spPr>
        <a:xfrm>
          <a:off x="16357600" y="9820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150368</xdr:rowOff>
    </xdr:from>
    <xdr:to>
      <xdr:col>81</xdr:col>
      <xdr:colOff>101600</xdr:colOff>
      <xdr:row>58</xdr:row>
      <xdr:rowOff>80518</xdr:rowOff>
    </xdr:to>
    <xdr:sp macro="" textlink="">
      <xdr:nvSpPr>
        <xdr:cNvPr id="641" name="楕円 640"/>
        <xdr:cNvSpPr/>
      </xdr:nvSpPr>
      <xdr:spPr>
        <a:xfrm>
          <a:off x="15430500" y="992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29718</xdr:rowOff>
    </xdr:from>
    <xdr:to>
      <xdr:col>85</xdr:col>
      <xdr:colOff>127000</xdr:colOff>
      <xdr:row>58</xdr:row>
      <xdr:rowOff>75438</xdr:rowOff>
    </xdr:to>
    <xdr:cxnSp macro="">
      <xdr:nvCxnSpPr>
        <xdr:cNvPr id="642" name="直線コネクタ 641"/>
        <xdr:cNvCxnSpPr/>
      </xdr:nvCxnSpPr>
      <xdr:spPr>
        <a:xfrm>
          <a:off x="15481300" y="997381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111506</xdr:rowOff>
    </xdr:from>
    <xdr:to>
      <xdr:col>76</xdr:col>
      <xdr:colOff>165100</xdr:colOff>
      <xdr:row>58</xdr:row>
      <xdr:rowOff>41656</xdr:rowOff>
    </xdr:to>
    <xdr:sp macro="" textlink="">
      <xdr:nvSpPr>
        <xdr:cNvPr id="643" name="楕円 642"/>
        <xdr:cNvSpPr/>
      </xdr:nvSpPr>
      <xdr:spPr>
        <a:xfrm>
          <a:off x="14541500" y="988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162306</xdr:rowOff>
    </xdr:from>
    <xdr:to>
      <xdr:col>81</xdr:col>
      <xdr:colOff>50800</xdr:colOff>
      <xdr:row>58</xdr:row>
      <xdr:rowOff>29718</xdr:rowOff>
    </xdr:to>
    <xdr:cxnSp macro="">
      <xdr:nvCxnSpPr>
        <xdr:cNvPr id="644" name="直線コネクタ 643"/>
        <xdr:cNvCxnSpPr/>
      </xdr:nvCxnSpPr>
      <xdr:spPr>
        <a:xfrm>
          <a:off x="14592300" y="993495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65786</xdr:rowOff>
    </xdr:from>
    <xdr:to>
      <xdr:col>72</xdr:col>
      <xdr:colOff>38100</xdr:colOff>
      <xdr:row>57</xdr:row>
      <xdr:rowOff>167386</xdr:rowOff>
    </xdr:to>
    <xdr:sp macro="" textlink="">
      <xdr:nvSpPr>
        <xdr:cNvPr id="645" name="楕円 644"/>
        <xdr:cNvSpPr/>
      </xdr:nvSpPr>
      <xdr:spPr>
        <a:xfrm>
          <a:off x="13652500" y="983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116586</xdr:rowOff>
    </xdr:from>
    <xdr:to>
      <xdr:col>76</xdr:col>
      <xdr:colOff>114300</xdr:colOff>
      <xdr:row>57</xdr:row>
      <xdr:rowOff>162306</xdr:rowOff>
    </xdr:to>
    <xdr:cxnSp macro="">
      <xdr:nvCxnSpPr>
        <xdr:cNvPr id="646" name="直線コネクタ 645"/>
        <xdr:cNvCxnSpPr/>
      </xdr:nvCxnSpPr>
      <xdr:spPr>
        <a:xfrm>
          <a:off x="13703300" y="98892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20066</xdr:rowOff>
    </xdr:from>
    <xdr:to>
      <xdr:col>67</xdr:col>
      <xdr:colOff>101600</xdr:colOff>
      <xdr:row>57</xdr:row>
      <xdr:rowOff>121666</xdr:rowOff>
    </xdr:to>
    <xdr:sp macro="" textlink="">
      <xdr:nvSpPr>
        <xdr:cNvPr id="647" name="楕円 646"/>
        <xdr:cNvSpPr/>
      </xdr:nvSpPr>
      <xdr:spPr>
        <a:xfrm>
          <a:off x="12763500" y="979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70866</xdr:rowOff>
    </xdr:from>
    <xdr:to>
      <xdr:col>71</xdr:col>
      <xdr:colOff>177800</xdr:colOff>
      <xdr:row>57</xdr:row>
      <xdr:rowOff>116586</xdr:rowOff>
    </xdr:to>
    <xdr:cxnSp macro="">
      <xdr:nvCxnSpPr>
        <xdr:cNvPr id="648" name="直線コネクタ 647"/>
        <xdr:cNvCxnSpPr/>
      </xdr:nvCxnSpPr>
      <xdr:spPr>
        <a:xfrm>
          <a:off x="12814300" y="98435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83075</xdr:rowOff>
    </xdr:from>
    <xdr:ext cx="405111" cy="259045"/>
    <xdr:sp macro="" textlink="">
      <xdr:nvSpPr>
        <xdr:cNvPr id="649" name="n_1aveValue【保健センター・保健所】&#10;有形固定資産減価償却率"/>
        <xdr:cNvSpPr txBox="1"/>
      </xdr:nvSpPr>
      <xdr:spPr>
        <a:xfrm>
          <a:off x="15266044" y="1019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78503</xdr:rowOff>
    </xdr:from>
    <xdr:ext cx="405111" cy="259045"/>
    <xdr:sp macro="" textlink="">
      <xdr:nvSpPr>
        <xdr:cNvPr id="650" name="n_2aveValue【保健センター・保健所】&#10;有形固定資産減価償却率"/>
        <xdr:cNvSpPr txBox="1"/>
      </xdr:nvSpPr>
      <xdr:spPr>
        <a:xfrm>
          <a:off x="143897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5351</xdr:rowOff>
    </xdr:from>
    <xdr:ext cx="405111" cy="259045"/>
    <xdr:sp macro="" textlink="">
      <xdr:nvSpPr>
        <xdr:cNvPr id="651" name="n_3aveValue【保健センター・保健所】&#10;有形固定資産減価償却率"/>
        <xdr:cNvSpPr txBox="1"/>
      </xdr:nvSpPr>
      <xdr:spPr>
        <a:xfrm>
          <a:off x="13500744" y="1012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5351</xdr:rowOff>
    </xdr:from>
    <xdr:ext cx="405111" cy="259045"/>
    <xdr:sp macro="" textlink="">
      <xdr:nvSpPr>
        <xdr:cNvPr id="652" name="n_4aveValue【保健センター・保健所】&#10;有形固定資産減価償却率"/>
        <xdr:cNvSpPr txBox="1"/>
      </xdr:nvSpPr>
      <xdr:spPr>
        <a:xfrm>
          <a:off x="12611744" y="1012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97045</xdr:rowOff>
    </xdr:from>
    <xdr:ext cx="405111" cy="259045"/>
    <xdr:sp macro="" textlink="">
      <xdr:nvSpPr>
        <xdr:cNvPr id="653" name="n_1mainValue【保健センター・保健所】&#10;有形固定資産減価償却率"/>
        <xdr:cNvSpPr txBox="1"/>
      </xdr:nvSpPr>
      <xdr:spPr>
        <a:xfrm>
          <a:off x="15266044" y="969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58183</xdr:rowOff>
    </xdr:from>
    <xdr:ext cx="405111" cy="259045"/>
    <xdr:sp macro="" textlink="">
      <xdr:nvSpPr>
        <xdr:cNvPr id="654" name="n_2mainValue【保健センター・保健所】&#10;有形固定資産減価償却率"/>
        <xdr:cNvSpPr txBox="1"/>
      </xdr:nvSpPr>
      <xdr:spPr>
        <a:xfrm>
          <a:off x="14389744" y="965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12463</xdr:rowOff>
    </xdr:from>
    <xdr:ext cx="405111" cy="259045"/>
    <xdr:sp macro="" textlink="">
      <xdr:nvSpPr>
        <xdr:cNvPr id="655" name="n_3mainValue【保健センター・保健所】&#10;有形固定資産減価償却率"/>
        <xdr:cNvSpPr txBox="1"/>
      </xdr:nvSpPr>
      <xdr:spPr>
        <a:xfrm>
          <a:off x="13500744" y="961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138193</xdr:rowOff>
    </xdr:from>
    <xdr:ext cx="405111" cy="259045"/>
    <xdr:sp macro="" textlink="">
      <xdr:nvSpPr>
        <xdr:cNvPr id="656" name="n_4mainValue【保健センター・保健所】&#10;有形固定資産減価償却率"/>
        <xdr:cNvSpPr txBox="1"/>
      </xdr:nvSpPr>
      <xdr:spPr>
        <a:xfrm>
          <a:off x="12611744" y="956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7" name="直線コネクタ 66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8" name="テキスト ボックス 66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9" name="直線コネクタ 66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0" name="テキスト ボックス 66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1" name="直線コネクタ 67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2" name="テキスト ボックス 67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3" name="直線コネクタ 67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4" name="テキスト ボックス 67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5" name="直線コネクタ 67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6" name="テキスト ボックス 67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8" name="テキスト ボックス 67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80" name="直線コネクタ 679"/>
        <xdr:cNvCxnSpPr/>
      </xdr:nvCxnSpPr>
      <xdr:spPr>
        <a:xfrm flipV="1">
          <a:off x="22160864" y="96393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1" name="【保健センター・保健所】&#10;一人当たり面積最小値テキスト"/>
        <xdr:cNvSpPr txBox="1"/>
      </xdr:nvSpPr>
      <xdr:spPr>
        <a:xfrm>
          <a:off x="22199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2" name="直線コネクタ 681"/>
        <xdr:cNvCxnSpPr/>
      </xdr:nvCxnSpPr>
      <xdr:spPr>
        <a:xfrm>
          <a:off x="22072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3" name="【保健センター・保健所】&#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4" name="直線コネクタ 683"/>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685" name="【保健センター・保健所】&#10;一人当たり面積平均値テキスト"/>
        <xdr:cNvSpPr txBox="1"/>
      </xdr:nvSpPr>
      <xdr:spPr>
        <a:xfrm>
          <a:off x="22199600" y="10643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6" name="フローチャート: 判断 685"/>
        <xdr:cNvSpPr/>
      </xdr:nvSpPr>
      <xdr:spPr>
        <a:xfrm>
          <a:off x="221107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7" name="フローチャート: 判断 686"/>
        <xdr:cNvSpPr/>
      </xdr:nvSpPr>
      <xdr:spPr>
        <a:xfrm>
          <a:off x="21272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8" name="フローチャート: 判断 687"/>
        <xdr:cNvSpPr/>
      </xdr:nvSpPr>
      <xdr:spPr>
        <a:xfrm>
          <a:off x="20383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9" name="フローチャート: 判断 688"/>
        <xdr:cNvSpPr/>
      </xdr:nvSpPr>
      <xdr:spPr>
        <a:xfrm>
          <a:off x="19494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90" name="フローチャート: 判断 689"/>
        <xdr:cNvSpPr/>
      </xdr:nvSpPr>
      <xdr:spPr>
        <a:xfrm>
          <a:off x="18605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74930</xdr:rowOff>
    </xdr:from>
    <xdr:to>
      <xdr:col>116</xdr:col>
      <xdr:colOff>114300</xdr:colOff>
      <xdr:row>64</xdr:row>
      <xdr:rowOff>5080</xdr:rowOff>
    </xdr:to>
    <xdr:sp macro="" textlink="">
      <xdr:nvSpPr>
        <xdr:cNvPr id="696" name="楕円 695"/>
        <xdr:cNvSpPr/>
      </xdr:nvSpPr>
      <xdr:spPr>
        <a:xfrm>
          <a:off x="221107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161307</xdr:rowOff>
    </xdr:from>
    <xdr:ext cx="469744" cy="259045"/>
    <xdr:sp macro="" textlink="">
      <xdr:nvSpPr>
        <xdr:cNvPr id="697" name="【保健センター・保健所】&#10;一人当たり面積該当値テキスト"/>
        <xdr:cNvSpPr txBox="1"/>
      </xdr:nvSpPr>
      <xdr:spPr>
        <a:xfrm>
          <a:off x="22199600" y="1079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74930</xdr:rowOff>
    </xdr:from>
    <xdr:to>
      <xdr:col>112</xdr:col>
      <xdr:colOff>38100</xdr:colOff>
      <xdr:row>64</xdr:row>
      <xdr:rowOff>5080</xdr:rowOff>
    </xdr:to>
    <xdr:sp macro="" textlink="">
      <xdr:nvSpPr>
        <xdr:cNvPr id="698" name="楕円 697"/>
        <xdr:cNvSpPr/>
      </xdr:nvSpPr>
      <xdr:spPr>
        <a:xfrm>
          <a:off x="21272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125730</xdr:rowOff>
    </xdr:from>
    <xdr:to>
      <xdr:col>116</xdr:col>
      <xdr:colOff>63500</xdr:colOff>
      <xdr:row>63</xdr:row>
      <xdr:rowOff>125730</xdr:rowOff>
    </xdr:to>
    <xdr:cxnSp macro="">
      <xdr:nvCxnSpPr>
        <xdr:cNvPr id="699" name="直線コネクタ 698"/>
        <xdr:cNvCxnSpPr/>
      </xdr:nvCxnSpPr>
      <xdr:spPr>
        <a:xfrm>
          <a:off x="21323300" y="1092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74930</xdr:rowOff>
    </xdr:from>
    <xdr:to>
      <xdr:col>107</xdr:col>
      <xdr:colOff>101600</xdr:colOff>
      <xdr:row>64</xdr:row>
      <xdr:rowOff>5080</xdr:rowOff>
    </xdr:to>
    <xdr:sp macro="" textlink="">
      <xdr:nvSpPr>
        <xdr:cNvPr id="700" name="楕円 699"/>
        <xdr:cNvSpPr/>
      </xdr:nvSpPr>
      <xdr:spPr>
        <a:xfrm>
          <a:off x="20383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125730</xdr:rowOff>
    </xdr:from>
    <xdr:to>
      <xdr:col>111</xdr:col>
      <xdr:colOff>177800</xdr:colOff>
      <xdr:row>63</xdr:row>
      <xdr:rowOff>125730</xdr:rowOff>
    </xdr:to>
    <xdr:cxnSp macro="">
      <xdr:nvCxnSpPr>
        <xdr:cNvPr id="701" name="直線コネクタ 700"/>
        <xdr:cNvCxnSpPr/>
      </xdr:nvCxnSpPr>
      <xdr:spPr>
        <a:xfrm>
          <a:off x="20434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74930</xdr:rowOff>
    </xdr:from>
    <xdr:to>
      <xdr:col>102</xdr:col>
      <xdr:colOff>165100</xdr:colOff>
      <xdr:row>64</xdr:row>
      <xdr:rowOff>5080</xdr:rowOff>
    </xdr:to>
    <xdr:sp macro="" textlink="">
      <xdr:nvSpPr>
        <xdr:cNvPr id="702" name="楕円 701"/>
        <xdr:cNvSpPr/>
      </xdr:nvSpPr>
      <xdr:spPr>
        <a:xfrm>
          <a:off x="19494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125730</xdr:rowOff>
    </xdr:from>
    <xdr:to>
      <xdr:col>107</xdr:col>
      <xdr:colOff>50800</xdr:colOff>
      <xdr:row>63</xdr:row>
      <xdr:rowOff>125730</xdr:rowOff>
    </xdr:to>
    <xdr:cxnSp macro="">
      <xdr:nvCxnSpPr>
        <xdr:cNvPr id="703" name="直線コネクタ 702"/>
        <xdr:cNvCxnSpPr/>
      </xdr:nvCxnSpPr>
      <xdr:spPr>
        <a:xfrm>
          <a:off x="19545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74930</xdr:rowOff>
    </xdr:from>
    <xdr:to>
      <xdr:col>98</xdr:col>
      <xdr:colOff>38100</xdr:colOff>
      <xdr:row>64</xdr:row>
      <xdr:rowOff>5080</xdr:rowOff>
    </xdr:to>
    <xdr:sp macro="" textlink="">
      <xdr:nvSpPr>
        <xdr:cNvPr id="704" name="楕円 703"/>
        <xdr:cNvSpPr/>
      </xdr:nvSpPr>
      <xdr:spPr>
        <a:xfrm>
          <a:off x="18605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125730</xdr:rowOff>
    </xdr:from>
    <xdr:to>
      <xdr:col>102</xdr:col>
      <xdr:colOff>114300</xdr:colOff>
      <xdr:row>63</xdr:row>
      <xdr:rowOff>125730</xdr:rowOff>
    </xdr:to>
    <xdr:cxnSp macro="">
      <xdr:nvCxnSpPr>
        <xdr:cNvPr id="705" name="直線コネクタ 704"/>
        <xdr:cNvCxnSpPr/>
      </xdr:nvCxnSpPr>
      <xdr:spPr>
        <a:xfrm>
          <a:off x="18656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109237</xdr:rowOff>
    </xdr:from>
    <xdr:ext cx="469744" cy="259045"/>
    <xdr:sp macro="" textlink="">
      <xdr:nvSpPr>
        <xdr:cNvPr id="706" name="n_1aveValue【保健センター・保健所】&#10;一人当たり面積"/>
        <xdr:cNvSpPr txBox="1"/>
      </xdr:nvSpPr>
      <xdr:spPr>
        <a:xfrm>
          <a:off x="210757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116857</xdr:rowOff>
    </xdr:from>
    <xdr:ext cx="469744" cy="259045"/>
    <xdr:sp macro="" textlink="">
      <xdr:nvSpPr>
        <xdr:cNvPr id="707" name="n_2aveValue【保健センター・保健所】&#10;一人当たり面積"/>
        <xdr:cNvSpPr txBox="1"/>
      </xdr:nvSpPr>
      <xdr:spPr>
        <a:xfrm>
          <a:off x="20199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116857</xdr:rowOff>
    </xdr:from>
    <xdr:ext cx="469744" cy="259045"/>
    <xdr:sp macro="" textlink="">
      <xdr:nvSpPr>
        <xdr:cNvPr id="708" name="n_3aveValue【保健センター・保健所】&#10;一人当たり面積"/>
        <xdr:cNvSpPr txBox="1"/>
      </xdr:nvSpPr>
      <xdr:spPr>
        <a:xfrm>
          <a:off x="19310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09" name="n_4aveValue【保健センター・保健所】&#10;一人当たり面積"/>
        <xdr:cNvSpPr txBox="1"/>
      </xdr:nvSpPr>
      <xdr:spPr>
        <a:xfrm>
          <a:off x="18421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167657</xdr:rowOff>
    </xdr:from>
    <xdr:ext cx="469744" cy="259045"/>
    <xdr:sp macro="" textlink="">
      <xdr:nvSpPr>
        <xdr:cNvPr id="710" name="n_1mainValue【保健センター・保健所】&#10;一人当たり面積"/>
        <xdr:cNvSpPr txBox="1"/>
      </xdr:nvSpPr>
      <xdr:spPr>
        <a:xfrm>
          <a:off x="210757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167657</xdr:rowOff>
    </xdr:from>
    <xdr:ext cx="469744" cy="259045"/>
    <xdr:sp macro="" textlink="">
      <xdr:nvSpPr>
        <xdr:cNvPr id="711" name="n_2mainValue【保健センター・保健所】&#10;一人当たり面積"/>
        <xdr:cNvSpPr txBox="1"/>
      </xdr:nvSpPr>
      <xdr:spPr>
        <a:xfrm>
          <a:off x="20199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167657</xdr:rowOff>
    </xdr:from>
    <xdr:ext cx="469744" cy="259045"/>
    <xdr:sp macro="" textlink="">
      <xdr:nvSpPr>
        <xdr:cNvPr id="712" name="n_3mainValue【保健センター・保健所】&#10;一人当たり面積"/>
        <xdr:cNvSpPr txBox="1"/>
      </xdr:nvSpPr>
      <xdr:spPr>
        <a:xfrm>
          <a:off x="19310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167657</xdr:rowOff>
    </xdr:from>
    <xdr:ext cx="469744" cy="259045"/>
    <xdr:sp macro="" textlink="">
      <xdr:nvSpPr>
        <xdr:cNvPr id="713" name="n_4mainValue【保健センター・保健所】&#10;一人当たり面積"/>
        <xdr:cNvSpPr txBox="1"/>
      </xdr:nvSpPr>
      <xdr:spPr>
        <a:xfrm>
          <a:off x="18421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2" name="テキスト ボックス 72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3" name="直線コネクタ 72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4" name="テキスト ボックス 72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5" name="直線コネクタ 72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6" name="テキスト ボックス 72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7" name="直線コネクタ 72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8" name="テキスト ボックス 72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9" name="直線コネクタ 72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0" name="テキスト ボックス 72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1" name="直線コネクタ 73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2" name="テキスト ボックス 73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3" name="直線コネクタ 73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4" name="テキスト ボックス 73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5" name="直線コネクタ 73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6" name="テキスト ボックス 735"/>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8" name="直線コネクタ 737"/>
        <xdr:cNvCxnSpPr/>
      </xdr:nvCxnSpPr>
      <xdr:spPr>
        <a:xfrm flipV="1">
          <a:off x="16318864" y="13578839"/>
          <a:ext cx="0" cy="100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9" name="【消防施設】&#10;有形固定資産減価償却率最小値テキスト"/>
        <xdr:cNvSpPr txBox="1"/>
      </xdr:nvSpPr>
      <xdr:spPr>
        <a:xfrm>
          <a:off x="16357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40" name="直線コネクタ 739"/>
        <xdr:cNvCxnSpPr/>
      </xdr:nvCxnSpPr>
      <xdr:spPr>
        <a:xfrm>
          <a:off x="16230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1" name="【消防施設】&#10;有形固定資産減価償却率最大値テキスト"/>
        <xdr:cNvSpPr txBox="1"/>
      </xdr:nvSpPr>
      <xdr:spPr>
        <a:xfrm>
          <a:off x="16357600"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2" name="直線コネクタ 741"/>
        <xdr:cNvCxnSpPr/>
      </xdr:nvCxnSpPr>
      <xdr:spPr>
        <a:xfrm>
          <a:off x="16230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118127</xdr:rowOff>
    </xdr:from>
    <xdr:ext cx="405111" cy="259045"/>
    <xdr:sp macro="" textlink="">
      <xdr:nvSpPr>
        <xdr:cNvPr id="743" name="【消防施設】&#10;有形固定資産減価償却率平均値テキスト"/>
        <xdr:cNvSpPr txBox="1"/>
      </xdr:nvSpPr>
      <xdr:spPr>
        <a:xfrm>
          <a:off x="16357600" y="1400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4" name="フローチャート: 判断 743"/>
        <xdr:cNvSpPr/>
      </xdr:nvSpPr>
      <xdr:spPr>
        <a:xfrm>
          <a:off x="16268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5" name="フローチャート: 判断 744"/>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6" name="フローチャート: 判断 745"/>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7" name="フローチャート: 判断 746"/>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8" name="フローチャート: 判断 747"/>
        <xdr:cNvSpPr/>
      </xdr:nvSpPr>
      <xdr:spPr>
        <a:xfrm>
          <a:off x="12763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9" name="テキスト ボックス 74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0" name="テキスト ボックス 74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1" name="テキスト ボックス 75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2" name="テキスト ボックス 75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3" name="テキスト ボックス 75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74930</xdr:rowOff>
    </xdr:from>
    <xdr:to>
      <xdr:col>85</xdr:col>
      <xdr:colOff>177800</xdr:colOff>
      <xdr:row>80</xdr:row>
      <xdr:rowOff>5080</xdr:rowOff>
    </xdr:to>
    <xdr:sp macro="" textlink="">
      <xdr:nvSpPr>
        <xdr:cNvPr id="754" name="楕円 753"/>
        <xdr:cNvSpPr/>
      </xdr:nvSpPr>
      <xdr:spPr>
        <a:xfrm>
          <a:off x="16268700" y="136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161307</xdr:rowOff>
    </xdr:from>
    <xdr:ext cx="405111" cy="259045"/>
    <xdr:sp macro="" textlink="">
      <xdr:nvSpPr>
        <xdr:cNvPr id="755" name="【消防施設】&#10;有形固定資産減価償却率該当値テキスト"/>
        <xdr:cNvSpPr txBox="1"/>
      </xdr:nvSpPr>
      <xdr:spPr>
        <a:xfrm>
          <a:off x="16357600" y="13534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27305</xdr:rowOff>
    </xdr:from>
    <xdr:to>
      <xdr:col>81</xdr:col>
      <xdr:colOff>101600</xdr:colOff>
      <xdr:row>79</xdr:row>
      <xdr:rowOff>128905</xdr:rowOff>
    </xdr:to>
    <xdr:sp macro="" textlink="">
      <xdr:nvSpPr>
        <xdr:cNvPr id="756" name="楕円 755"/>
        <xdr:cNvSpPr/>
      </xdr:nvSpPr>
      <xdr:spPr>
        <a:xfrm>
          <a:off x="15430500" y="135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78105</xdr:rowOff>
    </xdr:from>
    <xdr:to>
      <xdr:col>85</xdr:col>
      <xdr:colOff>127000</xdr:colOff>
      <xdr:row>79</xdr:row>
      <xdr:rowOff>125730</xdr:rowOff>
    </xdr:to>
    <xdr:cxnSp macro="">
      <xdr:nvCxnSpPr>
        <xdr:cNvPr id="757" name="直線コネクタ 756"/>
        <xdr:cNvCxnSpPr/>
      </xdr:nvCxnSpPr>
      <xdr:spPr>
        <a:xfrm>
          <a:off x="15481300" y="1362265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151130</xdr:rowOff>
    </xdr:from>
    <xdr:to>
      <xdr:col>76</xdr:col>
      <xdr:colOff>165100</xdr:colOff>
      <xdr:row>79</xdr:row>
      <xdr:rowOff>81280</xdr:rowOff>
    </xdr:to>
    <xdr:sp macro="" textlink="">
      <xdr:nvSpPr>
        <xdr:cNvPr id="758" name="楕円 757"/>
        <xdr:cNvSpPr/>
      </xdr:nvSpPr>
      <xdr:spPr>
        <a:xfrm>
          <a:off x="14541500" y="1352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30480</xdr:rowOff>
    </xdr:from>
    <xdr:to>
      <xdr:col>81</xdr:col>
      <xdr:colOff>50800</xdr:colOff>
      <xdr:row>79</xdr:row>
      <xdr:rowOff>78105</xdr:rowOff>
    </xdr:to>
    <xdr:cxnSp macro="">
      <xdr:nvCxnSpPr>
        <xdr:cNvPr id="759" name="直線コネクタ 758"/>
        <xdr:cNvCxnSpPr/>
      </xdr:nvCxnSpPr>
      <xdr:spPr>
        <a:xfrm>
          <a:off x="14592300" y="135750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111125</xdr:rowOff>
    </xdr:from>
    <xdr:to>
      <xdr:col>72</xdr:col>
      <xdr:colOff>38100</xdr:colOff>
      <xdr:row>79</xdr:row>
      <xdr:rowOff>41275</xdr:rowOff>
    </xdr:to>
    <xdr:sp macro="" textlink="">
      <xdr:nvSpPr>
        <xdr:cNvPr id="760" name="楕円 759"/>
        <xdr:cNvSpPr/>
      </xdr:nvSpPr>
      <xdr:spPr>
        <a:xfrm>
          <a:off x="13652500" y="1348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161925</xdr:rowOff>
    </xdr:from>
    <xdr:to>
      <xdr:col>76</xdr:col>
      <xdr:colOff>114300</xdr:colOff>
      <xdr:row>79</xdr:row>
      <xdr:rowOff>30480</xdr:rowOff>
    </xdr:to>
    <xdr:cxnSp macro="">
      <xdr:nvCxnSpPr>
        <xdr:cNvPr id="761" name="直線コネクタ 760"/>
        <xdr:cNvCxnSpPr/>
      </xdr:nvCxnSpPr>
      <xdr:spPr>
        <a:xfrm>
          <a:off x="13703300" y="135350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61595</xdr:rowOff>
    </xdr:from>
    <xdr:to>
      <xdr:col>67</xdr:col>
      <xdr:colOff>101600</xdr:colOff>
      <xdr:row>78</xdr:row>
      <xdr:rowOff>163195</xdr:rowOff>
    </xdr:to>
    <xdr:sp macro="" textlink="">
      <xdr:nvSpPr>
        <xdr:cNvPr id="762" name="楕円 761"/>
        <xdr:cNvSpPr/>
      </xdr:nvSpPr>
      <xdr:spPr>
        <a:xfrm>
          <a:off x="12763500" y="134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112395</xdr:rowOff>
    </xdr:from>
    <xdr:to>
      <xdr:col>71</xdr:col>
      <xdr:colOff>177800</xdr:colOff>
      <xdr:row>78</xdr:row>
      <xdr:rowOff>161925</xdr:rowOff>
    </xdr:to>
    <xdr:cxnSp macro="">
      <xdr:nvCxnSpPr>
        <xdr:cNvPr id="763" name="直線コネクタ 762"/>
        <xdr:cNvCxnSpPr/>
      </xdr:nvCxnSpPr>
      <xdr:spPr>
        <a:xfrm>
          <a:off x="12814300" y="134854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43832</xdr:rowOff>
    </xdr:from>
    <xdr:ext cx="405111" cy="259045"/>
    <xdr:sp macro="" textlink="">
      <xdr:nvSpPr>
        <xdr:cNvPr id="764" name="n_1aveValue【消防施設】&#10;有形固定資産減価償却率"/>
        <xdr:cNvSpPr txBox="1"/>
      </xdr:nvSpPr>
      <xdr:spPr>
        <a:xfrm>
          <a:off x="152660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765" name="n_2aveValue【消防施設】&#10;有形固定資産減価償却率"/>
        <xdr:cNvSpPr txBox="1"/>
      </xdr:nvSpPr>
      <xdr:spPr>
        <a:xfrm>
          <a:off x="14389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7638</xdr:rowOff>
    </xdr:from>
    <xdr:ext cx="405111" cy="259045"/>
    <xdr:sp macro="" textlink="">
      <xdr:nvSpPr>
        <xdr:cNvPr id="766" name="n_3aveValue【消防施設】&#10;有形固定資産減価償却率"/>
        <xdr:cNvSpPr txBox="1"/>
      </xdr:nvSpPr>
      <xdr:spPr>
        <a:xfrm>
          <a:off x="13500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158132</xdr:rowOff>
    </xdr:from>
    <xdr:ext cx="405111" cy="259045"/>
    <xdr:sp macro="" textlink="">
      <xdr:nvSpPr>
        <xdr:cNvPr id="767" name="n_4aveValue【消防施設】&#10;有形固定資産減価償却率"/>
        <xdr:cNvSpPr txBox="1"/>
      </xdr:nvSpPr>
      <xdr:spPr>
        <a:xfrm>
          <a:off x="12611744" y="1404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145432</xdr:rowOff>
    </xdr:from>
    <xdr:ext cx="405111" cy="259045"/>
    <xdr:sp macro="" textlink="">
      <xdr:nvSpPr>
        <xdr:cNvPr id="768" name="n_1mainValue【消防施設】&#10;有形固定資産減価償却率"/>
        <xdr:cNvSpPr txBox="1"/>
      </xdr:nvSpPr>
      <xdr:spPr>
        <a:xfrm>
          <a:off x="15266044" y="1334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97807</xdr:rowOff>
    </xdr:from>
    <xdr:ext cx="405111" cy="259045"/>
    <xdr:sp macro="" textlink="">
      <xdr:nvSpPr>
        <xdr:cNvPr id="769" name="n_2mainValue【消防施設】&#10;有形固定資産減価償却率"/>
        <xdr:cNvSpPr txBox="1"/>
      </xdr:nvSpPr>
      <xdr:spPr>
        <a:xfrm>
          <a:off x="14389744" y="1329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57802</xdr:rowOff>
    </xdr:from>
    <xdr:ext cx="405111" cy="259045"/>
    <xdr:sp macro="" textlink="">
      <xdr:nvSpPr>
        <xdr:cNvPr id="770" name="n_3mainValue【消防施設】&#10;有形固定資産減価償却率"/>
        <xdr:cNvSpPr txBox="1"/>
      </xdr:nvSpPr>
      <xdr:spPr>
        <a:xfrm>
          <a:off x="13500744" y="1325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8272</xdr:rowOff>
    </xdr:from>
    <xdr:ext cx="405111" cy="259045"/>
    <xdr:sp macro="" textlink="">
      <xdr:nvSpPr>
        <xdr:cNvPr id="771" name="n_4mainValue【消防施設】&#10;有形固定資産減価償却率"/>
        <xdr:cNvSpPr txBox="1"/>
      </xdr:nvSpPr>
      <xdr:spPr>
        <a:xfrm>
          <a:off x="12611744" y="1320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2" name="正方形/長方形 7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3" name="正方形/長方形 7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4" name="正方形/長方形 7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5" name="正方形/長方形 7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6" name="正方形/長方形 7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7" name="正方形/長方形 7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8" name="正方形/長方形 7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9" name="正方形/長方形 7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0" name="テキスト ボックス 7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1" name="直線コネクタ 7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2" name="直線コネクタ 78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3" name="テキスト ボックス 78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4" name="直線コネクタ 78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5" name="テキスト ボックス 78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6" name="直線コネクタ 78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7" name="テキスト ボックス 78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8" name="直線コネクタ 78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9" name="テキスト ボックス 78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0" name="直線コネクタ 78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1" name="テキスト ボックス 79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2" name="直線コネクタ 79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3" name="テキスト ボックス 79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7" name="直線コネクタ 796"/>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8" name="【消防施設】&#10;一人当たり面積最小値テキスト"/>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9" name="直線コネクタ 798"/>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00" name="【消防施設】&#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1" name="直線コネクタ 800"/>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802" name="【消防施設】&#10;一人当たり面積平均値テキスト"/>
        <xdr:cNvSpPr txBox="1"/>
      </xdr:nvSpPr>
      <xdr:spPr>
        <a:xfrm>
          <a:off x="22199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3" name="フローチャート: 判断 802"/>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4" name="フローチャート: 判断 803"/>
        <xdr:cNvSpPr/>
      </xdr:nvSpPr>
      <xdr:spPr>
        <a:xfrm>
          <a:off x="21272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5" name="フローチャート: 判断 804"/>
        <xdr:cNvSpPr/>
      </xdr:nvSpPr>
      <xdr:spPr>
        <a:xfrm>
          <a:off x="20383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6" name="フローチャート: 判断 805"/>
        <xdr:cNvSpPr/>
      </xdr:nvSpPr>
      <xdr:spPr>
        <a:xfrm>
          <a:off x="19494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7" name="フローチャート: 判断 806"/>
        <xdr:cNvSpPr/>
      </xdr:nvSpPr>
      <xdr:spPr>
        <a:xfrm>
          <a:off x="18605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55336</xdr:rowOff>
    </xdr:from>
    <xdr:to>
      <xdr:col>116</xdr:col>
      <xdr:colOff>114300</xdr:colOff>
      <xdr:row>79</xdr:row>
      <xdr:rowOff>156936</xdr:rowOff>
    </xdr:to>
    <xdr:sp macro="" textlink="">
      <xdr:nvSpPr>
        <xdr:cNvPr id="813" name="楕円 812"/>
        <xdr:cNvSpPr/>
      </xdr:nvSpPr>
      <xdr:spPr>
        <a:xfrm>
          <a:off x="22110700" y="135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78213</xdr:rowOff>
    </xdr:from>
    <xdr:ext cx="469744" cy="259045"/>
    <xdr:sp macro="" textlink="">
      <xdr:nvSpPr>
        <xdr:cNvPr id="814" name="【消防施設】&#10;一人当たり面積該当値テキスト"/>
        <xdr:cNvSpPr txBox="1"/>
      </xdr:nvSpPr>
      <xdr:spPr>
        <a:xfrm>
          <a:off x="22199600" y="1345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112486</xdr:rowOff>
    </xdr:from>
    <xdr:to>
      <xdr:col>112</xdr:col>
      <xdr:colOff>38100</xdr:colOff>
      <xdr:row>81</xdr:row>
      <xdr:rowOff>42636</xdr:rowOff>
    </xdr:to>
    <xdr:sp macro="" textlink="">
      <xdr:nvSpPr>
        <xdr:cNvPr id="815" name="楕円 814"/>
        <xdr:cNvSpPr/>
      </xdr:nvSpPr>
      <xdr:spPr>
        <a:xfrm>
          <a:off x="21272500" y="1382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106136</xdr:rowOff>
    </xdr:from>
    <xdr:to>
      <xdr:col>116</xdr:col>
      <xdr:colOff>63500</xdr:colOff>
      <xdr:row>80</xdr:row>
      <xdr:rowOff>163286</xdr:rowOff>
    </xdr:to>
    <xdr:cxnSp macro="">
      <xdr:nvCxnSpPr>
        <xdr:cNvPr id="816" name="直線コネクタ 815"/>
        <xdr:cNvCxnSpPr/>
      </xdr:nvCxnSpPr>
      <xdr:spPr>
        <a:xfrm flipV="1">
          <a:off x="21323300" y="13650686"/>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123371</xdr:rowOff>
    </xdr:from>
    <xdr:to>
      <xdr:col>107</xdr:col>
      <xdr:colOff>101600</xdr:colOff>
      <xdr:row>81</xdr:row>
      <xdr:rowOff>53521</xdr:rowOff>
    </xdr:to>
    <xdr:sp macro="" textlink="">
      <xdr:nvSpPr>
        <xdr:cNvPr id="817" name="楕円 816"/>
        <xdr:cNvSpPr/>
      </xdr:nvSpPr>
      <xdr:spPr>
        <a:xfrm>
          <a:off x="20383500" y="1383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163286</xdr:rowOff>
    </xdr:from>
    <xdr:to>
      <xdr:col>111</xdr:col>
      <xdr:colOff>177800</xdr:colOff>
      <xdr:row>81</xdr:row>
      <xdr:rowOff>2721</xdr:rowOff>
    </xdr:to>
    <xdr:cxnSp macro="">
      <xdr:nvCxnSpPr>
        <xdr:cNvPr id="818" name="直線コネクタ 817"/>
        <xdr:cNvCxnSpPr/>
      </xdr:nvCxnSpPr>
      <xdr:spPr>
        <a:xfrm flipV="1">
          <a:off x="20434300" y="138792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123371</xdr:rowOff>
    </xdr:from>
    <xdr:to>
      <xdr:col>102</xdr:col>
      <xdr:colOff>165100</xdr:colOff>
      <xdr:row>81</xdr:row>
      <xdr:rowOff>53521</xdr:rowOff>
    </xdr:to>
    <xdr:sp macro="" textlink="">
      <xdr:nvSpPr>
        <xdr:cNvPr id="819" name="楕円 818"/>
        <xdr:cNvSpPr/>
      </xdr:nvSpPr>
      <xdr:spPr>
        <a:xfrm>
          <a:off x="19494500" y="1383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2721</xdr:rowOff>
    </xdr:from>
    <xdr:to>
      <xdr:col>107</xdr:col>
      <xdr:colOff>50800</xdr:colOff>
      <xdr:row>81</xdr:row>
      <xdr:rowOff>2721</xdr:rowOff>
    </xdr:to>
    <xdr:cxnSp macro="">
      <xdr:nvCxnSpPr>
        <xdr:cNvPr id="820" name="直線コネクタ 819"/>
        <xdr:cNvCxnSpPr/>
      </xdr:nvCxnSpPr>
      <xdr:spPr>
        <a:xfrm>
          <a:off x="19545300" y="13890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134257</xdr:rowOff>
    </xdr:from>
    <xdr:to>
      <xdr:col>98</xdr:col>
      <xdr:colOff>38100</xdr:colOff>
      <xdr:row>81</xdr:row>
      <xdr:rowOff>64407</xdr:rowOff>
    </xdr:to>
    <xdr:sp macro="" textlink="">
      <xdr:nvSpPr>
        <xdr:cNvPr id="821" name="楕円 820"/>
        <xdr:cNvSpPr/>
      </xdr:nvSpPr>
      <xdr:spPr>
        <a:xfrm>
          <a:off x="186055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2721</xdr:rowOff>
    </xdr:from>
    <xdr:to>
      <xdr:col>102</xdr:col>
      <xdr:colOff>114300</xdr:colOff>
      <xdr:row>81</xdr:row>
      <xdr:rowOff>13607</xdr:rowOff>
    </xdr:to>
    <xdr:cxnSp macro="">
      <xdr:nvCxnSpPr>
        <xdr:cNvPr id="822" name="直線コネクタ 821"/>
        <xdr:cNvCxnSpPr/>
      </xdr:nvCxnSpPr>
      <xdr:spPr>
        <a:xfrm flipV="1">
          <a:off x="18656300" y="138901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9270</xdr:rowOff>
    </xdr:from>
    <xdr:ext cx="469744" cy="259045"/>
    <xdr:sp macro="" textlink="">
      <xdr:nvSpPr>
        <xdr:cNvPr id="823" name="n_1aveValue【消防施設】&#10;一人当たり面積"/>
        <xdr:cNvSpPr txBox="1"/>
      </xdr:nvSpPr>
      <xdr:spPr>
        <a:xfrm>
          <a:off x="21075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20156</xdr:rowOff>
    </xdr:from>
    <xdr:ext cx="469744" cy="259045"/>
    <xdr:sp macro="" textlink="">
      <xdr:nvSpPr>
        <xdr:cNvPr id="824" name="n_2aveValue【消防施設】&#10;一人当たり面積"/>
        <xdr:cNvSpPr txBox="1"/>
      </xdr:nvSpPr>
      <xdr:spPr>
        <a:xfrm>
          <a:off x="20199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20156</xdr:rowOff>
    </xdr:from>
    <xdr:ext cx="469744" cy="259045"/>
    <xdr:sp macro="" textlink="">
      <xdr:nvSpPr>
        <xdr:cNvPr id="825" name="n_3aveValue【消防施設】&#10;一人当たり面積"/>
        <xdr:cNvSpPr txBox="1"/>
      </xdr:nvSpPr>
      <xdr:spPr>
        <a:xfrm>
          <a:off x="19310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20156</xdr:rowOff>
    </xdr:from>
    <xdr:ext cx="469744" cy="259045"/>
    <xdr:sp macro="" textlink="">
      <xdr:nvSpPr>
        <xdr:cNvPr id="826" name="n_4aveValue【消防施設】&#10;一人当たり面積"/>
        <xdr:cNvSpPr txBox="1"/>
      </xdr:nvSpPr>
      <xdr:spPr>
        <a:xfrm>
          <a:off x="18421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59163</xdr:rowOff>
    </xdr:from>
    <xdr:ext cx="469744" cy="259045"/>
    <xdr:sp macro="" textlink="">
      <xdr:nvSpPr>
        <xdr:cNvPr id="827" name="n_1mainValue【消防施設】&#10;一人当たり面積"/>
        <xdr:cNvSpPr txBox="1"/>
      </xdr:nvSpPr>
      <xdr:spPr>
        <a:xfrm>
          <a:off x="21075727" y="1360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70048</xdr:rowOff>
    </xdr:from>
    <xdr:ext cx="469744" cy="259045"/>
    <xdr:sp macro="" textlink="">
      <xdr:nvSpPr>
        <xdr:cNvPr id="828" name="n_2mainValue【消防施設】&#10;一人当たり面積"/>
        <xdr:cNvSpPr txBox="1"/>
      </xdr:nvSpPr>
      <xdr:spPr>
        <a:xfrm>
          <a:off x="20199427" y="1361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70048</xdr:rowOff>
    </xdr:from>
    <xdr:ext cx="469744" cy="259045"/>
    <xdr:sp macro="" textlink="">
      <xdr:nvSpPr>
        <xdr:cNvPr id="829" name="n_3mainValue【消防施設】&#10;一人当たり面積"/>
        <xdr:cNvSpPr txBox="1"/>
      </xdr:nvSpPr>
      <xdr:spPr>
        <a:xfrm>
          <a:off x="19310427" y="1361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80934</xdr:rowOff>
    </xdr:from>
    <xdr:ext cx="469744" cy="259045"/>
    <xdr:sp macro="" textlink="">
      <xdr:nvSpPr>
        <xdr:cNvPr id="830" name="n_4mainValue【消防施設】&#10;一人当たり面積"/>
        <xdr:cNvSpPr txBox="1"/>
      </xdr:nvSpPr>
      <xdr:spPr>
        <a:xfrm>
          <a:off x="18421427" y="1362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17418</xdr:rowOff>
    </xdr:from>
    <xdr:to>
      <xdr:col>85</xdr:col>
      <xdr:colOff>126364</xdr:colOff>
      <xdr:row>108</xdr:row>
      <xdr:rowOff>5987</xdr:rowOff>
    </xdr:to>
    <xdr:cxnSp macro="">
      <xdr:nvCxnSpPr>
        <xdr:cNvPr id="856" name="直線コネクタ 855"/>
        <xdr:cNvCxnSpPr/>
      </xdr:nvCxnSpPr>
      <xdr:spPr>
        <a:xfrm flipV="1">
          <a:off x="16318864" y="17333868"/>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9814</xdr:rowOff>
    </xdr:from>
    <xdr:ext cx="405111" cy="259045"/>
    <xdr:sp macro="" textlink="">
      <xdr:nvSpPr>
        <xdr:cNvPr id="857" name="【庁舎】&#10;有形固定資産減価償却率最小値テキスト"/>
        <xdr:cNvSpPr txBox="1"/>
      </xdr:nvSpPr>
      <xdr:spPr>
        <a:xfrm>
          <a:off x="16357600" y="1852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xdr:rowOff>
    </xdr:from>
    <xdr:to>
      <xdr:col>86</xdr:col>
      <xdr:colOff>25400</xdr:colOff>
      <xdr:row>108</xdr:row>
      <xdr:rowOff>5987</xdr:rowOff>
    </xdr:to>
    <xdr:cxnSp macro="">
      <xdr:nvCxnSpPr>
        <xdr:cNvPr id="858" name="直線コネクタ 857"/>
        <xdr:cNvCxnSpPr/>
      </xdr:nvCxnSpPr>
      <xdr:spPr>
        <a:xfrm>
          <a:off x="16230600" y="1852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135545</xdr:rowOff>
    </xdr:from>
    <xdr:ext cx="405111" cy="259045"/>
    <xdr:sp macro="" textlink="">
      <xdr:nvSpPr>
        <xdr:cNvPr id="859" name="【庁舎】&#10;有形固定資産減価償却率最大値テキスト"/>
        <xdr:cNvSpPr txBox="1"/>
      </xdr:nvSpPr>
      <xdr:spPr>
        <a:xfrm>
          <a:off x="16357600" y="17109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17418</xdr:rowOff>
    </xdr:from>
    <xdr:to>
      <xdr:col>86</xdr:col>
      <xdr:colOff>25400</xdr:colOff>
      <xdr:row>101</xdr:row>
      <xdr:rowOff>17418</xdr:rowOff>
    </xdr:to>
    <xdr:cxnSp macro="">
      <xdr:nvCxnSpPr>
        <xdr:cNvPr id="860" name="直線コネクタ 859"/>
        <xdr:cNvCxnSpPr/>
      </xdr:nvCxnSpPr>
      <xdr:spPr>
        <a:xfrm>
          <a:off x="16230600" y="17333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96900</xdr:rowOff>
    </xdr:from>
    <xdr:ext cx="405111" cy="259045"/>
    <xdr:sp macro="" textlink="">
      <xdr:nvSpPr>
        <xdr:cNvPr id="861" name="【庁舎】&#10;有形固定資産減価償却率平均値テキスト"/>
        <xdr:cNvSpPr txBox="1"/>
      </xdr:nvSpPr>
      <xdr:spPr>
        <a:xfrm>
          <a:off x="16357600" y="17927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862" name="フローチャート: 判断 861"/>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107043</xdr:rowOff>
    </xdr:from>
    <xdr:to>
      <xdr:col>81</xdr:col>
      <xdr:colOff>101600</xdr:colOff>
      <xdr:row>105</xdr:row>
      <xdr:rowOff>37193</xdr:rowOff>
    </xdr:to>
    <xdr:sp macro="" textlink="">
      <xdr:nvSpPr>
        <xdr:cNvPr id="863" name="フローチャート: 判断 862"/>
        <xdr:cNvSpPr/>
      </xdr:nvSpPr>
      <xdr:spPr>
        <a:xfrm>
          <a:off x="15430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864" name="フローチャート: 判断 863"/>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59689</xdr:rowOff>
    </xdr:from>
    <xdr:to>
      <xdr:col>72</xdr:col>
      <xdr:colOff>38100</xdr:colOff>
      <xdr:row>104</xdr:row>
      <xdr:rowOff>161289</xdr:rowOff>
    </xdr:to>
    <xdr:sp macro="" textlink="">
      <xdr:nvSpPr>
        <xdr:cNvPr id="865" name="フローチャート: 判断 864"/>
        <xdr:cNvSpPr/>
      </xdr:nvSpPr>
      <xdr:spPr>
        <a:xfrm>
          <a:off x="13652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71120</xdr:rowOff>
    </xdr:from>
    <xdr:to>
      <xdr:col>67</xdr:col>
      <xdr:colOff>101600</xdr:colOff>
      <xdr:row>105</xdr:row>
      <xdr:rowOff>1270</xdr:rowOff>
    </xdr:to>
    <xdr:sp macro="" textlink="">
      <xdr:nvSpPr>
        <xdr:cNvPr id="866" name="フローチャート: 判断 865"/>
        <xdr:cNvSpPr/>
      </xdr:nvSpPr>
      <xdr:spPr>
        <a:xfrm>
          <a:off x="12763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84182</xdr:rowOff>
    </xdr:from>
    <xdr:to>
      <xdr:col>85</xdr:col>
      <xdr:colOff>177800</xdr:colOff>
      <xdr:row>102</xdr:row>
      <xdr:rowOff>14332</xdr:rowOff>
    </xdr:to>
    <xdr:sp macro="" textlink="">
      <xdr:nvSpPr>
        <xdr:cNvPr id="872" name="楕円 871"/>
        <xdr:cNvSpPr/>
      </xdr:nvSpPr>
      <xdr:spPr>
        <a:xfrm>
          <a:off x="16268700" y="1740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170559</xdr:rowOff>
    </xdr:from>
    <xdr:ext cx="405111" cy="259045"/>
    <xdr:sp macro="" textlink="">
      <xdr:nvSpPr>
        <xdr:cNvPr id="873" name="【庁舎】&#10;有形固定資産減価償却率該当値テキスト"/>
        <xdr:cNvSpPr txBox="1"/>
      </xdr:nvSpPr>
      <xdr:spPr>
        <a:xfrm>
          <a:off x="16357600" y="17315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97245</xdr:rowOff>
    </xdr:from>
    <xdr:to>
      <xdr:col>81</xdr:col>
      <xdr:colOff>101600</xdr:colOff>
      <xdr:row>102</xdr:row>
      <xdr:rowOff>27395</xdr:rowOff>
    </xdr:to>
    <xdr:sp macro="" textlink="">
      <xdr:nvSpPr>
        <xdr:cNvPr id="874" name="楕円 873"/>
        <xdr:cNvSpPr/>
      </xdr:nvSpPr>
      <xdr:spPr>
        <a:xfrm>
          <a:off x="15430500" y="1741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134982</xdr:rowOff>
    </xdr:from>
    <xdr:to>
      <xdr:col>85</xdr:col>
      <xdr:colOff>127000</xdr:colOff>
      <xdr:row>101</xdr:row>
      <xdr:rowOff>148045</xdr:rowOff>
    </xdr:to>
    <xdr:cxnSp macro="">
      <xdr:nvCxnSpPr>
        <xdr:cNvPr id="875" name="直線コネクタ 874"/>
        <xdr:cNvCxnSpPr/>
      </xdr:nvCxnSpPr>
      <xdr:spPr>
        <a:xfrm flipV="1">
          <a:off x="15481300" y="17451432"/>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31931</xdr:rowOff>
    </xdr:from>
    <xdr:to>
      <xdr:col>76</xdr:col>
      <xdr:colOff>165100</xdr:colOff>
      <xdr:row>101</xdr:row>
      <xdr:rowOff>133531</xdr:rowOff>
    </xdr:to>
    <xdr:sp macro="" textlink="">
      <xdr:nvSpPr>
        <xdr:cNvPr id="876" name="楕円 875"/>
        <xdr:cNvSpPr/>
      </xdr:nvSpPr>
      <xdr:spPr>
        <a:xfrm>
          <a:off x="14541500" y="1734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82731</xdr:rowOff>
    </xdr:from>
    <xdr:to>
      <xdr:col>81</xdr:col>
      <xdr:colOff>50800</xdr:colOff>
      <xdr:row>101</xdr:row>
      <xdr:rowOff>148045</xdr:rowOff>
    </xdr:to>
    <xdr:cxnSp macro="">
      <xdr:nvCxnSpPr>
        <xdr:cNvPr id="877" name="直線コネクタ 876"/>
        <xdr:cNvCxnSpPr/>
      </xdr:nvCxnSpPr>
      <xdr:spPr>
        <a:xfrm>
          <a:off x="14592300" y="17399181"/>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142966</xdr:rowOff>
    </xdr:from>
    <xdr:to>
      <xdr:col>72</xdr:col>
      <xdr:colOff>38100</xdr:colOff>
      <xdr:row>101</xdr:row>
      <xdr:rowOff>73116</xdr:rowOff>
    </xdr:to>
    <xdr:sp macro="" textlink="">
      <xdr:nvSpPr>
        <xdr:cNvPr id="878" name="楕円 877"/>
        <xdr:cNvSpPr/>
      </xdr:nvSpPr>
      <xdr:spPr>
        <a:xfrm>
          <a:off x="13652500" y="1728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22316</xdr:rowOff>
    </xdr:from>
    <xdr:to>
      <xdr:col>76</xdr:col>
      <xdr:colOff>114300</xdr:colOff>
      <xdr:row>101</xdr:row>
      <xdr:rowOff>82731</xdr:rowOff>
    </xdr:to>
    <xdr:cxnSp macro="">
      <xdr:nvCxnSpPr>
        <xdr:cNvPr id="879" name="直線コネクタ 878"/>
        <xdr:cNvCxnSpPr/>
      </xdr:nvCxnSpPr>
      <xdr:spPr>
        <a:xfrm>
          <a:off x="13703300" y="17338766"/>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85816</xdr:rowOff>
    </xdr:from>
    <xdr:to>
      <xdr:col>67</xdr:col>
      <xdr:colOff>101600</xdr:colOff>
      <xdr:row>101</xdr:row>
      <xdr:rowOff>15966</xdr:rowOff>
    </xdr:to>
    <xdr:sp macro="" textlink="">
      <xdr:nvSpPr>
        <xdr:cNvPr id="880" name="楕円 879"/>
        <xdr:cNvSpPr/>
      </xdr:nvSpPr>
      <xdr:spPr>
        <a:xfrm>
          <a:off x="12763500" y="1723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136616</xdr:rowOff>
    </xdr:from>
    <xdr:to>
      <xdr:col>71</xdr:col>
      <xdr:colOff>177800</xdr:colOff>
      <xdr:row>101</xdr:row>
      <xdr:rowOff>22316</xdr:rowOff>
    </xdr:to>
    <xdr:cxnSp macro="">
      <xdr:nvCxnSpPr>
        <xdr:cNvPr id="881" name="直線コネクタ 880"/>
        <xdr:cNvCxnSpPr/>
      </xdr:nvCxnSpPr>
      <xdr:spPr>
        <a:xfrm>
          <a:off x="12814300" y="1728161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28320</xdr:rowOff>
    </xdr:from>
    <xdr:ext cx="405111" cy="259045"/>
    <xdr:sp macro="" textlink="">
      <xdr:nvSpPr>
        <xdr:cNvPr id="882" name="n_1aveValue【庁舎】&#10;有形固定資産減価償却率"/>
        <xdr:cNvSpPr txBox="1"/>
      </xdr:nvSpPr>
      <xdr:spPr>
        <a:xfrm>
          <a:off x="152660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3827</xdr:rowOff>
    </xdr:from>
    <xdr:ext cx="405111" cy="259045"/>
    <xdr:sp macro="" textlink="">
      <xdr:nvSpPr>
        <xdr:cNvPr id="883" name="n_2aveValue【庁舎】&#10;有形固定資産減価償却率"/>
        <xdr:cNvSpPr txBox="1"/>
      </xdr:nvSpPr>
      <xdr:spPr>
        <a:xfrm>
          <a:off x="14389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152416</xdr:rowOff>
    </xdr:from>
    <xdr:ext cx="405111" cy="259045"/>
    <xdr:sp macro="" textlink="">
      <xdr:nvSpPr>
        <xdr:cNvPr id="884" name="n_3aveValue【庁舎】&#10;有形固定資産減価償却率"/>
        <xdr:cNvSpPr txBox="1"/>
      </xdr:nvSpPr>
      <xdr:spPr>
        <a:xfrm>
          <a:off x="13500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163847</xdr:rowOff>
    </xdr:from>
    <xdr:ext cx="405111" cy="259045"/>
    <xdr:sp macro="" textlink="">
      <xdr:nvSpPr>
        <xdr:cNvPr id="885" name="n_4aveValue【庁舎】&#10;有形固定資産減価償却率"/>
        <xdr:cNvSpPr txBox="1"/>
      </xdr:nvSpPr>
      <xdr:spPr>
        <a:xfrm>
          <a:off x="12611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43922</xdr:rowOff>
    </xdr:from>
    <xdr:ext cx="405111" cy="259045"/>
    <xdr:sp macro="" textlink="">
      <xdr:nvSpPr>
        <xdr:cNvPr id="886" name="n_1mainValue【庁舎】&#10;有形固定資産減価償却率"/>
        <xdr:cNvSpPr txBox="1"/>
      </xdr:nvSpPr>
      <xdr:spPr>
        <a:xfrm>
          <a:off x="15266044" y="171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150058</xdr:rowOff>
    </xdr:from>
    <xdr:ext cx="405111" cy="259045"/>
    <xdr:sp macro="" textlink="">
      <xdr:nvSpPr>
        <xdr:cNvPr id="887" name="n_2mainValue【庁舎】&#10;有形固定資産減価償却率"/>
        <xdr:cNvSpPr txBox="1"/>
      </xdr:nvSpPr>
      <xdr:spPr>
        <a:xfrm>
          <a:off x="14389744" y="1712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89643</xdr:rowOff>
    </xdr:from>
    <xdr:ext cx="405111" cy="259045"/>
    <xdr:sp macro="" textlink="">
      <xdr:nvSpPr>
        <xdr:cNvPr id="888" name="n_3mainValue【庁舎】&#10;有形固定資産減価償却率"/>
        <xdr:cNvSpPr txBox="1"/>
      </xdr:nvSpPr>
      <xdr:spPr>
        <a:xfrm>
          <a:off x="13500744" y="1706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32493</xdr:rowOff>
    </xdr:from>
    <xdr:ext cx="405111" cy="259045"/>
    <xdr:sp macro="" textlink="">
      <xdr:nvSpPr>
        <xdr:cNvPr id="889" name="n_4mainValue【庁舎】&#10;有形固定資産減価償却率"/>
        <xdr:cNvSpPr txBox="1"/>
      </xdr:nvSpPr>
      <xdr:spPr>
        <a:xfrm>
          <a:off x="12611744" y="1700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0" name="直線コネクタ 89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1" name="テキスト ボックス 90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2" name="直線コネクタ 90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3" name="テキスト ボックス 90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4" name="直線コネクタ 90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5" name="テキスト ボックス 90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6" name="直線コネクタ 90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7" name="テキスト ボックス 90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11" name="直線コネクタ 910"/>
        <xdr:cNvCxnSpPr/>
      </xdr:nvCxnSpPr>
      <xdr:spPr>
        <a:xfrm flipV="1">
          <a:off x="22160864" y="17180052"/>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2" name="【庁舎】&#10;一人当たり面積最小値テキスト"/>
        <xdr:cNvSpPr txBox="1"/>
      </xdr:nvSpPr>
      <xdr:spPr>
        <a:xfrm>
          <a:off x="22199600"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3" name="直線コネクタ 912"/>
        <xdr:cNvCxnSpPr/>
      </xdr:nvCxnSpPr>
      <xdr:spPr>
        <a:xfrm>
          <a:off x="22072600" y="1827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4" name="【庁舎】&#10;一人当たり面積最大値テキスト"/>
        <xdr:cNvSpPr txBox="1"/>
      </xdr:nvSpPr>
      <xdr:spPr>
        <a:xfrm>
          <a:off x="22199600" y="169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5" name="直線コネクタ 914"/>
        <xdr:cNvCxnSpPr/>
      </xdr:nvCxnSpPr>
      <xdr:spPr>
        <a:xfrm>
          <a:off x="22072600" y="1718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31259</xdr:rowOff>
    </xdr:from>
    <xdr:ext cx="469744" cy="259045"/>
    <xdr:sp macro="" textlink="">
      <xdr:nvSpPr>
        <xdr:cNvPr id="916" name="【庁舎】&#10;一人当たり面積平均値テキスト"/>
        <xdr:cNvSpPr txBox="1"/>
      </xdr:nvSpPr>
      <xdr:spPr>
        <a:xfrm>
          <a:off x="22199600" y="1786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7" name="フローチャート: 判断 916"/>
        <xdr:cNvSpPr/>
      </xdr:nvSpPr>
      <xdr:spPr>
        <a:xfrm>
          <a:off x="221107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8" name="フローチャート: 判断 917"/>
        <xdr:cNvSpPr/>
      </xdr:nvSpPr>
      <xdr:spPr>
        <a:xfrm>
          <a:off x="21272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9" name="フローチャート: 判断 918"/>
        <xdr:cNvSpPr/>
      </xdr:nvSpPr>
      <xdr:spPr>
        <a:xfrm>
          <a:off x="203835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20" name="フローチャート: 判断 919"/>
        <xdr:cNvSpPr/>
      </xdr:nvSpPr>
      <xdr:spPr>
        <a:xfrm>
          <a:off x="194945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21" name="フローチャート: 判断 920"/>
        <xdr:cNvSpPr/>
      </xdr:nvSpPr>
      <xdr:spPr>
        <a:xfrm>
          <a:off x="18605500" y="1789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169418</xdr:rowOff>
    </xdr:from>
    <xdr:to>
      <xdr:col>116</xdr:col>
      <xdr:colOff>114300</xdr:colOff>
      <xdr:row>104</xdr:row>
      <xdr:rowOff>99568</xdr:rowOff>
    </xdr:to>
    <xdr:sp macro="" textlink="">
      <xdr:nvSpPr>
        <xdr:cNvPr id="927" name="楕円 926"/>
        <xdr:cNvSpPr/>
      </xdr:nvSpPr>
      <xdr:spPr>
        <a:xfrm>
          <a:off x="22110700" y="1782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20845</xdr:rowOff>
    </xdr:from>
    <xdr:ext cx="469744" cy="259045"/>
    <xdr:sp macro="" textlink="">
      <xdr:nvSpPr>
        <xdr:cNvPr id="928" name="【庁舎】&#10;一人当たり面積該当値テキスト"/>
        <xdr:cNvSpPr txBox="1"/>
      </xdr:nvSpPr>
      <xdr:spPr>
        <a:xfrm>
          <a:off x="22199600" y="1768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137413</xdr:rowOff>
    </xdr:from>
    <xdr:to>
      <xdr:col>112</xdr:col>
      <xdr:colOff>38100</xdr:colOff>
      <xdr:row>104</xdr:row>
      <xdr:rowOff>67563</xdr:rowOff>
    </xdr:to>
    <xdr:sp macro="" textlink="">
      <xdr:nvSpPr>
        <xdr:cNvPr id="929" name="楕円 928"/>
        <xdr:cNvSpPr/>
      </xdr:nvSpPr>
      <xdr:spPr>
        <a:xfrm>
          <a:off x="21272500" y="1779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16763</xdr:rowOff>
    </xdr:from>
    <xdr:to>
      <xdr:col>116</xdr:col>
      <xdr:colOff>63500</xdr:colOff>
      <xdr:row>104</xdr:row>
      <xdr:rowOff>48768</xdr:rowOff>
    </xdr:to>
    <xdr:cxnSp macro="">
      <xdr:nvCxnSpPr>
        <xdr:cNvPr id="930" name="直線コネクタ 929"/>
        <xdr:cNvCxnSpPr/>
      </xdr:nvCxnSpPr>
      <xdr:spPr>
        <a:xfrm>
          <a:off x="21323300" y="17847563"/>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151130</xdr:rowOff>
    </xdr:from>
    <xdr:to>
      <xdr:col>107</xdr:col>
      <xdr:colOff>101600</xdr:colOff>
      <xdr:row>104</xdr:row>
      <xdr:rowOff>81280</xdr:rowOff>
    </xdr:to>
    <xdr:sp macro="" textlink="">
      <xdr:nvSpPr>
        <xdr:cNvPr id="931" name="楕円 930"/>
        <xdr:cNvSpPr/>
      </xdr:nvSpPr>
      <xdr:spPr>
        <a:xfrm>
          <a:off x="20383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16763</xdr:rowOff>
    </xdr:from>
    <xdr:to>
      <xdr:col>111</xdr:col>
      <xdr:colOff>177800</xdr:colOff>
      <xdr:row>104</xdr:row>
      <xdr:rowOff>30480</xdr:rowOff>
    </xdr:to>
    <xdr:cxnSp macro="">
      <xdr:nvCxnSpPr>
        <xdr:cNvPr id="932" name="直線コネクタ 931"/>
        <xdr:cNvCxnSpPr/>
      </xdr:nvCxnSpPr>
      <xdr:spPr>
        <a:xfrm flipV="1">
          <a:off x="20434300" y="178475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933" name="楕円 932"/>
        <xdr:cNvSpPr/>
      </xdr:nvSpPr>
      <xdr:spPr>
        <a:xfrm>
          <a:off x="19494500" y="1781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30480</xdr:rowOff>
    </xdr:from>
    <xdr:to>
      <xdr:col>107</xdr:col>
      <xdr:colOff>50800</xdr:colOff>
      <xdr:row>104</xdr:row>
      <xdr:rowOff>35052</xdr:rowOff>
    </xdr:to>
    <xdr:cxnSp macro="">
      <xdr:nvCxnSpPr>
        <xdr:cNvPr id="934" name="直線コネクタ 933"/>
        <xdr:cNvCxnSpPr/>
      </xdr:nvCxnSpPr>
      <xdr:spPr>
        <a:xfrm flipV="1">
          <a:off x="19545300" y="178612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151130</xdr:rowOff>
    </xdr:from>
    <xdr:to>
      <xdr:col>98</xdr:col>
      <xdr:colOff>38100</xdr:colOff>
      <xdr:row>104</xdr:row>
      <xdr:rowOff>81280</xdr:rowOff>
    </xdr:to>
    <xdr:sp macro="" textlink="">
      <xdr:nvSpPr>
        <xdr:cNvPr id="935" name="楕円 934"/>
        <xdr:cNvSpPr/>
      </xdr:nvSpPr>
      <xdr:spPr>
        <a:xfrm>
          <a:off x="18605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30480</xdr:rowOff>
    </xdr:from>
    <xdr:to>
      <xdr:col>102</xdr:col>
      <xdr:colOff>114300</xdr:colOff>
      <xdr:row>104</xdr:row>
      <xdr:rowOff>35052</xdr:rowOff>
    </xdr:to>
    <xdr:cxnSp macro="">
      <xdr:nvCxnSpPr>
        <xdr:cNvPr id="936" name="直線コネクタ 935"/>
        <xdr:cNvCxnSpPr/>
      </xdr:nvCxnSpPr>
      <xdr:spPr>
        <a:xfrm>
          <a:off x="18656300" y="178612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136414</xdr:rowOff>
    </xdr:from>
    <xdr:ext cx="469744" cy="259045"/>
    <xdr:sp macro="" textlink="">
      <xdr:nvSpPr>
        <xdr:cNvPr id="937" name="n_1aveValue【庁舎】&#10;一人当たり面積"/>
        <xdr:cNvSpPr txBox="1"/>
      </xdr:nvSpPr>
      <xdr:spPr>
        <a:xfrm>
          <a:off x="21075727" y="1796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145559</xdr:rowOff>
    </xdr:from>
    <xdr:ext cx="469744" cy="259045"/>
    <xdr:sp macro="" textlink="">
      <xdr:nvSpPr>
        <xdr:cNvPr id="938" name="n_2aveValue【庁舎】&#10;一人当たり面積"/>
        <xdr:cNvSpPr txBox="1"/>
      </xdr:nvSpPr>
      <xdr:spPr>
        <a:xfrm>
          <a:off x="20199427" y="1797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154703</xdr:rowOff>
    </xdr:from>
    <xdr:ext cx="469744" cy="259045"/>
    <xdr:sp macro="" textlink="">
      <xdr:nvSpPr>
        <xdr:cNvPr id="939" name="n_3aveValue【庁舎】&#10;一人当たり面積"/>
        <xdr:cNvSpPr txBox="1"/>
      </xdr:nvSpPr>
      <xdr:spPr>
        <a:xfrm>
          <a:off x="19310427" y="1798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159275</xdr:rowOff>
    </xdr:from>
    <xdr:ext cx="469744" cy="259045"/>
    <xdr:sp macro="" textlink="">
      <xdr:nvSpPr>
        <xdr:cNvPr id="940" name="n_4aveValue【庁舎】&#10;一人当たり面積"/>
        <xdr:cNvSpPr txBox="1"/>
      </xdr:nvSpPr>
      <xdr:spPr>
        <a:xfrm>
          <a:off x="18421427" y="1799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84090</xdr:rowOff>
    </xdr:from>
    <xdr:ext cx="469744" cy="259045"/>
    <xdr:sp macro="" textlink="">
      <xdr:nvSpPr>
        <xdr:cNvPr id="941" name="n_1mainValue【庁舎】&#10;一人当たり面積"/>
        <xdr:cNvSpPr txBox="1"/>
      </xdr:nvSpPr>
      <xdr:spPr>
        <a:xfrm>
          <a:off x="21075727" y="1757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97807</xdr:rowOff>
    </xdr:from>
    <xdr:ext cx="469744" cy="259045"/>
    <xdr:sp macro="" textlink="">
      <xdr:nvSpPr>
        <xdr:cNvPr id="942" name="n_2mainValue【庁舎】&#10;一人当たり面積"/>
        <xdr:cNvSpPr txBox="1"/>
      </xdr:nvSpPr>
      <xdr:spPr>
        <a:xfrm>
          <a:off x="20199427" y="175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102379</xdr:rowOff>
    </xdr:from>
    <xdr:ext cx="469744" cy="259045"/>
    <xdr:sp macro="" textlink="">
      <xdr:nvSpPr>
        <xdr:cNvPr id="943" name="n_3mainValue【庁舎】&#10;一人当たり面積"/>
        <xdr:cNvSpPr txBox="1"/>
      </xdr:nvSpPr>
      <xdr:spPr>
        <a:xfrm>
          <a:off x="19310427" y="1759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97807</xdr:rowOff>
    </xdr:from>
    <xdr:ext cx="469744" cy="259045"/>
    <xdr:sp macro="" textlink="">
      <xdr:nvSpPr>
        <xdr:cNvPr id="944" name="n_4mainValue【庁舎】&#10;一人当たり面積"/>
        <xdr:cNvSpPr txBox="1"/>
      </xdr:nvSpPr>
      <xdr:spPr>
        <a:xfrm>
          <a:off x="18421427" y="175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全体では，一般廃棄物処理施設以外は有形固定資産減価償却率は類似団体内平均値と比較して平均値以下の数値であり，類似団体と比較すると施設は概ね良好に維持されていると考えられる。中でも図書館については，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に建て替えにより新施設が開館したことから，類似団体と比較して有形固定資産減価償却率が大幅に低く，１人当たりの面積が広い状況である。また，消防施設については南海地震対策等で集中的に建て替え等の整備を行っていること，庁舎については令和元年度に新庁舎が供用開始となったことから，有形固定資産減価償却率が低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一方，一般廃棄物処理施設については，有形固定資産減価償却率が高い状態であり，類似団体と比較すると施設の老朽化が進んでいると考えられ，各施設ごとの長寿命計画を含めた整備を行っ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高知県高知市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316,410
314,265
309.00
159,295,990
158,278,510
410,957
80,682,861
205,410,056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153.1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a:t>
          </a:r>
          <a:r>
            <a:rPr kumimoji="1" lang="ja-JP" altLang="ja-JP" sz="1000">
              <a:solidFill>
                <a:sysClr val="windowText" lastClr="000000"/>
              </a:solidFill>
              <a:effectLst/>
              <a:latin typeface="+mn-lt"/>
              <a:ea typeface="+mn-ea"/>
              <a:cs typeface="+mn-cs"/>
            </a:rPr>
            <a:t>産業基盤が確立されていない本市においては、都市部のような景気回復基調は見受けられず、個人市民税の増などの要素はあるものの依然市税収入は伸び悩んでいることなどから、財政力指数は</a:t>
          </a:r>
          <a:r>
            <a:rPr kumimoji="1" lang="en-US" altLang="ja-JP" sz="1000">
              <a:solidFill>
                <a:sysClr val="windowText" lastClr="000000"/>
              </a:solidFill>
              <a:effectLst/>
              <a:latin typeface="+mn-lt"/>
              <a:ea typeface="+mn-ea"/>
              <a:cs typeface="+mn-cs"/>
            </a:rPr>
            <a:t>0.63</a:t>
          </a:r>
          <a:r>
            <a:rPr kumimoji="1" lang="ja-JP" altLang="ja-JP" sz="1000">
              <a:solidFill>
                <a:sysClr val="windowText" lastClr="000000"/>
              </a:solidFill>
              <a:effectLst/>
              <a:latin typeface="+mn-lt"/>
              <a:ea typeface="+mn-ea"/>
              <a:cs typeface="+mn-cs"/>
            </a:rPr>
            <a:t>と類似団体や四国の他県庁所在市と比べ低く推移している。令和５年７月に策定した「高知市財政健全化プラン（</a:t>
          </a:r>
          <a:r>
            <a:rPr kumimoji="1" lang="en-US" altLang="ja-JP" sz="1000">
              <a:solidFill>
                <a:sysClr val="windowText" lastClr="000000"/>
              </a:solidFill>
              <a:effectLst/>
              <a:latin typeface="+mn-lt"/>
              <a:ea typeface="+mn-ea"/>
              <a:cs typeface="+mn-cs"/>
            </a:rPr>
            <a:t>2023</a:t>
          </a:r>
          <a:r>
            <a:rPr kumimoji="1" lang="ja-JP" altLang="ja-JP" sz="1000">
              <a:solidFill>
                <a:sysClr val="windowText" lastClr="000000"/>
              </a:solidFill>
              <a:effectLst/>
              <a:latin typeface="+mn-lt"/>
              <a:ea typeface="+mn-ea"/>
              <a:cs typeface="+mn-cs"/>
            </a:rPr>
            <a:t>年度版）」に基づき、債権管理の徹底や受益者負担の適正化、遊休資産の活用等による歳入の確保に努めるとともに、施設の統廃合など公共施設・インフラ資産管理適正化に努める。さらに事務事業の見直しや公債費負担の低減による歳出の削減に努め、安定的で健全な財政運営への取組を強化していく。</a:t>
          </a:r>
          <a:endParaRPr lang="ja-JP" altLang="ja-JP" sz="10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60778</xdr:rowOff>
    </xdr:from>
    <xdr:to>
      <xdr:col>23</xdr:col>
      <xdr:colOff>133350</xdr:colOff>
      <xdr:row>43</xdr:row>
      <xdr:rowOff>78015</xdr:rowOff>
    </xdr:to>
    <xdr:cxnSp macro="">
      <xdr:nvCxnSpPr>
        <xdr:cNvPr id="71" name="直線コネクタ 70"/>
        <xdr:cNvCxnSpPr/>
      </xdr:nvCxnSpPr>
      <xdr:spPr>
        <a:xfrm>
          <a:off x="4114800" y="74331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60778</xdr:rowOff>
    </xdr:from>
    <xdr:to>
      <xdr:col>19</xdr:col>
      <xdr:colOff>133350</xdr:colOff>
      <xdr:row>43</xdr:row>
      <xdr:rowOff>78015</xdr:rowOff>
    </xdr:to>
    <xdr:cxnSp macro="">
      <xdr:nvCxnSpPr>
        <xdr:cNvPr id="74" name="直線コネクタ 73"/>
        <xdr:cNvCxnSpPr/>
      </xdr:nvCxnSpPr>
      <xdr:spPr>
        <a:xfrm flipV="1">
          <a:off x="3225800" y="74331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78015</xdr:rowOff>
    </xdr:to>
    <xdr:cxnSp macro="">
      <xdr:nvCxnSpPr>
        <xdr:cNvPr id="77" name="直線コネクタ 76"/>
        <xdr:cNvCxnSpPr/>
      </xdr:nvCxnSpPr>
      <xdr:spPr>
        <a:xfrm>
          <a:off x="2336800" y="74331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60778</xdr:rowOff>
    </xdr:to>
    <xdr:cxnSp macro="">
      <xdr:nvCxnSpPr>
        <xdr:cNvPr id="80" name="直線コネクタ 79"/>
        <xdr:cNvCxnSpPr/>
      </xdr:nvCxnSpPr>
      <xdr:spPr>
        <a:xfrm>
          <a:off x="1447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27215</xdr:rowOff>
    </xdr:from>
    <xdr:to>
      <xdr:col>23</xdr:col>
      <xdr:colOff>184150</xdr:colOff>
      <xdr:row>43</xdr:row>
      <xdr:rowOff>128815</xdr:rowOff>
    </xdr:to>
    <xdr:sp macro="" textlink="">
      <xdr:nvSpPr>
        <xdr:cNvPr id="90" name="楕円 89"/>
        <xdr:cNvSpPr/>
      </xdr:nvSpPr>
      <xdr:spPr>
        <a:xfrm>
          <a:off x="49022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170742</xdr:rowOff>
    </xdr:from>
    <xdr:ext cx="762000" cy="259045"/>
    <xdr:sp macro="" textlink="">
      <xdr:nvSpPr>
        <xdr:cNvPr id="91" name="財政力該当値テキスト"/>
        <xdr:cNvSpPr txBox="1"/>
      </xdr:nvSpPr>
      <xdr:spPr>
        <a:xfrm>
          <a:off x="5041900" y="737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9978</xdr:rowOff>
    </xdr:from>
    <xdr:to>
      <xdr:col>19</xdr:col>
      <xdr:colOff>184150</xdr:colOff>
      <xdr:row>43</xdr:row>
      <xdr:rowOff>111578</xdr:rowOff>
    </xdr:to>
    <xdr:sp macro="" textlink="">
      <xdr:nvSpPr>
        <xdr:cNvPr id="92" name="楕円 91"/>
        <xdr:cNvSpPr/>
      </xdr:nvSpPr>
      <xdr:spPr>
        <a:xfrm>
          <a:off x="4064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96355</xdr:rowOff>
    </xdr:from>
    <xdr:ext cx="736600" cy="259045"/>
    <xdr:sp macro="" textlink="">
      <xdr:nvSpPr>
        <xdr:cNvPr id="93" name="テキスト ボックス 92"/>
        <xdr:cNvSpPr txBox="1"/>
      </xdr:nvSpPr>
      <xdr:spPr>
        <a:xfrm>
          <a:off x="3733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27215</xdr:rowOff>
    </xdr:from>
    <xdr:to>
      <xdr:col>15</xdr:col>
      <xdr:colOff>133350</xdr:colOff>
      <xdr:row>43</xdr:row>
      <xdr:rowOff>128815</xdr:rowOff>
    </xdr:to>
    <xdr:sp macro="" textlink="">
      <xdr:nvSpPr>
        <xdr:cNvPr id="94" name="楕円 93"/>
        <xdr:cNvSpPr/>
      </xdr:nvSpPr>
      <xdr:spPr>
        <a:xfrm>
          <a:off x="3175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113592</xdr:rowOff>
    </xdr:from>
    <xdr:ext cx="762000" cy="259045"/>
    <xdr:sp macro="" textlink="">
      <xdr:nvSpPr>
        <xdr:cNvPr id="95" name="テキスト ボックス 94"/>
        <xdr:cNvSpPr txBox="1"/>
      </xdr:nvSpPr>
      <xdr:spPr>
        <a:xfrm>
          <a:off x="2844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6" name="楕円 95"/>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97" name="テキスト ボックス 96"/>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98" name="楕円 97"/>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99" name="テキスト ボックス 98"/>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都市部に比べて景気回復が鈍い本市経済状況により市税収入が伸び悩んでいる中、災害に強いまちづくりに重点的に取り組んだことや生活保護費を中心とする扶助費が高い水準で推移していることに加え、</a:t>
          </a:r>
          <a:r>
            <a:rPr kumimoji="1" lang="ja-JP" altLang="en-US" sz="1100">
              <a:solidFill>
                <a:sysClr val="windowText" lastClr="000000"/>
              </a:solidFill>
              <a:effectLst/>
              <a:latin typeface="+mn-lt"/>
              <a:ea typeface="+mn-ea"/>
              <a:cs typeface="+mn-cs"/>
            </a:rPr>
            <a:t>公債費</a:t>
          </a:r>
          <a:r>
            <a:rPr kumimoji="1" lang="ja-JP" altLang="ja-JP" sz="1100">
              <a:solidFill>
                <a:sysClr val="windowText" lastClr="000000"/>
              </a:solidFill>
              <a:effectLst/>
              <a:latin typeface="+mn-lt"/>
              <a:ea typeface="+mn-ea"/>
              <a:cs typeface="+mn-cs"/>
            </a:rPr>
            <a:t>や</a:t>
          </a:r>
          <a:r>
            <a:rPr kumimoji="1" lang="ja-JP" altLang="en-US" sz="1100">
              <a:solidFill>
                <a:sysClr val="windowText" lastClr="000000"/>
              </a:solidFill>
              <a:effectLst/>
              <a:latin typeface="+mn-lt"/>
              <a:ea typeface="+mn-ea"/>
              <a:cs typeface="+mn-cs"/>
            </a:rPr>
            <a:t>維持補修費</a:t>
          </a:r>
          <a:r>
            <a:rPr kumimoji="1" lang="ja-JP" altLang="ja-JP" sz="1100">
              <a:solidFill>
                <a:sysClr val="windowText" lastClr="000000"/>
              </a:solidFill>
              <a:effectLst/>
              <a:latin typeface="+mn-lt"/>
              <a:ea typeface="+mn-ea"/>
              <a:cs typeface="+mn-cs"/>
            </a:rPr>
            <a:t>の増により経常経費充当一般財源全体では＋</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億円の増とな</a:t>
          </a:r>
          <a:r>
            <a:rPr kumimoji="1" lang="ja-JP" altLang="en-US" sz="1100">
              <a:solidFill>
                <a:sysClr val="windowText" lastClr="000000"/>
              </a:solidFill>
              <a:effectLst/>
              <a:latin typeface="+mn-lt"/>
              <a:ea typeface="+mn-ea"/>
              <a:cs typeface="+mn-cs"/>
            </a:rPr>
            <a:t>ったことから</a:t>
          </a:r>
          <a:r>
            <a:rPr kumimoji="1" lang="ja-JP" altLang="ja-JP" sz="1100">
              <a:solidFill>
                <a:sysClr val="windowText" lastClr="000000"/>
              </a:solidFill>
              <a:effectLst/>
              <a:latin typeface="+mn-lt"/>
              <a:ea typeface="+mn-ea"/>
              <a:cs typeface="+mn-cs"/>
            </a:rPr>
            <a:t>、経常収支比率は前年度比＋</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ポイントとなり、財政構造の硬直化について依然として厳しい状況である。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53594</xdr:rowOff>
    </xdr:from>
    <xdr:to>
      <xdr:col>23</xdr:col>
      <xdr:colOff>133350</xdr:colOff>
      <xdr:row>66</xdr:row>
      <xdr:rowOff>101854</xdr:rowOff>
    </xdr:to>
    <xdr:cxnSp macro="">
      <xdr:nvCxnSpPr>
        <xdr:cNvPr id="132" name="直線コネクタ 131"/>
        <xdr:cNvCxnSpPr/>
      </xdr:nvCxnSpPr>
      <xdr:spPr>
        <a:xfrm>
          <a:off x="4114800" y="1136929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2557</xdr:rowOff>
    </xdr:from>
    <xdr:ext cx="762000" cy="259045"/>
    <xdr:sp macro="" textlink="">
      <xdr:nvSpPr>
        <xdr:cNvPr id="133" name="財政構造の弾力性平均値テキスト"/>
        <xdr:cNvSpPr txBox="1"/>
      </xdr:nvSpPr>
      <xdr:spPr>
        <a:xfrm>
          <a:off x="5041900" y="1097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77978</xdr:rowOff>
    </xdr:from>
    <xdr:to>
      <xdr:col>19</xdr:col>
      <xdr:colOff>133350</xdr:colOff>
      <xdr:row>66</xdr:row>
      <xdr:rowOff>53594</xdr:rowOff>
    </xdr:to>
    <xdr:cxnSp macro="">
      <xdr:nvCxnSpPr>
        <xdr:cNvPr id="135" name="直線コネクタ 134"/>
        <xdr:cNvCxnSpPr/>
      </xdr:nvCxnSpPr>
      <xdr:spPr>
        <a:xfrm>
          <a:off x="3225800" y="11050778"/>
          <a:ext cx="8890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7" name="テキスト ボックス 136"/>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77978</xdr:rowOff>
    </xdr:from>
    <xdr:to>
      <xdr:col>15</xdr:col>
      <xdr:colOff>82550</xdr:colOff>
      <xdr:row>66</xdr:row>
      <xdr:rowOff>24638</xdr:rowOff>
    </xdr:to>
    <xdr:cxnSp macro="">
      <xdr:nvCxnSpPr>
        <xdr:cNvPr id="138" name="直線コネクタ 137"/>
        <xdr:cNvCxnSpPr/>
      </xdr:nvCxnSpPr>
      <xdr:spPr>
        <a:xfrm flipV="1">
          <a:off x="2336800" y="11050778"/>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61739</xdr:rowOff>
    </xdr:from>
    <xdr:ext cx="762000" cy="259045"/>
    <xdr:sp macro="" textlink="">
      <xdr:nvSpPr>
        <xdr:cNvPr id="140" name="テキスト ボックス 139"/>
        <xdr:cNvSpPr txBox="1"/>
      </xdr:nvSpPr>
      <xdr:spPr>
        <a:xfrm>
          <a:off x="2844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24638</xdr:rowOff>
    </xdr:from>
    <xdr:to>
      <xdr:col>11</xdr:col>
      <xdr:colOff>31750</xdr:colOff>
      <xdr:row>66</xdr:row>
      <xdr:rowOff>97028</xdr:rowOff>
    </xdr:to>
    <xdr:cxnSp macro="">
      <xdr:nvCxnSpPr>
        <xdr:cNvPr id="141" name="直線コネクタ 140"/>
        <xdr:cNvCxnSpPr/>
      </xdr:nvCxnSpPr>
      <xdr:spPr>
        <a:xfrm flipV="1">
          <a:off x="1447800" y="1134033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83329</xdr:rowOff>
    </xdr:from>
    <xdr:ext cx="762000" cy="259045"/>
    <xdr:sp macro="" textlink="">
      <xdr:nvSpPr>
        <xdr:cNvPr id="143" name="テキスト ボックス 142"/>
        <xdr:cNvSpPr txBox="1"/>
      </xdr:nvSpPr>
      <xdr:spPr>
        <a:xfrm>
          <a:off x="1955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88155</xdr:rowOff>
    </xdr:from>
    <xdr:ext cx="762000" cy="259045"/>
    <xdr:sp macro="" textlink="">
      <xdr:nvSpPr>
        <xdr:cNvPr id="145" name="テキスト ボックス 144"/>
        <xdr:cNvSpPr txBox="1"/>
      </xdr:nvSpPr>
      <xdr:spPr>
        <a:xfrm>
          <a:off x="1066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51054</xdr:rowOff>
    </xdr:from>
    <xdr:to>
      <xdr:col>23</xdr:col>
      <xdr:colOff>184150</xdr:colOff>
      <xdr:row>66</xdr:row>
      <xdr:rowOff>152654</xdr:rowOff>
    </xdr:to>
    <xdr:sp macro="" textlink="">
      <xdr:nvSpPr>
        <xdr:cNvPr id="151" name="楕円 150"/>
        <xdr:cNvSpPr/>
      </xdr:nvSpPr>
      <xdr:spPr>
        <a:xfrm>
          <a:off x="4902200" y="1136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23131</xdr:rowOff>
    </xdr:from>
    <xdr:ext cx="762000" cy="259045"/>
    <xdr:sp macro="" textlink="">
      <xdr:nvSpPr>
        <xdr:cNvPr id="152" name="財政構造の弾力性該当値テキスト"/>
        <xdr:cNvSpPr txBox="1"/>
      </xdr:nvSpPr>
      <xdr:spPr>
        <a:xfrm>
          <a:off x="5041900" y="113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2794</xdr:rowOff>
    </xdr:from>
    <xdr:to>
      <xdr:col>19</xdr:col>
      <xdr:colOff>184150</xdr:colOff>
      <xdr:row>66</xdr:row>
      <xdr:rowOff>104394</xdr:rowOff>
    </xdr:to>
    <xdr:sp macro="" textlink="">
      <xdr:nvSpPr>
        <xdr:cNvPr id="153" name="楕円 152"/>
        <xdr:cNvSpPr/>
      </xdr:nvSpPr>
      <xdr:spPr>
        <a:xfrm>
          <a:off x="4064000" y="1131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89171</xdr:rowOff>
    </xdr:from>
    <xdr:ext cx="736600" cy="259045"/>
    <xdr:sp macro="" textlink="">
      <xdr:nvSpPr>
        <xdr:cNvPr id="154" name="テキスト ボックス 153"/>
        <xdr:cNvSpPr txBox="1"/>
      </xdr:nvSpPr>
      <xdr:spPr>
        <a:xfrm>
          <a:off x="3733800" y="11404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27178</xdr:rowOff>
    </xdr:from>
    <xdr:to>
      <xdr:col>15</xdr:col>
      <xdr:colOff>133350</xdr:colOff>
      <xdr:row>64</xdr:row>
      <xdr:rowOff>128778</xdr:rowOff>
    </xdr:to>
    <xdr:sp macro="" textlink="">
      <xdr:nvSpPr>
        <xdr:cNvPr id="155" name="楕円 154"/>
        <xdr:cNvSpPr/>
      </xdr:nvSpPr>
      <xdr:spPr>
        <a:xfrm>
          <a:off x="3175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113555</xdr:rowOff>
    </xdr:from>
    <xdr:ext cx="762000" cy="259045"/>
    <xdr:sp macro="" textlink="">
      <xdr:nvSpPr>
        <xdr:cNvPr id="156" name="テキスト ボックス 155"/>
        <xdr:cNvSpPr txBox="1"/>
      </xdr:nvSpPr>
      <xdr:spPr>
        <a:xfrm>
          <a:off x="2844800" y="110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145288</xdr:rowOff>
    </xdr:from>
    <xdr:to>
      <xdr:col>11</xdr:col>
      <xdr:colOff>82550</xdr:colOff>
      <xdr:row>66</xdr:row>
      <xdr:rowOff>75438</xdr:rowOff>
    </xdr:to>
    <xdr:sp macro="" textlink="">
      <xdr:nvSpPr>
        <xdr:cNvPr id="157" name="楕円 156"/>
        <xdr:cNvSpPr/>
      </xdr:nvSpPr>
      <xdr:spPr>
        <a:xfrm>
          <a:off x="2286000" y="1128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60215</xdr:rowOff>
    </xdr:from>
    <xdr:ext cx="762000" cy="259045"/>
    <xdr:sp macro="" textlink="">
      <xdr:nvSpPr>
        <xdr:cNvPr id="158" name="テキスト ボックス 157"/>
        <xdr:cNvSpPr txBox="1"/>
      </xdr:nvSpPr>
      <xdr:spPr>
        <a:xfrm>
          <a:off x="1955800" y="1137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46228</xdr:rowOff>
    </xdr:from>
    <xdr:to>
      <xdr:col>7</xdr:col>
      <xdr:colOff>31750</xdr:colOff>
      <xdr:row>66</xdr:row>
      <xdr:rowOff>147828</xdr:rowOff>
    </xdr:to>
    <xdr:sp macro="" textlink="">
      <xdr:nvSpPr>
        <xdr:cNvPr id="159" name="楕円 158"/>
        <xdr:cNvSpPr/>
      </xdr:nvSpPr>
      <xdr:spPr>
        <a:xfrm>
          <a:off x="1397000" y="1136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132605</xdr:rowOff>
    </xdr:from>
    <xdr:ext cx="762000" cy="259045"/>
    <xdr:sp macro="" textlink="">
      <xdr:nvSpPr>
        <xdr:cNvPr id="160" name="テキスト ボックス 159"/>
        <xdr:cNvSpPr txBox="1"/>
      </xdr:nvSpPr>
      <xdr:spPr>
        <a:xfrm>
          <a:off x="1066800" y="114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[127,274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新高知市財政再建推進プラン（計画期間：</a:t>
          </a:r>
          <a:r>
            <a:rPr kumimoji="1" lang="en-US" altLang="ja-JP" sz="1050">
              <a:solidFill>
                <a:schemeClr val="dk1"/>
              </a:solidFill>
              <a:effectLst/>
              <a:latin typeface="+mn-lt"/>
              <a:ea typeface="+mn-ea"/>
              <a:cs typeface="+mn-cs"/>
            </a:rPr>
            <a:t>H21</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25</a:t>
          </a:r>
          <a:r>
            <a:rPr kumimoji="1" lang="ja-JP" altLang="ja-JP" sz="1050">
              <a:solidFill>
                <a:schemeClr val="dk1"/>
              </a:solidFill>
              <a:effectLst/>
              <a:latin typeface="+mn-lt"/>
              <a:ea typeface="+mn-ea"/>
              <a:cs typeface="+mn-cs"/>
            </a:rPr>
            <a:t>年度）に基づき、徹底的な事務事業の見直しを行った結果、人口一人当たりの決算額は類似団体と比べて低く推移している。 市民の求める真に必要なサービスを最少のコストで提供する観点から、令和５年度７月に策定した高知市財政健全化プラン（</a:t>
          </a:r>
          <a:r>
            <a:rPr kumimoji="1" lang="en-US" altLang="ja-JP" sz="1050">
              <a:solidFill>
                <a:schemeClr val="dk1"/>
              </a:solidFill>
              <a:effectLst/>
              <a:latin typeface="+mn-lt"/>
              <a:ea typeface="+mn-ea"/>
              <a:cs typeface="+mn-cs"/>
            </a:rPr>
            <a:t>2023</a:t>
          </a:r>
          <a:r>
            <a:rPr kumimoji="1" lang="ja-JP" altLang="ja-JP" sz="1050">
              <a:solidFill>
                <a:schemeClr val="dk1"/>
              </a:solidFill>
              <a:effectLst/>
              <a:latin typeface="+mn-lt"/>
              <a:ea typeface="+mn-ea"/>
              <a:cs typeface="+mn-cs"/>
            </a:rPr>
            <a:t>年度版）（計画期間：令和５～令和７年度）に基づき、事業のスクラップや手法見直しによる事業費の抑制、庶務事務の効率化による人件費の抑制、業務量の削減による時間外勤務の抑制など、常に見直しを行うとともに、計画的・効率的かつ適正な執行に努める。</a:t>
          </a:r>
          <a:endParaRPr lang="ja-JP" altLang="ja-JP" sz="105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118751</xdr:rowOff>
    </xdr:from>
    <xdr:to>
      <xdr:col>23</xdr:col>
      <xdr:colOff>133350</xdr:colOff>
      <xdr:row>84</xdr:row>
      <xdr:rowOff>9858</xdr:rowOff>
    </xdr:to>
    <xdr:cxnSp macro="">
      <xdr:nvCxnSpPr>
        <xdr:cNvPr id="195" name="直線コネクタ 194"/>
        <xdr:cNvCxnSpPr/>
      </xdr:nvCxnSpPr>
      <xdr:spPr>
        <a:xfrm flipV="1">
          <a:off x="4114800" y="14349101"/>
          <a:ext cx="838200" cy="6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57200</xdr:rowOff>
    </xdr:from>
    <xdr:ext cx="762000" cy="259045"/>
    <xdr:sp macro="" textlink="">
      <xdr:nvSpPr>
        <xdr:cNvPr id="196" name="人件費・物件費等の状況平均値テキスト"/>
        <xdr:cNvSpPr txBox="1"/>
      </xdr:nvSpPr>
      <xdr:spPr>
        <a:xfrm>
          <a:off x="5041900" y="14287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89915</xdr:rowOff>
    </xdr:from>
    <xdr:to>
      <xdr:col>19</xdr:col>
      <xdr:colOff>133350</xdr:colOff>
      <xdr:row>84</xdr:row>
      <xdr:rowOff>9858</xdr:rowOff>
    </xdr:to>
    <xdr:cxnSp macro="">
      <xdr:nvCxnSpPr>
        <xdr:cNvPr id="198" name="直線コネクタ 197"/>
        <xdr:cNvCxnSpPr/>
      </xdr:nvCxnSpPr>
      <xdr:spPr>
        <a:xfrm>
          <a:off x="3225800" y="14320265"/>
          <a:ext cx="889000" cy="9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78936</xdr:rowOff>
    </xdr:from>
    <xdr:ext cx="736600" cy="259045"/>
    <xdr:sp macro="" textlink="">
      <xdr:nvSpPr>
        <xdr:cNvPr id="200" name="テキスト ボックス 199"/>
        <xdr:cNvSpPr txBox="1"/>
      </xdr:nvSpPr>
      <xdr:spPr>
        <a:xfrm>
          <a:off x="3733800" y="14480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57145</xdr:rowOff>
    </xdr:from>
    <xdr:to>
      <xdr:col>15</xdr:col>
      <xdr:colOff>82550</xdr:colOff>
      <xdr:row>83</xdr:row>
      <xdr:rowOff>89915</xdr:rowOff>
    </xdr:to>
    <xdr:cxnSp macro="">
      <xdr:nvCxnSpPr>
        <xdr:cNvPr id="201" name="直線コネクタ 200"/>
        <xdr:cNvCxnSpPr/>
      </xdr:nvCxnSpPr>
      <xdr:spPr>
        <a:xfrm>
          <a:off x="2336800" y="14116045"/>
          <a:ext cx="889000" cy="20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156601</xdr:rowOff>
    </xdr:from>
    <xdr:ext cx="762000" cy="259045"/>
    <xdr:sp macro="" textlink="">
      <xdr:nvSpPr>
        <xdr:cNvPr id="203" name="テキスト ボックス 202"/>
        <xdr:cNvSpPr txBox="1"/>
      </xdr:nvSpPr>
      <xdr:spPr>
        <a:xfrm>
          <a:off x="2844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46816</xdr:rowOff>
    </xdr:from>
    <xdr:to>
      <xdr:col>11</xdr:col>
      <xdr:colOff>31750</xdr:colOff>
      <xdr:row>82</xdr:row>
      <xdr:rowOff>57145</xdr:rowOff>
    </xdr:to>
    <xdr:cxnSp macro="">
      <xdr:nvCxnSpPr>
        <xdr:cNvPr id="204" name="直線コネクタ 203"/>
        <xdr:cNvCxnSpPr/>
      </xdr:nvCxnSpPr>
      <xdr:spPr>
        <a:xfrm>
          <a:off x="1447800" y="13934266"/>
          <a:ext cx="889000" cy="18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167164</xdr:rowOff>
    </xdr:from>
    <xdr:ext cx="762000" cy="259045"/>
    <xdr:sp macro="" textlink="">
      <xdr:nvSpPr>
        <xdr:cNvPr id="206" name="テキスト ボックス 205"/>
        <xdr:cNvSpPr txBox="1"/>
      </xdr:nvSpPr>
      <xdr:spPr>
        <a:xfrm>
          <a:off x="1955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3582</xdr:rowOff>
    </xdr:from>
    <xdr:ext cx="762000" cy="259045"/>
    <xdr:sp macro="" textlink="">
      <xdr:nvSpPr>
        <xdr:cNvPr id="208" name="テキスト ボックス 207"/>
        <xdr:cNvSpPr txBox="1"/>
      </xdr:nvSpPr>
      <xdr:spPr>
        <a:xfrm>
          <a:off x="1066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67951</xdr:rowOff>
    </xdr:from>
    <xdr:to>
      <xdr:col>23</xdr:col>
      <xdr:colOff>184150</xdr:colOff>
      <xdr:row>83</xdr:row>
      <xdr:rowOff>169551</xdr:rowOff>
    </xdr:to>
    <xdr:sp macro="" textlink="">
      <xdr:nvSpPr>
        <xdr:cNvPr id="214" name="楕円 213"/>
        <xdr:cNvSpPr/>
      </xdr:nvSpPr>
      <xdr:spPr>
        <a:xfrm>
          <a:off x="4902200" y="1429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84478</xdr:rowOff>
    </xdr:from>
    <xdr:ext cx="762000" cy="259045"/>
    <xdr:sp macro="" textlink="">
      <xdr:nvSpPr>
        <xdr:cNvPr id="215" name="人件費・物件費等の状況該当値テキスト"/>
        <xdr:cNvSpPr txBox="1"/>
      </xdr:nvSpPr>
      <xdr:spPr>
        <a:xfrm>
          <a:off x="5041900" y="1414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130508</xdr:rowOff>
    </xdr:from>
    <xdr:to>
      <xdr:col>19</xdr:col>
      <xdr:colOff>184150</xdr:colOff>
      <xdr:row>84</xdr:row>
      <xdr:rowOff>60658</xdr:rowOff>
    </xdr:to>
    <xdr:sp macro="" textlink="">
      <xdr:nvSpPr>
        <xdr:cNvPr id="216" name="楕円 215"/>
        <xdr:cNvSpPr/>
      </xdr:nvSpPr>
      <xdr:spPr>
        <a:xfrm>
          <a:off x="4064000" y="1436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70835</xdr:rowOff>
    </xdr:from>
    <xdr:ext cx="736600" cy="259045"/>
    <xdr:sp macro="" textlink="">
      <xdr:nvSpPr>
        <xdr:cNvPr id="217" name="テキスト ボックス 216"/>
        <xdr:cNvSpPr txBox="1"/>
      </xdr:nvSpPr>
      <xdr:spPr>
        <a:xfrm>
          <a:off x="3733800" y="14129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39115</xdr:rowOff>
    </xdr:from>
    <xdr:to>
      <xdr:col>15</xdr:col>
      <xdr:colOff>133350</xdr:colOff>
      <xdr:row>83</xdr:row>
      <xdr:rowOff>140715</xdr:rowOff>
    </xdr:to>
    <xdr:sp macro="" textlink="">
      <xdr:nvSpPr>
        <xdr:cNvPr id="218" name="楕円 217"/>
        <xdr:cNvSpPr/>
      </xdr:nvSpPr>
      <xdr:spPr>
        <a:xfrm>
          <a:off x="3175000" y="1426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150892</xdr:rowOff>
    </xdr:from>
    <xdr:ext cx="762000" cy="259045"/>
    <xdr:sp macro="" textlink="">
      <xdr:nvSpPr>
        <xdr:cNvPr id="219" name="テキスト ボックス 218"/>
        <xdr:cNvSpPr txBox="1"/>
      </xdr:nvSpPr>
      <xdr:spPr>
        <a:xfrm>
          <a:off x="2844800" y="1403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6345</xdr:rowOff>
    </xdr:from>
    <xdr:to>
      <xdr:col>11</xdr:col>
      <xdr:colOff>82550</xdr:colOff>
      <xdr:row>82</xdr:row>
      <xdr:rowOff>107945</xdr:rowOff>
    </xdr:to>
    <xdr:sp macro="" textlink="">
      <xdr:nvSpPr>
        <xdr:cNvPr id="220" name="楕円 219"/>
        <xdr:cNvSpPr/>
      </xdr:nvSpPr>
      <xdr:spPr>
        <a:xfrm>
          <a:off x="2286000" y="1406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118122</xdr:rowOff>
    </xdr:from>
    <xdr:ext cx="762000" cy="259045"/>
    <xdr:sp macro="" textlink="">
      <xdr:nvSpPr>
        <xdr:cNvPr id="221" name="テキスト ボックス 220"/>
        <xdr:cNvSpPr txBox="1"/>
      </xdr:nvSpPr>
      <xdr:spPr>
        <a:xfrm>
          <a:off x="1955800" y="13834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167466</xdr:rowOff>
    </xdr:from>
    <xdr:to>
      <xdr:col>7</xdr:col>
      <xdr:colOff>31750</xdr:colOff>
      <xdr:row>81</xdr:row>
      <xdr:rowOff>97616</xdr:rowOff>
    </xdr:to>
    <xdr:sp macro="" textlink="">
      <xdr:nvSpPr>
        <xdr:cNvPr id="222" name="楕円 221"/>
        <xdr:cNvSpPr/>
      </xdr:nvSpPr>
      <xdr:spPr>
        <a:xfrm>
          <a:off x="1397000" y="1388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107793</xdr:rowOff>
    </xdr:from>
    <xdr:ext cx="762000" cy="259045"/>
    <xdr:sp macro="" textlink="">
      <xdr:nvSpPr>
        <xdr:cNvPr id="223" name="テキスト ボックス 222"/>
        <xdr:cNvSpPr txBox="1"/>
      </xdr:nvSpPr>
      <xdr:spPr>
        <a:xfrm>
          <a:off x="1066800" y="1365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年４月１日には、国の給料表の見直し内容を踏まえ、一般行政職の給料表について平均</a:t>
          </a:r>
          <a:r>
            <a:rPr kumimoji="1" lang="en-US" altLang="ja-JP" sz="1100">
              <a:solidFill>
                <a:schemeClr val="dk1"/>
              </a:solidFill>
              <a:effectLst/>
              <a:latin typeface="+mn-lt"/>
              <a:ea typeface="+mn-ea"/>
              <a:cs typeface="+mn-cs"/>
            </a:rPr>
            <a:t>1.49</a:t>
          </a:r>
          <a:r>
            <a:rPr kumimoji="1" lang="ja-JP" altLang="ja-JP" sz="1100">
              <a:solidFill>
                <a:schemeClr val="dk1"/>
              </a:solidFill>
              <a:effectLst/>
              <a:latin typeface="+mn-lt"/>
              <a:ea typeface="+mn-ea"/>
              <a:cs typeface="+mn-cs"/>
            </a:rPr>
            <a:t>％の引下げを行うなど、国に準拠した給与制度の運用による給与の適正化に努めている。</a:t>
          </a:r>
          <a:endParaRPr lang="ja-JP" altLang="ja-JP" sz="1400">
            <a:effectLst/>
          </a:endParaRPr>
        </a:p>
        <a:p>
          <a:r>
            <a:rPr kumimoji="1" lang="ja-JP" altLang="ja-JP" sz="1100">
              <a:solidFill>
                <a:schemeClr val="dk1"/>
              </a:solidFill>
              <a:effectLst/>
              <a:latin typeface="+mn-lt"/>
              <a:ea typeface="+mn-ea"/>
              <a:cs typeface="+mn-cs"/>
            </a:rPr>
            <a:t>　また、類似団体との比較においても、平均水準と同程度で推移している。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4939</xdr:rowOff>
    </xdr:from>
    <xdr:to>
      <xdr:col>81</xdr:col>
      <xdr:colOff>44450</xdr:colOff>
      <xdr:row>85</xdr:row>
      <xdr:rowOff>18345</xdr:rowOff>
    </xdr:to>
    <xdr:cxnSp macro="">
      <xdr:nvCxnSpPr>
        <xdr:cNvPr id="257" name="直線コネクタ 256"/>
        <xdr:cNvCxnSpPr/>
      </xdr:nvCxnSpPr>
      <xdr:spPr>
        <a:xfrm>
          <a:off x="16179800" y="145781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4939</xdr:rowOff>
    </xdr:from>
    <xdr:to>
      <xdr:col>77</xdr:col>
      <xdr:colOff>44450</xdr:colOff>
      <xdr:row>85</xdr:row>
      <xdr:rowOff>45155</xdr:rowOff>
    </xdr:to>
    <xdr:cxnSp macro="">
      <xdr:nvCxnSpPr>
        <xdr:cNvPr id="260" name="直線コネクタ 259"/>
        <xdr:cNvCxnSpPr/>
      </xdr:nvCxnSpPr>
      <xdr:spPr>
        <a:xfrm flipV="1">
          <a:off x="15290800" y="145781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2" name="テキスト ボックス 261"/>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45155</xdr:rowOff>
    </xdr:from>
    <xdr:to>
      <xdr:col>72</xdr:col>
      <xdr:colOff>203200</xdr:colOff>
      <xdr:row>85</xdr:row>
      <xdr:rowOff>71966</xdr:rowOff>
    </xdr:to>
    <xdr:cxnSp macro="">
      <xdr:nvCxnSpPr>
        <xdr:cNvPr id="263" name="直線コネクタ 262"/>
        <xdr:cNvCxnSpPr/>
      </xdr:nvCxnSpPr>
      <xdr:spPr>
        <a:xfrm flipV="1">
          <a:off x="14401800" y="1461840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65" name="テキスト ボックス 264"/>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85</xdr:row>
      <xdr:rowOff>71966</xdr:rowOff>
    </xdr:to>
    <xdr:cxnSp macro="">
      <xdr:nvCxnSpPr>
        <xdr:cNvPr id="266" name="直線コネクタ 265"/>
        <xdr:cNvCxnSpPr/>
      </xdr:nvCxnSpPr>
      <xdr:spPr>
        <a:xfrm>
          <a:off x="13512800" y="146452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70" name="テキスト ボックス 269"/>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76" name="楕円 275"/>
        <xdr:cNvSpPr/>
      </xdr:nvSpPr>
      <xdr:spPr>
        <a:xfrm>
          <a:off x="169672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155522</xdr:rowOff>
    </xdr:from>
    <xdr:ext cx="762000" cy="259045"/>
    <xdr:sp macro="" textlink="">
      <xdr:nvSpPr>
        <xdr:cNvPr id="277" name="給与水準   （国との比較）該当値テキスト"/>
        <xdr:cNvSpPr txBox="1"/>
      </xdr:nvSpPr>
      <xdr:spPr>
        <a:xfrm>
          <a:off x="17106900" y="143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125589</xdr:rowOff>
    </xdr:from>
    <xdr:to>
      <xdr:col>77</xdr:col>
      <xdr:colOff>95250</xdr:colOff>
      <xdr:row>85</xdr:row>
      <xdr:rowOff>55739</xdr:rowOff>
    </xdr:to>
    <xdr:sp macro="" textlink="">
      <xdr:nvSpPr>
        <xdr:cNvPr id="278" name="楕円 277"/>
        <xdr:cNvSpPr/>
      </xdr:nvSpPr>
      <xdr:spPr>
        <a:xfrm>
          <a:off x="16129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65916</xdr:rowOff>
    </xdr:from>
    <xdr:ext cx="736600" cy="259045"/>
    <xdr:sp macro="" textlink="">
      <xdr:nvSpPr>
        <xdr:cNvPr id="279" name="テキスト ボックス 278"/>
        <xdr:cNvSpPr txBox="1"/>
      </xdr:nvSpPr>
      <xdr:spPr>
        <a:xfrm>
          <a:off x="15798800" y="1429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165805</xdr:rowOff>
    </xdr:from>
    <xdr:to>
      <xdr:col>73</xdr:col>
      <xdr:colOff>44450</xdr:colOff>
      <xdr:row>85</xdr:row>
      <xdr:rowOff>95955</xdr:rowOff>
    </xdr:to>
    <xdr:sp macro="" textlink="">
      <xdr:nvSpPr>
        <xdr:cNvPr id="280" name="楕円 279"/>
        <xdr:cNvSpPr/>
      </xdr:nvSpPr>
      <xdr:spPr>
        <a:xfrm>
          <a:off x="15240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81" name="テキスト ボックス 280"/>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82" name="楕円 281"/>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83" name="テキスト ボックス 282"/>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4" name="楕円 283"/>
        <xdr:cNvSpPr/>
      </xdr:nvSpPr>
      <xdr:spPr>
        <a:xfrm>
          <a:off x="13462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85" name="テキスト ボックス 284"/>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　持続可能な行財政運営の確立に向けて、平成</a:t>
          </a:r>
          <a:r>
            <a:rPr kumimoji="1" lang="en-US" altLang="ja-JP" sz="1000">
              <a:solidFill>
                <a:schemeClr val="dk1"/>
              </a:solidFill>
              <a:effectLst/>
              <a:latin typeface="+mn-lt"/>
              <a:ea typeface="+mn-ea"/>
              <a:cs typeface="+mn-cs"/>
            </a:rPr>
            <a:t>11 </a:t>
          </a:r>
          <a:r>
            <a:rPr kumimoji="1" lang="ja-JP" altLang="ja-JP" sz="1000">
              <a:solidFill>
                <a:schemeClr val="dk1"/>
              </a:solidFill>
              <a:effectLst/>
              <a:latin typeface="+mn-lt"/>
              <a:ea typeface="+mn-ea"/>
              <a:cs typeface="+mn-cs"/>
            </a:rPr>
            <a:t>年度に初の定員適正化計画を策定して以降、平成</a:t>
          </a:r>
          <a:r>
            <a:rPr kumimoji="1" lang="en-US" altLang="ja-JP" sz="1000">
              <a:solidFill>
                <a:schemeClr val="dk1"/>
              </a:solidFill>
              <a:effectLst/>
              <a:latin typeface="+mn-lt"/>
              <a:ea typeface="+mn-ea"/>
              <a:cs typeface="+mn-cs"/>
            </a:rPr>
            <a:t>24 </a:t>
          </a:r>
          <a:r>
            <a:rPr kumimoji="1" lang="ja-JP" altLang="ja-JP" sz="1000">
              <a:solidFill>
                <a:schemeClr val="dk1"/>
              </a:solidFill>
              <a:effectLst/>
              <a:latin typeface="+mn-lt"/>
              <a:ea typeface="+mn-ea"/>
              <a:cs typeface="+mn-cs"/>
            </a:rPr>
            <a:t>年度まで３次にわたり定員適正化計画を策定し、職員定数の削減を基本として取り組んできた。 しかし、国・県からの権限移譲による業務範囲の拡大や、将来発生が予想される南海トラフ地震への対策、少子高齢化の進展などに伴う市民ニーズ・行政需要の多様化・複雑化などにより、本市の業務量は確実に増加している。 こうしたことを踏まえて、</a:t>
          </a:r>
          <a:r>
            <a:rPr lang="ja-JP" altLang="ja-JP" sz="1000">
              <a:solidFill>
                <a:schemeClr val="dk1"/>
              </a:solidFill>
              <a:effectLst/>
              <a:latin typeface="+mn-lt"/>
              <a:ea typeface="+mn-ea"/>
              <a:cs typeface="+mn-cs"/>
            </a:rPr>
            <a:t>ＡＩ・ＲＰＡなどのデ ジタル技術活用や業務量調査に基づく新たな職員定数の抑制手法に取り組むなど、</a:t>
          </a:r>
          <a:r>
            <a:rPr kumimoji="1" lang="ja-JP" altLang="ja-JP" sz="1000">
              <a:solidFill>
                <a:schemeClr val="dk1"/>
              </a:solidFill>
              <a:effectLst/>
              <a:latin typeface="+mn-lt"/>
              <a:ea typeface="+mn-ea"/>
              <a:cs typeface="+mn-cs"/>
            </a:rPr>
            <a:t>令和４年度に高知市職員定数管理計画（計画期間：令和５～令和７年度）に基づいた行政運営の一層の効率化に取り組んでいる。</a:t>
          </a:r>
          <a:endParaRPr lang="ja-JP" altLang="ja-JP" sz="10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147955</xdr:rowOff>
    </xdr:from>
    <xdr:to>
      <xdr:col>81</xdr:col>
      <xdr:colOff>44450</xdr:colOff>
      <xdr:row>64</xdr:row>
      <xdr:rowOff>147955</xdr:rowOff>
    </xdr:to>
    <xdr:cxnSp macro="">
      <xdr:nvCxnSpPr>
        <xdr:cNvPr id="320" name="直線コネクタ 319"/>
        <xdr:cNvCxnSpPr/>
      </xdr:nvCxnSpPr>
      <xdr:spPr>
        <a:xfrm>
          <a:off x="16179800" y="111207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109237</xdr:rowOff>
    </xdr:from>
    <xdr:ext cx="762000" cy="259045"/>
    <xdr:sp macro="" textlink="">
      <xdr:nvSpPr>
        <xdr:cNvPr id="321" name="定員管理の状況平均値テキスト"/>
        <xdr:cNvSpPr txBox="1"/>
      </xdr:nvSpPr>
      <xdr:spPr>
        <a:xfrm>
          <a:off x="17106900" y="1039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95673</xdr:rowOff>
    </xdr:from>
    <xdr:to>
      <xdr:col>77</xdr:col>
      <xdr:colOff>44450</xdr:colOff>
      <xdr:row>64</xdr:row>
      <xdr:rowOff>147955</xdr:rowOff>
    </xdr:to>
    <xdr:cxnSp macro="">
      <xdr:nvCxnSpPr>
        <xdr:cNvPr id="323" name="直線コネクタ 322"/>
        <xdr:cNvCxnSpPr/>
      </xdr:nvCxnSpPr>
      <xdr:spPr>
        <a:xfrm>
          <a:off x="15290800" y="11068473"/>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8907</xdr:rowOff>
    </xdr:from>
    <xdr:ext cx="736600" cy="259045"/>
    <xdr:sp macro="" textlink="">
      <xdr:nvSpPr>
        <xdr:cNvPr id="325" name="テキスト ボックス 324"/>
        <xdr:cNvSpPr txBox="1"/>
      </xdr:nvSpPr>
      <xdr:spPr>
        <a:xfrm>
          <a:off x="15798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71544</xdr:rowOff>
    </xdr:from>
    <xdr:to>
      <xdr:col>72</xdr:col>
      <xdr:colOff>203200</xdr:colOff>
      <xdr:row>64</xdr:row>
      <xdr:rowOff>95673</xdr:rowOff>
    </xdr:to>
    <xdr:cxnSp macro="">
      <xdr:nvCxnSpPr>
        <xdr:cNvPr id="326" name="直線コネクタ 325"/>
        <xdr:cNvCxnSpPr/>
      </xdr:nvCxnSpPr>
      <xdr:spPr>
        <a:xfrm>
          <a:off x="14401800" y="1104434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8" name="テキスト ボックス 327"/>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11219</xdr:rowOff>
    </xdr:from>
    <xdr:to>
      <xdr:col>68</xdr:col>
      <xdr:colOff>152400</xdr:colOff>
      <xdr:row>64</xdr:row>
      <xdr:rowOff>71544</xdr:rowOff>
    </xdr:to>
    <xdr:cxnSp macro="">
      <xdr:nvCxnSpPr>
        <xdr:cNvPr id="329" name="直線コネクタ 328"/>
        <xdr:cNvCxnSpPr/>
      </xdr:nvCxnSpPr>
      <xdr:spPr>
        <a:xfrm>
          <a:off x="13512800" y="1098401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31" name="テキスト ボックス 330"/>
        <xdr:cNvSpPr txBox="1"/>
      </xdr:nvSpPr>
      <xdr:spPr>
        <a:xfrm>
          <a:off x="14020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124054</xdr:rowOff>
    </xdr:from>
    <xdr:ext cx="762000" cy="259045"/>
    <xdr:sp macro="" textlink="">
      <xdr:nvSpPr>
        <xdr:cNvPr id="333" name="テキスト ボックス 332"/>
        <xdr:cNvSpPr txBox="1"/>
      </xdr:nvSpPr>
      <xdr:spPr>
        <a:xfrm>
          <a:off x="13131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97155</xdr:rowOff>
    </xdr:from>
    <xdr:to>
      <xdr:col>81</xdr:col>
      <xdr:colOff>95250</xdr:colOff>
      <xdr:row>65</xdr:row>
      <xdr:rowOff>27305</xdr:rowOff>
    </xdr:to>
    <xdr:sp macro="" textlink="">
      <xdr:nvSpPr>
        <xdr:cNvPr id="339" name="楕円 338"/>
        <xdr:cNvSpPr/>
      </xdr:nvSpPr>
      <xdr:spPr>
        <a:xfrm>
          <a:off x="169672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69232</xdr:rowOff>
    </xdr:from>
    <xdr:ext cx="762000" cy="259045"/>
    <xdr:sp macro="" textlink="">
      <xdr:nvSpPr>
        <xdr:cNvPr id="340" name="定員管理の状況該当値テキスト"/>
        <xdr:cNvSpPr txBox="1"/>
      </xdr:nvSpPr>
      <xdr:spPr>
        <a:xfrm>
          <a:off x="17106900" y="1104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97155</xdr:rowOff>
    </xdr:from>
    <xdr:to>
      <xdr:col>77</xdr:col>
      <xdr:colOff>95250</xdr:colOff>
      <xdr:row>65</xdr:row>
      <xdr:rowOff>27305</xdr:rowOff>
    </xdr:to>
    <xdr:sp macro="" textlink="">
      <xdr:nvSpPr>
        <xdr:cNvPr id="341" name="楕円 340"/>
        <xdr:cNvSpPr/>
      </xdr:nvSpPr>
      <xdr:spPr>
        <a:xfrm>
          <a:off x="16129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12082</xdr:rowOff>
    </xdr:from>
    <xdr:ext cx="736600" cy="259045"/>
    <xdr:sp macro="" textlink="">
      <xdr:nvSpPr>
        <xdr:cNvPr id="342" name="テキスト ボックス 341"/>
        <xdr:cNvSpPr txBox="1"/>
      </xdr:nvSpPr>
      <xdr:spPr>
        <a:xfrm>
          <a:off x="15798800" y="1115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44873</xdr:rowOff>
    </xdr:from>
    <xdr:to>
      <xdr:col>73</xdr:col>
      <xdr:colOff>44450</xdr:colOff>
      <xdr:row>64</xdr:row>
      <xdr:rowOff>146473</xdr:rowOff>
    </xdr:to>
    <xdr:sp macro="" textlink="">
      <xdr:nvSpPr>
        <xdr:cNvPr id="343" name="楕円 342"/>
        <xdr:cNvSpPr/>
      </xdr:nvSpPr>
      <xdr:spPr>
        <a:xfrm>
          <a:off x="15240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131250</xdr:rowOff>
    </xdr:from>
    <xdr:ext cx="762000" cy="259045"/>
    <xdr:sp macro="" textlink="">
      <xdr:nvSpPr>
        <xdr:cNvPr id="344" name="テキスト ボックス 343"/>
        <xdr:cNvSpPr txBox="1"/>
      </xdr:nvSpPr>
      <xdr:spPr>
        <a:xfrm>
          <a:off x="14909800" y="1110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20744</xdr:rowOff>
    </xdr:from>
    <xdr:to>
      <xdr:col>68</xdr:col>
      <xdr:colOff>203200</xdr:colOff>
      <xdr:row>64</xdr:row>
      <xdr:rowOff>122344</xdr:rowOff>
    </xdr:to>
    <xdr:sp macro="" textlink="">
      <xdr:nvSpPr>
        <xdr:cNvPr id="345" name="楕円 344"/>
        <xdr:cNvSpPr/>
      </xdr:nvSpPr>
      <xdr:spPr>
        <a:xfrm>
          <a:off x="14351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107121</xdr:rowOff>
    </xdr:from>
    <xdr:ext cx="762000" cy="259045"/>
    <xdr:sp macro="" textlink="">
      <xdr:nvSpPr>
        <xdr:cNvPr id="346" name="テキスト ボックス 345"/>
        <xdr:cNvSpPr txBox="1"/>
      </xdr:nvSpPr>
      <xdr:spPr>
        <a:xfrm>
          <a:off x="14020800" y="1107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131869</xdr:rowOff>
    </xdr:from>
    <xdr:to>
      <xdr:col>64</xdr:col>
      <xdr:colOff>152400</xdr:colOff>
      <xdr:row>64</xdr:row>
      <xdr:rowOff>62019</xdr:rowOff>
    </xdr:to>
    <xdr:sp macro="" textlink="">
      <xdr:nvSpPr>
        <xdr:cNvPr id="347" name="楕円 346"/>
        <xdr:cNvSpPr/>
      </xdr:nvSpPr>
      <xdr:spPr>
        <a:xfrm>
          <a:off x="13462000" y="109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46796</xdr:rowOff>
    </xdr:from>
    <xdr:ext cx="762000" cy="259045"/>
    <xdr:sp macro="" textlink="">
      <xdr:nvSpPr>
        <xdr:cNvPr id="348" name="テキスト ボックス 347"/>
        <xdr:cNvSpPr txBox="1"/>
      </xdr:nvSpPr>
      <xdr:spPr>
        <a:xfrm>
          <a:off x="13131800" y="1101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基幹産業に乏しく、都市計画税を徴収していないなど、脆弱な税財政基盤の中、遅れていた都市基盤整備を行うための財源議論を経て、平成６年度頃から土地区画整理事業、街路事業などの公共事業への重点的な取組に加え、集中豪雨に伴う浸水対策や、本市の喫緊の課題である南海トラフ地震対策等に取り組んできた結果、事業実施による市債発行が進み、地方債残高は高い状態で推移している。中長期的な視点において投資事業計画を見直し、起債発行額及び残高を低減させ、起債などの将来負担に対して長期的に償還が可能となる財政構造の構築を目指し、実質公債費比率の低減に取り組んでいる。</a:t>
          </a:r>
          <a:endParaRPr lang="ja-JP" altLang="ja-JP" sz="10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60537</xdr:rowOff>
    </xdr:from>
    <xdr:to>
      <xdr:col>81</xdr:col>
      <xdr:colOff>44450</xdr:colOff>
      <xdr:row>44</xdr:row>
      <xdr:rowOff>76623</xdr:rowOff>
    </xdr:to>
    <xdr:cxnSp macro="">
      <xdr:nvCxnSpPr>
        <xdr:cNvPr id="381" name="直線コネクタ 380"/>
        <xdr:cNvCxnSpPr/>
      </xdr:nvCxnSpPr>
      <xdr:spPr>
        <a:xfrm>
          <a:off x="16179800" y="760433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82" name="公債費負担の状況平均値テキスト"/>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60537</xdr:rowOff>
    </xdr:from>
    <xdr:to>
      <xdr:col>77</xdr:col>
      <xdr:colOff>44450</xdr:colOff>
      <xdr:row>44</xdr:row>
      <xdr:rowOff>84667</xdr:rowOff>
    </xdr:to>
    <xdr:cxnSp macro="">
      <xdr:nvCxnSpPr>
        <xdr:cNvPr id="384" name="直線コネクタ 383"/>
        <xdr:cNvCxnSpPr/>
      </xdr:nvCxnSpPr>
      <xdr:spPr>
        <a:xfrm flipV="1">
          <a:off x="15290800" y="76043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86" name="テキスト ボックス 385"/>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84667</xdr:rowOff>
    </xdr:from>
    <xdr:to>
      <xdr:col>72</xdr:col>
      <xdr:colOff>203200</xdr:colOff>
      <xdr:row>44</xdr:row>
      <xdr:rowOff>132927</xdr:rowOff>
    </xdr:to>
    <xdr:cxnSp macro="">
      <xdr:nvCxnSpPr>
        <xdr:cNvPr id="387" name="直線コネクタ 386"/>
        <xdr:cNvCxnSpPr/>
      </xdr:nvCxnSpPr>
      <xdr:spPr>
        <a:xfrm flipV="1">
          <a:off x="14401800" y="762846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89" name="テキスト ボックス 388"/>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132927</xdr:rowOff>
    </xdr:from>
    <xdr:to>
      <xdr:col>68</xdr:col>
      <xdr:colOff>152400</xdr:colOff>
      <xdr:row>45</xdr:row>
      <xdr:rowOff>9737</xdr:rowOff>
    </xdr:to>
    <xdr:cxnSp macro="">
      <xdr:nvCxnSpPr>
        <xdr:cNvPr id="390" name="直線コネクタ 389"/>
        <xdr:cNvCxnSpPr/>
      </xdr:nvCxnSpPr>
      <xdr:spPr>
        <a:xfrm flipV="1">
          <a:off x="13512800" y="767672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392" name="テキスト ボックス 391"/>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394" name="テキスト ボックス 393"/>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25823</xdr:rowOff>
    </xdr:from>
    <xdr:to>
      <xdr:col>81</xdr:col>
      <xdr:colOff>95250</xdr:colOff>
      <xdr:row>44</xdr:row>
      <xdr:rowOff>127423</xdr:rowOff>
    </xdr:to>
    <xdr:sp macro="" textlink="">
      <xdr:nvSpPr>
        <xdr:cNvPr id="400" name="楕円 399"/>
        <xdr:cNvSpPr/>
      </xdr:nvSpPr>
      <xdr:spPr>
        <a:xfrm>
          <a:off x="169672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93150</xdr:rowOff>
    </xdr:from>
    <xdr:ext cx="762000" cy="259045"/>
    <xdr:sp macro="" textlink="">
      <xdr:nvSpPr>
        <xdr:cNvPr id="401" name="公債費負担の状況該当値テキスト"/>
        <xdr:cNvSpPr txBox="1"/>
      </xdr:nvSpPr>
      <xdr:spPr>
        <a:xfrm>
          <a:off x="17106900" y="746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9737</xdr:rowOff>
    </xdr:from>
    <xdr:to>
      <xdr:col>77</xdr:col>
      <xdr:colOff>95250</xdr:colOff>
      <xdr:row>44</xdr:row>
      <xdr:rowOff>111337</xdr:rowOff>
    </xdr:to>
    <xdr:sp macro="" textlink="">
      <xdr:nvSpPr>
        <xdr:cNvPr id="402" name="楕円 401"/>
        <xdr:cNvSpPr/>
      </xdr:nvSpPr>
      <xdr:spPr>
        <a:xfrm>
          <a:off x="16129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96114</xdr:rowOff>
    </xdr:from>
    <xdr:ext cx="736600" cy="259045"/>
    <xdr:sp macro="" textlink="">
      <xdr:nvSpPr>
        <xdr:cNvPr id="403" name="テキスト ボックス 402"/>
        <xdr:cNvSpPr txBox="1"/>
      </xdr:nvSpPr>
      <xdr:spPr>
        <a:xfrm>
          <a:off x="15798800" y="7639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33867</xdr:rowOff>
    </xdr:from>
    <xdr:to>
      <xdr:col>73</xdr:col>
      <xdr:colOff>44450</xdr:colOff>
      <xdr:row>44</xdr:row>
      <xdr:rowOff>135467</xdr:rowOff>
    </xdr:to>
    <xdr:sp macro="" textlink="">
      <xdr:nvSpPr>
        <xdr:cNvPr id="404" name="楕円 403"/>
        <xdr:cNvSpPr/>
      </xdr:nvSpPr>
      <xdr:spPr>
        <a:xfrm>
          <a:off x="15240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120244</xdr:rowOff>
    </xdr:from>
    <xdr:ext cx="762000" cy="259045"/>
    <xdr:sp macro="" textlink="">
      <xdr:nvSpPr>
        <xdr:cNvPr id="405" name="テキスト ボックス 404"/>
        <xdr:cNvSpPr txBox="1"/>
      </xdr:nvSpPr>
      <xdr:spPr>
        <a:xfrm>
          <a:off x="14909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82127</xdr:rowOff>
    </xdr:from>
    <xdr:to>
      <xdr:col>68</xdr:col>
      <xdr:colOff>203200</xdr:colOff>
      <xdr:row>45</xdr:row>
      <xdr:rowOff>12277</xdr:rowOff>
    </xdr:to>
    <xdr:sp macro="" textlink="">
      <xdr:nvSpPr>
        <xdr:cNvPr id="406" name="楕円 405"/>
        <xdr:cNvSpPr/>
      </xdr:nvSpPr>
      <xdr:spPr>
        <a:xfrm>
          <a:off x="14351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168504</xdr:rowOff>
    </xdr:from>
    <xdr:ext cx="762000" cy="259045"/>
    <xdr:sp macro="" textlink="">
      <xdr:nvSpPr>
        <xdr:cNvPr id="407" name="テキスト ボックス 406"/>
        <xdr:cNvSpPr txBox="1"/>
      </xdr:nvSpPr>
      <xdr:spPr>
        <a:xfrm>
          <a:off x="14020800" y="771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130387</xdr:rowOff>
    </xdr:from>
    <xdr:to>
      <xdr:col>64</xdr:col>
      <xdr:colOff>152400</xdr:colOff>
      <xdr:row>45</xdr:row>
      <xdr:rowOff>60537</xdr:rowOff>
    </xdr:to>
    <xdr:sp macro="" textlink="">
      <xdr:nvSpPr>
        <xdr:cNvPr id="408" name="楕円 407"/>
        <xdr:cNvSpPr/>
      </xdr:nvSpPr>
      <xdr:spPr>
        <a:xfrm>
          <a:off x="13462000" y="767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45314</xdr:rowOff>
    </xdr:from>
    <xdr:ext cx="762000" cy="259045"/>
    <xdr:sp macro="" textlink="">
      <xdr:nvSpPr>
        <xdr:cNvPr id="409" name="テキスト ボックス 408"/>
        <xdr:cNvSpPr txBox="1"/>
      </xdr:nvSpPr>
      <xdr:spPr>
        <a:xfrm>
          <a:off x="13131800" y="776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基幹産業に乏しく、都市計画税を徴収していないなど、脆弱な税財政基盤の中、集中豪雨に伴う浸水対策や、本市の喫緊の課題である南海トラフ地震対策等に集中的に取り組んできた結果、事業実施による市債発行が進み、地方債残高は高い状態で推移している。中長期的な視点において投資事業計画を見直し、起債発行額及び残高を低減させ、起債などの将来負担に対して長期的に償還が可能となる財政構造の構築を目指し、将来負担比率の低減に取り組んでい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1651</xdr:rowOff>
    </xdr:to>
    <xdr:cxnSp macro="">
      <xdr:nvCxnSpPr>
        <xdr:cNvPr id="438" name="直線コネクタ 437"/>
        <xdr:cNvCxnSpPr/>
      </xdr:nvCxnSpPr>
      <xdr:spPr>
        <a:xfrm flipV="1">
          <a:off x="17018000" y="2370667"/>
          <a:ext cx="0" cy="12314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145178</xdr:rowOff>
    </xdr:from>
    <xdr:ext cx="762000" cy="259045"/>
    <xdr:sp macro="" textlink="">
      <xdr:nvSpPr>
        <xdr:cNvPr id="439" name="将来負担の状況最小値テキスト"/>
        <xdr:cNvSpPr txBox="1"/>
      </xdr:nvSpPr>
      <xdr:spPr>
        <a:xfrm>
          <a:off x="17106900" y="357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1651</xdr:rowOff>
    </xdr:from>
    <xdr:to>
      <xdr:col>81</xdr:col>
      <xdr:colOff>133350</xdr:colOff>
      <xdr:row>21</xdr:row>
      <xdr:rowOff>1651</xdr:rowOff>
    </xdr:to>
    <xdr:cxnSp macro="">
      <xdr:nvCxnSpPr>
        <xdr:cNvPr id="440" name="直線コネクタ 439"/>
        <xdr:cNvCxnSpPr/>
      </xdr:nvCxnSpPr>
      <xdr:spPr>
        <a:xfrm>
          <a:off x="16929100" y="360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1651</xdr:rowOff>
    </xdr:from>
    <xdr:to>
      <xdr:col>81</xdr:col>
      <xdr:colOff>44450</xdr:colOff>
      <xdr:row>21</xdr:row>
      <xdr:rowOff>64389</xdr:rowOff>
    </xdr:to>
    <xdr:cxnSp macro="">
      <xdr:nvCxnSpPr>
        <xdr:cNvPr id="443" name="直線コネクタ 442"/>
        <xdr:cNvCxnSpPr/>
      </xdr:nvCxnSpPr>
      <xdr:spPr>
        <a:xfrm flipV="1">
          <a:off x="16179800" y="3602101"/>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73635</xdr:rowOff>
    </xdr:from>
    <xdr:ext cx="762000" cy="259045"/>
    <xdr:sp macro="" textlink="">
      <xdr:nvSpPr>
        <xdr:cNvPr id="444" name="将来負担の状況平均値テキスト"/>
        <xdr:cNvSpPr txBox="1"/>
      </xdr:nvSpPr>
      <xdr:spPr>
        <a:xfrm>
          <a:off x="17106900" y="2302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57108</xdr:rowOff>
    </xdr:from>
    <xdr:to>
      <xdr:col>81</xdr:col>
      <xdr:colOff>95250</xdr:colOff>
      <xdr:row>14</xdr:row>
      <xdr:rowOff>158708</xdr:rowOff>
    </xdr:to>
    <xdr:sp macro="" textlink="">
      <xdr:nvSpPr>
        <xdr:cNvPr id="445" name="フローチャート: 判断 444"/>
        <xdr:cNvSpPr/>
      </xdr:nvSpPr>
      <xdr:spPr>
        <a:xfrm>
          <a:off x="16967200" y="24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64389</xdr:rowOff>
    </xdr:from>
    <xdr:to>
      <xdr:col>77</xdr:col>
      <xdr:colOff>44450</xdr:colOff>
      <xdr:row>21</xdr:row>
      <xdr:rowOff>161713</xdr:rowOff>
    </xdr:to>
    <xdr:cxnSp macro="">
      <xdr:nvCxnSpPr>
        <xdr:cNvPr id="446" name="直線コネクタ 445"/>
        <xdr:cNvCxnSpPr/>
      </xdr:nvCxnSpPr>
      <xdr:spPr>
        <a:xfrm flipV="1">
          <a:off x="15290800" y="3664839"/>
          <a:ext cx="889000" cy="9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65955</xdr:rowOff>
    </xdr:from>
    <xdr:to>
      <xdr:col>77</xdr:col>
      <xdr:colOff>95250</xdr:colOff>
      <xdr:row>14</xdr:row>
      <xdr:rowOff>167555</xdr:rowOff>
    </xdr:to>
    <xdr:sp macro="" textlink="">
      <xdr:nvSpPr>
        <xdr:cNvPr id="447" name="フローチャート: 判断 446"/>
        <xdr:cNvSpPr/>
      </xdr:nvSpPr>
      <xdr:spPr>
        <a:xfrm>
          <a:off x="16129000" y="246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6282</xdr:rowOff>
    </xdr:from>
    <xdr:ext cx="736600" cy="259045"/>
    <xdr:sp macro="" textlink="">
      <xdr:nvSpPr>
        <xdr:cNvPr id="448" name="テキスト ボックス 447"/>
        <xdr:cNvSpPr txBox="1"/>
      </xdr:nvSpPr>
      <xdr:spPr>
        <a:xfrm>
          <a:off x="15798800" y="223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155279</xdr:rowOff>
    </xdr:from>
    <xdr:to>
      <xdr:col>72</xdr:col>
      <xdr:colOff>203200</xdr:colOff>
      <xdr:row>21</xdr:row>
      <xdr:rowOff>161713</xdr:rowOff>
    </xdr:to>
    <xdr:cxnSp macro="">
      <xdr:nvCxnSpPr>
        <xdr:cNvPr id="449" name="直線コネクタ 448"/>
        <xdr:cNvCxnSpPr/>
      </xdr:nvCxnSpPr>
      <xdr:spPr>
        <a:xfrm>
          <a:off x="14401800" y="3755729"/>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107781</xdr:rowOff>
    </xdr:from>
    <xdr:to>
      <xdr:col>73</xdr:col>
      <xdr:colOff>44450</xdr:colOff>
      <xdr:row>15</xdr:row>
      <xdr:rowOff>37931</xdr:rowOff>
    </xdr:to>
    <xdr:sp macro="" textlink="">
      <xdr:nvSpPr>
        <xdr:cNvPr id="450" name="フローチャート: 判断 449"/>
        <xdr:cNvSpPr/>
      </xdr:nvSpPr>
      <xdr:spPr>
        <a:xfrm>
          <a:off x="15240000" y="25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48108</xdr:rowOff>
    </xdr:from>
    <xdr:ext cx="762000" cy="259045"/>
    <xdr:sp macro="" textlink="">
      <xdr:nvSpPr>
        <xdr:cNvPr id="451" name="テキスト ボックス 450"/>
        <xdr:cNvSpPr txBox="1"/>
      </xdr:nvSpPr>
      <xdr:spPr>
        <a:xfrm>
          <a:off x="14909800" y="227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155279</xdr:rowOff>
    </xdr:from>
    <xdr:to>
      <xdr:col>68</xdr:col>
      <xdr:colOff>152400</xdr:colOff>
      <xdr:row>22</xdr:row>
      <xdr:rowOff>48175</xdr:rowOff>
    </xdr:to>
    <xdr:cxnSp macro="">
      <xdr:nvCxnSpPr>
        <xdr:cNvPr id="452" name="直線コネクタ 451"/>
        <xdr:cNvCxnSpPr/>
      </xdr:nvCxnSpPr>
      <xdr:spPr>
        <a:xfrm flipV="1">
          <a:off x="13512800" y="3755729"/>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1482</xdr:rowOff>
    </xdr:from>
    <xdr:to>
      <xdr:col>68</xdr:col>
      <xdr:colOff>203200</xdr:colOff>
      <xdr:row>15</xdr:row>
      <xdr:rowOff>103082</xdr:rowOff>
    </xdr:to>
    <xdr:sp macro="" textlink="">
      <xdr:nvSpPr>
        <xdr:cNvPr id="453" name="フローチャート: 判断 452"/>
        <xdr:cNvSpPr/>
      </xdr:nvSpPr>
      <xdr:spPr>
        <a:xfrm>
          <a:off x="143510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113259</xdr:rowOff>
    </xdr:from>
    <xdr:ext cx="762000" cy="259045"/>
    <xdr:sp macro="" textlink="">
      <xdr:nvSpPr>
        <xdr:cNvPr id="454" name="テキスト ボックス 453"/>
        <xdr:cNvSpPr txBox="1"/>
      </xdr:nvSpPr>
      <xdr:spPr>
        <a:xfrm>
          <a:off x="14020800" y="2342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20786</xdr:rowOff>
    </xdr:from>
    <xdr:to>
      <xdr:col>64</xdr:col>
      <xdr:colOff>152400</xdr:colOff>
      <xdr:row>15</xdr:row>
      <xdr:rowOff>122386</xdr:rowOff>
    </xdr:to>
    <xdr:sp macro="" textlink="">
      <xdr:nvSpPr>
        <xdr:cNvPr id="455" name="フローチャート: 判断 454"/>
        <xdr:cNvSpPr/>
      </xdr:nvSpPr>
      <xdr:spPr>
        <a:xfrm>
          <a:off x="13462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132563</xdr:rowOff>
    </xdr:from>
    <xdr:ext cx="762000" cy="259045"/>
    <xdr:sp macro="" textlink="">
      <xdr:nvSpPr>
        <xdr:cNvPr id="456" name="テキスト ボックス 455"/>
        <xdr:cNvSpPr txBox="1"/>
      </xdr:nvSpPr>
      <xdr:spPr>
        <a:xfrm>
          <a:off x="13131800" y="236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122301</xdr:rowOff>
    </xdr:from>
    <xdr:to>
      <xdr:col>81</xdr:col>
      <xdr:colOff>95250</xdr:colOff>
      <xdr:row>21</xdr:row>
      <xdr:rowOff>52451</xdr:rowOff>
    </xdr:to>
    <xdr:sp macro="" textlink="">
      <xdr:nvSpPr>
        <xdr:cNvPr id="462" name="楕円 461"/>
        <xdr:cNvSpPr/>
      </xdr:nvSpPr>
      <xdr:spPr>
        <a:xfrm>
          <a:off x="16967200" y="35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18178</xdr:rowOff>
    </xdr:from>
    <xdr:ext cx="762000" cy="259045"/>
    <xdr:sp macro="" textlink="">
      <xdr:nvSpPr>
        <xdr:cNvPr id="463" name="将来負担の状況該当値テキスト"/>
        <xdr:cNvSpPr txBox="1"/>
      </xdr:nvSpPr>
      <xdr:spPr>
        <a:xfrm>
          <a:off x="17106900" y="3447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13589</xdr:rowOff>
    </xdr:from>
    <xdr:to>
      <xdr:col>77</xdr:col>
      <xdr:colOff>95250</xdr:colOff>
      <xdr:row>21</xdr:row>
      <xdr:rowOff>115189</xdr:rowOff>
    </xdr:to>
    <xdr:sp macro="" textlink="">
      <xdr:nvSpPr>
        <xdr:cNvPr id="464" name="楕円 463"/>
        <xdr:cNvSpPr/>
      </xdr:nvSpPr>
      <xdr:spPr>
        <a:xfrm>
          <a:off x="16129000" y="361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99966</xdr:rowOff>
    </xdr:from>
    <xdr:ext cx="736600" cy="259045"/>
    <xdr:sp macro="" textlink="">
      <xdr:nvSpPr>
        <xdr:cNvPr id="465" name="テキスト ボックス 464"/>
        <xdr:cNvSpPr txBox="1"/>
      </xdr:nvSpPr>
      <xdr:spPr>
        <a:xfrm>
          <a:off x="15798800" y="370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110913</xdr:rowOff>
    </xdr:from>
    <xdr:to>
      <xdr:col>73</xdr:col>
      <xdr:colOff>44450</xdr:colOff>
      <xdr:row>22</xdr:row>
      <xdr:rowOff>41063</xdr:rowOff>
    </xdr:to>
    <xdr:sp macro="" textlink="">
      <xdr:nvSpPr>
        <xdr:cNvPr id="466" name="楕円 465"/>
        <xdr:cNvSpPr/>
      </xdr:nvSpPr>
      <xdr:spPr>
        <a:xfrm>
          <a:off x="15240000" y="371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25840</xdr:rowOff>
    </xdr:from>
    <xdr:ext cx="762000" cy="259045"/>
    <xdr:sp macro="" textlink="">
      <xdr:nvSpPr>
        <xdr:cNvPr id="467" name="テキスト ボックス 466"/>
        <xdr:cNvSpPr txBox="1"/>
      </xdr:nvSpPr>
      <xdr:spPr>
        <a:xfrm>
          <a:off x="14909800" y="379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104479</xdr:rowOff>
    </xdr:from>
    <xdr:to>
      <xdr:col>68</xdr:col>
      <xdr:colOff>203200</xdr:colOff>
      <xdr:row>22</xdr:row>
      <xdr:rowOff>34629</xdr:rowOff>
    </xdr:to>
    <xdr:sp macro="" textlink="">
      <xdr:nvSpPr>
        <xdr:cNvPr id="468" name="楕円 467"/>
        <xdr:cNvSpPr/>
      </xdr:nvSpPr>
      <xdr:spPr>
        <a:xfrm>
          <a:off x="14351000" y="370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19406</xdr:rowOff>
    </xdr:from>
    <xdr:ext cx="762000" cy="259045"/>
    <xdr:sp macro="" textlink="">
      <xdr:nvSpPr>
        <xdr:cNvPr id="469" name="テキスト ボックス 468"/>
        <xdr:cNvSpPr txBox="1"/>
      </xdr:nvSpPr>
      <xdr:spPr>
        <a:xfrm>
          <a:off x="14020800" y="379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168825</xdr:rowOff>
    </xdr:from>
    <xdr:to>
      <xdr:col>64</xdr:col>
      <xdr:colOff>152400</xdr:colOff>
      <xdr:row>22</xdr:row>
      <xdr:rowOff>98975</xdr:rowOff>
    </xdr:to>
    <xdr:sp macro="" textlink="">
      <xdr:nvSpPr>
        <xdr:cNvPr id="470" name="楕円 469"/>
        <xdr:cNvSpPr/>
      </xdr:nvSpPr>
      <xdr:spPr>
        <a:xfrm>
          <a:off x="13462000" y="376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83752</xdr:rowOff>
    </xdr:from>
    <xdr:ext cx="762000" cy="259045"/>
    <xdr:sp macro="" textlink="">
      <xdr:nvSpPr>
        <xdr:cNvPr id="471" name="テキスト ボックス 470"/>
        <xdr:cNvSpPr txBox="1"/>
      </xdr:nvSpPr>
      <xdr:spPr>
        <a:xfrm>
          <a:off x="13131800" y="385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高知県高知市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316,410
314,265
309.00
159,295,990
158,278,510
410,957
80,682,861
205,410,056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153.1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 従来より給与水準の適正化を図っていることに加え、定員管理計画に基づく行政運営の効率化などにより、類似団体平均と同水準で推移してきたが、</a:t>
          </a:r>
          <a:r>
            <a:rPr kumimoji="1" lang="ja-JP" altLang="en-US" sz="1100">
              <a:solidFill>
                <a:sysClr val="windowText" lastClr="000000"/>
              </a:solidFill>
              <a:effectLst/>
              <a:latin typeface="+mn-lt"/>
              <a:ea typeface="+mn-ea"/>
              <a:cs typeface="+mn-cs"/>
            </a:rPr>
            <a:t>定年退職者数の減に伴う退職手当の減、委員報酬の実績減</a:t>
          </a:r>
          <a:r>
            <a:rPr kumimoji="1" lang="ja-JP" altLang="ja-JP" sz="1100">
              <a:solidFill>
                <a:sysClr val="windowText" lastClr="000000"/>
              </a:solidFill>
              <a:effectLst/>
              <a:latin typeface="+mn-lt"/>
              <a:ea typeface="+mn-ea"/>
              <a:cs typeface="+mn-cs"/>
            </a:rPr>
            <a:t>等の影響により前年比</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0.4</a:t>
          </a:r>
          <a:r>
            <a:rPr kumimoji="1" lang="ja-JP" altLang="ja-JP" sz="1100">
              <a:solidFill>
                <a:sysClr val="windowText" lastClr="000000"/>
              </a:solidFill>
              <a:effectLst/>
              <a:latin typeface="+mn-lt"/>
              <a:ea typeface="+mn-ea"/>
              <a:cs typeface="+mn-cs"/>
            </a:rPr>
            <a:t>ポイントとなっている。今後も引き続き人件費関係経費全体について縮減に努める。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77470</xdr:rowOff>
    </xdr:from>
    <xdr:to>
      <xdr:col>24</xdr:col>
      <xdr:colOff>25400</xdr:colOff>
      <xdr:row>37</xdr:row>
      <xdr:rowOff>107950</xdr:rowOff>
    </xdr:to>
    <xdr:cxnSp macro="">
      <xdr:nvCxnSpPr>
        <xdr:cNvPr id="66" name="直線コネクタ 65"/>
        <xdr:cNvCxnSpPr/>
      </xdr:nvCxnSpPr>
      <xdr:spPr>
        <a:xfrm flipV="1">
          <a:off x="3987800" y="64211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142240</xdr:rowOff>
    </xdr:from>
    <xdr:to>
      <xdr:col>19</xdr:col>
      <xdr:colOff>187325</xdr:colOff>
      <xdr:row>37</xdr:row>
      <xdr:rowOff>107950</xdr:rowOff>
    </xdr:to>
    <xdr:cxnSp macro="">
      <xdr:nvCxnSpPr>
        <xdr:cNvPr id="69" name="直線コネクタ 68"/>
        <xdr:cNvCxnSpPr/>
      </xdr:nvCxnSpPr>
      <xdr:spPr>
        <a:xfrm>
          <a:off x="3098800" y="63144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142240</xdr:rowOff>
    </xdr:from>
    <xdr:to>
      <xdr:col>15</xdr:col>
      <xdr:colOff>98425</xdr:colOff>
      <xdr:row>37</xdr:row>
      <xdr:rowOff>69850</xdr:rowOff>
    </xdr:to>
    <xdr:cxnSp macro="">
      <xdr:nvCxnSpPr>
        <xdr:cNvPr id="72" name="直線コネクタ 71"/>
        <xdr:cNvCxnSpPr/>
      </xdr:nvCxnSpPr>
      <xdr:spPr>
        <a:xfrm flipV="1">
          <a:off x="2209800" y="63144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153670</xdr:rowOff>
    </xdr:from>
    <xdr:to>
      <xdr:col>11</xdr:col>
      <xdr:colOff>9525</xdr:colOff>
      <xdr:row>37</xdr:row>
      <xdr:rowOff>69850</xdr:rowOff>
    </xdr:to>
    <xdr:cxnSp macro="">
      <xdr:nvCxnSpPr>
        <xdr:cNvPr id="75" name="直線コネクタ 74"/>
        <xdr:cNvCxnSpPr/>
      </xdr:nvCxnSpPr>
      <xdr:spPr>
        <a:xfrm>
          <a:off x="1320800" y="615442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85" name="楕円 84"/>
        <xdr:cNvSpPr/>
      </xdr:nvSpPr>
      <xdr:spPr>
        <a:xfrm>
          <a:off x="4775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170197</xdr:rowOff>
    </xdr:from>
    <xdr:ext cx="762000" cy="259045"/>
    <xdr:sp macro="" textlink="">
      <xdr:nvSpPr>
        <xdr:cNvPr id="86" name="人件費該当値テキスト"/>
        <xdr:cNvSpPr txBox="1"/>
      </xdr:nvSpPr>
      <xdr:spPr>
        <a:xfrm>
          <a:off x="49149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57150</xdr:rowOff>
    </xdr:from>
    <xdr:to>
      <xdr:col>20</xdr:col>
      <xdr:colOff>38100</xdr:colOff>
      <xdr:row>37</xdr:row>
      <xdr:rowOff>158750</xdr:rowOff>
    </xdr:to>
    <xdr:sp macro="" textlink="">
      <xdr:nvSpPr>
        <xdr:cNvPr id="87" name="楕円 86"/>
        <xdr:cNvSpPr/>
      </xdr:nvSpPr>
      <xdr:spPr>
        <a:xfrm>
          <a:off x="3937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143527</xdr:rowOff>
    </xdr:from>
    <xdr:ext cx="736600" cy="259045"/>
    <xdr:sp macro="" textlink="">
      <xdr:nvSpPr>
        <xdr:cNvPr id="88" name="テキスト ボックス 87"/>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91440</xdr:rowOff>
    </xdr:from>
    <xdr:to>
      <xdr:col>15</xdr:col>
      <xdr:colOff>149225</xdr:colOff>
      <xdr:row>37</xdr:row>
      <xdr:rowOff>21590</xdr:rowOff>
    </xdr:to>
    <xdr:sp macro="" textlink="">
      <xdr:nvSpPr>
        <xdr:cNvPr id="89" name="楕円 88"/>
        <xdr:cNvSpPr/>
      </xdr:nvSpPr>
      <xdr:spPr>
        <a:xfrm>
          <a:off x="3048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6367</xdr:rowOff>
    </xdr:from>
    <xdr:ext cx="762000" cy="259045"/>
    <xdr:sp macro="" textlink="">
      <xdr:nvSpPr>
        <xdr:cNvPr id="90" name="テキスト ボックス 89"/>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1" name="楕円 90"/>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2" name="テキスト ボックス 91"/>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93" name="楕円 92"/>
        <xdr:cNvSpPr/>
      </xdr:nvSpPr>
      <xdr:spPr>
        <a:xfrm>
          <a:off x="1270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43197</xdr:rowOff>
    </xdr:from>
    <xdr:ext cx="762000" cy="259045"/>
    <xdr:sp macro="" textlink="">
      <xdr:nvSpPr>
        <xdr:cNvPr id="94" name="テキスト ボックス 93"/>
        <xdr:cNvSpPr txBox="1"/>
      </xdr:nvSpPr>
      <xdr:spPr>
        <a:xfrm>
          <a:off x="939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新高知市財政再建推進プラン（計画期間：</a:t>
          </a:r>
          <a:r>
            <a:rPr kumimoji="1" lang="en-US" altLang="ja-JP" sz="1100">
              <a:solidFill>
                <a:schemeClr val="dk1"/>
              </a:solidFill>
              <a:effectLst/>
              <a:latin typeface="+mn-lt"/>
              <a:ea typeface="+mn-ea"/>
              <a:cs typeface="+mn-cs"/>
            </a:rPr>
            <a:t>H21</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年度）に基づき、徹底的な事務事業の見直しを行った結果、引き続き、類似団体と比べて低い水準で推移している。令和５年度に策定した高知市財政健全化プラン（</a:t>
          </a:r>
          <a:r>
            <a:rPr kumimoji="1" lang="en-US" altLang="ja-JP" sz="1100">
              <a:solidFill>
                <a:schemeClr val="dk1"/>
              </a:solidFill>
              <a:effectLst/>
              <a:latin typeface="+mn-lt"/>
              <a:ea typeface="+mn-ea"/>
              <a:cs typeface="+mn-cs"/>
            </a:rPr>
            <a:t>2023</a:t>
          </a:r>
          <a:r>
            <a:rPr kumimoji="1" lang="ja-JP" altLang="ja-JP" sz="1100">
              <a:solidFill>
                <a:schemeClr val="dk1"/>
              </a:solidFill>
              <a:effectLst/>
              <a:latin typeface="+mn-lt"/>
              <a:ea typeface="+mn-ea"/>
              <a:cs typeface="+mn-cs"/>
            </a:rPr>
            <a:t>年度版）（計画期間：令和５～令和７年度）に基づき、今後も事業のスクラップや手法見直しによる事業費の抑制など、常に見直しを行うとともに、計画的・効率的かつ適正な執行に努める。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15</xdr:row>
      <xdr:rowOff>168910</xdr:rowOff>
    </xdr:to>
    <xdr:cxnSp macro="">
      <xdr:nvCxnSpPr>
        <xdr:cNvPr id="127" name="直線コネクタ 126"/>
        <xdr:cNvCxnSpPr/>
      </xdr:nvCxnSpPr>
      <xdr:spPr>
        <a:xfrm flipV="1">
          <a:off x="15671800" y="27178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59707</xdr:rowOff>
    </xdr:from>
    <xdr:ext cx="762000" cy="259045"/>
    <xdr:sp macro="" textlink="">
      <xdr:nvSpPr>
        <xdr:cNvPr id="128" name="物件費平均値テキスト"/>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69850</xdr:rowOff>
    </xdr:from>
    <xdr:to>
      <xdr:col>78</xdr:col>
      <xdr:colOff>69850</xdr:colOff>
      <xdr:row>15</xdr:row>
      <xdr:rowOff>168910</xdr:rowOff>
    </xdr:to>
    <xdr:cxnSp macro="">
      <xdr:nvCxnSpPr>
        <xdr:cNvPr id="130" name="直線コネクタ 129"/>
        <xdr:cNvCxnSpPr/>
      </xdr:nvCxnSpPr>
      <xdr:spPr>
        <a:xfrm>
          <a:off x="14782800" y="26416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15</xdr:row>
      <xdr:rowOff>123190</xdr:rowOff>
    </xdr:to>
    <xdr:cxnSp macro="">
      <xdr:nvCxnSpPr>
        <xdr:cNvPr id="133" name="直線コネクタ 132"/>
        <xdr:cNvCxnSpPr/>
      </xdr:nvCxnSpPr>
      <xdr:spPr>
        <a:xfrm flipV="1">
          <a:off x="13893800" y="2641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123190</xdr:rowOff>
    </xdr:from>
    <xdr:to>
      <xdr:col>69</xdr:col>
      <xdr:colOff>92075</xdr:colOff>
      <xdr:row>16</xdr:row>
      <xdr:rowOff>5080</xdr:rowOff>
    </xdr:to>
    <xdr:cxnSp macro="">
      <xdr:nvCxnSpPr>
        <xdr:cNvPr id="136" name="直線コネクタ 135"/>
        <xdr:cNvCxnSpPr/>
      </xdr:nvCxnSpPr>
      <xdr:spPr>
        <a:xfrm flipV="1">
          <a:off x="13004800" y="26949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38" name="テキスト ボックス 137"/>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40" name="テキスト ボックス 139"/>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46" name="楕円 145"/>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111777</xdr:rowOff>
    </xdr:from>
    <xdr:ext cx="762000" cy="259045"/>
    <xdr:sp macro="" textlink="">
      <xdr:nvSpPr>
        <xdr:cNvPr id="147" name="物件費該当値テキスト"/>
        <xdr:cNvSpPr txBox="1"/>
      </xdr:nvSpPr>
      <xdr:spPr>
        <a:xfrm>
          <a:off x="165989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118110</xdr:rowOff>
    </xdr:from>
    <xdr:to>
      <xdr:col>78</xdr:col>
      <xdr:colOff>120650</xdr:colOff>
      <xdr:row>16</xdr:row>
      <xdr:rowOff>48260</xdr:rowOff>
    </xdr:to>
    <xdr:sp macro="" textlink="">
      <xdr:nvSpPr>
        <xdr:cNvPr id="148" name="楕円 147"/>
        <xdr:cNvSpPr/>
      </xdr:nvSpPr>
      <xdr:spPr>
        <a:xfrm>
          <a:off x="15621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49" name="テキスト ボックス 148"/>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19050</xdr:rowOff>
    </xdr:from>
    <xdr:to>
      <xdr:col>74</xdr:col>
      <xdr:colOff>31750</xdr:colOff>
      <xdr:row>15</xdr:row>
      <xdr:rowOff>120650</xdr:rowOff>
    </xdr:to>
    <xdr:sp macro="" textlink="">
      <xdr:nvSpPr>
        <xdr:cNvPr id="150" name="楕円 149"/>
        <xdr:cNvSpPr/>
      </xdr:nvSpPr>
      <xdr:spPr>
        <a:xfrm>
          <a:off x="14732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130827</xdr:rowOff>
    </xdr:from>
    <xdr:ext cx="762000" cy="259045"/>
    <xdr:sp macro="" textlink="">
      <xdr:nvSpPr>
        <xdr:cNvPr id="151" name="テキスト ボックス 150"/>
        <xdr:cNvSpPr txBox="1"/>
      </xdr:nvSpPr>
      <xdr:spPr>
        <a:xfrm>
          <a:off x="14401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72390</xdr:rowOff>
    </xdr:from>
    <xdr:to>
      <xdr:col>69</xdr:col>
      <xdr:colOff>142875</xdr:colOff>
      <xdr:row>16</xdr:row>
      <xdr:rowOff>2540</xdr:rowOff>
    </xdr:to>
    <xdr:sp macro="" textlink="">
      <xdr:nvSpPr>
        <xdr:cNvPr id="152" name="楕円 151"/>
        <xdr:cNvSpPr/>
      </xdr:nvSpPr>
      <xdr:spPr>
        <a:xfrm>
          <a:off x="13843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12717</xdr:rowOff>
    </xdr:from>
    <xdr:ext cx="762000" cy="259045"/>
    <xdr:sp macro="" textlink="">
      <xdr:nvSpPr>
        <xdr:cNvPr id="153" name="テキスト ボックス 152"/>
        <xdr:cNvSpPr txBox="1"/>
      </xdr:nvSpPr>
      <xdr:spPr>
        <a:xfrm>
          <a:off x="13512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54" name="楕円 153"/>
        <xdr:cNvSpPr/>
      </xdr:nvSpPr>
      <xdr:spPr>
        <a:xfrm>
          <a:off x="12954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66057</xdr:rowOff>
    </xdr:from>
    <xdr:ext cx="762000" cy="259045"/>
    <xdr:sp macro="" textlink="">
      <xdr:nvSpPr>
        <xdr:cNvPr id="155" name="テキスト ボックス 154"/>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長引く景気低迷や高齢化率の上昇に伴い、生活保護費を中心とする扶助費は、類似団体との比較において高い水準で推移しており、財政構造の硬直化の大きな要因となっているが、社会保障関連経費削減の余地は少ない。</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39915</xdr:rowOff>
    </xdr:from>
    <xdr:to>
      <xdr:col>24</xdr:col>
      <xdr:colOff>25400</xdr:colOff>
      <xdr:row>58</xdr:row>
      <xdr:rowOff>137885</xdr:rowOff>
    </xdr:to>
    <xdr:cxnSp macro="">
      <xdr:nvCxnSpPr>
        <xdr:cNvPr id="190" name="直線コネクタ 189"/>
        <xdr:cNvCxnSpPr/>
      </xdr:nvCxnSpPr>
      <xdr:spPr>
        <a:xfrm>
          <a:off x="3987800" y="99840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152599</xdr:rowOff>
    </xdr:from>
    <xdr:ext cx="762000" cy="259045"/>
    <xdr:sp macro="" textlink="">
      <xdr:nvSpPr>
        <xdr:cNvPr id="191" name="扶助費平均値テキスト"/>
        <xdr:cNvSpPr txBox="1"/>
      </xdr:nvSpPr>
      <xdr:spPr>
        <a:xfrm>
          <a:off x="4914900" y="9582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58</xdr:row>
      <xdr:rowOff>39915</xdr:rowOff>
    </xdr:to>
    <xdr:cxnSp macro="">
      <xdr:nvCxnSpPr>
        <xdr:cNvPr id="193" name="直線コネクタ 192"/>
        <xdr:cNvCxnSpPr/>
      </xdr:nvCxnSpPr>
      <xdr:spPr>
        <a:xfrm>
          <a:off x="3098800" y="9809843"/>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5" name="テキスト ボックス 194"/>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58</xdr:row>
      <xdr:rowOff>29028</xdr:rowOff>
    </xdr:to>
    <xdr:cxnSp macro="">
      <xdr:nvCxnSpPr>
        <xdr:cNvPr id="196" name="直線コネクタ 195"/>
        <xdr:cNvCxnSpPr/>
      </xdr:nvCxnSpPr>
      <xdr:spPr>
        <a:xfrm flipV="1">
          <a:off x="2209800" y="98098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198" name="テキスト ボックス 197"/>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29028</xdr:rowOff>
    </xdr:from>
    <xdr:to>
      <xdr:col>11</xdr:col>
      <xdr:colOff>9525</xdr:colOff>
      <xdr:row>59</xdr:row>
      <xdr:rowOff>151493</xdr:rowOff>
    </xdr:to>
    <xdr:cxnSp macro="">
      <xdr:nvCxnSpPr>
        <xdr:cNvPr id="199" name="直線コネクタ 198"/>
        <xdr:cNvCxnSpPr/>
      </xdr:nvCxnSpPr>
      <xdr:spPr>
        <a:xfrm flipV="1">
          <a:off x="1320800" y="9973128"/>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1" name="テキスト ボックス 200"/>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3" name="テキスト ボックス 202"/>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87085</xdr:rowOff>
    </xdr:from>
    <xdr:to>
      <xdr:col>24</xdr:col>
      <xdr:colOff>76200</xdr:colOff>
      <xdr:row>59</xdr:row>
      <xdr:rowOff>17235</xdr:rowOff>
    </xdr:to>
    <xdr:sp macro="" textlink="">
      <xdr:nvSpPr>
        <xdr:cNvPr id="209" name="楕円 208"/>
        <xdr:cNvSpPr/>
      </xdr:nvSpPr>
      <xdr:spPr>
        <a:xfrm>
          <a:off x="47752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59162</xdr:rowOff>
    </xdr:from>
    <xdr:ext cx="762000" cy="259045"/>
    <xdr:sp macro="" textlink="">
      <xdr:nvSpPr>
        <xdr:cNvPr id="210" name="扶助費該当値テキスト"/>
        <xdr:cNvSpPr txBox="1"/>
      </xdr:nvSpPr>
      <xdr:spPr>
        <a:xfrm>
          <a:off x="4914900" y="1000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160565</xdr:rowOff>
    </xdr:from>
    <xdr:to>
      <xdr:col>20</xdr:col>
      <xdr:colOff>38100</xdr:colOff>
      <xdr:row>58</xdr:row>
      <xdr:rowOff>90715</xdr:rowOff>
    </xdr:to>
    <xdr:sp macro="" textlink="">
      <xdr:nvSpPr>
        <xdr:cNvPr id="211" name="楕円 210"/>
        <xdr:cNvSpPr/>
      </xdr:nvSpPr>
      <xdr:spPr>
        <a:xfrm>
          <a:off x="3937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75492</xdr:rowOff>
    </xdr:from>
    <xdr:ext cx="736600" cy="259045"/>
    <xdr:sp macro="" textlink="">
      <xdr:nvSpPr>
        <xdr:cNvPr id="212" name="テキスト ボックス 211"/>
        <xdr:cNvSpPr txBox="1"/>
      </xdr:nvSpPr>
      <xdr:spPr>
        <a:xfrm>
          <a:off x="3606800" y="10019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13" name="楕円 212"/>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214" name="テキスト ボックス 213"/>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149678</xdr:rowOff>
    </xdr:from>
    <xdr:to>
      <xdr:col>11</xdr:col>
      <xdr:colOff>60325</xdr:colOff>
      <xdr:row>58</xdr:row>
      <xdr:rowOff>79828</xdr:rowOff>
    </xdr:to>
    <xdr:sp macro="" textlink="">
      <xdr:nvSpPr>
        <xdr:cNvPr id="215" name="楕円 214"/>
        <xdr:cNvSpPr/>
      </xdr:nvSpPr>
      <xdr:spPr>
        <a:xfrm>
          <a:off x="2159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64605</xdr:rowOff>
    </xdr:from>
    <xdr:ext cx="762000" cy="259045"/>
    <xdr:sp macro="" textlink="">
      <xdr:nvSpPr>
        <xdr:cNvPr id="216" name="テキスト ボックス 215"/>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100693</xdr:rowOff>
    </xdr:from>
    <xdr:to>
      <xdr:col>6</xdr:col>
      <xdr:colOff>171450</xdr:colOff>
      <xdr:row>60</xdr:row>
      <xdr:rowOff>30843</xdr:rowOff>
    </xdr:to>
    <xdr:sp macro="" textlink="">
      <xdr:nvSpPr>
        <xdr:cNvPr id="217" name="楕円 216"/>
        <xdr:cNvSpPr/>
      </xdr:nvSpPr>
      <xdr:spPr>
        <a:xfrm>
          <a:off x="1270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15620</xdr:rowOff>
    </xdr:from>
    <xdr:ext cx="762000" cy="259045"/>
    <xdr:sp macro="" textlink="">
      <xdr:nvSpPr>
        <xdr:cNvPr id="218" name="テキスト ボックス 217"/>
        <xdr:cNvSpPr txBox="1"/>
      </xdr:nvSpPr>
      <xdr:spPr>
        <a:xfrm>
          <a:off x="939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類似団体平均と同水準で推移しており、今後も市税や交付税等の財源確保に努めるとともに、繰出基準に基づく適正な処理を行っていく。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165100</xdr:rowOff>
    </xdr:from>
    <xdr:to>
      <xdr:col>82</xdr:col>
      <xdr:colOff>107950</xdr:colOff>
      <xdr:row>59</xdr:row>
      <xdr:rowOff>69850</xdr:rowOff>
    </xdr:to>
    <xdr:cxnSp macro="">
      <xdr:nvCxnSpPr>
        <xdr:cNvPr id="251" name="直線コネクタ 250"/>
        <xdr:cNvCxnSpPr/>
      </xdr:nvCxnSpPr>
      <xdr:spPr>
        <a:xfrm>
          <a:off x="15671800" y="10109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139700</xdr:rowOff>
    </xdr:from>
    <xdr:to>
      <xdr:col>78</xdr:col>
      <xdr:colOff>69850</xdr:colOff>
      <xdr:row>58</xdr:row>
      <xdr:rowOff>165100</xdr:rowOff>
    </xdr:to>
    <xdr:cxnSp macro="">
      <xdr:nvCxnSpPr>
        <xdr:cNvPr id="254" name="直線コネクタ 253"/>
        <xdr:cNvCxnSpPr/>
      </xdr:nvCxnSpPr>
      <xdr:spPr>
        <a:xfrm>
          <a:off x="14782800" y="10083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139700</xdr:rowOff>
    </xdr:from>
    <xdr:to>
      <xdr:col>73</xdr:col>
      <xdr:colOff>180975</xdr:colOff>
      <xdr:row>59</xdr:row>
      <xdr:rowOff>57150</xdr:rowOff>
    </xdr:to>
    <xdr:cxnSp macro="">
      <xdr:nvCxnSpPr>
        <xdr:cNvPr id="257" name="直線コネクタ 256"/>
        <xdr:cNvCxnSpPr/>
      </xdr:nvCxnSpPr>
      <xdr:spPr>
        <a:xfrm flipV="1">
          <a:off x="13893800" y="10083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57150</xdr:rowOff>
    </xdr:to>
    <xdr:cxnSp macro="">
      <xdr:nvCxnSpPr>
        <xdr:cNvPr id="260" name="直線コネクタ 259"/>
        <xdr:cNvCxnSpPr/>
      </xdr:nvCxnSpPr>
      <xdr:spPr>
        <a:xfrm>
          <a:off x="13004800" y="10147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70" name="楕円 269"/>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162577</xdr:rowOff>
    </xdr:from>
    <xdr:ext cx="762000" cy="259045"/>
    <xdr:sp macro="" textlink="">
      <xdr:nvSpPr>
        <xdr:cNvPr id="271" name="その他該当値テキスト"/>
        <xdr:cNvSpPr txBox="1"/>
      </xdr:nvSpPr>
      <xdr:spPr>
        <a:xfrm>
          <a:off x="16598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72" name="楕円 271"/>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29227</xdr:rowOff>
    </xdr:from>
    <xdr:ext cx="736600" cy="259045"/>
    <xdr:sp macro="" textlink="">
      <xdr:nvSpPr>
        <xdr:cNvPr id="273" name="テキスト ボックス 272"/>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88900</xdr:rowOff>
    </xdr:from>
    <xdr:to>
      <xdr:col>74</xdr:col>
      <xdr:colOff>31750</xdr:colOff>
      <xdr:row>59</xdr:row>
      <xdr:rowOff>19050</xdr:rowOff>
    </xdr:to>
    <xdr:sp macro="" textlink="">
      <xdr:nvSpPr>
        <xdr:cNvPr id="274" name="楕円 273"/>
        <xdr:cNvSpPr/>
      </xdr:nvSpPr>
      <xdr:spPr>
        <a:xfrm>
          <a:off x="14732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75" name="テキスト ボックス 274"/>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6350</xdr:rowOff>
    </xdr:from>
    <xdr:to>
      <xdr:col>69</xdr:col>
      <xdr:colOff>142875</xdr:colOff>
      <xdr:row>59</xdr:row>
      <xdr:rowOff>107950</xdr:rowOff>
    </xdr:to>
    <xdr:sp macro="" textlink="">
      <xdr:nvSpPr>
        <xdr:cNvPr id="276" name="楕円 275"/>
        <xdr:cNvSpPr/>
      </xdr:nvSpPr>
      <xdr:spPr>
        <a:xfrm>
          <a:off x="13843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92727</xdr:rowOff>
    </xdr:from>
    <xdr:ext cx="762000" cy="259045"/>
    <xdr:sp macro="" textlink="">
      <xdr:nvSpPr>
        <xdr:cNvPr id="277" name="テキスト ボックス 276"/>
        <xdr:cNvSpPr txBox="1"/>
      </xdr:nvSpPr>
      <xdr:spPr>
        <a:xfrm>
          <a:off x="13512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8" name="楕円 277"/>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79" name="テキスト ボックス 278"/>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類似団体平均と同水準で推移しており、今後も引き続き事務事業の見直しに努める。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92710</xdr:rowOff>
    </xdr:from>
    <xdr:to>
      <xdr:col>82</xdr:col>
      <xdr:colOff>107950</xdr:colOff>
      <xdr:row>35</xdr:row>
      <xdr:rowOff>101854</xdr:rowOff>
    </xdr:to>
    <xdr:cxnSp macro="">
      <xdr:nvCxnSpPr>
        <xdr:cNvPr id="310" name="直線コネクタ 309"/>
        <xdr:cNvCxnSpPr/>
      </xdr:nvCxnSpPr>
      <xdr:spPr>
        <a:xfrm>
          <a:off x="15671800" y="60934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31005</xdr:rowOff>
    </xdr:from>
    <xdr:ext cx="762000" cy="259045"/>
    <xdr:sp macro="" textlink="">
      <xdr:nvSpPr>
        <xdr:cNvPr id="311" name="補助費等平均値テキスト"/>
        <xdr:cNvSpPr txBox="1"/>
      </xdr:nvSpPr>
      <xdr:spPr>
        <a:xfrm>
          <a:off x="16598900" y="5860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19558</xdr:rowOff>
    </xdr:from>
    <xdr:to>
      <xdr:col>78</xdr:col>
      <xdr:colOff>69850</xdr:colOff>
      <xdr:row>35</xdr:row>
      <xdr:rowOff>92710</xdr:rowOff>
    </xdr:to>
    <xdr:cxnSp macro="">
      <xdr:nvCxnSpPr>
        <xdr:cNvPr id="313" name="直線コネクタ 312"/>
        <xdr:cNvCxnSpPr/>
      </xdr:nvCxnSpPr>
      <xdr:spPr>
        <a:xfrm>
          <a:off x="14782800" y="60203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15" name="テキスト ボックス 314"/>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19558</xdr:rowOff>
    </xdr:from>
    <xdr:to>
      <xdr:col>73</xdr:col>
      <xdr:colOff>180975</xdr:colOff>
      <xdr:row>35</xdr:row>
      <xdr:rowOff>65278</xdr:rowOff>
    </xdr:to>
    <xdr:cxnSp macro="">
      <xdr:nvCxnSpPr>
        <xdr:cNvPr id="316" name="直線コネクタ 315"/>
        <xdr:cNvCxnSpPr/>
      </xdr:nvCxnSpPr>
      <xdr:spPr>
        <a:xfrm flipV="1">
          <a:off x="13893800" y="60203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64279</xdr:rowOff>
    </xdr:from>
    <xdr:ext cx="762000" cy="259045"/>
    <xdr:sp macro="" textlink="">
      <xdr:nvSpPr>
        <xdr:cNvPr id="318" name="テキスト ボックス 317"/>
        <xdr:cNvSpPr txBox="1"/>
      </xdr:nvSpPr>
      <xdr:spPr>
        <a:xfrm>
          <a:off x="14401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56134</xdr:rowOff>
    </xdr:from>
    <xdr:to>
      <xdr:col>69</xdr:col>
      <xdr:colOff>92075</xdr:colOff>
      <xdr:row>35</xdr:row>
      <xdr:rowOff>65278</xdr:rowOff>
    </xdr:to>
    <xdr:cxnSp macro="">
      <xdr:nvCxnSpPr>
        <xdr:cNvPr id="319" name="直線コネクタ 318"/>
        <xdr:cNvCxnSpPr/>
      </xdr:nvCxnSpPr>
      <xdr:spPr>
        <a:xfrm>
          <a:off x="13004800" y="60568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macro="" textlink="">
      <xdr:nvSpPr>
        <xdr:cNvPr id="321" name="テキスト ボックス 320"/>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51054</xdr:rowOff>
    </xdr:from>
    <xdr:to>
      <xdr:col>82</xdr:col>
      <xdr:colOff>158750</xdr:colOff>
      <xdr:row>35</xdr:row>
      <xdr:rowOff>152654</xdr:rowOff>
    </xdr:to>
    <xdr:sp macro="" textlink="">
      <xdr:nvSpPr>
        <xdr:cNvPr id="329" name="楕円 328"/>
        <xdr:cNvSpPr/>
      </xdr:nvSpPr>
      <xdr:spPr>
        <a:xfrm>
          <a:off x="164592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23131</xdr:rowOff>
    </xdr:from>
    <xdr:ext cx="762000" cy="259045"/>
    <xdr:sp macro="" textlink="">
      <xdr:nvSpPr>
        <xdr:cNvPr id="330" name="補助費等該当値テキスト"/>
        <xdr:cNvSpPr txBox="1"/>
      </xdr:nvSpPr>
      <xdr:spPr>
        <a:xfrm>
          <a:off x="16598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41910</xdr:rowOff>
    </xdr:from>
    <xdr:to>
      <xdr:col>78</xdr:col>
      <xdr:colOff>120650</xdr:colOff>
      <xdr:row>35</xdr:row>
      <xdr:rowOff>143510</xdr:rowOff>
    </xdr:to>
    <xdr:sp macro="" textlink="">
      <xdr:nvSpPr>
        <xdr:cNvPr id="331" name="楕円 330"/>
        <xdr:cNvSpPr/>
      </xdr:nvSpPr>
      <xdr:spPr>
        <a:xfrm>
          <a:off x="15621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128287</xdr:rowOff>
    </xdr:from>
    <xdr:ext cx="736600" cy="259045"/>
    <xdr:sp macro="" textlink="">
      <xdr:nvSpPr>
        <xdr:cNvPr id="332" name="テキスト ボックス 331"/>
        <xdr:cNvSpPr txBox="1"/>
      </xdr:nvSpPr>
      <xdr:spPr>
        <a:xfrm>
          <a:off x="15290800" y="612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140208</xdr:rowOff>
    </xdr:from>
    <xdr:to>
      <xdr:col>74</xdr:col>
      <xdr:colOff>31750</xdr:colOff>
      <xdr:row>35</xdr:row>
      <xdr:rowOff>70358</xdr:rowOff>
    </xdr:to>
    <xdr:sp macro="" textlink="">
      <xdr:nvSpPr>
        <xdr:cNvPr id="333" name="楕円 332"/>
        <xdr:cNvSpPr/>
      </xdr:nvSpPr>
      <xdr:spPr>
        <a:xfrm>
          <a:off x="14732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80535</xdr:rowOff>
    </xdr:from>
    <xdr:ext cx="762000" cy="259045"/>
    <xdr:sp macro="" textlink="">
      <xdr:nvSpPr>
        <xdr:cNvPr id="334" name="テキスト ボックス 333"/>
        <xdr:cNvSpPr txBox="1"/>
      </xdr:nvSpPr>
      <xdr:spPr>
        <a:xfrm>
          <a:off x="14401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14478</xdr:rowOff>
    </xdr:from>
    <xdr:to>
      <xdr:col>69</xdr:col>
      <xdr:colOff>142875</xdr:colOff>
      <xdr:row>35</xdr:row>
      <xdr:rowOff>116078</xdr:rowOff>
    </xdr:to>
    <xdr:sp macro="" textlink="">
      <xdr:nvSpPr>
        <xdr:cNvPr id="335" name="楕円 334"/>
        <xdr:cNvSpPr/>
      </xdr:nvSpPr>
      <xdr:spPr>
        <a:xfrm>
          <a:off x="13843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100855</xdr:rowOff>
    </xdr:from>
    <xdr:ext cx="762000" cy="259045"/>
    <xdr:sp macro="" textlink="">
      <xdr:nvSpPr>
        <xdr:cNvPr id="336" name="テキスト ボックス 335"/>
        <xdr:cNvSpPr txBox="1"/>
      </xdr:nvSpPr>
      <xdr:spPr>
        <a:xfrm>
          <a:off x="13512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5334</xdr:rowOff>
    </xdr:from>
    <xdr:to>
      <xdr:col>65</xdr:col>
      <xdr:colOff>53975</xdr:colOff>
      <xdr:row>35</xdr:row>
      <xdr:rowOff>106934</xdr:rowOff>
    </xdr:to>
    <xdr:sp macro="" textlink="">
      <xdr:nvSpPr>
        <xdr:cNvPr id="337" name="楕円 336"/>
        <xdr:cNvSpPr/>
      </xdr:nvSpPr>
      <xdr:spPr>
        <a:xfrm>
          <a:off x="12954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117111</xdr:rowOff>
    </xdr:from>
    <xdr:ext cx="762000" cy="259045"/>
    <xdr:sp macro="" textlink="">
      <xdr:nvSpPr>
        <xdr:cNvPr id="338" name="テキスト ボックス 337"/>
        <xdr:cNvSpPr txBox="1"/>
      </xdr:nvSpPr>
      <xdr:spPr>
        <a:xfrm>
          <a:off x="12623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　プロジェクト事業の実施や国の経済対策との協調、地域経済への配慮等による投資的事業の実施に伴う市債発行に比例し、類似団体との比較においても極めて高い状態となっている。あらゆる投資事業について、市民生活への影響を最小限としつつ、財源確保や緊急性等を総合的に勘案して優先度付けを行い、実施時期を検討することにより平準化と先送りを行うことで起債発行額を抑制し、元利償還金と残高等将来負担を軽減する。また利率の見直しや償還期間の適正化により、単年度の元利償還金の減額に努める。</a:t>
          </a:r>
          <a:endParaRPr lang="ja-JP" altLang="ja-JP" sz="11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8889</xdr:rowOff>
    </xdr:from>
    <xdr:to>
      <xdr:col>24</xdr:col>
      <xdr:colOff>25400</xdr:colOff>
      <xdr:row>79</xdr:row>
      <xdr:rowOff>16511</xdr:rowOff>
    </xdr:to>
    <xdr:cxnSp macro="">
      <xdr:nvCxnSpPr>
        <xdr:cNvPr id="371" name="直線コネクタ 370"/>
        <xdr:cNvCxnSpPr/>
      </xdr:nvCxnSpPr>
      <xdr:spPr>
        <a:xfrm>
          <a:off x="3987800" y="135534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50816</xdr:rowOff>
    </xdr:from>
    <xdr:ext cx="762000" cy="259045"/>
    <xdr:sp macro="" textlink="">
      <xdr:nvSpPr>
        <xdr:cNvPr id="372" name="公債費平均値テキスト"/>
        <xdr:cNvSpPr txBox="1"/>
      </xdr:nvSpPr>
      <xdr:spPr>
        <a:xfrm>
          <a:off x="4914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111761</xdr:rowOff>
    </xdr:from>
    <xdr:to>
      <xdr:col>19</xdr:col>
      <xdr:colOff>187325</xdr:colOff>
      <xdr:row>79</xdr:row>
      <xdr:rowOff>8889</xdr:rowOff>
    </xdr:to>
    <xdr:cxnSp macro="">
      <xdr:nvCxnSpPr>
        <xdr:cNvPr id="374" name="直線コネクタ 373"/>
        <xdr:cNvCxnSpPr/>
      </xdr:nvCxnSpPr>
      <xdr:spPr>
        <a:xfrm>
          <a:off x="3098800" y="134848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6" name="テキスト ボックス 375"/>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111761</xdr:rowOff>
    </xdr:from>
    <xdr:to>
      <xdr:col>15</xdr:col>
      <xdr:colOff>98425</xdr:colOff>
      <xdr:row>79</xdr:row>
      <xdr:rowOff>39370</xdr:rowOff>
    </xdr:to>
    <xdr:cxnSp macro="">
      <xdr:nvCxnSpPr>
        <xdr:cNvPr id="377" name="直線コネクタ 376"/>
        <xdr:cNvCxnSpPr/>
      </xdr:nvCxnSpPr>
      <xdr:spPr>
        <a:xfrm flipV="1">
          <a:off x="2209800" y="134848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79" name="テキスト ボックス 378"/>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39370</xdr:rowOff>
    </xdr:from>
    <xdr:to>
      <xdr:col>11</xdr:col>
      <xdr:colOff>9525</xdr:colOff>
      <xdr:row>80</xdr:row>
      <xdr:rowOff>5080</xdr:rowOff>
    </xdr:to>
    <xdr:cxnSp macro="">
      <xdr:nvCxnSpPr>
        <xdr:cNvPr id="380" name="直線コネクタ 379"/>
        <xdr:cNvCxnSpPr/>
      </xdr:nvCxnSpPr>
      <xdr:spPr>
        <a:xfrm flipV="1">
          <a:off x="1320800" y="135839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12716</xdr:rowOff>
    </xdr:from>
    <xdr:ext cx="762000" cy="259045"/>
    <xdr:sp macro="" textlink="">
      <xdr:nvSpPr>
        <xdr:cNvPr id="382" name="テキスト ボックス 381"/>
        <xdr:cNvSpPr txBox="1"/>
      </xdr:nvSpPr>
      <xdr:spPr>
        <a:xfrm>
          <a:off x="1828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4" name="テキスト ボックス 383"/>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137161</xdr:rowOff>
    </xdr:from>
    <xdr:to>
      <xdr:col>24</xdr:col>
      <xdr:colOff>76200</xdr:colOff>
      <xdr:row>79</xdr:row>
      <xdr:rowOff>67311</xdr:rowOff>
    </xdr:to>
    <xdr:sp macro="" textlink="">
      <xdr:nvSpPr>
        <xdr:cNvPr id="390" name="楕円 389"/>
        <xdr:cNvSpPr/>
      </xdr:nvSpPr>
      <xdr:spPr>
        <a:xfrm>
          <a:off x="47752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109238</xdr:rowOff>
    </xdr:from>
    <xdr:ext cx="762000" cy="259045"/>
    <xdr:sp macro="" textlink="">
      <xdr:nvSpPr>
        <xdr:cNvPr id="391" name="公債費該当値テキスト"/>
        <xdr:cNvSpPr txBox="1"/>
      </xdr:nvSpPr>
      <xdr:spPr>
        <a:xfrm>
          <a:off x="49149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129539</xdr:rowOff>
    </xdr:from>
    <xdr:to>
      <xdr:col>20</xdr:col>
      <xdr:colOff>38100</xdr:colOff>
      <xdr:row>79</xdr:row>
      <xdr:rowOff>59689</xdr:rowOff>
    </xdr:to>
    <xdr:sp macro="" textlink="">
      <xdr:nvSpPr>
        <xdr:cNvPr id="392" name="楕円 391"/>
        <xdr:cNvSpPr/>
      </xdr:nvSpPr>
      <xdr:spPr>
        <a:xfrm>
          <a:off x="3937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44466</xdr:rowOff>
    </xdr:from>
    <xdr:ext cx="736600" cy="259045"/>
    <xdr:sp macro="" textlink="">
      <xdr:nvSpPr>
        <xdr:cNvPr id="393" name="テキスト ボックス 392"/>
        <xdr:cNvSpPr txBox="1"/>
      </xdr:nvSpPr>
      <xdr:spPr>
        <a:xfrm>
          <a:off x="3606800" y="13589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60961</xdr:rowOff>
    </xdr:from>
    <xdr:to>
      <xdr:col>15</xdr:col>
      <xdr:colOff>149225</xdr:colOff>
      <xdr:row>78</xdr:row>
      <xdr:rowOff>162561</xdr:rowOff>
    </xdr:to>
    <xdr:sp macro="" textlink="">
      <xdr:nvSpPr>
        <xdr:cNvPr id="394" name="楕円 393"/>
        <xdr:cNvSpPr/>
      </xdr:nvSpPr>
      <xdr:spPr>
        <a:xfrm>
          <a:off x="3048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147338</xdr:rowOff>
    </xdr:from>
    <xdr:ext cx="762000" cy="259045"/>
    <xdr:sp macro="" textlink="">
      <xdr:nvSpPr>
        <xdr:cNvPr id="395" name="テキスト ボックス 394"/>
        <xdr:cNvSpPr txBox="1"/>
      </xdr:nvSpPr>
      <xdr:spPr>
        <a:xfrm>
          <a:off x="2717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160020</xdr:rowOff>
    </xdr:from>
    <xdr:to>
      <xdr:col>11</xdr:col>
      <xdr:colOff>60325</xdr:colOff>
      <xdr:row>79</xdr:row>
      <xdr:rowOff>90170</xdr:rowOff>
    </xdr:to>
    <xdr:sp macro="" textlink="">
      <xdr:nvSpPr>
        <xdr:cNvPr id="396" name="楕円 395"/>
        <xdr:cNvSpPr/>
      </xdr:nvSpPr>
      <xdr:spPr>
        <a:xfrm>
          <a:off x="2159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74947</xdr:rowOff>
    </xdr:from>
    <xdr:ext cx="762000" cy="259045"/>
    <xdr:sp macro="" textlink="">
      <xdr:nvSpPr>
        <xdr:cNvPr id="397" name="テキスト ボックス 396"/>
        <xdr:cNvSpPr txBox="1"/>
      </xdr:nvSpPr>
      <xdr:spPr>
        <a:xfrm>
          <a:off x="1828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125730</xdr:rowOff>
    </xdr:from>
    <xdr:to>
      <xdr:col>6</xdr:col>
      <xdr:colOff>171450</xdr:colOff>
      <xdr:row>80</xdr:row>
      <xdr:rowOff>55880</xdr:rowOff>
    </xdr:to>
    <xdr:sp macro="" textlink="">
      <xdr:nvSpPr>
        <xdr:cNvPr id="398" name="楕円 397"/>
        <xdr:cNvSpPr/>
      </xdr:nvSpPr>
      <xdr:spPr>
        <a:xfrm>
          <a:off x="1270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40657</xdr:rowOff>
    </xdr:from>
    <xdr:ext cx="762000" cy="259045"/>
    <xdr:sp macro="" textlink="">
      <xdr:nvSpPr>
        <xdr:cNvPr id="399" name="テキスト ボックス 398"/>
        <xdr:cNvSpPr txBox="1"/>
      </xdr:nvSpPr>
      <xdr:spPr>
        <a:xfrm>
          <a:off x="939800" y="1375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定数管理計画等による行政運営の効率化や事務事業見直しによる経費削減などに努めたが、</a:t>
          </a:r>
          <a:r>
            <a:rPr kumimoji="1" lang="ja-JP" altLang="en-US" sz="1100">
              <a:solidFill>
                <a:sysClr val="windowText" lastClr="000000"/>
              </a:solidFill>
              <a:effectLst/>
              <a:latin typeface="+mn-lt"/>
              <a:ea typeface="+mn-ea"/>
              <a:cs typeface="+mn-cs"/>
            </a:rPr>
            <a:t>維持補修費</a:t>
          </a:r>
          <a:r>
            <a:rPr kumimoji="1" lang="ja-JP" altLang="ja-JP" sz="1100">
              <a:solidFill>
                <a:sysClr val="windowText" lastClr="000000"/>
              </a:solidFill>
              <a:effectLst/>
              <a:latin typeface="+mn-lt"/>
              <a:ea typeface="+mn-ea"/>
              <a:cs typeface="+mn-cs"/>
            </a:rPr>
            <a:t>への充当一般財源の増や、扶助費の高止まり等により対前年比＋</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ポイントとなった</a:t>
          </a:r>
          <a:r>
            <a:rPr kumimoji="1" lang="ja-JP" altLang="ja-JP" sz="1100">
              <a:solidFill>
                <a:schemeClr val="dk1"/>
              </a:solidFill>
              <a:effectLst/>
              <a:latin typeface="+mn-lt"/>
              <a:ea typeface="+mn-ea"/>
              <a:cs typeface="+mn-cs"/>
            </a:rPr>
            <a:t>ため、今後もより一層の歳出削減に努める。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104139</xdr:rowOff>
    </xdr:from>
    <xdr:to>
      <xdr:col>82</xdr:col>
      <xdr:colOff>107950</xdr:colOff>
      <xdr:row>77</xdr:row>
      <xdr:rowOff>1270</xdr:rowOff>
    </xdr:to>
    <xdr:cxnSp macro="">
      <xdr:nvCxnSpPr>
        <xdr:cNvPr id="432" name="直線コネクタ 431"/>
        <xdr:cNvCxnSpPr/>
      </xdr:nvCxnSpPr>
      <xdr:spPr>
        <a:xfrm>
          <a:off x="15671800" y="1313433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39387</xdr:rowOff>
    </xdr:from>
    <xdr:ext cx="762000" cy="259045"/>
    <xdr:sp macro="" textlink="">
      <xdr:nvSpPr>
        <xdr:cNvPr id="433" name="公債費以外平均値テキスト"/>
        <xdr:cNvSpPr txBox="1"/>
      </xdr:nvSpPr>
      <xdr:spPr>
        <a:xfrm>
          <a:off x="16598900" y="12898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12700</xdr:rowOff>
    </xdr:from>
    <xdr:to>
      <xdr:col>78</xdr:col>
      <xdr:colOff>69850</xdr:colOff>
      <xdr:row>76</xdr:row>
      <xdr:rowOff>104139</xdr:rowOff>
    </xdr:to>
    <xdr:cxnSp macro="">
      <xdr:nvCxnSpPr>
        <xdr:cNvPr id="435" name="直線コネクタ 434"/>
        <xdr:cNvCxnSpPr/>
      </xdr:nvCxnSpPr>
      <xdr:spPr>
        <a:xfrm>
          <a:off x="14782800" y="12700000"/>
          <a:ext cx="889000" cy="43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7" name="テキスト ボックス 436"/>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xdr:rowOff>
    </xdr:from>
    <xdr:to>
      <xdr:col>73</xdr:col>
      <xdr:colOff>180975</xdr:colOff>
      <xdr:row>76</xdr:row>
      <xdr:rowOff>27939</xdr:rowOff>
    </xdr:to>
    <xdr:cxnSp macro="">
      <xdr:nvCxnSpPr>
        <xdr:cNvPr id="438" name="直線コネクタ 437"/>
        <xdr:cNvCxnSpPr/>
      </xdr:nvCxnSpPr>
      <xdr:spPr>
        <a:xfrm flipV="1">
          <a:off x="13893800" y="12700000"/>
          <a:ext cx="889000" cy="35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147337</xdr:rowOff>
    </xdr:from>
    <xdr:ext cx="762000" cy="259045"/>
    <xdr:sp macro="" textlink="">
      <xdr:nvSpPr>
        <xdr:cNvPr id="440" name="テキスト ボックス 439"/>
        <xdr:cNvSpPr txBox="1"/>
      </xdr:nvSpPr>
      <xdr:spPr>
        <a:xfrm>
          <a:off x="144018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5080</xdr:rowOff>
    </xdr:from>
    <xdr:to>
      <xdr:col>69</xdr:col>
      <xdr:colOff>92075</xdr:colOff>
      <xdr:row>76</xdr:row>
      <xdr:rowOff>27939</xdr:rowOff>
    </xdr:to>
    <xdr:cxnSp macro="">
      <xdr:nvCxnSpPr>
        <xdr:cNvPr id="441" name="直線コネクタ 440"/>
        <xdr:cNvCxnSpPr/>
      </xdr:nvCxnSpPr>
      <xdr:spPr>
        <a:xfrm>
          <a:off x="13004800" y="130352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3" name="テキスト ボックス 442"/>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5" name="テキスト ボックス 444"/>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51" name="楕円 450"/>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93997</xdr:rowOff>
    </xdr:from>
    <xdr:ext cx="762000" cy="259045"/>
    <xdr:sp macro="" textlink="">
      <xdr:nvSpPr>
        <xdr:cNvPr id="452" name="公債費以外該当値テキスト"/>
        <xdr:cNvSpPr txBox="1"/>
      </xdr:nvSpPr>
      <xdr:spPr>
        <a:xfrm>
          <a:off x="165989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53339</xdr:rowOff>
    </xdr:from>
    <xdr:to>
      <xdr:col>78</xdr:col>
      <xdr:colOff>120650</xdr:colOff>
      <xdr:row>76</xdr:row>
      <xdr:rowOff>154939</xdr:rowOff>
    </xdr:to>
    <xdr:sp macro="" textlink="">
      <xdr:nvSpPr>
        <xdr:cNvPr id="453" name="楕円 452"/>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139716</xdr:rowOff>
    </xdr:from>
    <xdr:ext cx="736600" cy="259045"/>
    <xdr:sp macro="" textlink="">
      <xdr:nvSpPr>
        <xdr:cNvPr id="454" name="テキスト ボックス 453"/>
        <xdr:cNvSpPr txBox="1"/>
      </xdr:nvSpPr>
      <xdr:spPr>
        <a:xfrm>
          <a:off x="15290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133350</xdr:rowOff>
    </xdr:from>
    <xdr:to>
      <xdr:col>74</xdr:col>
      <xdr:colOff>31750</xdr:colOff>
      <xdr:row>74</xdr:row>
      <xdr:rowOff>63500</xdr:rowOff>
    </xdr:to>
    <xdr:sp macro="" textlink="">
      <xdr:nvSpPr>
        <xdr:cNvPr id="455" name="楕円 454"/>
        <xdr:cNvSpPr/>
      </xdr:nvSpPr>
      <xdr:spPr>
        <a:xfrm>
          <a:off x="14732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73677</xdr:rowOff>
    </xdr:from>
    <xdr:ext cx="762000" cy="259045"/>
    <xdr:sp macro="" textlink="">
      <xdr:nvSpPr>
        <xdr:cNvPr id="456" name="テキスト ボックス 455"/>
        <xdr:cNvSpPr txBox="1"/>
      </xdr:nvSpPr>
      <xdr:spPr>
        <a:xfrm>
          <a:off x="14401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148589</xdr:rowOff>
    </xdr:from>
    <xdr:to>
      <xdr:col>69</xdr:col>
      <xdr:colOff>142875</xdr:colOff>
      <xdr:row>76</xdr:row>
      <xdr:rowOff>78739</xdr:rowOff>
    </xdr:to>
    <xdr:sp macro="" textlink="">
      <xdr:nvSpPr>
        <xdr:cNvPr id="457" name="楕円 456"/>
        <xdr:cNvSpPr/>
      </xdr:nvSpPr>
      <xdr:spPr>
        <a:xfrm>
          <a:off x="13843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63516</xdr:rowOff>
    </xdr:from>
    <xdr:ext cx="762000" cy="259045"/>
    <xdr:sp macro="" textlink="">
      <xdr:nvSpPr>
        <xdr:cNvPr id="458" name="テキスト ボックス 457"/>
        <xdr:cNvSpPr txBox="1"/>
      </xdr:nvSpPr>
      <xdr:spPr>
        <a:xfrm>
          <a:off x="13512800" y="130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125730</xdr:rowOff>
    </xdr:from>
    <xdr:to>
      <xdr:col>65</xdr:col>
      <xdr:colOff>53975</xdr:colOff>
      <xdr:row>76</xdr:row>
      <xdr:rowOff>55880</xdr:rowOff>
    </xdr:to>
    <xdr:sp macro="" textlink="">
      <xdr:nvSpPr>
        <xdr:cNvPr id="459" name="楕円 458"/>
        <xdr:cNvSpPr/>
      </xdr:nvSpPr>
      <xdr:spPr>
        <a:xfrm>
          <a:off x="12954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40657</xdr:rowOff>
    </xdr:from>
    <xdr:ext cx="762000" cy="259045"/>
    <xdr:sp macro="" textlink="">
      <xdr:nvSpPr>
        <xdr:cNvPr id="460" name="テキスト ボックス 459"/>
        <xdr:cNvSpPr txBox="1"/>
      </xdr:nvSpPr>
      <xdr:spPr>
        <a:xfrm>
          <a:off x="12623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高知県高知市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143040</xdr:rowOff>
    </xdr:from>
    <xdr:to>
      <xdr:col>29</xdr:col>
      <xdr:colOff>127000</xdr:colOff>
      <xdr:row>14</xdr:row>
      <xdr:rowOff>29388</xdr:rowOff>
    </xdr:to>
    <xdr:cxnSp macro="">
      <xdr:nvCxnSpPr>
        <xdr:cNvPr id="50" name="直線コネクタ 49"/>
        <xdr:cNvCxnSpPr/>
      </xdr:nvCxnSpPr>
      <xdr:spPr bwMode="auto">
        <a:xfrm flipV="1">
          <a:off x="5003800" y="2419515"/>
          <a:ext cx="647700" cy="57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46296</xdr:rowOff>
    </xdr:from>
    <xdr:ext cx="762000" cy="259045"/>
    <xdr:sp macro="" textlink="">
      <xdr:nvSpPr>
        <xdr:cNvPr id="51" name="人口1人当たり決算額の推移平均値テキスト130"/>
        <xdr:cNvSpPr txBox="1"/>
      </xdr:nvSpPr>
      <xdr:spPr>
        <a:xfrm>
          <a:off x="5740400" y="2837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29388</xdr:rowOff>
    </xdr:from>
    <xdr:to>
      <xdr:col>26</xdr:col>
      <xdr:colOff>50800</xdr:colOff>
      <xdr:row>14</xdr:row>
      <xdr:rowOff>76289</xdr:rowOff>
    </xdr:to>
    <xdr:cxnSp macro="">
      <xdr:nvCxnSpPr>
        <xdr:cNvPr id="53" name="直線コネクタ 52"/>
        <xdr:cNvCxnSpPr/>
      </xdr:nvCxnSpPr>
      <xdr:spPr bwMode="auto">
        <a:xfrm flipV="1">
          <a:off x="4305300" y="2477313"/>
          <a:ext cx="698500" cy="46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43895</xdr:rowOff>
    </xdr:from>
    <xdr:ext cx="736600" cy="259045"/>
    <xdr:sp macro="" textlink="">
      <xdr:nvSpPr>
        <xdr:cNvPr id="55" name="テキスト ボックス 54"/>
        <xdr:cNvSpPr txBox="1"/>
      </xdr:nvSpPr>
      <xdr:spPr>
        <a:xfrm>
          <a:off x="4622800" y="300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76289</xdr:rowOff>
    </xdr:from>
    <xdr:to>
      <xdr:col>22</xdr:col>
      <xdr:colOff>114300</xdr:colOff>
      <xdr:row>14</xdr:row>
      <xdr:rowOff>164986</xdr:rowOff>
    </xdr:to>
    <xdr:cxnSp macro="">
      <xdr:nvCxnSpPr>
        <xdr:cNvPr id="56" name="直線コネクタ 55"/>
        <xdr:cNvCxnSpPr/>
      </xdr:nvCxnSpPr>
      <xdr:spPr bwMode="auto">
        <a:xfrm flipV="1">
          <a:off x="3606800" y="2524214"/>
          <a:ext cx="698500" cy="88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66641</xdr:rowOff>
    </xdr:from>
    <xdr:ext cx="762000" cy="259045"/>
    <xdr:sp macro="" textlink="">
      <xdr:nvSpPr>
        <xdr:cNvPr id="58" name="テキスト ボックス 57"/>
        <xdr:cNvSpPr txBox="1"/>
      </xdr:nvSpPr>
      <xdr:spPr>
        <a:xfrm>
          <a:off x="39243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164986</xdr:rowOff>
    </xdr:from>
    <xdr:to>
      <xdr:col>18</xdr:col>
      <xdr:colOff>177800</xdr:colOff>
      <xdr:row>16</xdr:row>
      <xdr:rowOff>44323</xdr:rowOff>
    </xdr:to>
    <xdr:cxnSp macro="">
      <xdr:nvCxnSpPr>
        <xdr:cNvPr id="59" name="直線コネクタ 58"/>
        <xdr:cNvCxnSpPr/>
      </xdr:nvCxnSpPr>
      <xdr:spPr bwMode="auto">
        <a:xfrm flipV="1">
          <a:off x="2908300" y="2612911"/>
          <a:ext cx="698500" cy="222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91711</xdr:rowOff>
    </xdr:from>
    <xdr:ext cx="762000" cy="259045"/>
    <xdr:sp macro="" textlink="">
      <xdr:nvSpPr>
        <xdr:cNvPr id="61" name="テキスト ボックス 60"/>
        <xdr:cNvSpPr txBox="1"/>
      </xdr:nvSpPr>
      <xdr:spPr>
        <a:xfrm>
          <a:off x="32258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147870</xdr:rowOff>
    </xdr:from>
    <xdr:ext cx="762000" cy="259045"/>
    <xdr:sp macro="" textlink="">
      <xdr:nvSpPr>
        <xdr:cNvPr id="63" name="テキスト ボックス 62"/>
        <xdr:cNvSpPr txBox="1"/>
      </xdr:nvSpPr>
      <xdr:spPr>
        <a:xfrm>
          <a:off x="25273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92240</xdr:rowOff>
    </xdr:from>
    <xdr:to>
      <xdr:col>29</xdr:col>
      <xdr:colOff>177800</xdr:colOff>
      <xdr:row>14</xdr:row>
      <xdr:rowOff>22390</xdr:rowOff>
    </xdr:to>
    <xdr:sp macro="" textlink="">
      <xdr:nvSpPr>
        <xdr:cNvPr id="69" name="楕円 68"/>
        <xdr:cNvSpPr/>
      </xdr:nvSpPr>
      <xdr:spPr bwMode="auto">
        <a:xfrm>
          <a:off x="5600700" y="2368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108767</xdr:rowOff>
    </xdr:from>
    <xdr:ext cx="762000" cy="259045"/>
    <xdr:sp macro="" textlink="">
      <xdr:nvSpPr>
        <xdr:cNvPr id="70" name="人口1人当たり決算額の推移該当値テキスト130"/>
        <xdr:cNvSpPr txBox="1"/>
      </xdr:nvSpPr>
      <xdr:spPr>
        <a:xfrm>
          <a:off x="5740400" y="221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150038</xdr:rowOff>
    </xdr:from>
    <xdr:to>
      <xdr:col>26</xdr:col>
      <xdr:colOff>101600</xdr:colOff>
      <xdr:row>14</xdr:row>
      <xdr:rowOff>80188</xdr:rowOff>
    </xdr:to>
    <xdr:sp macro="" textlink="">
      <xdr:nvSpPr>
        <xdr:cNvPr id="71" name="楕円 70"/>
        <xdr:cNvSpPr/>
      </xdr:nvSpPr>
      <xdr:spPr bwMode="auto">
        <a:xfrm>
          <a:off x="4953000" y="2426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90365</xdr:rowOff>
    </xdr:from>
    <xdr:ext cx="736600" cy="259045"/>
    <xdr:sp macro="" textlink="">
      <xdr:nvSpPr>
        <xdr:cNvPr id="72" name="テキスト ボックス 71"/>
        <xdr:cNvSpPr txBox="1"/>
      </xdr:nvSpPr>
      <xdr:spPr>
        <a:xfrm>
          <a:off x="4622800" y="2195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25489</xdr:rowOff>
    </xdr:from>
    <xdr:to>
      <xdr:col>22</xdr:col>
      <xdr:colOff>165100</xdr:colOff>
      <xdr:row>14</xdr:row>
      <xdr:rowOff>127089</xdr:rowOff>
    </xdr:to>
    <xdr:sp macro="" textlink="">
      <xdr:nvSpPr>
        <xdr:cNvPr id="73" name="楕円 72"/>
        <xdr:cNvSpPr/>
      </xdr:nvSpPr>
      <xdr:spPr bwMode="auto">
        <a:xfrm>
          <a:off x="4254500" y="2473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137266</xdr:rowOff>
    </xdr:from>
    <xdr:ext cx="762000" cy="259045"/>
    <xdr:sp macro="" textlink="">
      <xdr:nvSpPr>
        <xdr:cNvPr id="74" name="テキスト ボックス 73"/>
        <xdr:cNvSpPr txBox="1"/>
      </xdr:nvSpPr>
      <xdr:spPr>
        <a:xfrm>
          <a:off x="3924300" y="224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114186</xdr:rowOff>
    </xdr:from>
    <xdr:to>
      <xdr:col>19</xdr:col>
      <xdr:colOff>38100</xdr:colOff>
      <xdr:row>15</xdr:row>
      <xdr:rowOff>44336</xdr:rowOff>
    </xdr:to>
    <xdr:sp macro="" textlink="">
      <xdr:nvSpPr>
        <xdr:cNvPr id="75" name="楕円 74"/>
        <xdr:cNvSpPr/>
      </xdr:nvSpPr>
      <xdr:spPr bwMode="auto">
        <a:xfrm>
          <a:off x="3556000" y="2562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54513</xdr:rowOff>
    </xdr:from>
    <xdr:ext cx="762000" cy="259045"/>
    <xdr:sp macro="" textlink="">
      <xdr:nvSpPr>
        <xdr:cNvPr id="76" name="テキスト ボックス 75"/>
        <xdr:cNvSpPr txBox="1"/>
      </xdr:nvSpPr>
      <xdr:spPr>
        <a:xfrm>
          <a:off x="3225800" y="2330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164973</xdr:rowOff>
    </xdr:from>
    <xdr:to>
      <xdr:col>15</xdr:col>
      <xdr:colOff>101600</xdr:colOff>
      <xdr:row>16</xdr:row>
      <xdr:rowOff>95123</xdr:rowOff>
    </xdr:to>
    <xdr:sp macro="" textlink="">
      <xdr:nvSpPr>
        <xdr:cNvPr id="77" name="楕円 76"/>
        <xdr:cNvSpPr/>
      </xdr:nvSpPr>
      <xdr:spPr bwMode="auto">
        <a:xfrm>
          <a:off x="2857500" y="2784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105300</xdr:rowOff>
    </xdr:from>
    <xdr:ext cx="762000" cy="259045"/>
    <xdr:sp macro="" textlink="">
      <xdr:nvSpPr>
        <xdr:cNvPr id="78" name="テキスト ボックス 77"/>
        <xdr:cNvSpPr txBox="1"/>
      </xdr:nvSpPr>
      <xdr:spPr>
        <a:xfrm>
          <a:off x="2527300" y="2553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178054</xdr:rowOff>
    </xdr:from>
    <xdr:to>
      <xdr:col>29</xdr:col>
      <xdr:colOff>127000</xdr:colOff>
      <xdr:row>33</xdr:row>
      <xdr:rowOff>182245</xdr:rowOff>
    </xdr:to>
    <xdr:cxnSp macro="">
      <xdr:nvCxnSpPr>
        <xdr:cNvPr id="111" name="直線コネクタ 110"/>
        <xdr:cNvCxnSpPr/>
      </xdr:nvCxnSpPr>
      <xdr:spPr bwMode="auto">
        <a:xfrm>
          <a:off x="5003800" y="6102604"/>
          <a:ext cx="647700" cy="4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78033</xdr:rowOff>
    </xdr:from>
    <xdr:ext cx="762000" cy="259045"/>
    <xdr:sp macro="" textlink="">
      <xdr:nvSpPr>
        <xdr:cNvPr id="112" name="人口1人当たり決算額の推移平均値テキスト445"/>
        <xdr:cNvSpPr txBox="1"/>
      </xdr:nvSpPr>
      <xdr:spPr>
        <a:xfrm>
          <a:off x="5740400" y="6688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178054</xdr:rowOff>
    </xdr:from>
    <xdr:to>
      <xdr:col>26</xdr:col>
      <xdr:colOff>50800</xdr:colOff>
      <xdr:row>33</xdr:row>
      <xdr:rowOff>201371</xdr:rowOff>
    </xdr:to>
    <xdr:cxnSp macro="">
      <xdr:nvCxnSpPr>
        <xdr:cNvPr id="114" name="直線コネクタ 113"/>
        <xdr:cNvCxnSpPr/>
      </xdr:nvCxnSpPr>
      <xdr:spPr bwMode="auto">
        <a:xfrm flipV="1">
          <a:off x="4305300" y="6102604"/>
          <a:ext cx="698500" cy="23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191685</xdr:rowOff>
    </xdr:from>
    <xdr:ext cx="736600" cy="259045"/>
    <xdr:sp macro="" textlink="">
      <xdr:nvSpPr>
        <xdr:cNvPr id="116" name="テキスト ボックス 115"/>
        <xdr:cNvSpPr txBox="1"/>
      </xdr:nvSpPr>
      <xdr:spPr>
        <a:xfrm>
          <a:off x="4622800" y="6802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201371</xdr:rowOff>
    </xdr:from>
    <xdr:to>
      <xdr:col>22</xdr:col>
      <xdr:colOff>114300</xdr:colOff>
      <xdr:row>33</xdr:row>
      <xdr:rowOff>284353</xdr:rowOff>
    </xdr:to>
    <xdr:cxnSp macro="">
      <xdr:nvCxnSpPr>
        <xdr:cNvPr id="117" name="直線コネクタ 116"/>
        <xdr:cNvCxnSpPr/>
      </xdr:nvCxnSpPr>
      <xdr:spPr bwMode="auto">
        <a:xfrm flipV="1">
          <a:off x="3606800" y="6125921"/>
          <a:ext cx="698500" cy="82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209173</xdr:rowOff>
    </xdr:from>
    <xdr:ext cx="762000" cy="259045"/>
    <xdr:sp macro="" textlink="">
      <xdr:nvSpPr>
        <xdr:cNvPr id="119" name="テキスト ボックス 118"/>
        <xdr:cNvSpPr txBox="1"/>
      </xdr:nvSpPr>
      <xdr:spPr>
        <a:xfrm>
          <a:off x="39243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171386</xdr:rowOff>
    </xdr:from>
    <xdr:to>
      <xdr:col>18</xdr:col>
      <xdr:colOff>177800</xdr:colOff>
      <xdr:row>33</xdr:row>
      <xdr:rowOff>284353</xdr:rowOff>
    </xdr:to>
    <xdr:cxnSp macro="">
      <xdr:nvCxnSpPr>
        <xdr:cNvPr id="120" name="直線コネクタ 119"/>
        <xdr:cNvCxnSpPr/>
      </xdr:nvCxnSpPr>
      <xdr:spPr bwMode="auto">
        <a:xfrm>
          <a:off x="2908300" y="6095936"/>
          <a:ext cx="698500" cy="112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215955</xdr:rowOff>
    </xdr:from>
    <xdr:ext cx="762000" cy="259045"/>
    <xdr:sp macro="" textlink="">
      <xdr:nvSpPr>
        <xdr:cNvPr id="122" name="テキスト ボックス 121"/>
        <xdr:cNvSpPr txBox="1"/>
      </xdr:nvSpPr>
      <xdr:spPr>
        <a:xfrm>
          <a:off x="32258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203840</xdr:rowOff>
    </xdr:from>
    <xdr:ext cx="762000" cy="259045"/>
    <xdr:sp macro="" textlink="">
      <xdr:nvSpPr>
        <xdr:cNvPr id="124" name="テキスト ボックス 123"/>
        <xdr:cNvSpPr txBox="1"/>
      </xdr:nvSpPr>
      <xdr:spPr>
        <a:xfrm>
          <a:off x="25273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131445</xdr:rowOff>
    </xdr:from>
    <xdr:to>
      <xdr:col>29</xdr:col>
      <xdr:colOff>177800</xdr:colOff>
      <xdr:row>33</xdr:row>
      <xdr:rowOff>233045</xdr:rowOff>
    </xdr:to>
    <xdr:sp macro="" textlink="">
      <xdr:nvSpPr>
        <xdr:cNvPr id="130" name="楕円 129"/>
        <xdr:cNvSpPr/>
      </xdr:nvSpPr>
      <xdr:spPr bwMode="auto">
        <a:xfrm>
          <a:off x="5600700" y="6055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78122</xdr:rowOff>
    </xdr:from>
    <xdr:ext cx="762000" cy="259045"/>
    <xdr:sp macro="" textlink="">
      <xdr:nvSpPr>
        <xdr:cNvPr id="131" name="人口1人当たり決算額の推移該当値テキスト445"/>
        <xdr:cNvSpPr txBox="1"/>
      </xdr:nvSpPr>
      <xdr:spPr>
        <a:xfrm>
          <a:off x="5740400" y="600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127254</xdr:rowOff>
    </xdr:from>
    <xdr:to>
      <xdr:col>26</xdr:col>
      <xdr:colOff>101600</xdr:colOff>
      <xdr:row>33</xdr:row>
      <xdr:rowOff>228854</xdr:rowOff>
    </xdr:to>
    <xdr:sp macro="" textlink="">
      <xdr:nvSpPr>
        <xdr:cNvPr id="132" name="楕円 131"/>
        <xdr:cNvSpPr/>
      </xdr:nvSpPr>
      <xdr:spPr bwMode="auto">
        <a:xfrm>
          <a:off x="4953000" y="6051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67581</xdr:rowOff>
    </xdr:from>
    <xdr:ext cx="736600" cy="259045"/>
    <xdr:sp macro="" textlink="">
      <xdr:nvSpPr>
        <xdr:cNvPr id="133" name="テキスト ボックス 132"/>
        <xdr:cNvSpPr txBox="1"/>
      </xdr:nvSpPr>
      <xdr:spPr>
        <a:xfrm>
          <a:off x="4622800" y="58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150571</xdr:rowOff>
    </xdr:from>
    <xdr:to>
      <xdr:col>22</xdr:col>
      <xdr:colOff>165100</xdr:colOff>
      <xdr:row>33</xdr:row>
      <xdr:rowOff>252171</xdr:rowOff>
    </xdr:to>
    <xdr:sp macro="" textlink="">
      <xdr:nvSpPr>
        <xdr:cNvPr id="134" name="楕円 133"/>
        <xdr:cNvSpPr/>
      </xdr:nvSpPr>
      <xdr:spPr bwMode="auto">
        <a:xfrm>
          <a:off x="4254500" y="6075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90898</xdr:rowOff>
    </xdr:from>
    <xdr:ext cx="762000" cy="259045"/>
    <xdr:sp macro="" textlink="">
      <xdr:nvSpPr>
        <xdr:cNvPr id="135" name="テキスト ボックス 134"/>
        <xdr:cNvSpPr txBox="1"/>
      </xdr:nvSpPr>
      <xdr:spPr>
        <a:xfrm>
          <a:off x="3924300" y="5843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233553</xdr:rowOff>
    </xdr:from>
    <xdr:to>
      <xdr:col>19</xdr:col>
      <xdr:colOff>38100</xdr:colOff>
      <xdr:row>33</xdr:row>
      <xdr:rowOff>335153</xdr:rowOff>
    </xdr:to>
    <xdr:sp macro="" textlink="">
      <xdr:nvSpPr>
        <xdr:cNvPr id="136" name="楕円 135"/>
        <xdr:cNvSpPr/>
      </xdr:nvSpPr>
      <xdr:spPr bwMode="auto">
        <a:xfrm>
          <a:off x="3556000" y="6158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2430</xdr:rowOff>
    </xdr:from>
    <xdr:ext cx="762000" cy="259045"/>
    <xdr:sp macro="" textlink="">
      <xdr:nvSpPr>
        <xdr:cNvPr id="137" name="テキスト ボックス 136"/>
        <xdr:cNvSpPr txBox="1"/>
      </xdr:nvSpPr>
      <xdr:spPr>
        <a:xfrm>
          <a:off x="3225800" y="5926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120586</xdr:rowOff>
    </xdr:from>
    <xdr:to>
      <xdr:col>15</xdr:col>
      <xdr:colOff>101600</xdr:colOff>
      <xdr:row>33</xdr:row>
      <xdr:rowOff>222186</xdr:rowOff>
    </xdr:to>
    <xdr:sp macro="" textlink="">
      <xdr:nvSpPr>
        <xdr:cNvPr id="138" name="楕円 137"/>
        <xdr:cNvSpPr/>
      </xdr:nvSpPr>
      <xdr:spPr bwMode="auto">
        <a:xfrm>
          <a:off x="2857500" y="6045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60913</xdr:rowOff>
    </xdr:from>
    <xdr:ext cx="762000" cy="259045"/>
    <xdr:sp macro="" textlink="">
      <xdr:nvSpPr>
        <xdr:cNvPr id="139" name="テキスト ボックス 138"/>
        <xdr:cNvSpPr txBox="1"/>
      </xdr:nvSpPr>
      <xdr:spPr>
        <a:xfrm>
          <a:off x="2527300" y="5814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高知県高知市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316,410
314,265
309.00
159,295,990
158,278,510
410,957
80,682,861
205,410,056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153.1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152616</xdr:rowOff>
    </xdr:from>
    <xdr:to>
      <xdr:col>24</xdr:col>
      <xdr:colOff>63500</xdr:colOff>
      <xdr:row>33</xdr:row>
      <xdr:rowOff>20790</xdr:rowOff>
    </xdr:to>
    <xdr:cxnSp macro="">
      <xdr:nvCxnSpPr>
        <xdr:cNvPr id="61" name="直線コネクタ 60"/>
        <xdr:cNvCxnSpPr/>
      </xdr:nvCxnSpPr>
      <xdr:spPr>
        <a:xfrm>
          <a:off x="3797300" y="5639016"/>
          <a:ext cx="8382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165015</xdr:rowOff>
    </xdr:from>
    <xdr:ext cx="534377" cy="259045"/>
    <xdr:sp macro="" textlink="">
      <xdr:nvSpPr>
        <xdr:cNvPr id="62" name="人件費平均値テキスト"/>
        <xdr:cNvSpPr txBox="1"/>
      </xdr:nvSpPr>
      <xdr:spPr>
        <a:xfrm>
          <a:off x="4686300" y="6165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152616</xdr:rowOff>
    </xdr:from>
    <xdr:to>
      <xdr:col>19</xdr:col>
      <xdr:colOff>177800</xdr:colOff>
      <xdr:row>33</xdr:row>
      <xdr:rowOff>90894</xdr:rowOff>
    </xdr:to>
    <xdr:cxnSp macro="">
      <xdr:nvCxnSpPr>
        <xdr:cNvPr id="64" name="直線コネクタ 63"/>
        <xdr:cNvCxnSpPr/>
      </xdr:nvCxnSpPr>
      <xdr:spPr>
        <a:xfrm flipV="1">
          <a:off x="2908300" y="563901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83672</xdr:rowOff>
    </xdr:from>
    <xdr:ext cx="534377" cy="259045"/>
    <xdr:sp macro="" textlink="">
      <xdr:nvSpPr>
        <xdr:cNvPr id="66" name="テキスト ボックス 65"/>
        <xdr:cNvSpPr txBox="1"/>
      </xdr:nvSpPr>
      <xdr:spPr>
        <a:xfrm>
          <a:off x="3530111" y="62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90894</xdr:rowOff>
    </xdr:from>
    <xdr:to>
      <xdr:col>15</xdr:col>
      <xdr:colOff>50800</xdr:colOff>
      <xdr:row>34</xdr:row>
      <xdr:rowOff>7264</xdr:rowOff>
    </xdr:to>
    <xdr:cxnSp macro="">
      <xdr:nvCxnSpPr>
        <xdr:cNvPr id="67" name="直線コネクタ 66"/>
        <xdr:cNvCxnSpPr/>
      </xdr:nvCxnSpPr>
      <xdr:spPr>
        <a:xfrm flipV="1">
          <a:off x="2019300" y="5748744"/>
          <a:ext cx="889000" cy="8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107599</xdr:rowOff>
    </xdr:from>
    <xdr:ext cx="534377" cy="259045"/>
    <xdr:sp macro="" textlink="">
      <xdr:nvSpPr>
        <xdr:cNvPr id="69" name="テキスト ボックス 68"/>
        <xdr:cNvSpPr txBox="1"/>
      </xdr:nvSpPr>
      <xdr:spPr>
        <a:xfrm>
          <a:off x="2641111" y="62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7264</xdr:rowOff>
    </xdr:from>
    <xdr:to>
      <xdr:col>10</xdr:col>
      <xdr:colOff>114300</xdr:colOff>
      <xdr:row>36</xdr:row>
      <xdr:rowOff>72492</xdr:rowOff>
    </xdr:to>
    <xdr:cxnSp macro="">
      <xdr:nvCxnSpPr>
        <xdr:cNvPr id="70" name="直線コネクタ 69"/>
        <xdr:cNvCxnSpPr/>
      </xdr:nvCxnSpPr>
      <xdr:spPr>
        <a:xfrm flipV="1">
          <a:off x="1130300" y="5836564"/>
          <a:ext cx="889000" cy="40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133430</xdr:rowOff>
    </xdr:from>
    <xdr:ext cx="534377" cy="259045"/>
    <xdr:sp macro="" textlink="">
      <xdr:nvSpPr>
        <xdr:cNvPr id="72" name="テキスト ボックス 71"/>
        <xdr:cNvSpPr txBox="1"/>
      </xdr:nvSpPr>
      <xdr:spPr>
        <a:xfrm>
          <a:off x="1752111" y="63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121696</xdr:rowOff>
    </xdr:from>
    <xdr:ext cx="534377" cy="259045"/>
    <xdr:sp macro="" textlink="">
      <xdr:nvSpPr>
        <xdr:cNvPr id="74" name="テキスト ボックス 73"/>
        <xdr:cNvSpPr txBox="1"/>
      </xdr:nvSpPr>
      <xdr:spPr>
        <a:xfrm>
          <a:off x="863111" y="646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141440</xdr:rowOff>
    </xdr:from>
    <xdr:to>
      <xdr:col>24</xdr:col>
      <xdr:colOff>114300</xdr:colOff>
      <xdr:row>33</xdr:row>
      <xdr:rowOff>71590</xdr:rowOff>
    </xdr:to>
    <xdr:sp macro="" textlink="">
      <xdr:nvSpPr>
        <xdr:cNvPr id="80" name="楕円 79"/>
        <xdr:cNvSpPr/>
      </xdr:nvSpPr>
      <xdr:spPr>
        <a:xfrm>
          <a:off x="4584700" y="562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164317</xdr:rowOff>
    </xdr:from>
    <xdr:ext cx="534377" cy="259045"/>
    <xdr:sp macro="" textlink="">
      <xdr:nvSpPr>
        <xdr:cNvPr id="81" name="人件費該当値テキスト"/>
        <xdr:cNvSpPr txBox="1"/>
      </xdr:nvSpPr>
      <xdr:spPr>
        <a:xfrm>
          <a:off x="4686300" y="547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101816</xdr:rowOff>
    </xdr:from>
    <xdr:to>
      <xdr:col>20</xdr:col>
      <xdr:colOff>38100</xdr:colOff>
      <xdr:row>33</xdr:row>
      <xdr:rowOff>31966</xdr:rowOff>
    </xdr:to>
    <xdr:sp macro="" textlink="">
      <xdr:nvSpPr>
        <xdr:cNvPr id="82" name="楕円 81"/>
        <xdr:cNvSpPr/>
      </xdr:nvSpPr>
      <xdr:spPr>
        <a:xfrm>
          <a:off x="3746500" y="558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48493</xdr:rowOff>
    </xdr:from>
    <xdr:ext cx="534377" cy="259045"/>
    <xdr:sp macro="" textlink="">
      <xdr:nvSpPr>
        <xdr:cNvPr id="83" name="テキスト ボックス 82"/>
        <xdr:cNvSpPr txBox="1"/>
      </xdr:nvSpPr>
      <xdr:spPr>
        <a:xfrm>
          <a:off x="3530111" y="536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40094</xdr:rowOff>
    </xdr:from>
    <xdr:to>
      <xdr:col>15</xdr:col>
      <xdr:colOff>101600</xdr:colOff>
      <xdr:row>33</xdr:row>
      <xdr:rowOff>141694</xdr:rowOff>
    </xdr:to>
    <xdr:sp macro="" textlink="">
      <xdr:nvSpPr>
        <xdr:cNvPr id="84" name="楕円 83"/>
        <xdr:cNvSpPr/>
      </xdr:nvSpPr>
      <xdr:spPr>
        <a:xfrm>
          <a:off x="2857500" y="569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158221</xdr:rowOff>
    </xdr:from>
    <xdr:ext cx="534377" cy="259045"/>
    <xdr:sp macro="" textlink="">
      <xdr:nvSpPr>
        <xdr:cNvPr id="85" name="テキスト ボックス 84"/>
        <xdr:cNvSpPr txBox="1"/>
      </xdr:nvSpPr>
      <xdr:spPr>
        <a:xfrm>
          <a:off x="2641111" y="547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127914</xdr:rowOff>
    </xdr:from>
    <xdr:to>
      <xdr:col>10</xdr:col>
      <xdr:colOff>165100</xdr:colOff>
      <xdr:row>34</xdr:row>
      <xdr:rowOff>58064</xdr:rowOff>
    </xdr:to>
    <xdr:sp macro="" textlink="">
      <xdr:nvSpPr>
        <xdr:cNvPr id="86" name="楕円 85"/>
        <xdr:cNvSpPr/>
      </xdr:nvSpPr>
      <xdr:spPr>
        <a:xfrm>
          <a:off x="1968500" y="57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74591</xdr:rowOff>
    </xdr:from>
    <xdr:ext cx="534377" cy="259045"/>
    <xdr:sp macro="" textlink="">
      <xdr:nvSpPr>
        <xdr:cNvPr id="87" name="テキスト ボックス 86"/>
        <xdr:cNvSpPr txBox="1"/>
      </xdr:nvSpPr>
      <xdr:spPr>
        <a:xfrm>
          <a:off x="1752111" y="556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21692</xdr:rowOff>
    </xdr:from>
    <xdr:to>
      <xdr:col>6</xdr:col>
      <xdr:colOff>38100</xdr:colOff>
      <xdr:row>36</xdr:row>
      <xdr:rowOff>123292</xdr:rowOff>
    </xdr:to>
    <xdr:sp macro="" textlink="">
      <xdr:nvSpPr>
        <xdr:cNvPr id="88" name="楕円 87"/>
        <xdr:cNvSpPr/>
      </xdr:nvSpPr>
      <xdr:spPr>
        <a:xfrm>
          <a:off x="1079500" y="619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139819</xdr:rowOff>
    </xdr:from>
    <xdr:ext cx="534377" cy="259045"/>
    <xdr:sp macro="" textlink="">
      <xdr:nvSpPr>
        <xdr:cNvPr id="89" name="テキスト ボックス 88"/>
        <xdr:cNvSpPr txBox="1"/>
      </xdr:nvSpPr>
      <xdr:spPr>
        <a:xfrm>
          <a:off x="863111" y="5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162854</xdr:rowOff>
    </xdr:from>
    <xdr:to>
      <xdr:col>24</xdr:col>
      <xdr:colOff>63500</xdr:colOff>
      <xdr:row>57</xdr:row>
      <xdr:rowOff>157498</xdr:rowOff>
    </xdr:to>
    <xdr:cxnSp macro="">
      <xdr:nvCxnSpPr>
        <xdr:cNvPr id="121" name="直線コネクタ 120"/>
        <xdr:cNvCxnSpPr/>
      </xdr:nvCxnSpPr>
      <xdr:spPr>
        <a:xfrm>
          <a:off x="3797300" y="9764054"/>
          <a:ext cx="838200" cy="16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73372</xdr:rowOff>
    </xdr:from>
    <xdr:ext cx="534377" cy="259045"/>
    <xdr:sp macro="" textlink="">
      <xdr:nvSpPr>
        <xdr:cNvPr id="122" name="物件費平均値テキスト"/>
        <xdr:cNvSpPr txBox="1"/>
      </xdr:nvSpPr>
      <xdr:spPr>
        <a:xfrm>
          <a:off x="4686300" y="9331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162854</xdr:rowOff>
    </xdr:from>
    <xdr:to>
      <xdr:col>19</xdr:col>
      <xdr:colOff>177800</xdr:colOff>
      <xdr:row>57</xdr:row>
      <xdr:rowOff>128433</xdr:rowOff>
    </xdr:to>
    <xdr:cxnSp macro="">
      <xdr:nvCxnSpPr>
        <xdr:cNvPr id="124" name="直線コネクタ 123"/>
        <xdr:cNvCxnSpPr/>
      </xdr:nvCxnSpPr>
      <xdr:spPr>
        <a:xfrm flipV="1">
          <a:off x="2908300" y="9764054"/>
          <a:ext cx="889000" cy="13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169765</xdr:rowOff>
    </xdr:from>
    <xdr:ext cx="534377" cy="259045"/>
    <xdr:sp macro="" textlink="">
      <xdr:nvSpPr>
        <xdr:cNvPr id="126" name="テキスト ボックス 125"/>
        <xdr:cNvSpPr txBox="1"/>
      </xdr:nvSpPr>
      <xdr:spPr>
        <a:xfrm>
          <a:off x="3530111" y="908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128433</xdr:rowOff>
    </xdr:from>
    <xdr:to>
      <xdr:col>15</xdr:col>
      <xdr:colOff>50800</xdr:colOff>
      <xdr:row>59</xdr:row>
      <xdr:rowOff>28273</xdr:rowOff>
    </xdr:to>
    <xdr:cxnSp macro="">
      <xdr:nvCxnSpPr>
        <xdr:cNvPr id="127" name="直線コネクタ 126"/>
        <xdr:cNvCxnSpPr/>
      </xdr:nvCxnSpPr>
      <xdr:spPr>
        <a:xfrm flipV="1">
          <a:off x="2019300" y="9901083"/>
          <a:ext cx="889000" cy="24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137859</xdr:rowOff>
    </xdr:from>
    <xdr:ext cx="534377" cy="259045"/>
    <xdr:sp macro="" textlink="">
      <xdr:nvSpPr>
        <xdr:cNvPr id="129" name="テキスト ボックス 128"/>
        <xdr:cNvSpPr txBox="1"/>
      </xdr:nvSpPr>
      <xdr:spPr>
        <a:xfrm>
          <a:off x="2641111" y="92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8124</xdr:rowOff>
    </xdr:from>
    <xdr:to>
      <xdr:col>10</xdr:col>
      <xdr:colOff>114300</xdr:colOff>
      <xdr:row>59</xdr:row>
      <xdr:rowOff>28273</xdr:rowOff>
    </xdr:to>
    <xdr:cxnSp macro="">
      <xdr:nvCxnSpPr>
        <xdr:cNvPr id="130" name="直線コネクタ 129"/>
        <xdr:cNvCxnSpPr/>
      </xdr:nvCxnSpPr>
      <xdr:spPr>
        <a:xfrm>
          <a:off x="1130300" y="10123674"/>
          <a:ext cx="889000" cy="2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28066</xdr:rowOff>
    </xdr:from>
    <xdr:ext cx="534377" cy="259045"/>
    <xdr:sp macro="" textlink="">
      <xdr:nvSpPr>
        <xdr:cNvPr id="132" name="テキスト ボックス 131"/>
        <xdr:cNvSpPr txBox="1"/>
      </xdr:nvSpPr>
      <xdr:spPr>
        <a:xfrm>
          <a:off x="1752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129826</xdr:rowOff>
    </xdr:from>
    <xdr:ext cx="534377" cy="259045"/>
    <xdr:sp macro="" textlink="">
      <xdr:nvSpPr>
        <xdr:cNvPr id="134" name="テキスト ボックス 133"/>
        <xdr:cNvSpPr txBox="1"/>
      </xdr:nvSpPr>
      <xdr:spPr>
        <a:xfrm>
          <a:off x="863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106698</xdr:rowOff>
    </xdr:from>
    <xdr:to>
      <xdr:col>24</xdr:col>
      <xdr:colOff>114300</xdr:colOff>
      <xdr:row>58</xdr:row>
      <xdr:rowOff>36848</xdr:rowOff>
    </xdr:to>
    <xdr:sp macro="" textlink="">
      <xdr:nvSpPr>
        <xdr:cNvPr id="140" name="楕円 139"/>
        <xdr:cNvSpPr/>
      </xdr:nvSpPr>
      <xdr:spPr>
        <a:xfrm>
          <a:off x="4584700" y="987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85125</xdr:rowOff>
    </xdr:from>
    <xdr:ext cx="534377" cy="259045"/>
    <xdr:sp macro="" textlink="">
      <xdr:nvSpPr>
        <xdr:cNvPr id="141" name="物件費該当値テキスト"/>
        <xdr:cNvSpPr txBox="1"/>
      </xdr:nvSpPr>
      <xdr:spPr>
        <a:xfrm>
          <a:off x="4686300" y="985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112054</xdr:rowOff>
    </xdr:from>
    <xdr:to>
      <xdr:col>20</xdr:col>
      <xdr:colOff>38100</xdr:colOff>
      <xdr:row>57</xdr:row>
      <xdr:rowOff>42204</xdr:rowOff>
    </xdr:to>
    <xdr:sp macro="" textlink="">
      <xdr:nvSpPr>
        <xdr:cNvPr id="142" name="楕円 141"/>
        <xdr:cNvSpPr/>
      </xdr:nvSpPr>
      <xdr:spPr>
        <a:xfrm>
          <a:off x="3746500" y="971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33331</xdr:rowOff>
    </xdr:from>
    <xdr:ext cx="534377" cy="259045"/>
    <xdr:sp macro="" textlink="">
      <xdr:nvSpPr>
        <xdr:cNvPr id="143" name="テキスト ボックス 142"/>
        <xdr:cNvSpPr txBox="1"/>
      </xdr:nvSpPr>
      <xdr:spPr>
        <a:xfrm>
          <a:off x="3530111" y="980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77633</xdr:rowOff>
    </xdr:from>
    <xdr:to>
      <xdr:col>15</xdr:col>
      <xdr:colOff>101600</xdr:colOff>
      <xdr:row>58</xdr:row>
      <xdr:rowOff>7783</xdr:rowOff>
    </xdr:to>
    <xdr:sp macro="" textlink="">
      <xdr:nvSpPr>
        <xdr:cNvPr id="144" name="楕円 143"/>
        <xdr:cNvSpPr/>
      </xdr:nvSpPr>
      <xdr:spPr>
        <a:xfrm>
          <a:off x="2857500" y="985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170360</xdr:rowOff>
    </xdr:from>
    <xdr:ext cx="534377" cy="259045"/>
    <xdr:sp macro="" textlink="">
      <xdr:nvSpPr>
        <xdr:cNvPr id="145" name="テキスト ボックス 144"/>
        <xdr:cNvSpPr txBox="1"/>
      </xdr:nvSpPr>
      <xdr:spPr>
        <a:xfrm>
          <a:off x="2641111" y="994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148923</xdr:rowOff>
    </xdr:from>
    <xdr:to>
      <xdr:col>10</xdr:col>
      <xdr:colOff>165100</xdr:colOff>
      <xdr:row>59</xdr:row>
      <xdr:rowOff>79073</xdr:rowOff>
    </xdr:to>
    <xdr:sp macro="" textlink="">
      <xdr:nvSpPr>
        <xdr:cNvPr id="146" name="楕円 145"/>
        <xdr:cNvSpPr/>
      </xdr:nvSpPr>
      <xdr:spPr>
        <a:xfrm>
          <a:off x="1968500" y="1009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70200</xdr:rowOff>
    </xdr:from>
    <xdr:ext cx="534377" cy="259045"/>
    <xdr:sp macro="" textlink="">
      <xdr:nvSpPr>
        <xdr:cNvPr id="147" name="テキスト ボックス 146"/>
        <xdr:cNvSpPr txBox="1"/>
      </xdr:nvSpPr>
      <xdr:spPr>
        <a:xfrm>
          <a:off x="1752111" y="1018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128774</xdr:rowOff>
    </xdr:from>
    <xdr:to>
      <xdr:col>6</xdr:col>
      <xdr:colOff>38100</xdr:colOff>
      <xdr:row>59</xdr:row>
      <xdr:rowOff>58924</xdr:rowOff>
    </xdr:to>
    <xdr:sp macro="" textlink="">
      <xdr:nvSpPr>
        <xdr:cNvPr id="148" name="楕円 147"/>
        <xdr:cNvSpPr/>
      </xdr:nvSpPr>
      <xdr:spPr>
        <a:xfrm>
          <a:off x="1079500" y="1007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50051</xdr:rowOff>
    </xdr:from>
    <xdr:ext cx="534377" cy="259045"/>
    <xdr:sp macro="" textlink="">
      <xdr:nvSpPr>
        <xdr:cNvPr id="149" name="テキスト ボックス 148"/>
        <xdr:cNvSpPr txBox="1"/>
      </xdr:nvSpPr>
      <xdr:spPr>
        <a:xfrm>
          <a:off x="863111" y="1016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152685</xdr:rowOff>
    </xdr:from>
    <xdr:to>
      <xdr:col>24</xdr:col>
      <xdr:colOff>63500</xdr:colOff>
      <xdr:row>77</xdr:row>
      <xdr:rowOff>27321</xdr:rowOff>
    </xdr:to>
    <xdr:cxnSp macro="">
      <xdr:nvCxnSpPr>
        <xdr:cNvPr id="176" name="直線コネクタ 175"/>
        <xdr:cNvCxnSpPr/>
      </xdr:nvCxnSpPr>
      <xdr:spPr>
        <a:xfrm flipV="1">
          <a:off x="3797300" y="13182885"/>
          <a:ext cx="838200" cy="4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11468</xdr:rowOff>
    </xdr:from>
    <xdr:ext cx="469744" cy="259045"/>
    <xdr:sp macro="" textlink="">
      <xdr:nvSpPr>
        <xdr:cNvPr id="177" name="維持補修費平均値テキスト"/>
        <xdr:cNvSpPr txBox="1"/>
      </xdr:nvSpPr>
      <xdr:spPr>
        <a:xfrm>
          <a:off x="4686300" y="12870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124521</xdr:rowOff>
    </xdr:from>
    <xdr:to>
      <xdr:col>19</xdr:col>
      <xdr:colOff>177800</xdr:colOff>
      <xdr:row>77</xdr:row>
      <xdr:rowOff>27321</xdr:rowOff>
    </xdr:to>
    <xdr:cxnSp macro="">
      <xdr:nvCxnSpPr>
        <xdr:cNvPr id="179" name="直線コネクタ 178"/>
        <xdr:cNvCxnSpPr/>
      </xdr:nvCxnSpPr>
      <xdr:spPr>
        <a:xfrm>
          <a:off x="2908300" y="13154721"/>
          <a:ext cx="889000" cy="7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99037</xdr:rowOff>
    </xdr:from>
    <xdr:ext cx="469744" cy="259045"/>
    <xdr:sp macro="" textlink="">
      <xdr:nvSpPr>
        <xdr:cNvPr id="181" name="テキスト ボックス 180"/>
        <xdr:cNvSpPr txBox="1"/>
      </xdr:nvSpPr>
      <xdr:spPr>
        <a:xfrm>
          <a:off x="3562428" y="1278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124521</xdr:rowOff>
    </xdr:from>
    <xdr:to>
      <xdr:col>15</xdr:col>
      <xdr:colOff>50800</xdr:colOff>
      <xdr:row>76</xdr:row>
      <xdr:rowOff>147655</xdr:rowOff>
    </xdr:to>
    <xdr:cxnSp macro="">
      <xdr:nvCxnSpPr>
        <xdr:cNvPr id="182" name="直線コネクタ 181"/>
        <xdr:cNvCxnSpPr/>
      </xdr:nvCxnSpPr>
      <xdr:spPr>
        <a:xfrm flipV="1">
          <a:off x="2019300" y="13154721"/>
          <a:ext cx="889000" cy="2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85412</xdr:rowOff>
    </xdr:from>
    <xdr:ext cx="469744" cy="259045"/>
    <xdr:sp macro="" textlink="">
      <xdr:nvSpPr>
        <xdr:cNvPr id="184" name="テキスト ボックス 183"/>
        <xdr:cNvSpPr txBox="1"/>
      </xdr:nvSpPr>
      <xdr:spPr>
        <a:xfrm>
          <a:off x="2673428" y="127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147655</xdr:rowOff>
    </xdr:from>
    <xdr:to>
      <xdr:col>10</xdr:col>
      <xdr:colOff>114300</xdr:colOff>
      <xdr:row>76</xdr:row>
      <xdr:rowOff>156983</xdr:rowOff>
    </xdr:to>
    <xdr:cxnSp macro="">
      <xdr:nvCxnSpPr>
        <xdr:cNvPr id="185" name="直線コネクタ 184"/>
        <xdr:cNvCxnSpPr/>
      </xdr:nvCxnSpPr>
      <xdr:spPr>
        <a:xfrm flipV="1">
          <a:off x="1130300" y="13177855"/>
          <a:ext cx="889000" cy="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101048</xdr:rowOff>
    </xdr:from>
    <xdr:ext cx="469744" cy="259045"/>
    <xdr:sp macro="" textlink="">
      <xdr:nvSpPr>
        <xdr:cNvPr id="187" name="テキスト ボックス 186"/>
        <xdr:cNvSpPr txBox="1"/>
      </xdr:nvSpPr>
      <xdr:spPr>
        <a:xfrm>
          <a:off x="1784428" y="127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3664</xdr:rowOff>
    </xdr:from>
    <xdr:ext cx="469744" cy="259045"/>
    <xdr:sp macro="" textlink="">
      <xdr:nvSpPr>
        <xdr:cNvPr id="189" name="テキスト ボックス 188"/>
        <xdr:cNvSpPr txBox="1"/>
      </xdr:nvSpPr>
      <xdr:spPr>
        <a:xfrm>
          <a:off x="895428" y="1286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101885</xdr:rowOff>
    </xdr:from>
    <xdr:to>
      <xdr:col>24</xdr:col>
      <xdr:colOff>114300</xdr:colOff>
      <xdr:row>77</xdr:row>
      <xdr:rowOff>32035</xdr:rowOff>
    </xdr:to>
    <xdr:sp macro="" textlink="">
      <xdr:nvSpPr>
        <xdr:cNvPr id="195" name="楕円 194"/>
        <xdr:cNvSpPr/>
      </xdr:nvSpPr>
      <xdr:spPr>
        <a:xfrm>
          <a:off x="4584700" y="131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80312</xdr:rowOff>
    </xdr:from>
    <xdr:ext cx="469744" cy="259045"/>
    <xdr:sp macro="" textlink="">
      <xdr:nvSpPr>
        <xdr:cNvPr id="196" name="維持補修費該当値テキスト"/>
        <xdr:cNvSpPr txBox="1"/>
      </xdr:nvSpPr>
      <xdr:spPr>
        <a:xfrm>
          <a:off x="4686300" y="13110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147971</xdr:rowOff>
    </xdr:from>
    <xdr:to>
      <xdr:col>20</xdr:col>
      <xdr:colOff>38100</xdr:colOff>
      <xdr:row>77</xdr:row>
      <xdr:rowOff>78121</xdr:rowOff>
    </xdr:to>
    <xdr:sp macro="" textlink="">
      <xdr:nvSpPr>
        <xdr:cNvPr id="197" name="楕円 196"/>
        <xdr:cNvSpPr/>
      </xdr:nvSpPr>
      <xdr:spPr>
        <a:xfrm>
          <a:off x="3746500" y="1317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69248</xdr:rowOff>
    </xdr:from>
    <xdr:ext cx="469744" cy="259045"/>
    <xdr:sp macro="" textlink="">
      <xdr:nvSpPr>
        <xdr:cNvPr id="198" name="テキスト ボックス 197"/>
        <xdr:cNvSpPr txBox="1"/>
      </xdr:nvSpPr>
      <xdr:spPr>
        <a:xfrm>
          <a:off x="3562428" y="1327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73721</xdr:rowOff>
    </xdr:from>
    <xdr:to>
      <xdr:col>15</xdr:col>
      <xdr:colOff>101600</xdr:colOff>
      <xdr:row>77</xdr:row>
      <xdr:rowOff>3871</xdr:rowOff>
    </xdr:to>
    <xdr:sp macro="" textlink="">
      <xdr:nvSpPr>
        <xdr:cNvPr id="199" name="楕円 198"/>
        <xdr:cNvSpPr/>
      </xdr:nvSpPr>
      <xdr:spPr>
        <a:xfrm>
          <a:off x="2857500" y="1310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166448</xdr:rowOff>
    </xdr:from>
    <xdr:ext cx="469744" cy="259045"/>
    <xdr:sp macro="" textlink="">
      <xdr:nvSpPr>
        <xdr:cNvPr id="200" name="テキスト ボックス 199"/>
        <xdr:cNvSpPr txBox="1"/>
      </xdr:nvSpPr>
      <xdr:spPr>
        <a:xfrm>
          <a:off x="2673428" y="1319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96855</xdr:rowOff>
    </xdr:from>
    <xdr:to>
      <xdr:col>10</xdr:col>
      <xdr:colOff>165100</xdr:colOff>
      <xdr:row>77</xdr:row>
      <xdr:rowOff>27005</xdr:rowOff>
    </xdr:to>
    <xdr:sp macro="" textlink="">
      <xdr:nvSpPr>
        <xdr:cNvPr id="201" name="楕円 200"/>
        <xdr:cNvSpPr/>
      </xdr:nvSpPr>
      <xdr:spPr>
        <a:xfrm>
          <a:off x="1968500" y="1312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18132</xdr:rowOff>
    </xdr:from>
    <xdr:ext cx="469744" cy="259045"/>
    <xdr:sp macro="" textlink="">
      <xdr:nvSpPr>
        <xdr:cNvPr id="202" name="テキスト ボックス 201"/>
        <xdr:cNvSpPr txBox="1"/>
      </xdr:nvSpPr>
      <xdr:spPr>
        <a:xfrm>
          <a:off x="1784428" y="1321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106183</xdr:rowOff>
    </xdr:from>
    <xdr:to>
      <xdr:col>6</xdr:col>
      <xdr:colOff>38100</xdr:colOff>
      <xdr:row>77</xdr:row>
      <xdr:rowOff>36333</xdr:rowOff>
    </xdr:to>
    <xdr:sp macro="" textlink="">
      <xdr:nvSpPr>
        <xdr:cNvPr id="203" name="楕円 202"/>
        <xdr:cNvSpPr/>
      </xdr:nvSpPr>
      <xdr:spPr>
        <a:xfrm>
          <a:off x="1079500" y="1313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27460</xdr:rowOff>
    </xdr:from>
    <xdr:ext cx="469744" cy="259045"/>
    <xdr:sp macro="" textlink="">
      <xdr:nvSpPr>
        <xdr:cNvPr id="204" name="テキスト ボックス 203"/>
        <xdr:cNvSpPr txBox="1"/>
      </xdr:nvSpPr>
      <xdr:spPr>
        <a:xfrm>
          <a:off x="895428" y="13229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110037</xdr:rowOff>
    </xdr:from>
    <xdr:to>
      <xdr:col>24</xdr:col>
      <xdr:colOff>63500</xdr:colOff>
      <xdr:row>94</xdr:row>
      <xdr:rowOff>98454</xdr:rowOff>
    </xdr:to>
    <xdr:cxnSp macro="">
      <xdr:nvCxnSpPr>
        <xdr:cNvPr id="236" name="直線コネクタ 235"/>
        <xdr:cNvCxnSpPr/>
      </xdr:nvCxnSpPr>
      <xdr:spPr>
        <a:xfrm flipV="1">
          <a:off x="3797300" y="16054887"/>
          <a:ext cx="838200" cy="15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155207</xdr:rowOff>
    </xdr:from>
    <xdr:ext cx="599010" cy="259045"/>
    <xdr:sp macro="" textlink="">
      <xdr:nvSpPr>
        <xdr:cNvPr id="237" name="扶助費平均値テキスト"/>
        <xdr:cNvSpPr txBox="1"/>
      </xdr:nvSpPr>
      <xdr:spPr>
        <a:xfrm>
          <a:off x="4686300" y="1644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124461</xdr:rowOff>
    </xdr:from>
    <xdr:to>
      <xdr:col>19</xdr:col>
      <xdr:colOff>177800</xdr:colOff>
      <xdr:row>94</xdr:row>
      <xdr:rowOff>98454</xdr:rowOff>
    </xdr:to>
    <xdr:cxnSp macro="">
      <xdr:nvCxnSpPr>
        <xdr:cNvPr id="239" name="直線コネクタ 238"/>
        <xdr:cNvCxnSpPr/>
      </xdr:nvCxnSpPr>
      <xdr:spPr>
        <a:xfrm>
          <a:off x="2908300" y="16069311"/>
          <a:ext cx="889000" cy="14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12082</xdr:rowOff>
    </xdr:from>
    <xdr:ext cx="599010" cy="259045"/>
    <xdr:sp macro="" textlink="">
      <xdr:nvSpPr>
        <xdr:cNvPr id="241" name="テキスト ボックス 240"/>
        <xdr:cNvSpPr txBox="1"/>
      </xdr:nvSpPr>
      <xdr:spPr>
        <a:xfrm>
          <a:off x="3497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124461</xdr:rowOff>
    </xdr:from>
    <xdr:to>
      <xdr:col>15</xdr:col>
      <xdr:colOff>50800</xdr:colOff>
      <xdr:row>95</xdr:row>
      <xdr:rowOff>61202</xdr:rowOff>
    </xdr:to>
    <xdr:cxnSp macro="">
      <xdr:nvCxnSpPr>
        <xdr:cNvPr id="242" name="直線コネクタ 241"/>
        <xdr:cNvCxnSpPr/>
      </xdr:nvCxnSpPr>
      <xdr:spPr>
        <a:xfrm flipV="1">
          <a:off x="2019300" y="16069311"/>
          <a:ext cx="889000" cy="27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74827</xdr:rowOff>
    </xdr:from>
    <xdr:ext cx="599010" cy="259045"/>
    <xdr:sp macro="" textlink="">
      <xdr:nvSpPr>
        <xdr:cNvPr id="244" name="テキスト ボックス 243"/>
        <xdr:cNvSpPr txBox="1"/>
      </xdr:nvSpPr>
      <xdr:spPr>
        <a:xfrm>
          <a:off x="2608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49642</xdr:rowOff>
    </xdr:from>
    <xdr:to>
      <xdr:col>10</xdr:col>
      <xdr:colOff>114300</xdr:colOff>
      <xdr:row>95</xdr:row>
      <xdr:rowOff>61202</xdr:rowOff>
    </xdr:to>
    <xdr:cxnSp macro="">
      <xdr:nvCxnSpPr>
        <xdr:cNvPr id="245" name="直線コネクタ 244"/>
        <xdr:cNvCxnSpPr/>
      </xdr:nvCxnSpPr>
      <xdr:spPr>
        <a:xfrm>
          <a:off x="1130300" y="16337392"/>
          <a:ext cx="889000" cy="1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7216</xdr:rowOff>
    </xdr:from>
    <xdr:ext cx="599010" cy="259045"/>
    <xdr:sp macro="" textlink="">
      <xdr:nvSpPr>
        <xdr:cNvPr id="247" name="テキスト ボックス 246"/>
        <xdr:cNvSpPr txBox="1"/>
      </xdr:nvSpPr>
      <xdr:spPr>
        <a:xfrm>
          <a:off x="1719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53176</xdr:rowOff>
    </xdr:from>
    <xdr:ext cx="599010" cy="259045"/>
    <xdr:sp macro="" textlink="">
      <xdr:nvSpPr>
        <xdr:cNvPr id="249" name="テキスト ボックス 248"/>
        <xdr:cNvSpPr txBox="1"/>
      </xdr:nvSpPr>
      <xdr:spPr>
        <a:xfrm>
          <a:off x="830795" y="1685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59237</xdr:rowOff>
    </xdr:from>
    <xdr:to>
      <xdr:col>24</xdr:col>
      <xdr:colOff>114300</xdr:colOff>
      <xdr:row>93</xdr:row>
      <xdr:rowOff>160837</xdr:rowOff>
    </xdr:to>
    <xdr:sp macro="" textlink="">
      <xdr:nvSpPr>
        <xdr:cNvPr id="255" name="楕円 254"/>
        <xdr:cNvSpPr/>
      </xdr:nvSpPr>
      <xdr:spPr>
        <a:xfrm>
          <a:off x="4584700" y="1600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82114</xdr:rowOff>
    </xdr:from>
    <xdr:ext cx="599010" cy="259045"/>
    <xdr:sp macro="" textlink="">
      <xdr:nvSpPr>
        <xdr:cNvPr id="256" name="扶助費該当値テキスト"/>
        <xdr:cNvSpPr txBox="1"/>
      </xdr:nvSpPr>
      <xdr:spPr>
        <a:xfrm>
          <a:off x="4686300" y="1585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47654</xdr:rowOff>
    </xdr:from>
    <xdr:to>
      <xdr:col>20</xdr:col>
      <xdr:colOff>38100</xdr:colOff>
      <xdr:row>94</xdr:row>
      <xdr:rowOff>149254</xdr:rowOff>
    </xdr:to>
    <xdr:sp macro="" textlink="">
      <xdr:nvSpPr>
        <xdr:cNvPr id="257" name="楕円 256"/>
        <xdr:cNvSpPr/>
      </xdr:nvSpPr>
      <xdr:spPr>
        <a:xfrm>
          <a:off x="3746500" y="1616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165781</xdr:rowOff>
    </xdr:from>
    <xdr:ext cx="599010" cy="259045"/>
    <xdr:sp macro="" textlink="">
      <xdr:nvSpPr>
        <xdr:cNvPr id="258" name="テキスト ボックス 257"/>
        <xdr:cNvSpPr txBox="1"/>
      </xdr:nvSpPr>
      <xdr:spPr>
        <a:xfrm>
          <a:off x="3497795" y="1593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73661</xdr:rowOff>
    </xdr:from>
    <xdr:to>
      <xdr:col>15</xdr:col>
      <xdr:colOff>101600</xdr:colOff>
      <xdr:row>94</xdr:row>
      <xdr:rowOff>3811</xdr:rowOff>
    </xdr:to>
    <xdr:sp macro="" textlink="">
      <xdr:nvSpPr>
        <xdr:cNvPr id="259" name="楕円 258"/>
        <xdr:cNvSpPr/>
      </xdr:nvSpPr>
      <xdr:spPr>
        <a:xfrm>
          <a:off x="2857500" y="1601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20338</xdr:rowOff>
    </xdr:from>
    <xdr:ext cx="599010" cy="259045"/>
    <xdr:sp macro="" textlink="">
      <xdr:nvSpPr>
        <xdr:cNvPr id="260" name="テキスト ボックス 259"/>
        <xdr:cNvSpPr txBox="1"/>
      </xdr:nvSpPr>
      <xdr:spPr>
        <a:xfrm>
          <a:off x="2608795" y="15793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10402</xdr:rowOff>
    </xdr:from>
    <xdr:to>
      <xdr:col>10</xdr:col>
      <xdr:colOff>165100</xdr:colOff>
      <xdr:row>95</xdr:row>
      <xdr:rowOff>112002</xdr:rowOff>
    </xdr:to>
    <xdr:sp macro="" textlink="">
      <xdr:nvSpPr>
        <xdr:cNvPr id="261" name="楕円 260"/>
        <xdr:cNvSpPr/>
      </xdr:nvSpPr>
      <xdr:spPr>
        <a:xfrm>
          <a:off x="1968500" y="1629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128529</xdr:rowOff>
    </xdr:from>
    <xdr:ext cx="599010" cy="259045"/>
    <xdr:sp macro="" textlink="">
      <xdr:nvSpPr>
        <xdr:cNvPr id="262" name="テキスト ボックス 261"/>
        <xdr:cNvSpPr txBox="1"/>
      </xdr:nvSpPr>
      <xdr:spPr>
        <a:xfrm>
          <a:off x="1719795" y="1607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170292</xdr:rowOff>
    </xdr:from>
    <xdr:to>
      <xdr:col>6</xdr:col>
      <xdr:colOff>38100</xdr:colOff>
      <xdr:row>95</xdr:row>
      <xdr:rowOff>100442</xdr:rowOff>
    </xdr:to>
    <xdr:sp macro="" textlink="">
      <xdr:nvSpPr>
        <xdr:cNvPr id="263" name="楕円 262"/>
        <xdr:cNvSpPr/>
      </xdr:nvSpPr>
      <xdr:spPr>
        <a:xfrm>
          <a:off x="1079500" y="1628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116969</xdr:rowOff>
    </xdr:from>
    <xdr:ext cx="599010" cy="259045"/>
    <xdr:sp macro="" textlink="">
      <xdr:nvSpPr>
        <xdr:cNvPr id="264" name="テキスト ボックス 263"/>
        <xdr:cNvSpPr txBox="1"/>
      </xdr:nvSpPr>
      <xdr:spPr>
        <a:xfrm>
          <a:off x="830795" y="1606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38583</xdr:rowOff>
    </xdr:from>
    <xdr:to>
      <xdr:col>55</xdr:col>
      <xdr:colOff>0</xdr:colOff>
      <xdr:row>37</xdr:row>
      <xdr:rowOff>23256</xdr:rowOff>
    </xdr:to>
    <xdr:cxnSp macro="">
      <xdr:nvCxnSpPr>
        <xdr:cNvPr id="295" name="直線コネクタ 294"/>
        <xdr:cNvCxnSpPr/>
      </xdr:nvCxnSpPr>
      <xdr:spPr>
        <a:xfrm>
          <a:off x="9639300" y="6210783"/>
          <a:ext cx="838200" cy="15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161372</xdr:rowOff>
    </xdr:from>
    <xdr:ext cx="534377" cy="259045"/>
    <xdr:sp macro="" textlink="">
      <xdr:nvSpPr>
        <xdr:cNvPr id="296" name="補助費等平均値テキスト"/>
        <xdr:cNvSpPr txBox="1"/>
      </xdr:nvSpPr>
      <xdr:spPr>
        <a:xfrm>
          <a:off x="10528300" y="616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38583</xdr:rowOff>
    </xdr:from>
    <xdr:to>
      <xdr:col>50</xdr:col>
      <xdr:colOff>114300</xdr:colOff>
      <xdr:row>37</xdr:row>
      <xdr:rowOff>33042</xdr:rowOff>
    </xdr:to>
    <xdr:cxnSp macro="">
      <xdr:nvCxnSpPr>
        <xdr:cNvPr id="298" name="直線コネクタ 297"/>
        <xdr:cNvCxnSpPr/>
      </xdr:nvCxnSpPr>
      <xdr:spPr>
        <a:xfrm flipV="1">
          <a:off x="8750300" y="6210783"/>
          <a:ext cx="889000" cy="16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19963</xdr:rowOff>
    </xdr:from>
    <xdr:ext cx="534377" cy="259045"/>
    <xdr:sp macro="" textlink="">
      <xdr:nvSpPr>
        <xdr:cNvPr id="300" name="テキスト ボックス 299"/>
        <xdr:cNvSpPr txBox="1"/>
      </xdr:nvSpPr>
      <xdr:spPr>
        <a:xfrm>
          <a:off x="9372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138514</xdr:rowOff>
    </xdr:from>
    <xdr:to>
      <xdr:col>45</xdr:col>
      <xdr:colOff>177800</xdr:colOff>
      <xdr:row>37</xdr:row>
      <xdr:rowOff>33042</xdr:rowOff>
    </xdr:to>
    <xdr:cxnSp macro="">
      <xdr:nvCxnSpPr>
        <xdr:cNvPr id="301" name="直線コネクタ 300"/>
        <xdr:cNvCxnSpPr/>
      </xdr:nvCxnSpPr>
      <xdr:spPr>
        <a:xfrm>
          <a:off x="7861300" y="5282014"/>
          <a:ext cx="889000" cy="109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84530</xdr:rowOff>
    </xdr:from>
    <xdr:ext cx="534377" cy="259045"/>
    <xdr:sp macro="" textlink="">
      <xdr:nvSpPr>
        <xdr:cNvPr id="303" name="テキスト ボックス 302"/>
        <xdr:cNvSpPr txBox="1"/>
      </xdr:nvSpPr>
      <xdr:spPr>
        <a:xfrm>
          <a:off x="8483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138514</xdr:rowOff>
    </xdr:from>
    <xdr:to>
      <xdr:col>41</xdr:col>
      <xdr:colOff>50800</xdr:colOff>
      <xdr:row>37</xdr:row>
      <xdr:rowOff>107816</xdr:rowOff>
    </xdr:to>
    <xdr:cxnSp macro="">
      <xdr:nvCxnSpPr>
        <xdr:cNvPr id="304" name="直線コネクタ 303"/>
        <xdr:cNvCxnSpPr/>
      </xdr:nvCxnSpPr>
      <xdr:spPr>
        <a:xfrm flipV="1">
          <a:off x="6972300" y="5282014"/>
          <a:ext cx="889000" cy="116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27739</xdr:rowOff>
    </xdr:from>
    <xdr:ext cx="599010" cy="259045"/>
    <xdr:sp macro="" textlink="">
      <xdr:nvSpPr>
        <xdr:cNvPr id="306" name="テキスト ボックス 305"/>
        <xdr:cNvSpPr txBox="1"/>
      </xdr:nvSpPr>
      <xdr:spPr>
        <a:xfrm>
          <a:off x="7561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166075</xdr:rowOff>
    </xdr:from>
    <xdr:ext cx="534377" cy="259045"/>
    <xdr:sp macro="" textlink="">
      <xdr:nvSpPr>
        <xdr:cNvPr id="308" name="テキスト ボックス 307"/>
        <xdr:cNvSpPr txBox="1"/>
      </xdr:nvSpPr>
      <xdr:spPr>
        <a:xfrm>
          <a:off x="6705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143906</xdr:rowOff>
    </xdr:from>
    <xdr:to>
      <xdr:col>55</xdr:col>
      <xdr:colOff>50800</xdr:colOff>
      <xdr:row>37</xdr:row>
      <xdr:rowOff>74056</xdr:rowOff>
    </xdr:to>
    <xdr:sp macro="" textlink="">
      <xdr:nvSpPr>
        <xdr:cNvPr id="314" name="楕円 313"/>
        <xdr:cNvSpPr/>
      </xdr:nvSpPr>
      <xdr:spPr>
        <a:xfrm>
          <a:off x="10426700" y="631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122333</xdr:rowOff>
    </xdr:from>
    <xdr:ext cx="534377" cy="259045"/>
    <xdr:sp macro="" textlink="">
      <xdr:nvSpPr>
        <xdr:cNvPr id="315" name="補助費等該当値テキスト"/>
        <xdr:cNvSpPr txBox="1"/>
      </xdr:nvSpPr>
      <xdr:spPr>
        <a:xfrm>
          <a:off x="10528300" y="629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159233</xdr:rowOff>
    </xdr:from>
    <xdr:to>
      <xdr:col>50</xdr:col>
      <xdr:colOff>165100</xdr:colOff>
      <xdr:row>36</xdr:row>
      <xdr:rowOff>89383</xdr:rowOff>
    </xdr:to>
    <xdr:sp macro="" textlink="">
      <xdr:nvSpPr>
        <xdr:cNvPr id="316" name="楕円 315"/>
        <xdr:cNvSpPr/>
      </xdr:nvSpPr>
      <xdr:spPr>
        <a:xfrm>
          <a:off x="9588500" y="615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105910</xdr:rowOff>
    </xdr:from>
    <xdr:ext cx="534377" cy="259045"/>
    <xdr:sp macro="" textlink="">
      <xdr:nvSpPr>
        <xdr:cNvPr id="317" name="テキスト ボックス 316"/>
        <xdr:cNvSpPr txBox="1"/>
      </xdr:nvSpPr>
      <xdr:spPr>
        <a:xfrm>
          <a:off x="9372111" y="593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153692</xdr:rowOff>
    </xdr:from>
    <xdr:to>
      <xdr:col>46</xdr:col>
      <xdr:colOff>38100</xdr:colOff>
      <xdr:row>37</xdr:row>
      <xdr:rowOff>83842</xdr:rowOff>
    </xdr:to>
    <xdr:sp macro="" textlink="">
      <xdr:nvSpPr>
        <xdr:cNvPr id="318" name="楕円 317"/>
        <xdr:cNvSpPr/>
      </xdr:nvSpPr>
      <xdr:spPr>
        <a:xfrm>
          <a:off x="8699500" y="632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74969</xdr:rowOff>
    </xdr:from>
    <xdr:ext cx="534377" cy="259045"/>
    <xdr:sp macro="" textlink="">
      <xdr:nvSpPr>
        <xdr:cNvPr id="319" name="テキスト ボックス 318"/>
        <xdr:cNvSpPr txBox="1"/>
      </xdr:nvSpPr>
      <xdr:spPr>
        <a:xfrm>
          <a:off x="8483111" y="641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87714</xdr:rowOff>
    </xdr:from>
    <xdr:to>
      <xdr:col>41</xdr:col>
      <xdr:colOff>101600</xdr:colOff>
      <xdr:row>31</xdr:row>
      <xdr:rowOff>17864</xdr:rowOff>
    </xdr:to>
    <xdr:sp macro="" textlink="">
      <xdr:nvSpPr>
        <xdr:cNvPr id="320" name="楕円 319"/>
        <xdr:cNvSpPr/>
      </xdr:nvSpPr>
      <xdr:spPr>
        <a:xfrm>
          <a:off x="7810500" y="523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8991</xdr:rowOff>
    </xdr:from>
    <xdr:ext cx="599010" cy="259045"/>
    <xdr:sp macro="" textlink="">
      <xdr:nvSpPr>
        <xdr:cNvPr id="321" name="テキスト ボックス 320"/>
        <xdr:cNvSpPr txBox="1"/>
      </xdr:nvSpPr>
      <xdr:spPr>
        <a:xfrm>
          <a:off x="7561795" y="5323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57016</xdr:rowOff>
    </xdr:from>
    <xdr:to>
      <xdr:col>36</xdr:col>
      <xdr:colOff>165100</xdr:colOff>
      <xdr:row>37</xdr:row>
      <xdr:rowOff>158616</xdr:rowOff>
    </xdr:to>
    <xdr:sp macro="" textlink="">
      <xdr:nvSpPr>
        <xdr:cNvPr id="322" name="楕円 321"/>
        <xdr:cNvSpPr/>
      </xdr:nvSpPr>
      <xdr:spPr>
        <a:xfrm>
          <a:off x="6921500" y="640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149743</xdr:rowOff>
    </xdr:from>
    <xdr:ext cx="534377" cy="259045"/>
    <xdr:sp macro="" textlink="">
      <xdr:nvSpPr>
        <xdr:cNvPr id="323" name="テキスト ボックス 322"/>
        <xdr:cNvSpPr txBox="1"/>
      </xdr:nvSpPr>
      <xdr:spPr>
        <a:xfrm>
          <a:off x="6705111" y="649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99238</xdr:rowOff>
    </xdr:from>
    <xdr:to>
      <xdr:col>55</xdr:col>
      <xdr:colOff>0</xdr:colOff>
      <xdr:row>57</xdr:row>
      <xdr:rowOff>66940</xdr:rowOff>
    </xdr:to>
    <xdr:cxnSp macro="">
      <xdr:nvCxnSpPr>
        <xdr:cNvPr id="355" name="直線コネクタ 354"/>
        <xdr:cNvCxnSpPr/>
      </xdr:nvCxnSpPr>
      <xdr:spPr>
        <a:xfrm>
          <a:off x="9639300" y="9700438"/>
          <a:ext cx="838200" cy="13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121786</xdr:rowOff>
    </xdr:from>
    <xdr:ext cx="534377" cy="259045"/>
    <xdr:sp macro="" textlink="">
      <xdr:nvSpPr>
        <xdr:cNvPr id="356" name="普通建設事業費平均値テキスト"/>
        <xdr:cNvSpPr txBox="1"/>
      </xdr:nvSpPr>
      <xdr:spPr>
        <a:xfrm>
          <a:off x="10528300" y="955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99238</xdr:rowOff>
    </xdr:from>
    <xdr:to>
      <xdr:col>50</xdr:col>
      <xdr:colOff>114300</xdr:colOff>
      <xdr:row>57</xdr:row>
      <xdr:rowOff>6786</xdr:rowOff>
    </xdr:to>
    <xdr:cxnSp macro="">
      <xdr:nvCxnSpPr>
        <xdr:cNvPr id="358" name="直線コネクタ 357"/>
        <xdr:cNvCxnSpPr/>
      </xdr:nvCxnSpPr>
      <xdr:spPr>
        <a:xfrm flipV="1">
          <a:off x="8750300" y="9700438"/>
          <a:ext cx="889000" cy="7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35551</xdr:rowOff>
    </xdr:from>
    <xdr:ext cx="534377" cy="259045"/>
    <xdr:sp macro="" textlink="">
      <xdr:nvSpPr>
        <xdr:cNvPr id="360" name="テキスト ボックス 359"/>
        <xdr:cNvSpPr txBox="1"/>
      </xdr:nvSpPr>
      <xdr:spPr>
        <a:xfrm>
          <a:off x="9372111" y="98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137088</xdr:rowOff>
    </xdr:from>
    <xdr:to>
      <xdr:col>45</xdr:col>
      <xdr:colOff>177800</xdr:colOff>
      <xdr:row>57</xdr:row>
      <xdr:rowOff>6786</xdr:rowOff>
    </xdr:to>
    <xdr:cxnSp macro="">
      <xdr:nvCxnSpPr>
        <xdr:cNvPr id="361" name="直線コネクタ 360"/>
        <xdr:cNvCxnSpPr/>
      </xdr:nvCxnSpPr>
      <xdr:spPr>
        <a:xfrm>
          <a:off x="7861300" y="97382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50191</xdr:rowOff>
    </xdr:from>
    <xdr:ext cx="534377" cy="259045"/>
    <xdr:sp macro="" textlink="">
      <xdr:nvSpPr>
        <xdr:cNvPr id="363" name="テキスト ボックス 362"/>
        <xdr:cNvSpPr txBox="1"/>
      </xdr:nvSpPr>
      <xdr:spPr>
        <a:xfrm>
          <a:off x="8483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167785</xdr:rowOff>
    </xdr:from>
    <xdr:to>
      <xdr:col>41</xdr:col>
      <xdr:colOff>50800</xdr:colOff>
      <xdr:row>56</xdr:row>
      <xdr:rowOff>137088</xdr:rowOff>
    </xdr:to>
    <xdr:cxnSp macro="">
      <xdr:nvCxnSpPr>
        <xdr:cNvPr id="364" name="直線コネクタ 363"/>
        <xdr:cNvCxnSpPr/>
      </xdr:nvCxnSpPr>
      <xdr:spPr>
        <a:xfrm>
          <a:off x="6972300" y="9254635"/>
          <a:ext cx="889000" cy="48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154922</xdr:rowOff>
    </xdr:from>
    <xdr:ext cx="534377" cy="259045"/>
    <xdr:sp macro="" textlink="">
      <xdr:nvSpPr>
        <xdr:cNvPr id="366" name="テキスト ボックス 365"/>
        <xdr:cNvSpPr txBox="1"/>
      </xdr:nvSpPr>
      <xdr:spPr>
        <a:xfrm>
          <a:off x="7594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135107</xdr:rowOff>
    </xdr:from>
    <xdr:ext cx="534377" cy="259045"/>
    <xdr:sp macro="" textlink="">
      <xdr:nvSpPr>
        <xdr:cNvPr id="368" name="テキスト ボックス 367"/>
        <xdr:cNvSpPr txBox="1"/>
      </xdr:nvSpPr>
      <xdr:spPr>
        <a:xfrm>
          <a:off x="6705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16140</xdr:rowOff>
    </xdr:from>
    <xdr:to>
      <xdr:col>55</xdr:col>
      <xdr:colOff>50800</xdr:colOff>
      <xdr:row>57</xdr:row>
      <xdr:rowOff>117740</xdr:rowOff>
    </xdr:to>
    <xdr:sp macro="" textlink="">
      <xdr:nvSpPr>
        <xdr:cNvPr id="374" name="楕円 373"/>
        <xdr:cNvSpPr/>
      </xdr:nvSpPr>
      <xdr:spPr>
        <a:xfrm>
          <a:off x="10426700" y="978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166017</xdr:rowOff>
    </xdr:from>
    <xdr:ext cx="534377" cy="259045"/>
    <xdr:sp macro="" textlink="">
      <xdr:nvSpPr>
        <xdr:cNvPr id="375" name="普通建設事業費該当値テキスト"/>
        <xdr:cNvSpPr txBox="1"/>
      </xdr:nvSpPr>
      <xdr:spPr>
        <a:xfrm>
          <a:off x="10528300" y="976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48438</xdr:rowOff>
    </xdr:from>
    <xdr:to>
      <xdr:col>50</xdr:col>
      <xdr:colOff>165100</xdr:colOff>
      <xdr:row>56</xdr:row>
      <xdr:rowOff>150038</xdr:rowOff>
    </xdr:to>
    <xdr:sp macro="" textlink="">
      <xdr:nvSpPr>
        <xdr:cNvPr id="376" name="楕円 375"/>
        <xdr:cNvSpPr/>
      </xdr:nvSpPr>
      <xdr:spPr>
        <a:xfrm>
          <a:off x="9588500" y="964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166565</xdr:rowOff>
    </xdr:from>
    <xdr:ext cx="534377" cy="259045"/>
    <xdr:sp macro="" textlink="">
      <xdr:nvSpPr>
        <xdr:cNvPr id="377" name="テキスト ボックス 376"/>
        <xdr:cNvSpPr txBox="1"/>
      </xdr:nvSpPr>
      <xdr:spPr>
        <a:xfrm>
          <a:off x="9372111" y="942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127436</xdr:rowOff>
    </xdr:from>
    <xdr:to>
      <xdr:col>46</xdr:col>
      <xdr:colOff>38100</xdr:colOff>
      <xdr:row>57</xdr:row>
      <xdr:rowOff>57586</xdr:rowOff>
    </xdr:to>
    <xdr:sp macro="" textlink="">
      <xdr:nvSpPr>
        <xdr:cNvPr id="378" name="楕円 377"/>
        <xdr:cNvSpPr/>
      </xdr:nvSpPr>
      <xdr:spPr>
        <a:xfrm>
          <a:off x="8699500" y="972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48713</xdr:rowOff>
    </xdr:from>
    <xdr:ext cx="534377" cy="259045"/>
    <xdr:sp macro="" textlink="">
      <xdr:nvSpPr>
        <xdr:cNvPr id="379" name="テキスト ボックス 378"/>
        <xdr:cNvSpPr txBox="1"/>
      </xdr:nvSpPr>
      <xdr:spPr>
        <a:xfrm>
          <a:off x="8483111" y="982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86288</xdr:rowOff>
    </xdr:from>
    <xdr:to>
      <xdr:col>41</xdr:col>
      <xdr:colOff>101600</xdr:colOff>
      <xdr:row>57</xdr:row>
      <xdr:rowOff>16438</xdr:rowOff>
    </xdr:to>
    <xdr:sp macro="" textlink="">
      <xdr:nvSpPr>
        <xdr:cNvPr id="380" name="楕円 379"/>
        <xdr:cNvSpPr/>
      </xdr:nvSpPr>
      <xdr:spPr>
        <a:xfrm>
          <a:off x="7810500" y="968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7565</xdr:rowOff>
    </xdr:from>
    <xdr:ext cx="534377" cy="259045"/>
    <xdr:sp macro="" textlink="">
      <xdr:nvSpPr>
        <xdr:cNvPr id="381" name="テキスト ボックス 380"/>
        <xdr:cNvSpPr txBox="1"/>
      </xdr:nvSpPr>
      <xdr:spPr>
        <a:xfrm>
          <a:off x="7594111" y="978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116985</xdr:rowOff>
    </xdr:from>
    <xdr:to>
      <xdr:col>36</xdr:col>
      <xdr:colOff>165100</xdr:colOff>
      <xdr:row>54</xdr:row>
      <xdr:rowOff>47135</xdr:rowOff>
    </xdr:to>
    <xdr:sp macro="" textlink="">
      <xdr:nvSpPr>
        <xdr:cNvPr id="382" name="楕円 381"/>
        <xdr:cNvSpPr/>
      </xdr:nvSpPr>
      <xdr:spPr>
        <a:xfrm>
          <a:off x="6921500" y="92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63662</xdr:rowOff>
    </xdr:from>
    <xdr:ext cx="534377" cy="259045"/>
    <xdr:sp macro="" textlink="">
      <xdr:nvSpPr>
        <xdr:cNvPr id="383" name="テキスト ボックス 382"/>
        <xdr:cNvSpPr txBox="1"/>
      </xdr:nvSpPr>
      <xdr:spPr>
        <a:xfrm>
          <a:off x="6705111" y="897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37058</xdr:rowOff>
    </xdr:from>
    <xdr:to>
      <xdr:col>55</xdr:col>
      <xdr:colOff>0</xdr:colOff>
      <xdr:row>77</xdr:row>
      <xdr:rowOff>115446</xdr:rowOff>
    </xdr:to>
    <xdr:cxnSp macro="">
      <xdr:nvCxnSpPr>
        <xdr:cNvPr id="410" name="直線コネクタ 409"/>
        <xdr:cNvCxnSpPr/>
      </xdr:nvCxnSpPr>
      <xdr:spPr>
        <a:xfrm flipV="1">
          <a:off x="9639300" y="13238708"/>
          <a:ext cx="838200" cy="7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166037</xdr:rowOff>
    </xdr:from>
    <xdr:ext cx="534377" cy="259045"/>
    <xdr:sp macro="" textlink="">
      <xdr:nvSpPr>
        <xdr:cNvPr id="411" name="普通建設事業費 （ うち新規整備　）平均値テキスト"/>
        <xdr:cNvSpPr txBox="1"/>
      </xdr:nvSpPr>
      <xdr:spPr>
        <a:xfrm>
          <a:off x="10528300" y="1319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66594</xdr:rowOff>
    </xdr:from>
    <xdr:to>
      <xdr:col>50</xdr:col>
      <xdr:colOff>114300</xdr:colOff>
      <xdr:row>77</xdr:row>
      <xdr:rowOff>115446</xdr:rowOff>
    </xdr:to>
    <xdr:cxnSp macro="">
      <xdr:nvCxnSpPr>
        <xdr:cNvPr id="413" name="直線コネクタ 412"/>
        <xdr:cNvCxnSpPr/>
      </xdr:nvCxnSpPr>
      <xdr:spPr>
        <a:xfrm>
          <a:off x="8750300" y="13268244"/>
          <a:ext cx="889000" cy="4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5" name="テキスト ボックス 414"/>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158993</xdr:rowOff>
    </xdr:from>
    <xdr:to>
      <xdr:col>45</xdr:col>
      <xdr:colOff>177800</xdr:colOff>
      <xdr:row>77</xdr:row>
      <xdr:rowOff>66594</xdr:rowOff>
    </xdr:to>
    <xdr:cxnSp macro="">
      <xdr:nvCxnSpPr>
        <xdr:cNvPr id="416" name="直線コネクタ 415"/>
        <xdr:cNvCxnSpPr/>
      </xdr:nvCxnSpPr>
      <xdr:spPr>
        <a:xfrm>
          <a:off x="7861300" y="13189193"/>
          <a:ext cx="889000" cy="7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80794</xdr:rowOff>
    </xdr:from>
    <xdr:ext cx="534377" cy="259045"/>
    <xdr:sp macro="" textlink="">
      <xdr:nvSpPr>
        <xdr:cNvPr id="418" name="テキスト ボックス 417"/>
        <xdr:cNvSpPr txBox="1"/>
      </xdr:nvSpPr>
      <xdr:spPr>
        <a:xfrm>
          <a:off x="8483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158993</xdr:rowOff>
    </xdr:from>
    <xdr:to>
      <xdr:col>41</xdr:col>
      <xdr:colOff>50800</xdr:colOff>
      <xdr:row>77</xdr:row>
      <xdr:rowOff>90779</xdr:rowOff>
    </xdr:to>
    <xdr:cxnSp macro="">
      <xdr:nvCxnSpPr>
        <xdr:cNvPr id="419" name="直線コネクタ 418"/>
        <xdr:cNvCxnSpPr/>
      </xdr:nvCxnSpPr>
      <xdr:spPr>
        <a:xfrm flipV="1">
          <a:off x="6972300" y="13189193"/>
          <a:ext cx="889000" cy="10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37518</xdr:rowOff>
    </xdr:from>
    <xdr:ext cx="534377" cy="259045"/>
    <xdr:sp macro="" textlink="">
      <xdr:nvSpPr>
        <xdr:cNvPr id="421" name="テキスト ボックス 420"/>
        <xdr:cNvSpPr txBox="1"/>
      </xdr:nvSpPr>
      <xdr:spPr>
        <a:xfrm>
          <a:off x="7594111" y="1323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23" name="テキスト ボックス 422"/>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157708</xdr:rowOff>
    </xdr:from>
    <xdr:to>
      <xdr:col>55</xdr:col>
      <xdr:colOff>50800</xdr:colOff>
      <xdr:row>77</xdr:row>
      <xdr:rowOff>87858</xdr:rowOff>
    </xdr:to>
    <xdr:sp macro="" textlink="">
      <xdr:nvSpPr>
        <xdr:cNvPr id="429" name="楕円 428"/>
        <xdr:cNvSpPr/>
      </xdr:nvSpPr>
      <xdr:spPr>
        <a:xfrm>
          <a:off x="10426700" y="1318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9135</xdr:rowOff>
    </xdr:from>
    <xdr:ext cx="534377" cy="259045"/>
    <xdr:sp macro="" textlink="">
      <xdr:nvSpPr>
        <xdr:cNvPr id="430" name="普通建設事業費 （ うち新規整備　）該当値テキスト"/>
        <xdr:cNvSpPr txBox="1"/>
      </xdr:nvSpPr>
      <xdr:spPr>
        <a:xfrm>
          <a:off x="10528300" y="1303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64646</xdr:rowOff>
    </xdr:from>
    <xdr:to>
      <xdr:col>50</xdr:col>
      <xdr:colOff>165100</xdr:colOff>
      <xdr:row>77</xdr:row>
      <xdr:rowOff>166246</xdr:rowOff>
    </xdr:to>
    <xdr:sp macro="" textlink="">
      <xdr:nvSpPr>
        <xdr:cNvPr id="431" name="楕円 430"/>
        <xdr:cNvSpPr/>
      </xdr:nvSpPr>
      <xdr:spPr>
        <a:xfrm>
          <a:off x="9588500" y="1326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157373</xdr:rowOff>
    </xdr:from>
    <xdr:ext cx="469744" cy="259045"/>
    <xdr:sp macro="" textlink="">
      <xdr:nvSpPr>
        <xdr:cNvPr id="432" name="テキスト ボックス 431"/>
        <xdr:cNvSpPr txBox="1"/>
      </xdr:nvSpPr>
      <xdr:spPr>
        <a:xfrm>
          <a:off x="9404428" y="1335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15794</xdr:rowOff>
    </xdr:from>
    <xdr:to>
      <xdr:col>46</xdr:col>
      <xdr:colOff>38100</xdr:colOff>
      <xdr:row>77</xdr:row>
      <xdr:rowOff>117394</xdr:rowOff>
    </xdr:to>
    <xdr:sp macro="" textlink="">
      <xdr:nvSpPr>
        <xdr:cNvPr id="433" name="楕円 432"/>
        <xdr:cNvSpPr/>
      </xdr:nvSpPr>
      <xdr:spPr>
        <a:xfrm>
          <a:off x="8699500" y="1321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108521</xdr:rowOff>
    </xdr:from>
    <xdr:ext cx="534377" cy="259045"/>
    <xdr:sp macro="" textlink="">
      <xdr:nvSpPr>
        <xdr:cNvPr id="434" name="テキスト ボックス 433"/>
        <xdr:cNvSpPr txBox="1"/>
      </xdr:nvSpPr>
      <xdr:spPr>
        <a:xfrm>
          <a:off x="8483111" y="1331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108193</xdr:rowOff>
    </xdr:from>
    <xdr:to>
      <xdr:col>41</xdr:col>
      <xdr:colOff>101600</xdr:colOff>
      <xdr:row>77</xdr:row>
      <xdr:rowOff>38343</xdr:rowOff>
    </xdr:to>
    <xdr:sp macro="" textlink="">
      <xdr:nvSpPr>
        <xdr:cNvPr id="435" name="楕円 434"/>
        <xdr:cNvSpPr/>
      </xdr:nvSpPr>
      <xdr:spPr>
        <a:xfrm>
          <a:off x="7810500" y="1313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54871</xdr:rowOff>
    </xdr:from>
    <xdr:ext cx="534377" cy="259045"/>
    <xdr:sp macro="" textlink="">
      <xdr:nvSpPr>
        <xdr:cNvPr id="436" name="テキスト ボックス 435"/>
        <xdr:cNvSpPr txBox="1"/>
      </xdr:nvSpPr>
      <xdr:spPr>
        <a:xfrm>
          <a:off x="7594111" y="1291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39979</xdr:rowOff>
    </xdr:from>
    <xdr:to>
      <xdr:col>36</xdr:col>
      <xdr:colOff>165100</xdr:colOff>
      <xdr:row>77</xdr:row>
      <xdr:rowOff>141579</xdr:rowOff>
    </xdr:to>
    <xdr:sp macro="" textlink="">
      <xdr:nvSpPr>
        <xdr:cNvPr id="437" name="楕円 436"/>
        <xdr:cNvSpPr/>
      </xdr:nvSpPr>
      <xdr:spPr>
        <a:xfrm>
          <a:off x="6921500" y="1324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132706</xdr:rowOff>
    </xdr:from>
    <xdr:ext cx="469744" cy="259045"/>
    <xdr:sp macro="" textlink="">
      <xdr:nvSpPr>
        <xdr:cNvPr id="438" name="テキスト ボックス 437"/>
        <xdr:cNvSpPr txBox="1"/>
      </xdr:nvSpPr>
      <xdr:spPr>
        <a:xfrm>
          <a:off x="6737428" y="1333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99600</xdr:rowOff>
    </xdr:from>
    <xdr:to>
      <xdr:col>55</xdr:col>
      <xdr:colOff>0</xdr:colOff>
      <xdr:row>96</xdr:row>
      <xdr:rowOff>110382</xdr:rowOff>
    </xdr:to>
    <xdr:cxnSp macro="">
      <xdr:nvCxnSpPr>
        <xdr:cNvPr id="467" name="直線コネクタ 466"/>
        <xdr:cNvCxnSpPr/>
      </xdr:nvCxnSpPr>
      <xdr:spPr>
        <a:xfrm>
          <a:off x="9639300" y="16387350"/>
          <a:ext cx="838200" cy="18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155306</xdr:rowOff>
    </xdr:from>
    <xdr:ext cx="534377" cy="259045"/>
    <xdr:sp macro="" textlink="">
      <xdr:nvSpPr>
        <xdr:cNvPr id="468" name="普通建設事業費 （ うち更新整備　）平均値テキスト"/>
        <xdr:cNvSpPr txBox="1"/>
      </xdr:nvSpPr>
      <xdr:spPr>
        <a:xfrm>
          <a:off x="10528300" y="16271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99600</xdr:rowOff>
    </xdr:from>
    <xdr:to>
      <xdr:col>50</xdr:col>
      <xdr:colOff>114300</xdr:colOff>
      <xdr:row>96</xdr:row>
      <xdr:rowOff>61195</xdr:rowOff>
    </xdr:to>
    <xdr:cxnSp macro="">
      <xdr:nvCxnSpPr>
        <xdr:cNvPr id="470" name="直線コネクタ 469"/>
        <xdr:cNvCxnSpPr/>
      </xdr:nvCxnSpPr>
      <xdr:spPr>
        <a:xfrm flipV="1">
          <a:off x="8750300" y="16387350"/>
          <a:ext cx="889000" cy="13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97178</xdr:rowOff>
    </xdr:from>
    <xdr:ext cx="534377" cy="259045"/>
    <xdr:sp macro="" textlink="">
      <xdr:nvSpPr>
        <xdr:cNvPr id="472" name="テキスト ボックス 471"/>
        <xdr:cNvSpPr txBox="1"/>
      </xdr:nvSpPr>
      <xdr:spPr>
        <a:xfrm>
          <a:off x="9372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61195</xdr:rowOff>
    </xdr:from>
    <xdr:to>
      <xdr:col>45</xdr:col>
      <xdr:colOff>177800</xdr:colOff>
      <xdr:row>96</xdr:row>
      <xdr:rowOff>115506</xdr:rowOff>
    </xdr:to>
    <xdr:cxnSp macro="">
      <xdr:nvCxnSpPr>
        <xdr:cNvPr id="473" name="直線コネクタ 472"/>
        <xdr:cNvCxnSpPr/>
      </xdr:nvCxnSpPr>
      <xdr:spPr>
        <a:xfrm flipV="1">
          <a:off x="7861300" y="16520395"/>
          <a:ext cx="889000" cy="5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111562</xdr:rowOff>
    </xdr:from>
    <xdr:ext cx="534377" cy="259045"/>
    <xdr:sp macro="" textlink="">
      <xdr:nvSpPr>
        <xdr:cNvPr id="475" name="テキスト ボックス 474"/>
        <xdr:cNvSpPr txBox="1"/>
      </xdr:nvSpPr>
      <xdr:spPr>
        <a:xfrm>
          <a:off x="8483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166008</xdr:rowOff>
    </xdr:from>
    <xdr:to>
      <xdr:col>41</xdr:col>
      <xdr:colOff>50800</xdr:colOff>
      <xdr:row>96</xdr:row>
      <xdr:rowOff>115506</xdr:rowOff>
    </xdr:to>
    <xdr:cxnSp macro="">
      <xdr:nvCxnSpPr>
        <xdr:cNvPr id="476" name="直線コネクタ 475"/>
        <xdr:cNvCxnSpPr/>
      </xdr:nvCxnSpPr>
      <xdr:spPr>
        <a:xfrm>
          <a:off x="6972300" y="15939408"/>
          <a:ext cx="889000" cy="63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100385</xdr:rowOff>
    </xdr:from>
    <xdr:ext cx="534377" cy="259045"/>
    <xdr:sp macro="" textlink="">
      <xdr:nvSpPr>
        <xdr:cNvPr id="478" name="テキスト ボックス 477"/>
        <xdr:cNvSpPr txBox="1"/>
      </xdr:nvSpPr>
      <xdr:spPr>
        <a:xfrm>
          <a:off x="7594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57402</xdr:rowOff>
    </xdr:from>
    <xdr:ext cx="534377" cy="259045"/>
    <xdr:sp macro="" textlink="">
      <xdr:nvSpPr>
        <xdr:cNvPr id="480" name="テキスト ボックス 479"/>
        <xdr:cNvSpPr txBox="1"/>
      </xdr:nvSpPr>
      <xdr:spPr>
        <a:xfrm>
          <a:off x="6705111" y="165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59582</xdr:rowOff>
    </xdr:from>
    <xdr:to>
      <xdr:col>55</xdr:col>
      <xdr:colOff>50800</xdr:colOff>
      <xdr:row>96</xdr:row>
      <xdr:rowOff>161182</xdr:rowOff>
    </xdr:to>
    <xdr:sp macro="" textlink="">
      <xdr:nvSpPr>
        <xdr:cNvPr id="486" name="楕円 485"/>
        <xdr:cNvSpPr/>
      </xdr:nvSpPr>
      <xdr:spPr>
        <a:xfrm>
          <a:off x="10426700" y="1651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38009</xdr:rowOff>
    </xdr:from>
    <xdr:ext cx="534377" cy="259045"/>
    <xdr:sp macro="" textlink="">
      <xdr:nvSpPr>
        <xdr:cNvPr id="487" name="普通建設事業費 （ うち更新整備　）該当値テキスト"/>
        <xdr:cNvSpPr txBox="1"/>
      </xdr:nvSpPr>
      <xdr:spPr>
        <a:xfrm>
          <a:off x="10528300" y="1649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48800</xdr:rowOff>
    </xdr:from>
    <xdr:to>
      <xdr:col>50</xdr:col>
      <xdr:colOff>165100</xdr:colOff>
      <xdr:row>95</xdr:row>
      <xdr:rowOff>150400</xdr:rowOff>
    </xdr:to>
    <xdr:sp macro="" textlink="">
      <xdr:nvSpPr>
        <xdr:cNvPr id="488" name="楕円 487"/>
        <xdr:cNvSpPr/>
      </xdr:nvSpPr>
      <xdr:spPr>
        <a:xfrm>
          <a:off x="9588500" y="1633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166927</xdr:rowOff>
    </xdr:from>
    <xdr:ext cx="534377" cy="259045"/>
    <xdr:sp macro="" textlink="">
      <xdr:nvSpPr>
        <xdr:cNvPr id="489" name="テキスト ボックス 488"/>
        <xdr:cNvSpPr txBox="1"/>
      </xdr:nvSpPr>
      <xdr:spPr>
        <a:xfrm>
          <a:off x="9372111" y="1611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10395</xdr:rowOff>
    </xdr:from>
    <xdr:to>
      <xdr:col>46</xdr:col>
      <xdr:colOff>38100</xdr:colOff>
      <xdr:row>96</xdr:row>
      <xdr:rowOff>111995</xdr:rowOff>
    </xdr:to>
    <xdr:sp macro="" textlink="">
      <xdr:nvSpPr>
        <xdr:cNvPr id="490" name="楕円 489"/>
        <xdr:cNvSpPr/>
      </xdr:nvSpPr>
      <xdr:spPr>
        <a:xfrm>
          <a:off x="8699500" y="1646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128522</xdr:rowOff>
    </xdr:from>
    <xdr:ext cx="534377" cy="259045"/>
    <xdr:sp macro="" textlink="">
      <xdr:nvSpPr>
        <xdr:cNvPr id="491" name="テキスト ボックス 490"/>
        <xdr:cNvSpPr txBox="1"/>
      </xdr:nvSpPr>
      <xdr:spPr>
        <a:xfrm>
          <a:off x="8483111" y="1624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64706</xdr:rowOff>
    </xdr:from>
    <xdr:to>
      <xdr:col>41</xdr:col>
      <xdr:colOff>101600</xdr:colOff>
      <xdr:row>96</xdr:row>
      <xdr:rowOff>166306</xdr:rowOff>
    </xdr:to>
    <xdr:sp macro="" textlink="">
      <xdr:nvSpPr>
        <xdr:cNvPr id="492" name="楕円 491"/>
        <xdr:cNvSpPr/>
      </xdr:nvSpPr>
      <xdr:spPr>
        <a:xfrm>
          <a:off x="7810500" y="1652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157433</xdr:rowOff>
    </xdr:from>
    <xdr:ext cx="534377" cy="259045"/>
    <xdr:sp macro="" textlink="">
      <xdr:nvSpPr>
        <xdr:cNvPr id="493" name="テキスト ボックス 492"/>
        <xdr:cNvSpPr txBox="1"/>
      </xdr:nvSpPr>
      <xdr:spPr>
        <a:xfrm>
          <a:off x="7594111" y="1661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115208</xdr:rowOff>
    </xdr:from>
    <xdr:to>
      <xdr:col>36</xdr:col>
      <xdr:colOff>165100</xdr:colOff>
      <xdr:row>93</xdr:row>
      <xdr:rowOff>45358</xdr:rowOff>
    </xdr:to>
    <xdr:sp macro="" textlink="">
      <xdr:nvSpPr>
        <xdr:cNvPr id="494" name="楕円 493"/>
        <xdr:cNvSpPr/>
      </xdr:nvSpPr>
      <xdr:spPr>
        <a:xfrm>
          <a:off x="6921500" y="1588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61885</xdr:rowOff>
    </xdr:from>
    <xdr:ext cx="534377" cy="259045"/>
    <xdr:sp macro="" textlink="">
      <xdr:nvSpPr>
        <xdr:cNvPr id="495" name="テキスト ボックス 494"/>
        <xdr:cNvSpPr txBox="1"/>
      </xdr:nvSpPr>
      <xdr:spPr>
        <a:xfrm>
          <a:off x="6705111" y="1566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2463</xdr:rowOff>
    </xdr:from>
    <xdr:to>
      <xdr:col>85</xdr:col>
      <xdr:colOff>127000</xdr:colOff>
      <xdr:row>39</xdr:row>
      <xdr:rowOff>2540</xdr:rowOff>
    </xdr:to>
    <xdr:cxnSp macro="">
      <xdr:nvCxnSpPr>
        <xdr:cNvPr id="524" name="直線コネクタ 523"/>
        <xdr:cNvCxnSpPr/>
      </xdr:nvCxnSpPr>
      <xdr:spPr>
        <a:xfrm flipV="1">
          <a:off x="15481300" y="6689013"/>
          <a:ext cx="8382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5" name="災害復旧事業費平均値テキスト"/>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2540</xdr:rowOff>
    </xdr:from>
    <xdr:to>
      <xdr:col>81</xdr:col>
      <xdr:colOff>50800</xdr:colOff>
      <xdr:row>39</xdr:row>
      <xdr:rowOff>18009</xdr:rowOff>
    </xdr:to>
    <xdr:cxnSp macro="">
      <xdr:nvCxnSpPr>
        <xdr:cNvPr id="527" name="直線コネクタ 526"/>
        <xdr:cNvCxnSpPr/>
      </xdr:nvCxnSpPr>
      <xdr:spPr>
        <a:xfrm flipV="1">
          <a:off x="14592300" y="6689090"/>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52951</xdr:rowOff>
    </xdr:from>
    <xdr:ext cx="378565" cy="259045"/>
    <xdr:sp macro="" textlink="">
      <xdr:nvSpPr>
        <xdr:cNvPr id="529" name="テキスト ボックス 528"/>
        <xdr:cNvSpPr txBox="1"/>
      </xdr:nvSpPr>
      <xdr:spPr>
        <a:xfrm>
          <a:off x="15292017" y="63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146482</xdr:rowOff>
    </xdr:from>
    <xdr:to>
      <xdr:col>76</xdr:col>
      <xdr:colOff>114300</xdr:colOff>
      <xdr:row>39</xdr:row>
      <xdr:rowOff>18009</xdr:rowOff>
    </xdr:to>
    <xdr:cxnSp macro="">
      <xdr:nvCxnSpPr>
        <xdr:cNvPr id="530" name="直線コネクタ 529"/>
        <xdr:cNvCxnSpPr/>
      </xdr:nvCxnSpPr>
      <xdr:spPr>
        <a:xfrm>
          <a:off x="13703300" y="6661582"/>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2" name="テキスト ボックス 531"/>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145567</xdr:rowOff>
    </xdr:from>
    <xdr:to>
      <xdr:col>71</xdr:col>
      <xdr:colOff>177800</xdr:colOff>
      <xdr:row>38</xdr:row>
      <xdr:rowOff>146482</xdr:rowOff>
    </xdr:to>
    <xdr:cxnSp macro="">
      <xdr:nvCxnSpPr>
        <xdr:cNvPr id="533" name="直線コネクタ 532"/>
        <xdr:cNvCxnSpPr/>
      </xdr:nvCxnSpPr>
      <xdr:spPr>
        <a:xfrm>
          <a:off x="12814300" y="666066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5" name="テキスト ボックス 534"/>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7" name="テキスト ボックス 536"/>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123113</xdr:rowOff>
    </xdr:from>
    <xdr:to>
      <xdr:col>85</xdr:col>
      <xdr:colOff>177800</xdr:colOff>
      <xdr:row>39</xdr:row>
      <xdr:rowOff>53263</xdr:rowOff>
    </xdr:to>
    <xdr:sp macro="" textlink="">
      <xdr:nvSpPr>
        <xdr:cNvPr id="543" name="楕円 542"/>
        <xdr:cNvSpPr/>
      </xdr:nvSpPr>
      <xdr:spPr>
        <a:xfrm>
          <a:off x="16268700" y="663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59249</xdr:rowOff>
    </xdr:from>
    <xdr:ext cx="378565" cy="259045"/>
    <xdr:sp macro="" textlink="">
      <xdr:nvSpPr>
        <xdr:cNvPr id="544" name="災害復旧事業費該当値テキスト"/>
        <xdr:cNvSpPr txBox="1"/>
      </xdr:nvSpPr>
      <xdr:spPr>
        <a:xfrm>
          <a:off x="16370300" y="6574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123190</xdr:rowOff>
    </xdr:from>
    <xdr:to>
      <xdr:col>81</xdr:col>
      <xdr:colOff>101600</xdr:colOff>
      <xdr:row>39</xdr:row>
      <xdr:rowOff>53340</xdr:rowOff>
    </xdr:to>
    <xdr:sp macro="" textlink="">
      <xdr:nvSpPr>
        <xdr:cNvPr id="545" name="楕円 544"/>
        <xdr:cNvSpPr/>
      </xdr:nvSpPr>
      <xdr:spPr>
        <a:xfrm>
          <a:off x="15430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44467</xdr:rowOff>
    </xdr:from>
    <xdr:ext cx="378565" cy="259045"/>
    <xdr:sp macro="" textlink="">
      <xdr:nvSpPr>
        <xdr:cNvPr id="546" name="テキスト ボックス 545"/>
        <xdr:cNvSpPr txBox="1"/>
      </xdr:nvSpPr>
      <xdr:spPr>
        <a:xfrm>
          <a:off x="15292017" y="6731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138659</xdr:rowOff>
    </xdr:from>
    <xdr:to>
      <xdr:col>76</xdr:col>
      <xdr:colOff>165100</xdr:colOff>
      <xdr:row>39</xdr:row>
      <xdr:rowOff>68809</xdr:rowOff>
    </xdr:to>
    <xdr:sp macro="" textlink="">
      <xdr:nvSpPr>
        <xdr:cNvPr id="547" name="楕円 546"/>
        <xdr:cNvSpPr/>
      </xdr:nvSpPr>
      <xdr:spPr>
        <a:xfrm>
          <a:off x="14541500" y="665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59936</xdr:rowOff>
    </xdr:from>
    <xdr:ext cx="378565" cy="259045"/>
    <xdr:sp macro="" textlink="">
      <xdr:nvSpPr>
        <xdr:cNvPr id="548" name="テキスト ボックス 547"/>
        <xdr:cNvSpPr txBox="1"/>
      </xdr:nvSpPr>
      <xdr:spPr>
        <a:xfrm>
          <a:off x="14403017" y="6746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95682</xdr:rowOff>
    </xdr:from>
    <xdr:to>
      <xdr:col>72</xdr:col>
      <xdr:colOff>38100</xdr:colOff>
      <xdr:row>39</xdr:row>
      <xdr:rowOff>25832</xdr:rowOff>
    </xdr:to>
    <xdr:sp macro="" textlink="">
      <xdr:nvSpPr>
        <xdr:cNvPr id="549" name="楕円 548"/>
        <xdr:cNvSpPr/>
      </xdr:nvSpPr>
      <xdr:spPr>
        <a:xfrm>
          <a:off x="13652500" y="661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16959</xdr:rowOff>
    </xdr:from>
    <xdr:ext cx="378565" cy="259045"/>
    <xdr:sp macro="" textlink="">
      <xdr:nvSpPr>
        <xdr:cNvPr id="550" name="テキスト ボックス 549"/>
        <xdr:cNvSpPr txBox="1"/>
      </xdr:nvSpPr>
      <xdr:spPr>
        <a:xfrm>
          <a:off x="13514017" y="6703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94767</xdr:rowOff>
    </xdr:from>
    <xdr:to>
      <xdr:col>67</xdr:col>
      <xdr:colOff>101600</xdr:colOff>
      <xdr:row>39</xdr:row>
      <xdr:rowOff>24917</xdr:rowOff>
    </xdr:to>
    <xdr:sp macro="" textlink="">
      <xdr:nvSpPr>
        <xdr:cNvPr id="551" name="楕円 550"/>
        <xdr:cNvSpPr/>
      </xdr:nvSpPr>
      <xdr:spPr>
        <a:xfrm>
          <a:off x="12763500" y="660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16044</xdr:rowOff>
    </xdr:from>
    <xdr:ext cx="378565" cy="259045"/>
    <xdr:sp macro="" textlink="">
      <xdr:nvSpPr>
        <xdr:cNvPr id="552" name="テキスト ボックス 551"/>
        <xdr:cNvSpPr txBox="1"/>
      </xdr:nvSpPr>
      <xdr:spPr>
        <a:xfrm>
          <a:off x="12625017" y="6702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131756</xdr:rowOff>
    </xdr:from>
    <xdr:to>
      <xdr:col>85</xdr:col>
      <xdr:colOff>127000</xdr:colOff>
      <xdr:row>72</xdr:row>
      <xdr:rowOff>152244</xdr:rowOff>
    </xdr:to>
    <xdr:cxnSp macro="">
      <xdr:nvCxnSpPr>
        <xdr:cNvPr id="635" name="直線コネクタ 634"/>
        <xdr:cNvCxnSpPr/>
      </xdr:nvCxnSpPr>
      <xdr:spPr>
        <a:xfrm flipV="1">
          <a:off x="15481300" y="12476156"/>
          <a:ext cx="838200" cy="2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138651</xdr:rowOff>
    </xdr:from>
    <xdr:ext cx="534377" cy="259045"/>
    <xdr:sp macro="" textlink="">
      <xdr:nvSpPr>
        <xdr:cNvPr id="636" name="公債費平均値テキスト"/>
        <xdr:cNvSpPr txBox="1"/>
      </xdr:nvSpPr>
      <xdr:spPr>
        <a:xfrm>
          <a:off x="16370300" y="12825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152244</xdr:rowOff>
    </xdr:from>
    <xdr:to>
      <xdr:col>81</xdr:col>
      <xdr:colOff>50800</xdr:colOff>
      <xdr:row>73</xdr:row>
      <xdr:rowOff>6626</xdr:rowOff>
    </xdr:to>
    <xdr:cxnSp macro="">
      <xdr:nvCxnSpPr>
        <xdr:cNvPr id="638" name="直線コネクタ 637"/>
        <xdr:cNvCxnSpPr/>
      </xdr:nvCxnSpPr>
      <xdr:spPr>
        <a:xfrm flipV="1">
          <a:off x="14592300" y="12496644"/>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78614</xdr:rowOff>
    </xdr:from>
    <xdr:ext cx="534377" cy="259045"/>
    <xdr:sp macro="" textlink="">
      <xdr:nvSpPr>
        <xdr:cNvPr id="640" name="テキスト ボックス 639"/>
        <xdr:cNvSpPr txBox="1"/>
      </xdr:nvSpPr>
      <xdr:spPr>
        <a:xfrm>
          <a:off x="15214111" y="1293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6626</xdr:rowOff>
    </xdr:from>
    <xdr:to>
      <xdr:col>76</xdr:col>
      <xdr:colOff>114300</xdr:colOff>
      <xdr:row>73</xdr:row>
      <xdr:rowOff>30829</xdr:rowOff>
    </xdr:to>
    <xdr:cxnSp macro="">
      <xdr:nvCxnSpPr>
        <xdr:cNvPr id="641" name="直線コネクタ 640"/>
        <xdr:cNvCxnSpPr/>
      </xdr:nvCxnSpPr>
      <xdr:spPr>
        <a:xfrm flipV="1">
          <a:off x="13703300" y="12522476"/>
          <a:ext cx="889000" cy="2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82929</xdr:rowOff>
    </xdr:from>
    <xdr:ext cx="534377" cy="259045"/>
    <xdr:sp macro="" textlink="">
      <xdr:nvSpPr>
        <xdr:cNvPr id="643" name="テキスト ボックス 642"/>
        <xdr:cNvSpPr txBox="1"/>
      </xdr:nvSpPr>
      <xdr:spPr>
        <a:xfrm>
          <a:off x="14325111" y="1294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69720</xdr:rowOff>
    </xdr:from>
    <xdr:to>
      <xdr:col>71</xdr:col>
      <xdr:colOff>177800</xdr:colOff>
      <xdr:row>73</xdr:row>
      <xdr:rowOff>30829</xdr:rowOff>
    </xdr:to>
    <xdr:cxnSp macro="">
      <xdr:nvCxnSpPr>
        <xdr:cNvPr id="644" name="直線コネクタ 643"/>
        <xdr:cNvCxnSpPr/>
      </xdr:nvCxnSpPr>
      <xdr:spPr>
        <a:xfrm>
          <a:off x="12814300" y="12414120"/>
          <a:ext cx="889000" cy="13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103588</xdr:rowOff>
    </xdr:from>
    <xdr:ext cx="534377" cy="259045"/>
    <xdr:sp macro="" textlink="">
      <xdr:nvSpPr>
        <xdr:cNvPr id="646" name="テキスト ボックス 645"/>
        <xdr:cNvSpPr txBox="1"/>
      </xdr:nvSpPr>
      <xdr:spPr>
        <a:xfrm>
          <a:off x="13436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84158</xdr:rowOff>
    </xdr:from>
    <xdr:ext cx="534377" cy="259045"/>
    <xdr:sp macro="" textlink="">
      <xdr:nvSpPr>
        <xdr:cNvPr id="648" name="テキスト ボックス 647"/>
        <xdr:cNvSpPr txBox="1"/>
      </xdr:nvSpPr>
      <xdr:spPr>
        <a:xfrm>
          <a:off x="12547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80956</xdr:rowOff>
    </xdr:from>
    <xdr:to>
      <xdr:col>85</xdr:col>
      <xdr:colOff>177800</xdr:colOff>
      <xdr:row>73</xdr:row>
      <xdr:rowOff>11106</xdr:rowOff>
    </xdr:to>
    <xdr:sp macro="" textlink="">
      <xdr:nvSpPr>
        <xdr:cNvPr id="654" name="楕円 653"/>
        <xdr:cNvSpPr/>
      </xdr:nvSpPr>
      <xdr:spPr>
        <a:xfrm>
          <a:off x="16268700" y="1242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103833</xdr:rowOff>
    </xdr:from>
    <xdr:ext cx="534377" cy="259045"/>
    <xdr:sp macro="" textlink="">
      <xdr:nvSpPr>
        <xdr:cNvPr id="655" name="公債費該当値テキスト"/>
        <xdr:cNvSpPr txBox="1"/>
      </xdr:nvSpPr>
      <xdr:spPr>
        <a:xfrm>
          <a:off x="16370300" y="1227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101444</xdr:rowOff>
    </xdr:from>
    <xdr:to>
      <xdr:col>81</xdr:col>
      <xdr:colOff>101600</xdr:colOff>
      <xdr:row>73</xdr:row>
      <xdr:rowOff>31594</xdr:rowOff>
    </xdr:to>
    <xdr:sp macro="" textlink="">
      <xdr:nvSpPr>
        <xdr:cNvPr id="656" name="楕円 655"/>
        <xdr:cNvSpPr/>
      </xdr:nvSpPr>
      <xdr:spPr>
        <a:xfrm>
          <a:off x="15430500" y="124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48121</xdr:rowOff>
    </xdr:from>
    <xdr:ext cx="534377" cy="259045"/>
    <xdr:sp macro="" textlink="">
      <xdr:nvSpPr>
        <xdr:cNvPr id="657" name="テキスト ボックス 656"/>
        <xdr:cNvSpPr txBox="1"/>
      </xdr:nvSpPr>
      <xdr:spPr>
        <a:xfrm>
          <a:off x="15214111" y="1222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127276</xdr:rowOff>
    </xdr:from>
    <xdr:to>
      <xdr:col>76</xdr:col>
      <xdr:colOff>165100</xdr:colOff>
      <xdr:row>73</xdr:row>
      <xdr:rowOff>57426</xdr:rowOff>
    </xdr:to>
    <xdr:sp macro="" textlink="">
      <xdr:nvSpPr>
        <xdr:cNvPr id="658" name="楕円 657"/>
        <xdr:cNvSpPr/>
      </xdr:nvSpPr>
      <xdr:spPr>
        <a:xfrm>
          <a:off x="14541500" y="1247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73953</xdr:rowOff>
    </xdr:from>
    <xdr:ext cx="534377" cy="259045"/>
    <xdr:sp macro="" textlink="">
      <xdr:nvSpPr>
        <xdr:cNvPr id="659" name="テキスト ボックス 658"/>
        <xdr:cNvSpPr txBox="1"/>
      </xdr:nvSpPr>
      <xdr:spPr>
        <a:xfrm>
          <a:off x="14325111" y="1224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151479</xdr:rowOff>
    </xdr:from>
    <xdr:to>
      <xdr:col>72</xdr:col>
      <xdr:colOff>38100</xdr:colOff>
      <xdr:row>73</xdr:row>
      <xdr:rowOff>81629</xdr:rowOff>
    </xdr:to>
    <xdr:sp macro="" textlink="">
      <xdr:nvSpPr>
        <xdr:cNvPr id="660" name="楕円 659"/>
        <xdr:cNvSpPr/>
      </xdr:nvSpPr>
      <xdr:spPr>
        <a:xfrm>
          <a:off x="13652500" y="1249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98156</xdr:rowOff>
    </xdr:from>
    <xdr:ext cx="534377" cy="259045"/>
    <xdr:sp macro="" textlink="">
      <xdr:nvSpPr>
        <xdr:cNvPr id="661" name="テキスト ボックス 660"/>
        <xdr:cNvSpPr txBox="1"/>
      </xdr:nvSpPr>
      <xdr:spPr>
        <a:xfrm>
          <a:off x="13436111" y="1227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18920</xdr:rowOff>
    </xdr:from>
    <xdr:to>
      <xdr:col>67</xdr:col>
      <xdr:colOff>101600</xdr:colOff>
      <xdr:row>72</xdr:row>
      <xdr:rowOff>120520</xdr:rowOff>
    </xdr:to>
    <xdr:sp macro="" textlink="">
      <xdr:nvSpPr>
        <xdr:cNvPr id="662" name="楕円 661"/>
        <xdr:cNvSpPr/>
      </xdr:nvSpPr>
      <xdr:spPr>
        <a:xfrm>
          <a:off x="12763500" y="123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137047</xdr:rowOff>
    </xdr:from>
    <xdr:ext cx="534377" cy="259045"/>
    <xdr:sp macro="" textlink="">
      <xdr:nvSpPr>
        <xdr:cNvPr id="663" name="テキスト ボックス 662"/>
        <xdr:cNvSpPr txBox="1"/>
      </xdr:nvSpPr>
      <xdr:spPr>
        <a:xfrm>
          <a:off x="12547111" y="1213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123828</xdr:rowOff>
    </xdr:from>
    <xdr:to>
      <xdr:col>85</xdr:col>
      <xdr:colOff>127000</xdr:colOff>
      <xdr:row>99</xdr:row>
      <xdr:rowOff>71512</xdr:rowOff>
    </xdr:to>
    <xdr:cxnSp macro="">
      <xdr:nvCxnSpPr>
        <xdr:cNvPr id="694" name="直線コネクタ 693"/>
        <xdr:cNvCxnSpPr/>
      </xdr:nvCxnSpPr>
      <xdr:spPr>
        <a:xfrm flipV="1">
          <a:off x="15481300" y="16925928"/>
          <a:ext cx="838200" cy="11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40846</xdr:rowOff>
    </xdr:from>
    <xdr:ext cx="534377" cy="259045"/>
    <xdr:sp macro="" textlink="">
      <xdr:nvSpPr>
        <xdr:cNvPr id="695" name="積立金平均値テキスト"/>
        <xdr:cNvSpPr txBox="1"/>
      </xdr:nvSpPr>
      <xdr:spPr>
        <a:xfrm>
          <a:off x="16370300" y="1650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63543</xdr:rowOff>
    </xdr:from>
    <xdr:to>
      <xdr:col>81</xdr:col>
      <xdr:colOff>50800</xdr:colOff>
      <xdr:row>99</xdr:row>
      <xdr:rowOff>71512</xdr:rowOff>
    </xdr:to>
    <xdr:cxnSp macro="">
      <xdr:nvCxnSpPr>
        <xdr:cNvPr id="697" name="直線コネクタ 696"/>
        <xdr:cNvCxnSpPr/>
      </xdr:nvCxnSpPr>
      <xdr:spPr>
        <a:xfrm>
          <a:off x="14592300" y="16865643"/>
          <a:ext cx="889000" cy="17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100696</xdr:rowOff>
    </xdr:from>
    <xdr:ext cx="534377" cy="259045"/>
    <xdr:sp macro="" textlink="">
      <xdr:nvSpPr>
        <xdr:cNvPr id="699" name="テキスト ボックス 698"/>
        <xdr:cNvSpPr txBox="1"/>
      </xdr:nvSpPr>
      <xdr:spPr>
        <a:xfrm>
          <a:off x="15214111" y="163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63543</xdr:rowOff>
    </xdr:from>
    <xdr:to>
      <xdr:col>76</xdr:col>
      <xdr:colOff>114300</xdr:colOff>
      <xdr:row>99</xdr:row>
      <xdr:rowOff>76606</xdr:rowOff>
    </xdr:to>
    <xdr:cxnSp macro="">
      <xdr:nvCxnSpPr>
        <xdr:cNvPr id="700" name="直線コネクタ 699"/>
        <xdr:cNvCxnSpPr/>
      </xdr:nvCxnSpPr>
      <xdr:spPr>
        <a:xfrm flipV="1">
          <a:off x="13703300" y="16865643"/>
          <a:ext cx="889000" cy="18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94197</xdr:rowOff>
    </xdr:from>
    <xdr:ext cx="534377" cy="259045"/>
    <xdr:sp macro="" textlink="">
      <xdr:nvSpPr>
        <xdr:cNvPr id="702" name="テキスト ボックス 701"/>
        <xdr:cNvSpPr txBox="1"/>
      </xdr:nvSpPr>
      <xdr:spPr>
        <a:xfrm>
          <a:off x="14325111" y="163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37418</xdr:rowOff>
    </xdr:from>
    <xdr:to>
      <xdr:col>71</xdr:col>
      <xdr:colOff>177800</xdr:colOff>
      <xdr:row>99</xdr:row>
      <xdr:rowOff>76606</xdr:rowOff>
    </xdr:to>
    <xdr:cxnSp macro="">
      <xdr:nvCxnSpPr>
        <xdr:cNvPr id="703" name="直線コネクタ 702"/>
        <xdr:cNvCxnSpPr/>
      </xdr:nvCxnSpPr>
      <xdr:spPr>
        <a:xfrm>
          <a:off x="12814300" y="1701096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89690</xdr:rowOff>
    </xdr:from>
    <xdr:ext cx="469744" cy="259045"/>
    <xdr:sp macro="" textlink="">
      <xdr:nvSpPr>
        <xdr:cNvPr id="705" name="テキスト ボックス 704"/>
        <xdr:cNvSpPr txBox="1"/>
      </xdr:nvSpPr>
      <xdr:spPr>
        <a:xfrm>
          <a:off x="13468428" y="1654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139492</xdr:rowOff>
    </xdr:from>
    <xdr:ext cx="469744" cy="259045"/>
    <xdr:sp macro="" textlink="">
      <xdr:nvSpPr>
        <xdr:cNvPr id="707" name="テキスト ボックス 706"/>
        <xdr:cNvSpPr txBox="1"/>
      </xdr:nvSpPr>
      <xdr:spPr>
        <a:xfrm>
          <a:off x="12579428" y="1659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73028</xdr:rowOff>
    </xdr:from>
    <xdr:to>
      <xdr:col>85</xdr:col>
      <xdr:colOff>177800</xdr:colOff>
      <xdr:row>99</xdr:row>
      <xdr:rowOff>3178</xdr:rowOff>
    </xdr:to>
    <xdr:sp macro="" textlink="">
      <xdr:nvSpPr>
        <xdr:cNvPr id="713" name="楕円 712"/>
        <xdr:cNvSpPr/>
      </xdr:nvSpPr>
      <xdr:spPr>
        <a:xfrm>
          <a:off x="16268700" y="1687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159405</xdr:rowOff>
    </xdr:from>
    <xdr:ext cx="469744" cy="259045"/>
    <xdr:sp macro="" textlink="">
      <xdr:nvSpPr>
        <xdr:cNvPr id="714" name="積立金該当値テキスト"/>
        <xdr:cNvSpPr txBox="1"/>
      </xdr:nvSpPr>
      <xdr:spPr>
        <a:xfrm>
          <a:off x="16370300" y="167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20712</xdr:rowOff>
    </xdr:from>
    <xdr:to>
      <xdr:col>81</xdr:col>
      <xdr:colOff>101600</xdr:colOff>
      <xdr:row>99</xdr:row>
      <xdr:rowOff>122312</xdr:rowOff>
    </xdr:to>
    <xdr:sp macro="" textlink="">
      <xdr:nvSpPr>
        <xdr:cNvPr id="715" name="楕円 714"/>
        <xdr:cNvSpPr/>
      </xdr:nvSpPr>
      <xdr:spPr>
        <a:xfrm>
          <a:off x="15430500" y="1699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113439</xdr:rowOff>
    </xdr:from>
    <xdr:ext cx="378565" cy="259045"/>
    <xdr:sp macro="" textlink="">
      <xdr:nvSpPr>
        <xdr:cNvPr id="716" name="テキスト ボックス 715"/>
        <xdr:cNvSpPr txBox="1"/>
      </xdr:nvSpPr>
      <xdr:spPr>
        <a:xfrm>
          <a:off x="15292017" y="1708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12743</xdr:rowOff>
    </xdr:from>
    <xdr:to>
      <xdr:col>76</xdr:col>
      <xdr:colOff>165100</xdr:colOff>
      <xdr:row>98</xdr:row>
      <xdr:rowOff>114343</xdr:rowOff>
    </xdr:to>
    <xdr:sp macro="" textlink="">
      <xdr:nvSpPr>
        <xdr:cNvPr id="717" name="楕円 716"/>
        <xdr:cNvSpPr/>
      </xdr:nvSpPr>
      <xdr:spPr>
        <a:xfrm>
          <a:off x="14541500" y="1681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105470</xdr:rowOff>
    </xdr:from>
    <xdr:ext cx="469744" cy="259045"/>
    <xdr:sp macro="" textlink="">
      <xdr:nvSpPr>
        <xdr:cNvPr id="718" name="テキスト ボックス 717"/>
        <xdr:cNvSpPr txBox="1"/>
      </xdr:nvSpPr>
      <xdr:spPr>
        <a:xfrm>
          <a:off x="14357428" y="1690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25806</xdr:rowOff>
    </xdr:from>
    <xdr:to>
      <xdr:col>72</xdr:col>
      <xdr:colOff>38100</xdr:colOff>
      <xdr:row>99</xdr:row>
      <xdr:rowOff>127406</xdr:rowOff>
    </xdr:to>
    <xdr:sp macro="" textlink="">
      <xdr:nvSpPr>
        <xdr:cNvPr id="719" name="楕円 718"/>
        <xdr:cNvSpPr/>
      </xdr:nvSpPr>
      <xdr:spPr>
        <a:xfrm>
          <a:off x="13652500" y="1699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118533</xdr:rowOff>
    </xdr:from>
    <xdr:ext cx="378565" cy="259045"/>
    <xdr:sp macro="" textlink="">
      <xdr:nvSpPr>
        <xdr:cNvPr id="720" name="テキスト ボックス 719"/>
        <xdr:cNvSpPr txBox="1"/>
      </xdr:nvSpPr>
      <xdr:spPr>
        <a:xfrm>
          <a:off x="13514017" y="17092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158068</xdr:rowOff>
    </xdr:from>
    <xdr:to>
      <xdr:col>67</xdr:col>
      <xdr:colOff>101600</xdr:colOff>
      <xdr:row>99</xdr:row>
      <xdr:rowOff>88218</xdr:rowOff>
    </xdr:to>
    <xdr:sp macro="" textlink="">
      <xdr:nvSpPr>
        <xdr:cNvPr id="721" name="楕円 720"/>
        <xdr:cNvSpPr/>
      </xdr:nvSpPr>
      <xdr:spPr>
        <a:xfrm>
          <a:off x="12763500" y="1696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79345</xdr:rowOff>
    </xdr:from>
    <xdr:ext cx="469744" cy="259045"/>
    <xdr:sp macro="" textlink="">
      <xdr:nvSpPr>
        <xdr:cNvPr id="722" name="テキスト ボックス 721"/>
        <xdr:cNvSpPr txBox="1"/>
      </xdr:nvSpPr>
      <xdr:spPr>
        <a:xfrm>
          <a:off x="12579428" y="1705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61404</xdr:rowOff>
    </xdr:from>
    <xdr:to>
      <xdr:col>116</xdr:col>
      <xdr:colOff>63500</xdr:colOff>
      <xdr:row>38</xdr:row>
      <xdr:rowOff>119317</xdr:rowOff>
    </xdr:to>
    <xdr:cxnSp macro="">
      <xdr:nvCxnSpPr>
        <xdr:cNvPr id="751" name="直線コネクタ 750"/>
        <xdr:cNvCxnSpPr/>
      </xdr:nvCxnSpPr>
      <xdr:spPr>
        <a:xfrm>
          <a:off x="21323300" y="6405054"/>
          <a:ext cx="838200" cy="22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3763</xdr:rowOff>
    </xdr:from>
    <xdr:ext cx="469744" cy="259045"/>
    <xdr:sp macro="" textlink="">
      <xdr:nvSpPr>
        <xdr:cNvPr id="752" name="投資及び出資金平均値テキスト"/>
        <xdr:cNvSpPr txBox="1"/>
      </xdr:nvSpPr>
      <xdr:spPr>
        <a:xfrm>
          <a:off x="22212300" y="6175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61404</xdr:rowOff>
    </xdr:from>
    <xdr:to>
      <xdr:col>111</xdr:col>
      <xdr:colOff>177800</xdr:colOff>
      <xdr:row>38</xdr:row>
      <xdr:rowOff>40449</xdr:rowOff>
    </xdr:to>
    <xdr:cxnSp macro="">
      <xdr:nvCxnSpPr>
        <xdr:cNvPr id="754" name="直線コネクタ 753"/>
        <xdr:cNvCxnSpPr/>
      </xdr:nvCxnSpPr>
      <xdr:spPr>
        <a:xfrm flipV="1">
          <a:off x="20434300" y="6405054"/>
          <a:ext cx="8890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86060</xdr:rowOff>
    </xdr:from>
    <xdr:ext cx="469744" cy="259045"/>
    <xdr:sp macro="" textlink="">
      <xdr:nvSpPr>
        <xdr:cNvPr id="756" name="テキスト ボックス 755"/>
        <xdr:cNvSpPr txBox="1"/>
      </xdr:nvSpPr>
      <xdr:spPr>
        <a:xfrm>
          <a:off x="21088428" y="60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13398</xdr:rowOff>
    </xdr:from>
    <xdr:to>
      <xdr:col>107</xdr:col>
      <xdr:colOff>50800</xdr:colOff>
      <xdr:row>38</xdr:row>
      <xdr:rowOff>40449</xdr:rowOff>
    </xdr:to>
    <xdr:cxnSp macro="">
      <xdr:nvCxnSpPr>
        <xdr:cNvPr id="757" name="直線コネクタ 756"/>
        <xdr:cNvCxnSpPr/>
      </xdr:nvCxnSpPr>
      <xdr:spPr>
        <a:xfrm>
          <a:off x="19545300" y="6528498"/>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9" name="テキスト ボックス 758"/>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22733</xdr:rowOff>
    </xdr:from>
    <xdr:to>
      <xdr:col>102</xdr:col>
      <xdr:colOff>114300</xdr:colOff>
      <xdr:row>38</xdr:row>
      <xdr:rowOff>13398</xdr:rowOff>
    </xdr:to>
    <xdr:cxnSp macro="">
      <xdr:nvCxnSpPr>
        <xdr:cNvPr id="760" name="直線コネクタ 759"/>
        <xdr:cNvCxnSpPr/>
      </xdr:nvCxnSpPr>
      <xdr:spPr>
        <a:xfrm>
          <a:off x="18656300" y="5852033"/>
          <a:ext cx="889000" cy="67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89107</xdr:rowOff>
    </xdr:from>
    <xdr:ext cx="469744" cy="259045"/>
    <xdr:sp macro="" textlink="">
      <xdr:nvSpPr>
        <xdr:cNvPr id="762" name="テキスト ボックス 761"/>
        <xdr:cNvSpPr txBox="1"/>
      </xdr:nvSpPr>
      <xdr:spPr>
        <a:xfrm>
          <a:off x="19310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38561</xdr:rowOff>
    </xdr:from>
    <xdr:ext cx="469744" cy="259045"/>
    <xdr:sp macro="" textlink="">
      <xdr:nvSpPr>
        <xdr:cNvPr id="764" name="テキスト ボックス 763"/>
        <xdr:cNvSpPr txBox="1"/>
      </xdr:nvSpPr>
      <xdr:spPr>
        <a:xfrm>
          <a:off x="18421428" y="63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68517</xdr:rowOff>
    </xdr:from>
    <xdr:to>
      <xdr:col>116</xdr:col>
      <xdr:colOff>114300</xdr:colOff>
      <xdr:row>38</xdr:row>
      <xdr:rowOff>170117</xdr:rowOff>
    </xdr:to>
    <xdr:sp macro="" textlink="">
      <xdr:nvSpPr>
        <xdr:cNvPr id="770" name="楕円 769"/>
        <xdr:cNvSpPr/>
      </xdr:nvSpPr>
      <xdr:spPr>
        <a:xfrm>
          <a:off x="22110700" y="658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154894</xdr:rowOff>
    </xdr:from>
    <xdr:ext cx="378565" cy="259045"/>
    <xdr:sp macro="" textlink="">
      <xdr:nvSpPr>
        <xdr:cNvPr id="771" name="投資及び出資金該当値テキスト"/>
        <xdr:cNvSpPr txBox="1"/>
      </xdr:nvSpPr>
      <xdr:spPr>
        <a:xfrm>
          <a:off x="22212300" y="6498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10604</xdr:rowOff>
    </xdr:from>
    <xdr:to>
      <xdr:col>112</xdr:col>
      <xdr:colOff>38100</xdr:colOff>
      <xdr:row>37</xdr:row>
      <xdr:rowOff>112204</xdr:rowOff>
    </xdr:to>
    <xdr:sp macro="" textlink="">
      <xdr:nvSpPr>
        <xdr:cNvPr id="772" name="楕円 771"/>
        <xdr:cNvSpPr/>
      </xdr:nvSpPr>
      <xdr:spPr>
        <a:xfrm>
          <a:off x="21272500" y="635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103331</xdr:rowOff>
    </xdr:from>
    <xdr:ext cx="469744" cy="259045"/>
    <xdr:sp macro="" textlink="">
      <xdr:nvSpPr>
        <xdr:cNvPr id="773" name="テキスト ボックス 772"/>
        <xdr:cNvSpPr txBox="1"/>
      </xdr:nvSpPr>
      <xdr:spPr>
        <a:xfrm>
          <a:off x="21088428" y="6446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161099</xdr:rowOff>
    </xdr:from>
    <xdr:to>
      <xdr:col>107</xdr:col>
      <xdr:colOff>101600</xdr:colOff>
      <xdr:row>38</xdr:row>
      <xdr:rowOff>91249</xdr:rowOff>
    </xdr:to>
    <xdr:sp macro="" textlink="">
      <xdr:nvSpPr>
        <xdr:cNvPr id="774" name="楕円 773"/>
        <xdr:cNvSpPr/>
      </xdr:nvSpPr>
      <xdr:spPr>
        <a:xfrm>
          <a:off x="20383500" y="650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82376</xdr:rowOff>
    </xdr:from>
    <xdr:ext cx="378565" cy="259045"/>
    <xdr:sp macro="" textlink="">
      <xdr:nvSpPr>
        <xdr:cNvPr id="775" name="テキスト ボックス 774"/>
        <xdr:cNvSpPr txBox="1"/>
      </xdr:nvSpPr>
      <xdr:spPr>
        <a:xfrm>
          <a:off x="20245017" y="6597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134048</xdr:rowOff>
    </xdr:from>
    <xdr:to>
      <xdr:col>102</xdr:col>
      <xdr:colOff>165100</xdr:colOff>
      <xdr:row>38</xdr:row>
      <xdr:rowOff>64198</xdr:rowOff>
    </xdr:to>
    <xdr:sp macro="" textlink="">
      <xdr:nvSpPr>
        <xdr:cNvPr id="776" name="楕円 775"/>
        <xdr:cNvSpPr/>
      </xdr:nvSpPr>
      <xdr:spPr>
        <a:xfrm>
          <a:off x="19494500" y="647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55325</xdr:rowOff>
    </xdr:from>
    <xdr:ext cx="469744" cy="259045"/>
    <xdr:sp macro="" textlink="">
      <xdr:nvSpPr>
        <xdr:cNvPr id="777" name="テキスト ボックス 776"/>
        <xdr:cNvSpPr txBox="1"/>
      </xdr:nvSpPr>
      <xdr:spPr>
        <a:xfrm>
          <a:off x="19310428" y="657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143383</xdr:rowOff>
    </xdr:from>
    <xdr:to>
      <xdr:col>98</xdr:col>
      <xdr:colOff>38100</xdr:colOff>
      <xdr:row>34</xdr:row>
      <xdr:rowOff>73533</xdr:rowOff>
    </xdr:to>
    <xdr:sp macro="" textlink="">
      <xdr:nvSpPr>
        <xdr:cNvPr id="778" name="楕円 777"/>
        <xdr:cNvSpPr/>
      </xdr:nvSpPr>
      <xdr:spPr>
        <a:xfrm>
          <a:off x="18605500" y="580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90060</xdr:rowOff>
    </xdr:from>
    <xdr:ext cx="469744" cy="259045"/>
    <xdr:sp macro="" textlink="">
      <xdr:nvSpPr>
        <xdr:cNvPr id="779" name="テキスト ボックス 778"/>
        <xdr:cNvSpPr txBox="1"/>
      </xdr:nvSpPr>
      <xdr:spPr>
        <a:xfrm>
          <a:off x="18421428" y="557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30811</xdr:rowOff>
    </xdr:from>
    <xdr:to>
      <xdr:col>116</xdr:col>
      <xdr:colOff>63500</xdr:colOff>
      <xdr:row>59</xdr:row>
      <xdr:rowOff>30924</xdr:rowOff>
    </xdr:to>
    <xdr:cxnSp macro="">
      <xdr:nvCxnSpPr>
        <xdr:cNvPr id="808" name="直線コネクタ 807"/>
        <xdr:cNvCxnSpPr/>
      </xdr:nvCxnSpPr>
      <xdr:spPr>
        <a:xfrm flipV="1">
          <a:off x="21323300" y="10146361"/>
          <a:ext cx="8382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45197</xdr:rowOff>
    </xdr:from>
    <xdr:ext cx="469744" cy="259045"/>
    <xdr:sp macro="" textlink="">
      <xdr:nvSpPr>
        <xdr:cNvPr id="809" name="貸付金平均値テキスト"/>
        <xdr:cNvSpPr txBox="1"/>
      </xdr:nvSpPr>
      <xdr:spPr>
        <a:xfrm>
          <a:off x="22212300" y="9817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30924</xdr:rowOff>
    </xdr:from>
    <xdr:to>
      <xdr:col>111</xdr:col>
      <xdr:colOff>177800</xdr:colOff>
      <xdr:row>59</xdr:row>
      <xdr:rowOff>30962</xdr:rowOff>
    </xdr:to>
    <xdr:cxnSp macro="">
      <xdr:nvCxnSpPr>
        <xdr:cNvPr id="811" name="直線コネクタ 810"/>
        <xdr:cNvCxnSpPr/>
      </xdr:nvCxnSpPr>
      <xdr:spPr>
        <a:xfrm flipV="1">
          <a:off x="20434300" y="10146474"/>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139895</xdr:rowOff>
    </xdr:from>
    <xdr:ext cx="469744" cy="259045"/>
    <xdr:sp macro="" textlink="">
      <xdr:nvSpPr>
        <xdr:cNvPr id="813" name="テキスト ボックス 812"/>
        <xdr:cNvSpPr txBox="1"/>
      </xdr:nvSpPr>
      <xdr:spPr>
        <a:xfrm>
          <a:off x="21088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30829</xdr:rowOff>
    </xdr:from>
    <xdr:to>
      <xdr:col>107</xdr:col>
      <xdr:colOff>50800</xdr:colOff>
      <xdr:row>59</xdr:row>
      <xdr:rowOff>30962</xdr:rowOff>
    </xdr:to>
    <xdr:cxnSp macro="">
      <xdr:nvCxnSpPr>
        <xdr:cNvPr id="814" name="直線コネクタ 813"/>
        <xdr:cNvCxnSpPr/>
      </xdr:nvCxnSpPr>
      <xdr:spPr>
        <a:xfrm>
          <a:off x="19545300" y="10146379"/>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127608</xdr:rowOff>
    </xdr:from>
    <xdr:ext cx="469744" cy="259045"/>
    <xdr:sp macro="" textlink="">
      <xdr:nvSpPr>
        <xdr:cNvPr id="816" name="テキスト ボックス 815"/>
        <xdr:cNvSpPr txBox="1"/>
      </xdr:nvSpPr>
      <xdr:spPr>
        <a:xfrm>
          <a:off x="20199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30200</xdr:rowOff>
    </xdr:from>
    <xdr:to>
      <xdr:col>102</xdr:col>
      <xdr:colOff>114300</xdr:colOff>
      <xdr:row>59</xdr:row>
      <xdr:rowOff>30829</xdr:rowOff>
    </xdr:to>
    <xdr:cxnSp macro="">
      <xdr:nvCxnSpPr>
        <xdr:cNvPr id="817" name="直線コネクタ 816"/>
        <xdr:cNvCxnSpPr/>
      </xdr:nvCxnSpPr>
      <xdr:spPr>
        <a:xfrm>
          <a:off x="18656300" y="10145750"/>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19" name="テキスト ボックス 818"/>
        <xdr:cNvSpPr txBox="1"/>
      </xdr:nvSpPr>
      <xdr:spPr>
        <a:xfrm>
          <a:off x="19310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162412</xdr:rowOff>
    </xdr:from>
    <xdr:ext cx="469744" cy="259045"/>
    <xdr:sp macro="" textlink="">
      <xdr:nvSpPr>
        <xdr:cNvPr id="821" name="テキスト ボックス 820"/>
        <xdr:cNvSpPr txBox="1"/>
      </xdr:nvSpPr>
      <xdr:spPr>
        <a:xfrm>
          <a:off x="18421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151461</xdr:rowOff>
    </xdr:from>
    <xdr:to>
      <xdr:col>116</xdr:col>
      <xdr:colOff>114300</xdr:colOff>
      <xdr:row>59</xdr:row>
      <xdr:rowOff>81611</xdr:rowOff>
    </xdr:to>
    <xdr:sp macro="" textlink="">
      <xdr:nvSpPr>
        <xdr:cNvPr id="827" name="楕円 826"/>
        <xdr:cNvSpPr/>
      </xdr:nvSpPr>
      <xdr:spPr>
        <a:xfrm>
          <a:off x="22110700" y="1009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66388</xdr:rowOff>
    </xdr:from>
    <xdr:ext cx="378565" cy="259045"/>
    <xdr:sp macro="" textlink="">
      <xdr:nvSpPr>
        <xdr:cNvPr id="828" name="貸付金該当値テキスト"/>
        <xdr:cNvSpPr txBox="1"/>
      </xdr:nvSpPr>
      <xdr:spPr>
        <a:xfrm>
          <a:off x="22212300" y="10010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151574</xdr:rowOff>
    </xdr:from>
    <xdr:to>
      <xdr:col>112</xdr:col>
      <xdr:colOff>38100</xdr:colOff>
      <xdr:row>59</xdr:row>
      <xdr:rowOff>81724</xdr:rowOff>
    </xdr:to>
    <xdr:sp macro="" textlink="">
      <xdr:nvSpPr>
        <xdr:cNvPr id="829" name="楕円 828"/>
        <xdr:cNvSpPr/>
      </xdr:nvSpPr>
      <xdr:spPr>
        <a:xfrm>
          <a:off x="21272500" y="1009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72851</xdr:rowOff>
    </xdr:from>
    <xdr:ext cx="378565" cy="259045"/>
    <xdr:sp macro="" textlink="">
      <xdr:nvSpPr>
        <xdr:cNvPr id="830" name="テキスト ボックス 829"/>
        <xdr:cNvSpPr txBox="1"/>
      </xdr:nvSpPr>
      <xdr:spPr>
        <a:xfrm>
          <a:off x="21134017" y="10188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151612</xdr:rowOff>
    </xdr:from>
    <xdr:to>
      <xdr:col>107</xdr:col>
      <xdr:colOff>101600</xdr:colOff>
      <xdr:row>59</xdr:row>
      <xdr:rowOff>81762</xdr:rowOff>
    </xdr:to>
    <xdr:sp macro="" textlink="">
      <xdr:nvSpPr>
        <xdr:cNvPr id="831" name="楕円 830"/>
        <xdr:cNvSpPr/>
      </xdr:nvSpPr>
      <xdr:spPr>
        <a:xfrm>
          <a:off x="20383500" y="1009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72889</xdr:rowOff>
    </xdr:from>
    <xdr:ext cx="378565" cy="259045"/>
    <xdr:sp macro="" textlink="">
      <xdr:nvSpPr>
        <xdr:cNvPr id="832" name="テキスト ボックス 831"/>
        <xdr:cNvSpPr txBox="1"/>
      </xdr:nvSpPr>
      <xdr:spPr>
        <a:xfrm>
          <a:off x="20245017" y="10188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151479</xdr:rowOff>
    </xdr:from>
    <xdr:to>
      <xdr:col>102</xdr:col>
      <xdr:colOff>165100</xdr:colOff>
      <xdr:row>59</xdr:row>
      <xdr:rowOff>81629</xdr:rowOff>
    </xdr:to>
    <xdr:sp macro="" textlink="">
      <xdr:nvSpPr>
        <xdr:cNvPr id="833" name="楕円 832"/>
        <xdr:cNvSpPr/>
      </xdr:nvSpPr>
      <xdr:spPr>
        <a:xfrm>
          <a:off x="19494500" y="1009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72756</xdr:rowOff>
    </xdr:from>
    <xdr:ext cx="378565" cy="259045"/>
    <xdr:sp macro="" textlink="">
      <xdr:nvSpPr>
        <xdr:cNvPr id="834" name="テキスト ボックス 833"/>
        <xdr:cNvSpPr txBox="1"/>
      </xdr:nvSpPr>
      <xdr:spPr>
        <a:xfrm>
          <a:off x="19356017" y="10188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150850</xdr:rowOff>
    </xdr:from>
    <xdr:to>
      <xdr:col>98</xdr:col>
      <xdr:colOff>38100</xdr:colOff>
      <xdr:row>59</xdr:row>
      <xdr:rowOff>81000</xdr:rowOff>
    </xdr:to>
    <xdr:sp macro="" textlink="">
      <xdr:nvSpPr>
        <xdr:cNvPr id="835" name="楕円 834"/>
        <xdr:cNvSpPr/>
      </xdr:nvSpPr>
      <xdr:spPr>
        <a:xfrm>
          <a:off x="18605500" y="1009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72127</xdr:rowOff>
    </xdr:from>
    <xdr:ext cx="378565" cy="259045"/>
    <xdr:sp macro="" textlink="">
      <xdr:nvSpPr>
        <xdr:cNvPr id="836" name="テキスト ボックス 835"/>
        <xdr:cNvSpPr txBox="1"/>
      </xdr:nvSpPr>
      <xdr:spPr>
        <a:xfrm>
          <a:off x="18467017" y="10187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48946</xdr:rowOff>
    </xdr:from>
    <xdr:to>
      <xdr:col>116</xdr:col>
      <xdr:colOff>63500</xdr:colOff>
      <xdr:row>73</xdr:row>
      <xdr:rowOff>91389</xdr:rowOff>
    </xdr:to>
    <xdr:cxnSp macro="">
      <xdr:nvCxnSpPr>
        <xdr:cNvPr id="866" name="直線コネクタ 865"/>
        <xdr:cNvCxnSpPr/>
      </xdr:nvCxnSpPr>
      <xdr:spPr>
        <a:xfrm flipV="1">
          <a:off x="21323300" y="12564796"/>
          <a:ext cx="838200" cy="4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104856</xdr:rowOff>
    </xdr:from>
    <xdr:ext cx="534377" cy="259045"/>
    <xdr:sp macro="" textlink="">
      <xdr:nvSpPr>
        <xdr:cNvPr id="867" name="繰出金平均値テキスト"/>
        <xdr:cNvSpPr txBox="1"/>
      </xdr:nvSpPr>
      <xdr:spPr>
        <a:xfrm>
          <a:off x="22212300" y="1279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91389</xdr:rowOff>
    </xdr:from>
    <xdr:to>
      <xdr:col>111</xdr:col>
      <xdr:colOff>177800</xdr:colOff>
      <xdr:row>73</xdr:row>
      <xdr:rowOff>118440</xdr:rowOff>
    </xdr:to>
    <xdr:cxnSp macro="">
      <xdr:nvCxnSpPr>
        <xdr:cNvPr id="869" name="直線コネクタ 868"/>
        <xdr:cNvCxnSpPr/>
      </xdr:nvCxnSpPr>
      <xdr:spPr>
        <a:xfrm flipV="1">
          <a:off x="20434300" y="12607239"/>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107332</xdr:rowOff>
    </xdr:from>
    <xdr:ext cx="534377" cy="259045"/>
    <xdr:sp macro="" textlink="">
      <xdr:nvSpPr>
        <xdr:cNvPr id="871" name="テキスト ボックス 870"/>
        <xdr:cNvSpPr txBox="1"/>
      </xdr:nvSpPr>
      <xdr:spPr>
        <a:xfrm>
          <a:off x="21056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118440</xdr:rowOff>
    </xdr:from>
    <xdr:to>
      <xdr:col>107</xdr:col>
      <xdr:colOff>50800</xdr:colOff>
      <xdr:row>73</xdr:row>
      <xdr:rowOff>153416</xdr:rowOff>
    </xdr:to>
    <xdr:cxnSp macro="">
      <xdr:nvCxnSpPr>
        <xdr:cNvPr id="872" name="直線コネクタ 871"/>
        <xdr:cNvCxnSpPr/>
      </xdr:nvCxnSpPr>
      <xdr:spPr>
        <a:xfrm flipV="1">
          <a:off x="19545300" y="12634290"/>
          <a:ext cx="8890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139870</xdr:rowOff>
    </xdr:from>
    <xdr:ext cx="534377" cy="259045"/>
    <xdr:sp macro="" textlink="">
      <xdr:nvSpPr>
        <xdr:cNvPr id="874" name="テキスト ボックス 873"/>
        <xdr:cNvSpPr txBox="1"/>
      </xdr:nvSpPr>
      <xdr:spPr>
        <a:xfrm>
          <a:off x="20167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153416</xdr:rowOff>
    </xdr:from>
    <xdr:to>
      <xdr:col>102</xdr:col>
      <xdr:colOff>114300</xdr:colOff>
      <xdr:row>74</xdr:row>
      <xdr:rowOff>27724</xdr:rowOff>
    </xdr:to>
    <xdr:cxnSp macro="">
      <xdr:nvCxnSpPr>
        <xdr:cNvPr id="875" name="直線コネクタ 874"/>
        <xdr:cNvCxnSpPr/>
      </xdr:nvCxnSpPr>
      <xdr:spPr>
        <a:xfrm flipV="1">
          <a:off x="18656300" y="12669266"/>
          <a:ext cx="889000" cy="4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156557</xdr:rowOff>
    </xdr:from>
    <xdr:ext cx="534377" cy="259045"/>
    <xdr:sp macro="" textlink="">
      <xdr:nvSpPr>
        <xdr:cNvPr id="877" name="テキスト ボックス 876"/>
        <xdr:cNvSpPr txBox="1"/>
      </xdr:nvSpPr>
      <xdr:spPr>
        <a:xfrm>
          <a:off x="19278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161777</xdr:rowOff>
    </xdr:from>
    <xdr:ext cx="534377" cy="259045"/>
    <xdr:sp macro="" textlink="">
      <xdr:nvSpPr>
        <xdr:cNvPr id="879" name="テキスト ボックス 878"/>
        <xdr:cNvSpPr txBox="1"/>
      </xdr:nvSpPr>
      <xdr:spPr>
        <a:xfrm>
          <a:off x="18389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169596</xdr:rowOff>
    </xdr:from>
    <xdr:to>
      <xdr:col>116</xdr:col>
      <xdr:colOff>114300</xdr:colOff>
      <xdr:row>73</xdr:row>
      <xdr:rowOff>99746</xdr:rowOff>
    </xdr:to>
    <xdr:sp macro="" textlink="">
      <xdr:nvSpPr>
        <xdr:cNvPr id="885" name="楕円 884"/>
        <xdr:cNvSpPr/>
      </xdr:nvSpPr>
      <xdr:spPr>
        <a:xfrm>
          <a:off x="22110700" y="1251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21023</xdr:rowOff>
    </xdr:from>
    <xdr:ext cx="534377" cy="259045"/>
    <xdr:sp macro="" textlink="">
      <xdr:nvSpPr>
        <xdr:cNvPr id="886" name="繰出金該当値テキスト"/>
        <xdr:cNvSpPr txBox="1"/>
      </xdr:nvSpPr>
      <xdr:spPr>
        <a:xfrm>
          <a:off x="22212300" y="1236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40589</xdr:rowOff>
    </xdr:from>
    <xdr:to>
      <xdr:col>112</xdr:col>
      <xdr:colOff>38100</xdr:colOff>
      <xdr:row>73</xdr:row>
      <xdr:rowOff>142189</xdr:rowOff>
    </xdr:to>
    <xdr:sp macro="" textlink="">
      <xdr:nvSpPr>
        <xdr:cNvPr id="887" name="楕円 886"/>
        <xdr:cNvSpPr/>
      </xdr:nvSpPr>
      <xdr:spPr>
        <a:xfrm>
          <a:off x="21272500" y="1255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158716</xdr:rowOff>
    </xdr:from>
    <xdr:ext cx="534377" cy="259045"/>
    <xdr:sp macro="" textlink="">
      <xdr:nvSpPr>
        <xdr:cNvPr id="888" name="テキスト ボックス 887"/>
        <xdr:cNvSpPr txBox="1"/>
      </xdr:nvSpPr>
      <xdr:spPr>
        <a:xfrm>
          <a:off x="21056111" y="1233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67640</xdr:rowOff>
    </xdr:from>
    <xdr:to>
      <xdr:col>107</xdr:col>
      <xdr:colOff>101600</xdr:colOff>
      <xdr:row>73</xdr:row>
      <xdr:rowOff>169240</xdr:rowOff>
    </xdr:to>
    <xdr:sp macro="" textlink="">
      <xdr:nvSpPr>
        <xdr:cNvPr id="889" name="楕円 888"/>
        <xdr:cNvSpPr/>
      </xdr:nvSpPr>
      <xdr:spPr>
        <a:xfrm>
          <a:off x="20383500" y="125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14317</xdr:rowOff>
    </xdr:from>
    <xdr:ext cx="534377" cy="259045"/>
    <xdr:sp macro="" textlink="">
      <xdr:nvSpPr>
        <xdr:cNvPr id="890" name="テキスト ボックス 889"/>
        <xdr:cNvSpPr txBox="1"/>
      </xdr:nvSpPr>
      <xdr:spPr>
        <a:xfrm>
          <a:off x="20167111" y="1235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102616</xdr:rowOff>
    </xdr:from>
    <xdr:to>
      <xdr:col>102</xdr:col>
      <xdr:colOff>165100</xdr:colOff>
      <xdr:row>74</xdr:row>
      <xdr:rowOff>32766</xdr:rowOff>
    </xdr:to>
    <xdr:sp macro="" textlink="">
      <xdr:nvSpPr>
        <xdr:cNvPr id="891" name="楕円 890"/>
        <xdr:cNvSpPr/>
      </xdr:nvSpPr>
      <xdr:spPr>
        <a:xfrm>
          <a:off x="19494500" y="1261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49293</xdr:rowOff>
    </xdr:from>
    <xdr:ext cx="534377" cy="259045"/>
    <xdr:sp macro="" textlink="">
      <xdr:nvSpPr>
        <xdr:cNvPr id="892" name="テキスト ボックス 891"/>
        <xdr:cNvSpPr txBox="1"/>
      </xdr:nvSpPr>
      <xdr:spPr>
        <a:xfrm>
          <a:off x="19278111" y="1239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148374</xdr:rowOff>
    </xdr:from>
    <xdr:to>
      <xdr:col>98</xdr:col>
      <xdr:colOff>38100</xdr:colOff>
      <xdr:row>74</xdr:row>
      <xdr:rowOff>78524</xdr:rowOff>
    </xdr:to>
    <xdr:sp macro="" textlink="">
      <xdr:nvSpPr>
        <xdr:cNvPr id="893" name="楕円 892"/>
        <xdr:cNvSpPr/>
      </xdr:nvSpPr>
      <xdr:spPr>
        <a:xfrm>
          <a:off x="18605500" y="1266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95051</xdr:rowOff>
    </xdr:from>
    <xdr:ext cx="534377" cy="259045"/>
    <xdr:sp macro="" textlink="">
      <xdr:nvSpPr>
        <xdr:cNvPr id="894" name="テキスト ボックス 893"/>
        <xdr:cNvSpPr txBox="1"/>
      </xdr:nvSpPr>
      <xdr:spPr>
        <a:xfrm>
          <a:off x="18389111" y="1243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歳出決算総額は、住民一人当たり</a:t>
          </a:r>
          <a:r>
            <a:rPr kumimoji="1" lang="en-US" altLang="ja-JP" sz="1100">
              <a:solidFill>
                <a:sysClr val="windowText" lastClr="000000"/>
              </a:solidFill>
              <a:effectLst/>
              <a:latin typeface="+mn-lt"/>
              <a:ea typeface="+mn-ea"/>
              <a:cs typeface="+mn-cs"/>
            </a:rPr>
            <a:t>500,232</a:t>
          </a:r>
          <a:r>
            <a:rPr kumimoji="1" lang="ja-JP" altLang="ja-JP" sz="1100">
              <a:solidFill>
                <a:sysClr val="windowText" lastClr="000000"/>
              </a:solidFill>
              <a:effectLst/>
              <a:latin typeface="+mn-lt"/>
              <a:ea typeface="+mn-ea"/>
              <a:cs typeface="+mn-cs"/>
            </a:rPr>
            <a:t>円となっている。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そのうち、約１／３を占める扶助費については、生活保護率が高いことや介護給付・訓練等給付の増加等により、類似団体の平均よりも高い水準で推移している。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また、公債費においては、南海トラフ地震対策を集中的に取り組んできたことから高水準で推移し、類似団体内でも高い水準となっている。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あらゆる投資事業について、市民生活への影響を最小限としつつ、財源確保や緊急性等を</a:t>
          </a:r>
          <a:r>
            <a:rPr kumimoji="1" lang="ja-JP" altLang="ja-JP" sz="1100">
              <a:solidFill>
                <a:schemeClr val="dk1"/>
              </a:solidFill>
              <a:effectLst/>
              <a:latin typeface="+mn-lt"/>
              <a:ea typeface="+mn-ea"/>
              <a:cs typeface="+mn-cs"/>
            </a:rPr>
            <a:t>総合的に勘案して優先度付けを行い、実施時期を検討することにより平準化と先送りを行うことで起債発行額を抑制し、元利償還金と残高等将来負担を軽減する。また利率の見直しや償還期間の適正化により、単年度の元利償還金の減額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高知県高知市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316,410
314,265
309.00
159,295,990
158,278,510
410,957
80,682,861
205,410,056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153.1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34544</xdr:rowOff>
    </xdr:from>
    <xdr:to>
      <xdr:col>24</xdr:col>
      <xdr:colOff>63500</xdr:colOff>
      <xdr:row>35</xdr:row>
      <xdr:rowOff>45974</xdr:rowOff>
    </xdr:to>
    <xdr:cxnSp macro="">
      <xdr:nvCxnSpPr>
        <xdr:cNvPr id="61" name="直線コネクタ 60"/>
        <xdr:cNvCxnSpPr/>
      </xdr:nvCxnSpPr>
      <xdr:spPr>
        <a:xfrm flipV="1">
          <a:off x="3797300" y="603529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6367</xdr:rowOff>
    </xdr:from>
    <xdr:ext cx="469744" cy="259045"/>
    <xdr:sp macro="" textlink="">
      <xdr:nvSpPr>
        <xdr:cNvPr id="62" name="議会費平均値テキスト"/>
        <xdr:cNvSpPr txBox="1"/>
      </xdr:nvSpPr>
      <xdr:spPr>
        <a:xfrm>
          <a:off x="4686300" y="6007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45974</xdr:rowOff>
    </xdr:from>
    <xdr:to>
      <xdr:col>19</xdr:col>
      <xdr:colOff>177800</xdr:colOff>
      <xdr:row>35</xdr:row>
      <xdr:rowOff>62738</xdr:rowOff>
    </xdr:to>
    <xdr:cxnSp macro="">
      <xdr:nvCxnSpPr>
        <xdr:cNvPr id="64" name="直線コネクタ 63"/>
        <xdr:cNvCxnSpPr/>
      </xdr:nvCxnSpPr>
      <xdr:spPr>
        <a:xfrm flipV="1">
          <a:off x="2908300" y="6046724"/>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135145</xdr:rowOff>
    </xdr:from>
    <xdr:ext cx="469744" cy="259045"/>
    <xdr:sp macro="" textlink="">
      <xdr:nvSpPr>
        <xdr:cNvPr id="66" name="テキスト ボックス 65"/>
        <xdr:cNvSpPr txBox="1"/>
      </xdr:nvSpPr>
      <xdr:spPr>
        <a:xfrm>
          <a:off x="3562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55880</xdr:rowOff>
    </xdr:from>
    <xdr:to>
      <xdr:col>15</xdr:col>
      <xdr:colOff>50800</xdr:colOff>
      <xdr:row>35</xdr:row>
      <xdr:rowOff>62738</xdr:rowOff>
    </xdr:to>
    <xdr:cxnSp macro="">
      <xdr:nvCxnSpPr>
        <xdr:cNvPr id="67" name="直線コネクタ 66"/>
        <xdr:cNvCxnSpPr/>
      </xdr:nvCxnSpPr>
      <xdr:spPr>
        <a:xfrm>
          <a:off x="2019300" y="605663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148861</xdr:rowOff>
    </xdr:from>
    <xdr:ext cx="469744" cy="259045"/>
    <xdr:sp macro="" textlink="">
      <xdr:nvSpPr>
        <xdr:cNvPr id="69" name="テキスト ボックス 68"/>
        <xdr:cNvSpPr txBox="1"/>
      </xdr:nvSpPr>
      <xdr:spPr>
        <a:xfrm>
          <a:off x="2673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40640</xdr:rowOff>
    </xdr:from>
    <xdr:to>
      <xdr:col>10</xdr:col>
      <xdr:colOff>114300</xdr:colOff>
      <xdr:row>35</xdr:row>
      <xdr:rowOff>55880</xdr:rowOff>
    </xdr:to>
    <xdr:cxnSp macro="">
      <xdr:nvCxnSpPr>
        <xdr:cNvPr id="70" name="直線コネクタ 69"/>
        <xdr:cNvCxnSpPr/>
      </xdr:nvCxnSpPr>
      <xdr:spPr>
        <a:xfrm>
          <a:off x="1130300" y="60413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151147</xdr:rowOff>
    </xdr:from>
    <xdr:ext cx="469744" cy="259045"/>
    <xdr:sp macro="" textlink="">
      <xdr:nvSpPr>
        <xdr:cNvPr id="72" name="テキスト ボックス 71"/>
        <xdr:cNvSpPr txBox="1"/>
      </xdr:nvSpPr>
      <xdr:spPr>
        <a:xfrm>
          <a:off x="1784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113809</xdr:rowOff>
    </xdr:from>
    <xdr:ext cx="469744" cy="259045"/>
    <xdr:sp macro="" textlink="">
      <xdr:nvSpPr>
        <xdr:cNvPr id="74" name="テキスト ボックス 73"/>
        <xdr:cNvSpPr txBox="1"/>
      </xdr:nvSpPr>
      <xdr:spPr>
        <a:xfrm>
          <a:off x="895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155194</xdr:rowOff>
    </xdr:from>
    <xdr:to>
      <xdr:col>24</xdr:col>
      <xdr:colOff>114300</xdr:colOff>
      <xdr:row>35</xdr:row>
      <xdr:rowOff>85344</xdr:rowOff>
    </xdr:to>
    <xdr:sp macro="" textlink="">
      <xdr:nvSpPr>
        <xdr:cNvPr id="80" name="楕円 79"/>
        <xdr:cNvSpPr/>
      </xdr:nvSpPr>
      <xdr:spPr>
        <a:xfrm>
          <a:off x="4584700" y="598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6621</xdr:rowOff>
    </xdr:from>
    <xdr:ext cx="469744" cy="259045"/>
    <xdr:sp macro="" textlink="">
      <xdr:nvSpPr>
        <xdr:cNvPr id="81" name="議会費該当値テキスト"/>
        <xdr:cNvSpPr txBox="1"/>
      </xdr:nvSpPr>
      <xdr:spPr>
        <a:xfrm>
          <a:off x="4686300" y="583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166624</xdr:rowOff>
    </xdr:from>
    <xdr:to>
      <xdr:col>20</xdr:col>
      <xdr:colOff>38100</xdr:colOff>
      <xdr:row>35</xdr:row>
      <xdr:rowOff>96774</xdr:rowOff>
    </xdr:to>
    <xdr:sp macro="" textlink="">
      <xdr:nvSpPr>
        <xdr:cNvPr id="82" name="楕円 81"/>
        <xdr:cNvSpPr/>
      </xdr:nvSpPr>
      <xdr:spPr>
        <a:xfrm>
          <a:off x="3746500" y="599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113301</xdr:rowOff>
    </xdr:from>
    <xdr:ext cx="469744" cy="259045"/>
    <xdr:sp macro="" textlink="">
      <xdr:nvSpPr>
        <xdr:cNvPr id="83" name="テキスト ボックス 82"/>
        <xdr:cNvSpPr txBox="1"/>
      </xdr:nvSpPr>
      <xdr:spPr>
        <a:xfrm>
          <a:off x="3562428" y="577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11938</xdr:rowOff>
    </xdr:from>
    <xdr:to>
      <xdr:col>15</xdr:col>
      <xdr:colOff>101600</xdr:colOff>
      <xdr:row>35</xdr:row>
      <xdr:rowOff>113538</xdr:rowOff>
    </xdr:to>
    <xdr:sp macro="" textlink="">
      <xdr:nvSpPr>
        <xdr:cNvPr id="84" name="楕円 83"/>
        <xdr:cNvSpPr/>
      </xdr:nvSpPr>
      <xdr:spPr>
        <a:xfrm>
          <a:off x="2857500" y="601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130065</xdr:rowOff>
    </xdr:from>
    <xdr:ext cx="469744" cy="259045"/>
    <xdr:sp macro="" textlink="">
      <xdr:nvSpPr>
        <xdr:cNvPr id="85" name="テキスト ボックス 84"/>
        <xdr:cNvSpPr txBox="1"/>
      </xdr:nvSpPr>
      <xdr:spPr>
        <a:xfrm>
          <a:off x="2673428" y="578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5080</xdr:rowOff>
    </xdr:from>
    <xdr:to>
      <xdr:col>10</xdr:col>
      <xdr:colOff>165100</xdr:colOff>
      <xdr:row>35</xdr:row>
      <xdr:rowOff>106680</xdr:rowOff>
    </xdr:to>
    <xdr:sp macro="" textlink="">
      <xdr:nvSpPr>
        <xdr:cNvPr id="86" name="楕円 85"/>
        <xdr:cNvSpPr/>
      </xdr:nvSpPr>
      <xdr:spPr>
        <a:xfrm>
          <a:off x="1968500" y="60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123207</xdr:rowOff>
    </xdr:from>
    <xdr:ext cx="469744" cy="259045"/>
    <xdr:sp macro="" textlink="">
      <xdr:nvSpPr>
        <xdr:cNvPr id="87" name="テキスト ボックス 86"/>
        <xdr:cNvSpPr txBox="1"/>
      </xdr:nvSpPr>
      <xdr:spPr>
        <a:xfrm>
          <a:off x="1784428" y="578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88" name="楕円 87"/>
        <xdr:cNvSpPr/>
      </xdr:nvSpPr>
      <xdr:spPr>
        <a:xfrm>
          <a:off x="1079500" y="599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89" name="テキスト ボックス 88"/>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152641</xdr:rowOff>
    </xdr:from>
    <xdr:to>
      <xdr:col>24</xdr:col>
      <xdr:colOff>63500</xdr:colOff>
      <xdr:row>59</xdr:row>
      <xdr:rowOff>2032</xdr:rowOff>
    </xdr:to>
    <xdr:cxnSp macro="">
      <xdr:nvCxnSpPr>
        <xdr:cNvPr id="119" name="直線コネクタ 118"/>
        <xdr:cNvCxnSpPr/>
      </xdr:nvCxnSpPr>
      <xdr:spPr>
        <a:xfrm flipV="1">
          <a:off x="3797300" y="10096741"/>
          <a:ext cx="838200" cy="2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19969</xdr:rowOff>
    </xdr:from>
    <xdr:ext cx="534377" cy="259045"/>
    <xdr:sp macro="" textlink="">
      <xdr:nvSpPr>
        <xdr:cNvPr id="120" name="総務費平均値テキスト"/>
        <xdr:cNvSpPr txBox="1"/>
      </xdr:nvSpPr>
      <xdr:spPr>
        <a:xfrm>
          <a:off x="4686300" y="9792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162420</xdr:rowOff>
    </xdr:from>
    <xdr:to>
      <xdr:col>19</xdr:col>
      <xdr:colOff>177800</xdr:colOff>
      <xdr:row>59</xdr:row>
      <xdr:rowOff>2032</xdr:rowOff>
    </xdr:to>
    <xdr:cxnSp macro="">
      <xdr:nvCxnSpPr>
        <xdr:cNvPr id="122" name="直線コネクタ 121"/>
        <xdr:cNvCxnSpPr/>
      </xdr:nvCxnSpPr>
      <xdr:spPr>
        <a:xfrm>
          <a:off x="2908300" y="10106520"/>
          <a:ext cx="889000" cy="1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92549</xdr:rowOff>
    </xdr:from>
    <xdr:ext cx="534377" cy="259045"/>
    <xdr:sp macro="" textlink="">
      <xdr:nvSpPr>
        <xdr:cNvPr id="124" name="テキスト ボックス 123"/>
        <xdr:cNvSpPr txBox="1"/>
      </xdr:nvSpPr>
      <xdr:spPr>
        <a:xfrm>
          <a:off x="3530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165633</xdr:rowOff>
    </xdr:from>
    <xdr:to>
      <xdr:col>15</xdr:col>
      <xdr:colOff>50800</xdr:colOff>
      <xdr:row>58</xdr:row>
      <xdr:rowOff>162420</xdr:rowOff>
    </xdr:to>
    <xdr:cxnSp macro="">
      <xdr:nvCxnSpPr>
        <xdr:cNvPr id="125" name="直線コネクタ 124"/>
        <xdr:cNvCxnSpPr/>
      </xdr:nvCxnSpPr>
      <xdr:spPr>
        <a:xfrm>
          <a:off x="2019300" y="8909583"/>
          <a:ext cx="889000" cy="119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93463</xdr:rowOff>
    </xdr:from>
    <xdr:ext cx="534377" cy="259045"/>
    <xdr:sp macro="" textlink="">
      <xdr:nvSpPr>
        <xdr:cNvPr id="127" name="テキスト ボックス 126"/>
        <xdr:cNvSpPr txBox="1"/>
      </xdr:nvSpPr>
      <xdr:spPr>
        <a:xfrm>
          <a:off x="2641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165633</xdr:rowOff>
    </xdr:from>
    <xdr:to>
      <xdr:col>10</xdr:col>
      <xdr:colOff>114300</xdr:colOff>
      <xdr:row>57</xdr:row>
      <xdr:rowOff>65722</xdr:rowOff>
    </xdr:to>
    <xdr:cxnSp macro="">
      <xdr:nvCxnSpPr>
        <xdr:cNvPr id="128" name="直線コネクタ 127"/>
        <xdr:cNvCxnSpPr/>
      </xdr:nvCxnSpPr>
      <xdr:spPr>
        <a:xfrm flipV="1">
          <a:off x="1130300" y="8909583"/>
          <a:ext cx="889000" cy="92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71200</xdr:rowOff>
    </xdr:from>
    <xdr:ext cx="599010" cy="259045"/>
    <xdr:sp macro="" textlink="">
      <xdr:nvSpPr>
        <xdr:cNvPr id="130" name="テキスト ボックス 129"/>
        <xdr:cNvSpPr txBox="1"/>
      </xdr:nvSpPr>
      <xdr:spPr>
        <a:xfrm>
          <a:off x="1719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155477</xdr:rowOff>
    </xdr:from>
    <xdr:ext cx="534377" cy="259045"/>
    <xdr:sp macro="" textlink="">
      <xdr:nvSpPr>
        <xdr:cNvPr id="132" name="テキスト ボックス 131"/>
        <xdr:cNvSpPr txBox="1"/>
      </xdr:nvSpPr>
      <xdr:spPr>
        <a:xfrm>
          <a:off x="863111" y="1009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101841</xdr:rowOff>
    </xdr:from>
    <xdr:to>
      <xdr:col>24</xdr:col>
      <xdr:colOff>114300</xdr:colOff>
      <xdr:row>59</xdr:row>
      <xdr:rowOff>31991</xdr:rowOff>
    </xdr:to>
    <xdr:sp macro="" textlink="">
      <xdr:nvSpPr>
        <xdr:cNvPr id="138" name="楕円 137"/>
        <xdr:cNvSpPr/>
      </xdr:nvSpPr>
      <xdr:spPr>
        <a:xfrm>
          <a:off x="4584700" y="1004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80268</xdr:rowOff>
    </xdr:from>
    <xdr:ext cx="534377" cy="259045"/>
    <xdr:sp macro="" textlink="">
      <xdr:nvSpPr>
        <xdr:cNvPr id="139" name="総務費該当値テキスト"/>
        <xdr:cNvSpPr txBox="1"/>
      </xdr:nvSpPr>
      <xdr:spPr>
        <a:xfrm>
          <a:off x="4686300" y="1002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122682</xdr:rowOff>
    </xdr:from>
    <xdr:to>
      <xdr:col>20</xdr:col>
      <xdr:colOff>38100</xdr:colOff>
      <xdr:row>59</xdr:row>
      <xdr:rowOff>52832</xdr:rowOff>
    </xdr:to>
    <xdr:sp macro="" textlink="">
      <xdr:nvSpPr>
        <xdr:cNvPr id="140" name="楕円 139"/>
        <xdr:cNvSpPr/>
      </xdr:nvSpPr>
      <xdr:spPr>
        <a:xfrm>
          <a:off x="3746500" y="1006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43959</xdr:rowOff>
    </xdr:from>
    <xdr:ext cx="534377" cy="259045"/>
    <xdr:sp macro="" textlink="">
      <xdr:nvSpPr>
        <xdr:cNvPr id="141" name="テキスト ボックス 140"/>
        <xdr:cNvSpPr txBox="1"/>
      </xdr:nvSpPr>
      <xdr:spPr>
        <a:xfrm>
          <a:off x="3530111" y="1015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111620</xdr:rowOff>
    </xdr:from>
    <xdr:to>
      <xdr:col>15</xdr:col>
      <xdr:colOff>101600</xdr:colOff>
      <xdr:row>59</xdr:row>
      <xdr:rowOff>41770</xdr:rowOff>
    </xdr:to>
    <xdr:sp macro="" textlink="">
      <xdr:nvSpPr>
        <xdr:cNvPr id="142" name="楕円 141"/>
        <xdr:cNvSpPr/>
      </xdr:nvSpPr>
      <xdr:spPr>
        <a:xfrm>
          <a:off x="2857500" y="1005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32897</xdr:rowOff>
    </xdr:from>
    <xdr:ext cx="534377" cy="259045"/>
    <xdr:sp macro="" textlink="">
      <xdr:nvSpPr>
        <xdr:cNvPr id="143" name="テキスト ボックス 142"/>
        <xdr:cNvSpPr txBox="1"/>
      </xdr:nvSpPr>
      <xdr:spPr>
        <a:xfrm>
          <a:off x="2641111" y="1014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114833</xdr:rowOff>
    </xdr:from>
    <xdr:to>
      <xdr:col>10</xdr:col>
      <xdr:colOff>165100</xdr:colOff>
      <xdr:row>52</xdr:row>
      <xdr:rowOff>44983</xdr:rowOff>
    </xdr:to>
    <xdr:sp macro="" textlink="">
      <xdr:nvSpPr>
        <xdr:cNvPr id="144" name="楕円 143"/>
        <xdr:cNvSpPr/>
      </xdr:nvSpPr>
      <xdr:spPr>
        <a:xfrm>
          <a:off x="1968500" y="885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36110</xdr:rowOff>
    </xdr:from>
    <xdr:ext cx="599010" cy="259045"/>
    <xdr:sp macro="" textlink="">
      <xdr:nvSpPr>
        <xdr:cNvPr id="145" name="テキスト ボックス 144"/>
        <xdr:cNvSpPr txBox="1"/>
      </xdr:nvSpPr>
      <xdr:spPr>
        <a:xfrm>
          <a:off x="1719795" y="895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14922</xdr:rowOff>
    </xdr:from>
    <xdr:to>
      <xdr:col>6</xdr:col>
      <xdr:colOff>38100</xdr:colOff>
      <xdr:row>57</xdr:row>
      <xdr:rowOff>116522</xdr:rowOff>
    </xdr:to>
    <xdr:sp macro="" textlink="">
      <xdr:nvSpPr>
        <xdr:cNvPr id="146" name="楕円 145"/>
        <xdr:cNvSpPr/>
      </xdr:nvSpPr>
      <xdr:spPr>
        <a:xfrm>
          <a:off x="1079500" y="978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133049</xdr:rowOff>
    </xdr:from>
    <xdr:ext cx="534377" cy="259045"/>
    <xdr:sp macro="" textlink="">
      <xdr:nvSpPr>
        <xdr:cNvPr id="147" name="テキスト ボックス 146"/>
        <xdr:cNvSpPr txBox="1"/>
      </xdr:nvSpPr>
      <xdr:spPr>
        <a:xfrm>
          <a:off x="863111" y="956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29707</xdr:rowOff>
    </xdr:from>
    <xdr:to>
      <xdr:col>24</xdr:col>
      <xdr:colOff>63500</xdr:colOff>
      <xdr:row>73</xdr:row>
      <xdr:rowOff>55493</xdr:rowOff>
    </xdr:to>
    <xdr:cxnSp macro="">
      <xdr:nvCxnSpPr>
        <xdr:cNvPr id="175" name="直線コネクタ 174"/>
        <xdr:cNvCxnSpPr/>
      </xdr:nvCxnSpPr>
      <xdr:spPr>
        <a:xfrm flipV="1">
          <a:off x="3797300" y="12545557"/>
          <a:ext cx="838200" cy="2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90169</xdr:rowOff>
    </xdr:from>
    <xdr:ext cx="599010" cy="259045"/>
    <xdr:sp macro="" textlink="">
      <xdr:nvSpPr>
        <xdr:cNvPr id="176" name="民生費平均値テキスト"/>
        <xdr:cNvSpPr txBox="1"/>
      </xdr:nvSpPr>
      <xdr:spPr>
        <a:xfrm>
          <a:off x="4686300" y="12948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55493</xdr:rowOff>
    </xdr:from>
    <xdr:to>
      <xdr:col>19</xdr:col>
      <xdr:colOff>177800</xdr:colOff>
      <xdr:row>73</xdr:row>
      <xdr:rowOff>60568</xdr:rowOff>
    </xdr:to>
    <xdr:cxnSp macro="">
      <xdr:nvCxnSpPr>
        <xdr:cNvPr id="178" name="直線コネクタ 177"/>
        <xdr:cNvCxnSpPr/>
      </xdr:nvCxnSpPr>
      <xdr:spPr>
        <a:xfrm flipV="1">
          <a:off x="2908300" y="12571343"/>
          <a:ext cx="8890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125061</xdr:rowOff>
    </xdr:from>
    <xdr:ext cx="599010" cy="259045"/>
    <xdr:sp macro="" textlink="">
      <xdr:nvSpPr>
        <xdr:cNvPr id="180" name="テキスト ボックス 179"/>
        <xdr:cNvSpPr txBox="1"/>
      </xdr:nvSpPr>
      <xdr:spPr>
        <a:xfrm>
          <a:off x="3497795" y="1315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60568</xdr:rowOff>
    </xdr:from>
    <xdr:to>
      <xdr:col>15</xdr:col>
      <xdr:colOff>50800</xdr:colOff>
      <xdr:row>74</xdr:row>
      <xdr:rowOff>145881</xdr:rowOff>
    </xdr:to>
    <xdr:cxnSp macro="">
      <xdr:nvCxnSpPr>
        <xdr:cNvPr id="181" name="直線コネクタ 180"/>
        <xdr:cNvCxnSpPr/>
      </xdr:nvCxnSpPr>
      <xdr:spPr>
        <a:xfrm flipV="1">
          <a:off x="2019300" y="12576418"/>
          <a:ext cx="889000" cy="25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63295</xdr:rowOff>
    </xdr:from>
    <xdr:ext cx="599010" cy="259045"/>
    <xdr:sp macro="" textlink="">
      <xdr:nvSpPr>
        <xdr:cNvPr id="183" name="テキスト ボックス 182"/>
        <xdr:cNvSpPr txBox="1"/>
      </xdr:nvSpPr>
      <xdr:spPr>
        <a:xfrm>
          <a:off x="2608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145881</xdr:rowOff>
    </xdr:from>
    <xdr:to>
      <xdr:col>10</xdr:col>
      <xdr:colOff>114300</xdr:colOff>
      <xdr:row>75</xdr:row>
      <xdr:rowOff>8393</xdr:rowOff>
    </xdr:to>
    <xdr:cxnSp macro="">
      <xdr:nvCxnSpPr>
        <xdr:cNvPr id="184" name="直線コネクタ 183"/>
        <xdr:cNvCxnSpPr/>
      </xdr:nvCxnSpPr>
      <xdr:spPr>
        <a:xfrm flipV="1">
          <a:off x="1130300" y="12833181"/>
          <a:ext cx="889000" cy="3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125903</xdr:rowOff>
    </xdr:from>
    <xdr:ext cx="599010" cy="259045"/>
    <xdr:sp macro="" textlink="">
      <xdr:nvSpPr>
        <xdr:cNvPr id="186" name="テキスト ボックス 185"/>
        <xdr:cNvSpPr txBox="1"/>
      </xdr:nvSpPr>
      <xdr:spPr>
        <a:xfrm>
          <a:off x="1719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11448</xdr:rowOff>
    </xdr:from>
    <xdr:ext cx="599010" cy="259045"/>
    <xdr:sp macro="" textlink="">
      <xdr:nvSpPr>
        <xdr:cNvPr id="188" name="テキスト ボックス 187"/>
        <xdr:cNvSpPr txBox="1"/>
      </xdr:nvSpPr>
      <xdr:spPr>
        <a:xfrm>
          <a:off x="830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150357</xdr:rowOff>
    </xdr:from>
    <xdr:to>
      <xdr:col>24</xdr:col>
      <xdr:colOff>114300</xdr:colOff>
      <xdr:row>73</xdr:row>
      <xdr:rowOff>80507</xdr:rowOff>
    </xdr:to>
    <xdr:sp macro="" textlink="">
      <xdr:nvSpPr>
        <xdr:cNvPr id="194" name="楕円 193"/>
        <xdr:cNvSpPr/>
      </xdr:nvSpPr>
      <xdr:spPr>
        <a:xfrm>
          <a:off x="4584700" y="1249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1784</xdr:rowOff>
    </xdr:from>
    <xdr:ext cx="599010" cy="259045"/>
    <xdr:sp macro="" textlink="">
      <xdr:nvSpPr>
        <xdr:cNvPr id="195" name="民生費該当値テキスト"/>
        <xdr:cNvSpPr txBox="1"/>
      </xdr:nvSpPr>
      <xdr:spPr>
        <a:xfrm>
          <a:off x="4686300" y="123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4693</xdr:rowOff>
    </xdr:from>
    <xdr:to>
      <xdr:col>20</xdr:col>
      <xdr:colOff>38100</xdr:colOff>
      <xdr:row>73</xdr:row>
      <xdr:rowOff>106293</xdr:rowOff>
    </xdr:to>
    <xdr:sp macro="" textlink="">
      <xdr:nvSpPr>
        <xdr:cNvPr id="196" name="楕円 195"/>
        <xdr:cNvSpPr/>
      </xdr:nvSpPr>
      <xdr:spPr>
        <a:xfrm>
          <a:off x="3746500" y="12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122820</xdr:rowOff>
    </xdr:from>
    <xdr:ext cx="599010" cy="259045"/>
    <xdr:sp macro="" textlink="">
      <xdr:nvSpPr>
        <xdr:cNvPr id="197" name="テキスト ボックス 196"/>
        <xdr:cNvSpPr txBox="1"/>
      </xdr:nvSpPr>
      <xdr:spPr>
        <a:xfrm>
          <a:off x="3497795" y="12295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9768</xdr:rowOff>
    </xdr:from>
    <xdr:to>
      <xdr:col>15</xdr:col>
      <xdr:colOff>101600</xdr:colOff>
      <xdr:row>73</xdr:row>
      <xdr:rowOff>111368</xdr:rowOff>
    </xdr:to>
    <xdr:sp macro="" textlink="">
      <xdr:nvSpPr>
        <xdr:cNvPr id="198" name="楕円 197"/>
        <xdr:cNvSpPr/>
      </xdr:nvSpPr>
      <xdr:spPr>
        <a:xfrm>
          <a:off x="2857500" y="1252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127895</xdr:rowOff>
    </xdr:from>
    <xdr:ext cx="599010" cy="259045"/>
    <xdr:sp macro="" textlink="">
      <xdr:nvSpPr>
        <xdr:cNvPr id="199" name="テキスト ボックス 198"/>
        <xdr:cNvSpPr txBox="1"/>
      </xdr:nvSpPr>
      <xdr:spPr>
        <a:xfrm>
          <a:off x="2608795" y="12300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95081</xdr:rowOff>
    </xdr:from>
    <xdr:to>
      <xdr:col>10</xdr:col>
      <xdr:colOff>165100</xdr:colOff>
      <xdr:row>75</xdr:row>
      <xdr:rowOff>25231</xdr:rowOff>
    </xdr:to>
    <xdr:sp macro="" textlink="">
      <xdr:nvSpPr>
        <xdr:cNvPr id="200" name="楕円 199"/>
        <xdr:cNvSpPr/>
      </xdr:nvSpPr>
      <xdr:spPr>
        <a:xfrm>
          <a:off x="1968500" y="1278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41758</xdr:rowOff>
    </xdr:from>
    <xdr:ext cx="599010" cy="259045"/>
    <xdr:sp macro="" textlink="">
      <xdr:nvSpPr>
        <xdr:cNvPr id="201" name="テキスト ボックス 200"/>
        <xdr:cNvSpPr txBox="1"/>
      </xdr:nvSpPr>
      <xdr:spPr>
        <a:xfrm>
          <a:off x="1719795" y="12557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129043</xdr:rowOff>
    </xdr:from>
    <xdr:to>
      <xdr:col>6</xdr:col>
      <xdr:colOff>38100</xdr:colOff>
      <xdr:row>75</xdr:row>
      <xdr:rowOff>59193</xdr:rowOff>
    </xdr:to>
    <xdr:sp macro="" textlink="">
      <xdr:nvSpPr>
        <xdr:cNvPr id="202" name="楕円 201"/>
        <xdr:cNvSpPr/>
      </xdr:nvSpPr>
      <xdr:spPr>
        <a:xfrm>
          <a:off x="1079500" y="1281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75720</xdr:rowOff>
    </xdr:from>
    <xdr:ext cx="599010" cy="259045"/>
    <xdr:sp macro="" textlink="">
      <xdr:nvSpPr>
        <xdr:cNvPr id="203" name="テキスト ボックス 202"/>
        <xdr:cNvSpPr txBox="1"/>
      </xdr:nvSpPr>
      <xdr:spPr>
        <a:xfrm>
          <a:off x="830795" y="1259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89446</xdr:rowOff>
    </xdr:from>
    <xdr:to>
      <xdr:col>24</xdr:col>
      <xdr:colOff>63500</xdr:colOff>
      <xdr:row>97</xdr:row>
      <xdr:rowOff>70834</xdr:rowOff>
    </xdr:to>
    <xdr:cxnSp macro="">
      <xdr:nvCxnSpPr>
        <xdr:cNvPr id="233" name="直線コネクタ 232"/>
        <xdr:cNvCxnSpPr/>
      </xdr:nvCxnSpPr>
      <xdr:spPr>
        <a:xfrm>
          <a:off x="3797300" y="16548646"/>
          <a:ext cx="838200" cy="15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114825</xdr:rowOff>
    </xdr:from>
    <xdr:ext cx="534377" cy="259045"/>
    <xdr:sp macro="" textlink="">
      <xdr:nvSpPr>
        <xdr:cNvPr id="234" name="衛生費平均値テキスト"/>
        <xdr:cNvSpPr txBox="1"/>
      </xdr:nvSpPr>
      <xdr:spPr>
        <a:xfrm>
          <a:off x="4686300" y="16402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89446</xdr:rowOff>
    </xdr:from>
    <xdr:to>
      <xdr:col>19</xdr:col>
      <xdr:colOff>177800</xdr:colOff>
      <xdr:row>97</xdr:row>
      <xdr:rowOff>17342</xdr:rowOff>
    </xdr:to>
    <xdr:cxnSp macro="">
      <xdr:nvCxnSpPr>
        <xdr:cNvPr id="236" name="直線コネクタ 235"/>
        <xdr:cNvCxnSpPr/>
      </xdr:nvCxnSpPr>
      <xdr:spPr>
        <a:xfrm flipV="1">
          <a:off x="2908300" y="16548646"/>
          <a:ext cx="889000" cy="9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79869</xdr:rowOff>
    </xdr:from>
    <xdr:ext cx="534377" cy="259045"/>
    <xdr:sp macro="" textlink="">
      <xdr:nvSpPr>
        <xdr:cNvPr id="238" name="テキスト ボックス 237"/>
        <xdr:cNvSpPr txBox="1"/>
      </xdr:nvSpPr>
      <xdr:spPr>
        <a:xfrm>
          <a:off x="3530111" y="161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17342</xdr:rowOff>
    </xdr:from>
    <xdr:to>
      <xdr:col>15</xdr:col>
      <xdr:colOff>50800</xdr:colOff>
      <xdr:row>98</xdr:row>
      <xdr:rowOff>16066</xdr:rowOff>
    </xdr:to>
    <xdr:cxnSp macro="">
      <xdr:nvCxnSpPr>
        <xdr:cNvPr id="239" name="直線コネクタ 238"/>
        <xdr:cNvCxnSpPr/>
      </xdr:nvCxnSpPr>
      <xdr:spPr>
        <a:xfrm flipV="1">
          <a:off x="2019300" y="16647992"/>
          <a:ext cx="889000" cy="17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119149</xdr:rowOff>
    </xdr:from>
    <xdr:ext cx="534377" cy="259045"/>
    <xdr:sp macro="" textlink="">
      <xdr:nvSpPr>
        <xdr:cNvPr id="241" name="テキスト ボックス 240"/>
        <xdr:cNvSpPr txBox="1"/>
      </xdr:nvSpPr>
      <xdr:spPr>
        <a:xfrm>
          <a:off x="2641111" y="162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119487</xdr:rowOff>
    </xdr:from>
    <xdr:to>
      <xdr:col>10</xdr:col>
      <xdr:colOff>114300</xdr:colOff>
      <xdr:row>98</xdr:row>
      <xdr:rowOff>16066</xdr:rowOff>
    </xdr:to>
    <xdr:cxnSp macro="">
      <xdr:nvCxnSpPr>
        <xdr:cNvPr id="242" name="直線コネクタ 241"/>
        <xdr:cNvCxnSpPr/>
      </xdr:nvCxnSpPr>
      <xdr:spPr>
        <a:xfrm>
          <a:off x="1130300" y="16750137"/>
          <a:ext cx="889000" cy="6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156506</xdr:rowOff>
    </xdr:from>
    <xdr:ext cx="534377" cy="259045"/>
    <xdr:sp macro="" textlink="">
      <xdr:nvSpPr>
        <xdr:cNvPr id="244" name="テキスト ボックス 243"/>
        <xdr:cNvSpPr txBox="1"/>
      </xdr:nvSpPr>
      <xdr:spPr>
        <a:xfrm>
          <a:off x="1752111" y="164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169784</xdr:rowOff>
    </xdr:from>
    <xdr:ext cx="534377" cy="259045"/>
    <xdr:sp macro="" textlink="">
      <xdr:nvSpPr>
        <xdr:cNvPr id="246" name="テキスト ボックス 245"/>
        <xdr:cNvSpPr txBox="1"/>
      </xdr:nvSpPr>
      <xdr:spPr>
        <a:xfrm>
          <a:off x="863111" y="16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20034</xdr:rowOff>
    </xdr:from>
    <xdr:to>
      <xdr:col>24</xdr:col>
      <xdr:colOff>114300</xdr:colOff>
      <xdr:row>97</xdr:row>
      <xdr:rowOff>121634</xdr:rowOff>
    </xdr:to>
    <xdr:sp macro="" textlink="">
      <xdr:nvSpPr>
        <xdr:cNvPr id="252" name="楕円 251"/>
        <xdr:cNvSpPr/>
      </xdr:nvSpPr>
      <xdr:spPr>
        <a:xfrm>
          <a:off x="4584700" y="1665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169911</xdr:rowOff>
    </xdr:from>
    <xdr:ext cx="534377" cy="259045"/>
    <xdr:sp macro="" textlink="">
      <xdr:nvSpPr>
        <xdr:cNvPr id="253" name="衛生費該当値テキスト"/>
        <xdr:cNvSpPr txBox="1"/>
      </xdr:nvSpPr>
      <xdr:spPr>
        <a:xfrm>
          <a:off x="4686300" y="1662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38646</xdr:rowOff>
    </xdr:from>
    <xdr:to>
      <xdr:col>20</xdr:col>
      <xdr:colOff>38100</xdr:colOff>
      <xdr:row>96</xdr:row>
      <xdr:rowOff>140246</xdr:rowOff>
    </xdr:to>
    <xdr:sp macro="" textlink="">
      <xdr:nvSpPr>
        <xdr:cNvPr id="254" name="楕円 253"/>
        <xdr:cNvSpPr/>
      </xdr:nvSpPr>
      <xdr:spPr>
        <a:xfrm>
          <a:off x="3746500" y="1649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131373</xdr:rowOff>
    </xdr:from>
    <xdr:ext cx="534377" cy="259045"/>
    <xdr:sp macro="" textlink="">
      <xdr:nvSpPr>
        <xdr:cNvPr id="255" name="テキスト ボックス 254"/>
        <xdr:cNvSpPr txBox="1"/>
      </xdr:nvSpPr>
      <xdr:spPr>
        <a:xfrm>
          <a:off x="3530111" y="1659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137992</xdr:rowOff>
    </xdr:from>
    <xdr:to>
      <xdr:col>15</xdr:col>
      <xdr:colOff>101600</xdr:colOff>
      <xdr:row>97</xdr:row>
      <xdr:rowOff>68142</xdr:rowOff>
    </xdr:to>
    <xdr:sp macro="" textlink="">
      <xdr:nvSpPr>
        <xdr:cNvPr id="256" name="楕円 255"/>
        <xdr:cNvSpPr/>
      </xdr:nvSpPr>
      <xdr:spPr>
        <a:xfrm>
          <a:off x="2857500" y="1659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59269</xdr:rowOff>
    </xdr:from>
    <xdr:ext cx="534377" cy="259045"/>
    <xdr:sp macro="" textlink="">
      <xdr:nvSpPr>
        <xdr:cNvPr id="257" name="テキスト ボックス 256"/>
        <xdr:cNvSpPr txBox="1"/>
      </xdr:nvSpPr>
      <xdr:spPr>
        <a:xfrm>
          <a:off x="2641111" y="1668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136716</xdr:rowOff>
    </xdr:from>
    <xdr:to>
      <xdr:col>10</xdr:col>
      <xdr:colOff>165100</xdr:colOff>
      <xdr:row>98</xdr:row>
      <xdr:rowOff>66866</xdr:rowOff>
    </xdr:to>
    <xdr:sp macro="" textlink="">
      <xdr:nvSpPr>
        <xdr:cNvPr id="258" name="楕円 257"/>
        <xdr:cNvSpPr/>
      </xdr:nvSpPr>
      <xdr:spPr>
        <a:xfrm>
          <a:off x="1968500" y="1676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57993</xdr:rowOff>
    </xdr:from>
    <xdr:ext cx="534377" cy="259045"/>
    <xdr:sp macro="" textlink="">
      <xdr:nvSpPr>
        <xdr:cNvPr id="259" name="テキスト ボックス 258"/>
        <xdr:cNvSpPr txBox="1"/>
      </xdr:nvSpPr>
      <xdr:spPr>
        <a:xfrm>
          <a:off x="1752111" y="1686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68687</xdr:rowOff>
    </xdr:from>
    <xdr:to>
      <xdr:col>6</xdr:col>
      <xdr:colOff>38100</xdr:colOff>
      <xdr:row>97</xdr:row>
      <xdr:rowOff>170287</xdr:rowOff>
    </xdr:to>
    <xdr:sp macro="" textlink="">
      <xdr:nvSpPr>
        <xdr:cNvPr id="260" name="楕円 259"/>
        <xdr:cNvSpPr/>
      </xdr:nvSpPr>
      <xdr:spPr>
        <a:xfrm>
          <a:off x="1079500" y="1669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161414</xdr:rowOff>
    </xdr:from>
    <xdr:ext cx="534377" cy="259045"/>
    <xdr:sp macro="" textlink="">
      <xdr:nvSpPr>
        <xdr:cNvPr id="261" name="テキスト ボックス 260"/>
        <xdr:cNvSpPr txBox="1"/>
      </xdr:nvSpPr>
      <xdr:spPr>
        <a:xfrm>
          <a:off x="863111" y="1679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18923</xdr:rowOff>
    </xdr:from>
    <xdr:to>
      <xdr:col>55</xdr:col>
      <xdr:colOff>0</xdr:colOff>
      <xdr:row>38</xdr:row>
      <xdr:rowOff>21209</xdr:rowOff>
    </xdr:to>
    <xdr:cxnSp macro="">
      <xdr:nvCxnSpPr>
        <xdr:cNvPr id="290" name="直線コネクタ 289"/>
        <xdr:cNvCxnSpPr/>
      </xdr:nvCxnSpPr>
      <xdr:spPr>
        <a:xfrm>
          <a:off x="9639300" y="6534023"/>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1" name="労働費平均値テキスト"/>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4826</xdr:rowOff>
    </xdr:from>
    <xdr:to>
      <xdr:col>50</xdr:col>
      <xdr:colOff>114300</xdr:colOff>
      <xdr:row>38</xdr:row>
      <xdr:rowOff>18923</xdr:rowOff>
    </xdr:to>
    <xdr:cxnSp macro="">
      <xdr:nvCxnSpPr>
        <xdr:cNvPr id="293" name="直線コネクタ 292"/>
        <xdr:cNvCxnSpPr/>
      </xdr:nvCxnSpPr>
      <xdr:spPr>
        <a:xfrm>
          <a:off x="8750300" y="6519926"/>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19194</xdr:rowOff>
    </xdr:from>
    <xdr:ext cx="378565" cy="259045"/>
    <xdr:sp macro="" textlink="">
      <xdr:nvSpPr>
        <xdr:cNvPr id="295" name="テキスト ボックス 294"/>
        <xdr:cNvSpPr txBox="1"/>
      </xdr:nvSpPr>
      <xdr:spPr>
        <a:xfrm>
          <a:off x="9450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158750</xdr:rowOff>
    </xdr:from>
    <xdr:to>
      <xdr:col>45</xdr:col>
      <xdr:colOff>177800</xdr:colOff>
      <xdr:row>38</xdr:row>
      <xdr:rowOff>4826</xdr:rowOff>
    </xdr:to>
    <xdr:cxnSp macro="">
      <xdr:nvCxnSpPr>
        <xdr:cNvPr id="296" name="直線コネクタ 295"/>
        <xdr:cNvCxnSpPr/>
      </xdr:nvCxnSpPr>
      <xdr:spPr>
        <a:xfrm>
          <a:off x="7861300" y="6502400"/>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298" name="テキスト ボックス 297"/>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158750</xdr:rowOff>
    </xdr:from>
    <xdr:to>
      <xdr:col>41</xdr:col>
      <xdr:colOff>50800</xdr:colOff>
      <xdr:row>38</xdr:row>
      <xdr:rowOff>23495</xdr:rowOff>
    </xdr:to>
    <xdr:cxnSp macro="">
      <xdr:nvCxnSpPr>
        <xdr:cNvPr id="299" name="直線コネクタ 298"/>
        <xdr:cNvCxnSpPr/>
      </xdr:nvCxnSpPr>
      <xdr:spPr>
        <a:xfrm flipV="1">
          <a:off x="6972300" y="65024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3954</xdr:rowOff>
    </xdr:from>
    <xdr:ext cx="378565" cy="259045"/>
    <xdr:sp macro="" textlink="">
      <xdr:nvSpPr>
        <xdr:cNvPr id="301" name="テキスト ボックス 300"/>
        <xdr:cNvSpPr txBox="1"/>
      </xdr:nvSpPr>
      <xdr:spPr>
        <a:xfrm>
          <a:off x="7672017" y="617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3" name="テキスト ボックス 302"/>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141859</xdr:rowOff>
    </xdr:from>
    <xdr:to>
      <xdr:col>55</xdr:col>
      <xdr:colOff>50800</xdr:colOff>
      <xdr:row>38</xdr:row>
      <xdr:rowOff>72010</xdr:rowOff>
    </xdr:to>
    <xdr:sp macro="" textlink="">
      <xdr:nvSpPr>
        <xdr:cNvPr id="309" name="楕円 308"/>
        <xdr:cNvSpPr/>
      </xdr:nvSpPr>
      <xdr:spPr>
        <a:xfrm>
          <a:off x="10426700" y="64855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120286</xdr:rowOff>
    </xdr:from>
    <xdr:ext cx="378565" cy="259045"/>
    <xdr:sp macro="" textlink="">
      <xdr:nvSpPr>
        <xdr:cNvPr id="310" name="労働費該当値テキスト"/>
        <xdr:cNvSpPr txBox="1"/>
      </xdr:nvSpPr>
      <xdr:spPr>
        <a:xfrm>
          <a:off x="10528300" y="6463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139573</xdr:rowOff>
    </xdr:from>
    <xdr:to>
      <xdr:col>50</xdr:col>
      <xdr:colOff>165100</xdr:colOff>
      <xdr:row>38</xdr:row>
      <xdr:rowOff>69723</xdr:rowOff>
    </xdr:to>
    <xdr:sp macro="" textlink="">
      <xdr:nvSpPr>
        <xdr:cNvPr id="311" name="楕円 310"/>
        <xdr:cNvSpPr/>
      </xdr:nvSpPr>
      <xdr:spPr>
        <a:xfrm>
          <a:off x="9588500" y="648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60850</xdr:rowOff>
    </xdr:from>
    <xdr:ext cx="378565" cy="259045"/>
    <xdr:sp macro="" textlink="">
      <xdr:nvSpPr>
        <xdr:cNvPr id="312" name="テキスト ボックス 311"/>
        <xdr:cNvSpPr txBox="1"/>
      </xdr:nvSpPr>
      <xdr:spPr>
        <a:xfrm>
          <a:off x="9450017" y="6575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125476</xdr:rowOff>
    </xdr:from>
    <xdr:to>
      <xdr:col>46</xdr:col>
      <xdr:colOff>38100</xdr:colOff>
      <xdr:row>38</xdr:row>
      <xdr:rowOff>55626</xdr:rowOff>
    </xdr:to>
    <xdr:sp macro="" textlink="">
      <xdr:nvSpPr>
        <xdr:cNvPr id="313" name="楕円 312"/>
        <xdr:cNvSpPr/>
      </xdr:nvSpPr>
      <xdr:spPr>
        <a:xfrm>
          <a:off x="8699500" y="64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46753</xdr:rowOff>
    </xdr:from>
    <xdr:ext cx="378565" cy="259045"/>
    <xdr:sp macro="" textlink="">
      <xdr:nvSpPr>
        <xdr:cNvPr id="314" name="テキスト ボックス 313"/>
        <xdr:cNvSpPr txBox="1"/>
      </xdr:nvSpPr>
      <xdr:spPr>
        <a:xfrm>
          <a:off x="8561017" y="6561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107950</xdr:rowOff>
    </xdr:from>
    <xdr:to>
      <xdr:col>41</xdr:col>
      <xdr:colOff>101600</xdr:colOff>
      <xdr:row>38</xdr:row>
      <xdr:rowOff>38100</xdr:rowOff>
    </xdr:to>
    <xdr:sp macro="" textlink="">
      <xdr:nvSpPr>
        <xdr:cNvPr id="315" name="楕円 314"/>
        <xdr:cNvSpPr/>
      </xdr:nvSpPr>
      <xdr:spPr>
        <a:xfrm>
          <a:off x="7810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29227</xdr:rowOff>
    </xdr:from>
    <xdr:ext cx="378565" cy="259045"/>
    <xdr:sp macro="" textlink="">
      <xdr:nvSpPr>
        <xdr:cNvPr id="316" name="テキスト ボックス 315"/>
        <xdr:cNvSpPr txBox="1"/>
      </xdr:nvSpPr>
      <xdr:spPr>
        <a:xfrm>
          <a:off x="7672017" y="6544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144145</xdr:rowOff>
    </xdr:from>
    <xdr:to>
      <xdr:col>36</xdr:col>
      <xdr:colOff>165100</xdr:colOff>
      <xdr:row>38</xdr:row>
      <xdr:rowOff>74295</xdr:rowOff>
    </xdr:to>
    <xdr:sp macro="" textlink="">
      <xdr:nvSpPr>
        <xdr:cNvPr id="317" name="楕円 316"/>
        <xdr:cNvSpPr/>
      </xdr:nvSpPr>
      <xdr:spPr>
        <a:xfrm>
          <a:off x="6921500" y="648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65422</xdr:rowOff>
    </xdr:from>
    <xdr:ext cx="378565" cy="259045"/>
    <xdr:sp macro="" textlink="">
      <xdr:nvSpPr>
        <xdr:cNvPr id="318" name="テキスト ボックス 317"/>
        <xdr:cNvSpPr txBox="1"/>
      </xdr:nvSpPr>
      <xdr:spPr>
        <a:xfrm>
          <a:off x="6783017" y="658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156235</xdr:rowOff>
    </xdr:from>
    <xdr:to>
      <xdr:col>55</xdr:col>
      <xdr:colOff>0</xdr:colOff>
      <xdr:row>55</xdr:row>
      <xdr:rowOff>72872</xdr:rowOff>
    </xdr:to>
    <xdr:cxnSp macro="">
      <xdr:nvCxnSpPr>
        <xdr:cNvPr id="347" name="直線コネクタ 346"/>
        <xdr:cNvCxnSpPr/>
      </xdr:nvCxnSpPr>
      <xdr:spPr>
        <a:xfrm flipV="1">
          <a:off x="9639300" y="9414535"/>
          <a:ext cx="838200" cy="8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54068</xdr:rowOff>
    </xdr:from>
    <xdr:ext cx="469744" cy="259045"/>
    <xdr:sp macro="" textlink="">
      <xdr:nvSpPr>
        <xdr:cNvPr id="348" name="農林水産業費平均値テキスト"/>
        <xdr:cNvSpPr txBox="1"/>
      </xdr:nvSpPr>
      <xdr:spPr>
        <a:xfrm>
          <a:off x="10528300" y="9655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72872</xdr:rowOff>
    </xdr:from>
    <xdr:to>
      <xdr:col>50</xdr:col>
      <xdr:colOff>114300</xdr:colOff>
      <xdr:row>55</xdr:row>
      <xdr:rowOff>115468</xdr:rowOff>
    </xdr:to>
    <xdr:cxnSp macro="">
      <xdr:nvCxnSpPr>
        <xdr:cNvPr id="350" name="直線コネクタ 349"/>
        <xdr:cNvCxnSpPr/>
      </xdr:nvCxnSpPr>
      <xdr:spPr>
        <a:xfrm flipV="1">
          <a:off x="8750300" y="9502622"/>
          <a:ext cx="889000" cy="4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21683</xdr:rowOff>
    </xdr:from>
    <xdr:ext cx="469744" cy="259045"/>
    <xdr:sp macro="" textlink="">
      <xdr:nvSpPr>
        <xdr:cNvPr id="352" name="テキスト ボックス 351"/>
        <xdr:cNvSpPr txBox="1"/>
      </xdr:nvSpPr>
      <xdr:spPr>
        <a:xfrm>
          <a:off x="9404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115468</xdr:rowOff>
    </xdr:from>
    <xdr:to>
      <xdr:col>45</xdr:col>
      <xdr:colOff>177800</xdr:colOff>
      <xdr:row>55</xdr:row>
      <xdr:rowOff>156235</xdr:rowOff>
    </xdr:to>
    <xdr:cxnSp macro="">
      <xdr:nvCxnSpPr>
        <xdr:cNvPr id="353" name="直線コネクタ 352"/>
        <xdr:cNvCxnSpPr/>
      </xdr:nvCxnSpPr>
      <xdr:spPr>
        <a:xfrm flipV="1">
          <a:off x="7861300" y="9545218"/>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29227</xdr:rowOff>
    </xdr:from>
    <xdr:ext cx="469744" cy="259045"/>
    <xdr:sp macro="" textlink="">
      <xdr:nvSpPr>
        <xdr:cNvPr id="355" name="テキスト ボックス 354"/>
        <xdr:cNvSpPr txBox="1"/>
      </xdr:nvSpPr>
      <xdr:spPr>
        <a:xfrm>
          <a:off x="8515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140309</xdr:rowOff>
    </xdr:from>
    <xdr:to>
      <xdr:col>41</xdr:col>
      <xdr:colOff>50800</xdr:colOff>
      <xdr:row>55</xdr:row>
      <xdr:rowOff>156235</xdr:rowOff>
    </xdr:to>
    <xdr:cxnSp macro="">
      <xdr:nvCxnSpPr>
        <xdr:cNvPr id="356" name="直線コネクタ 355"/>
        <xdr:cNvCxnSpPr/>
      </xdr:nvCxnSpPr>
      <xdr:spPr>
        <a:xfrm>
          <a:off x="6972300" y="9570059"/>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169359</xdr:rowOff>
    </xdr:from>
    <xdr:ext cx="469744" cy="259045"/>
    <xdr:sp macro="" textlink="">
      <xdr:nvSpPr>
        <xdr:cNvPr id="358" name="テキスト ボックス 357"/>
        <xdr:cNvSpPr txBox="1"/>
      </xdr:nvSpPr>
      <xdr:spPr>
        <a:xfrm>
          <a:off x="7626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20769</xdr:rowOff>
    </xdr:from>
    <xdr:ext cx="469744" cy="259045"/>
    <xdr:sp macro="" textlink="">
      <xdr:nvSpPr>
        <xdr:cNvPr id="360" name="テキスト ボックス 359"/>
        <xdr:cNvSpPr txBox="1"/>
      </xdr:nvSpPr>
      <xdr:spPr>
        <a:xfrm>
          <a:off x="6737428" y="979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105435</xdr:rowOff>
    </xdr:from>
    <xdr:to>
      <xdr:col>55</xdr:col>
      <xdr:colOff>50800</xdr:colOff>
      <xdr:row>55</xdr:row>
      <xdr:rowOff>35585</xdr:rowOff>
    </xdr:to>
    <xdr:sp macro="" textlink="">
      <xdr:nvSpPr>
        <xdr:cNvPr id="366" name="楕円 365"/>
        <xdr:cNvSpPr/>
      </xdr:nvSpPr>
      <xdr:spPr>
        <a:xfrm>
          <a:off x="10426700" y="936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128312</xdr:rowOff>
    </xdr:from>
    <xdr:ext cx="469744" cy="259045"/>
    <xdr:sp macro="" textlink="">
      <xdr:nvSpPr>
        <xdr:cNvPr id="367" name="農林水産業費該当値テキスト"/>
        <xdr:cNvSpPr txBox="1"/>
      </xdr:nvSpPr>
      <xdr:spPr>
        <a:xfrm>
          <a:off x="10528300" y="921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22072</xdr:rowOff>
    </xdr:from>
    <xdr:to>
      <xdr:col>50</xdr:col>
      <xdr:colOff>165100</xdr:colOff>
      <xdr:row>55</xdr:row>
      <xdr:rowOff>123672</xdr:rowOff>
    </xdr:to>
    <xdr:sp macro="" textlink="">
      <xdr:nvSpPr>
        <xdr:cNvPr id="368" name="楕円 367"/>
        <xdr:cNvSpPr/>
      </xdr:nvSpPr>
      <xdr:spPr>
        <a:xfrm>
          <a:off x="9588500" y="945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140199</xdr:rowOff>
    </xdr:from>
    <xdr:ext cx="469744" cy="259045"/>
    <xdr:sp macro="" textlink="">
      <xdr:nvSpPr>
        <xdr:cNvPr id="369" name="テキスト ボックス 368"/>
        <xdr:cNvSpPr txBox="1"/>
      </xdr:nvSpPr>
      <xdr:spPr>
        <a:xfrm>
          <a:off x="9404428" y="922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64668</xdr:rowOff>
    </xdr:from>
    <xdr:to>
      <xdr:col>46</xdr:col>
      <xdr:colOff>38100</xdr:colOff>
      <xdr:row>55</xdr:row>
      <xdr:rowOff>166268</xdr:rowOff>
    </xdr:to>
    <xdr:sp macro="" textlink="">
      <xdr:nvSpPr>
        <xdr:cNvPr id="370" name="楕円 369"/>
        <xdr:cNvSpPr/>
      </xdr:nvSpPr>
      <xdr:spPr>
        <a:xfrm>
          <a:off x="8699500" y="949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11345</xdr:rowOff>
    </xdr:from>
    <xdr:ext cx="469744" cy="259045"/>
    <xdr:sp macro="" textlink="">
      <xdr:nvSpPr>
        <xdr:cNvPr id="371" name="テキスト ボックス 370"/>
        <xdr:cNvSpPr txBox="1"/>
      </xdr:nvSpPr>
      <xdr:spPr>
        <a:xfrm>
          <a:off x="8515428" y="926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105435</xdr:rowOff>
    </xdr:from>
    <xdr:to>
      <xdr:col>41</xdr:col>
      <xdr:colOff>101600</xdr:colOff>
      <xdr:row>56</xdr:row>
      <xdr:rowOff>35585</xdr:rowOff>
    </xdr:to>
    <xdr:sp macro="" textlink="">
      <xdr:nvSpPr>
        <xdr:cNvPr id="372" name="楕円 371"/>
        <xdr:cNvSpPr/>
      </xdr:nvSpPr>
      <xdr:spPr>
        <a:xfrm>
          <a:off x="7810500" y="95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52112</xdr:rowOff>
    </xdr:from>
    <xdr:ext cx="469744" cy="259045"/>
    <xdr:sp macro="" textlink="">
      <xdr:nvSpPr>
        <xdr:cNvPr id="373" name="テキスト ボックス 372"/>
        <xdr:cNvSpPr txBox="1"/>
      </xdr:nvSpPr>
      <xdr:spPr>
        <a:xfrm>
          <a:off x="7626428" y="931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89509</xdr:rowOff>
    </xdr:from>
    <xdr:to>
      <xdr:col>36</xdr:col>
      <xdr:colOff>165100</xdr:colOff>
      <xdr:row>56</xdr:row>
      <xdr:rowOff>19659</xdr:rowOff>
    </xdr:to>
    <xdr:sp macro="" textlink="">
      <xdr:nvSpPr>
        <xdr:cNvPr id="374" name="楕円 373"/>
        <xdr:cNvSpPr/>
      </xdr:nvSpPr>
      <xdr:spPr>
        <a:xfrm>
          <a:off x="6921500" y="951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36186</xdr:rowOff>
    </xdr:from>
    <xdr:ext cx="469744" cy="259045"/>
    <xdr:sp macro="" textlink="">
      <xdr:nvSpPr>
        <xdr:cNvPr id="375" name="テキスト ボックス 374"/>
        <xdr:cNvSpPr txBox="1"/>
      </xdr:nvSpPr>
      <xdr:spPr>
        <a:xfrm>
          <a:off x="6737428" y="929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105296</xdr:rowOff>
    </xdr:from>
    <xdr:to>
      <xdr:col>55</xdr:col>
      <xdr:colOff>0</xdr:colOff>
      <xdr:row>78</xdr:row>
      <xdr:rowOff>160258</xdr:rowOff>
    </xdr:to>
    <xdr:cxnSp macro="">
      <xdr:nvCxnSpPr>
        <xdr:cNvPr id="406" name="直線コネクタ 405"/>
        <xdr:cNvCxnSpPr/>
      </xdr:nvCxnSpPr>
      <xdr:spPr>
        <a:xfrm>
          <a:off x="9639300" y="13478396"/>
          <a:ext cx="838200" cy="5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19014</xdr:rowOff>
    </xdr:from>
    <xdr:ext cx="534377" cy="259045"/>
    <xdr:sp macro="" textlink="">
      <xdr:nvSpPr>
        <xdr:cNvPr id="407" name="商工費平均値テキスト"/>
        <xdr:cNvSpPr txBox="1"/>
      </xdr:nvSpPr>
      <xdr:spPr>
        <a:xfrm>
          <a:off x="10528300" y="1322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105296</xdr:rowOff>
    </xdr:from>
    <xdr:to>
      <xdr:col>50</xdr:col>
      <xdr:colOff>114300</xdr:colOff>
      <xdr:row>78</xdr:row>
      <xdr:rowOff>116481</xdr:rowOff>
    </xdr:to>
    <xdr:cxnSp macro="">
      <xdr:nvCxnSpPr>
        <xdr:cNvPr id="409" name="直線コネクタ 408"/>
        <xdr:cNvCxnSpPr/>
      </xdr:nvCxnSpPr>
      <xdr:spPr>
        <a:xfrm flipV="1">
          <a:off x="8750300" y="13478396"/>
          <a:ext cx="889000" cy="1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69181</xdr:rowOff>
    </xdr:from>
    <xdr:ext cx="534377" cy="259045"/>
    <xdr:sp macro="" textlink="">
      <xdr:nvSpPr>
        <xdr:cNvPr id="411" name="テキスト ボックス 410"/>
        <xdr:cNvSpPr txBox="1"/>
      </xdr:nvSpPr>
      <xdr:spPr>
        <a:xfrm>
          <a:off x="9372111" y="130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51281</xdr:rowOff>
    </xdr:from>
    <xdr:to>
      <xdr:col>45</xdr:col>
      <xdr:colOff>177800</xdr:colOff>
      <xdr:row>78</xdr:row>
      <xdr:rowOff>116481</xdr:rowOff>
    </xdr:to>
    <xdr:cxnSp macro="">
      <xdr:nvCxnSpPr>
        <xdr:cNvPr id="412" name="直線コネクタ 411"/>
        <xdr:cNvCxnSpPr/>
      </xdr:nvCxnSpPr>
      <xdr:spPr>
        <a:xfrm>
          <a:off x="7861300" y="13424381"/>
          <a:ext cx="889000" cy="6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42108</xdr:rowOff>
    </xdr:from>
    <xdr:ext cx="534377" cy="259045"/>
    <xdr:sp macro="" textlink="">
      <xdr:nvSpPr>
        <xdr:cNvPr id="414" name="テキスト ボックス 413"/>
        <xdr:cNvSpPr txBox="1"/>
      </xdr:nvSpPr>
      <xdr:spPr>
        <a:xfrm>
          <a:off x="8483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51281</xdr:rowOff>
    </xdr:from>
    <xdr:to>
      <xdr:col>41</xdr:col>
      <xdr:colOff>50800</xdr:colOff>
      <xdr:row>79</xdr:row>
      <xdr:rowOff>384</xdr:rowOff>
    </xdr:to>
    <xdr:cxnSp macro="">
      <xdr:nvCxnSpPr>
        <xdr:cNvPr id="415" name="直線コネクタ 414"/>
        <xdr:cNvCxnSpPr/>
      </xdr:nvCxnSpPr>
      <xdr:spPr>
        <a:xfrm flipV="1">
          <a:off x="6972300" y="13424381"/>
          <a:ext cx="889000" cy="12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15591</xdr:rowOff>
    </xdr:from>
    <xdr:ext cx="534377" cy="259045"/>
    <xdr:sp macro="" textlink="">
      <xdr:nvSpPr>
        <xdr:cNvPr id="417" name="テキスト ボックス 416"/>
        <xdr:cNvSpPr txBox="1"/>
      </xdr:nvSpPr>
      <xdr:spPr>
        <a:xfrm>
          <a:off x="7594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156261</xdr:rowOff>
    </xdr:from>
    <xdr:ext cx="534377" cy="259045"/>
    <xdr:sp macro="" textlink="">
      <xdr:nvSpPr>
        <xdr:cNvPr id="419" name="テキスト ボックス 418"/>
        <xdr:cNvSpPr txBox="1"/>
      </xdr:nvSpPr>
      <xdr:spPr>
        <a:xfrm>
          <a:off x="6705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109458</xdr:rowOff>
    </xdr:from>
    <xdr:to>
      <xdr:col>55</xdr:col>
      <xdr:colOff>50800</xdr:colOff>
      <xdr:row>79</xdr:row>
      <xdr:rowOff>39608</xdr:rowOff>
    </xdr:to>
    <xdr:sp macro="" textlink="">
      <xdr:nvSpPr>
        <xdr:cNvPr id="425" name="楕円 424"/>
        <xdr:cNvSpPr/>
      </xdr:nvSpPr>
      <xdr:spPr>
        <a:xfrm>
          <a:off x="10426700" y="1348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24385</xdr:rowOff>
    </xdr:from>
    <xdr:ext cx="469744" cy="259045"/>
    <xdr:sp macro="" textlink="">
      <xdr:nvSpPr>
        <xdr:cNvPr id="426" name="商工費該当値テキスト"/>
        <xdr:cNvSpPr txBox="1"/>
      </xdr:nvSpPr>
      <xdr:spPr>
        <a:xfrm>
          <a:off x="10528300" y="1339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54496</xdr:rowOff>
    </xdr:from>
    <xdr:to>
      <xdr:col>50</xdr:col>
      <xdr:colOff>165100</xdr:colOff>
      <xdr:row>78</xdr:row>
      <xdr:rowOff>156096</xdr:rowOff>
    </xdr:to>
    <xdr:sp macro="" textlink="">
      <xdr:nvSpPr>
        <xdr:cNvPr id="427" name="楕円 426"/>
        <xdr:cNvSpPr/>
      </xdr:nvSpPr>
      <xdr:spPr>
        <a:xfrm>
          <a:off x="9588500" y="1342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147223</xdr:rowOff>
    </xdr:from>
    <xdr:ext cx="534377" cy="259045"/>
    <xdr:sp macro="" textlink="">
      <xdr:nvSpPr>
        <xdr:cNvPr id="428" name="テキスト ボックス 427"/>
        <xdr:cNvSpPr txBox="1"/>
      </xdr:nvSpPr>
      <xdr:spPr>
        <a:xfrm>
          <a:off x="9372111" y="1352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65681</xdr:rowOff>
    </xdr:from>
    <xdr:to>
      <xdr:col>46</xdr:col>
      <xdr:colOff>38100</xdr:colOff>
      <xdr:row>78</xdr:row>
      <xdr:rowOff>167281</xdr:rowOff>
    </xdr:to>
    <xdr:sp macro="" textlink="">
      <xdr:nvSpPr>
        <xdr:cNvPr id="429" name="楕円 428"/>
        <xdr:cNvSpPr/>
      </xdr:nvSpPr>
      <xdr:spPr>
        <a:xfrm>
          <a:off x="8699500" y="1343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158408</xdr:rowOff>
    </xdr:from>
    <xdr:ext cx="469744" cy="259045"/>
    <xdr:sp macro="" textlink="">
      <xdr:nvSpPr>
        <xdr:cNvPr id="430" name="テキスト ボックス 429"/>
        <xdr:cNvSpPr txBox="1"/>
      </xdr:nvSpPr>
      <xdr:spPr>
        <a:xfrm>
          <a:off x="8515428" y="13531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481</xdr:rowOff>
    </xdr:from>
    <xdr:to>
      <xdr:col>41</xdr:col>
      <xdr:colOff>101600</xdr:colOff>
      <xdr:row>78</xdr:row>
      <xdr:rowOff>102081</xdr:rowOff>
    </xdr:to>
    <xdr:sp macro="" textlink="">
      <xdr:nvSpPr>
        <xdr:cNvPr id="431" name="楕円 430"/>
        <xdr:cNvSpPr/>
      </xdr:nvSpPr>
      <xdr:spPr>
        <a:xfrm>
          <a:off x="7810500" y="1337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93208</xdr:rowOff>
    </xdr:from>
    <xdr:ext cx="534377" cy="259045"/>
    <xdr:sp macro="" textlink="">
      <xdr:nvSpPr>
        <xdr:cNvPr id="432" name="テキスト ボックス 431"/>
        <xdr:cNvSpPr txBox="1"/>
      </xdr:nvSpPr>
      <xdr:spPr>
        <a:xfrm>
          <a:off x="7594111" y="1346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121034</xdr:rowOff>
    </xdr:from>
    <xdr:to>
      <xdr:col>36</xdr:col>
      <xdr:colOff>165100</xdr:colOff>
      <xdr:row>79</xdr:row>
      <xdr:rowOff>51184</xdr:rowOff>
    </xdr:to>
    <xdr:sp macro="" textlink="">
      <xdr:nvSpPr>
        <xdr:cNvPr id="433" name="楕円 432"/>
        <xdr:cNvSpPr/>
      </xdr:nvSpPr>
      <xdr:spPr>
        <a:xfrm>
          <a:off x="6921500" y="1349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42311</xdr:rowOff>
    </xdr:from>
    <xdr:ext cx="469744" cy="259045"/>
    <xdr:sp macro="" textlink="">
      <xdr:nvSpPr>
        <xdr:cNvPr id="434" name="テキスト ボックス 433"/>
        <xdr:cNvSpPr txBox="1"/>
      </xdr:nvSpPr>
      <xdr:spPr>
        <a:xfrm>
          <a:off x="6737428" y="13586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93019</xdr:rowOff>
    </xdr:from>
    <xdr:to>
      <xdr:col>55</xdr:col>
      <xdr:colOff>0</xdr:colOff>
      <xdr:row>95</xdr:row>
      <xdr:rowOff>124658</xdr:rowOff>
    </xdr:to>
    <xdr:cxnSp macro="">
      <xdr:nvCxnSpPr>
        <xdr:cNvPr id="462" name="直線コネクタ 461"/>
        <xdr:cNvCxnSpPr/>
      </xdr:nvCxnSpPr>
      <xdr:spPr>
        <a:xfrm>
          <a:off x="9639300" y="16380769"/>
          <a:ext cx="838200" cy="3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87431</xdr:rowOff>
    </xdr:from>
    <xdr:ext cx="534377" cy="259045"/>
    <xdr:sp macro="" textlink="">
      <xdr:nvSpPr>
        <xdr:cNvPr id="463" name="土木費平均値テキスト"/>
        <xdr:cNvSpPr txBox="1"/>
      </xdr:nvSpPr>
      <xdr:spPr>
        <a:xfrm>
          <a:off x="10528300" y="16203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20211</xdr:rowOff>
    </xdr:from>
    <xdr:to>
      <xdr:col>50</xdr:col>
      <xdr:colOff>114300</xdr:colOff>
      <xdr:row>95</xdr:row>
      <xdr:rowOff>93019</xdr:rowOff>
    </xdr:to>
    <xdr:cxnSp macro="">
      <xdr:nvCxnSpPr>
        <xdr:cNvPr id="465" name="直線コネクタ 464"/>
        <xdr:cNvCxnSpPr/>
      </xdr:nvCxnSpPr>
      <xdr:spPr>
        <a:xfrm>
          <a:off x="8750300" y="16307961"/>
          <a:ext cx="889000" cy="7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139588</xdr:rowOff>
    </xdr:from>
    <xdr:ext cx="534377" cy="259045"/>
    <xdr:sp macro="" textlink="">
      <xdr:nvSpPr>
        <xdr:cNvPr id="467" name="テキスト ボックス 466"/>
        <xdr:cNvSpPr txBox="1"/>
      </xdr:nvSpPr>
      <xdr:spPr>
        <a:xfrm>
          <a:off x="9372111" y="1642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20211</xdr:rowOff>
    </xdr:from>
    <xdr:to>
      <xdr:col>45</xdr:col>
      <xdr:colOff>177800</xdr:colOff>
      <xdr:row>95</xdr:row>
      <xdr:rowOff>62068</xdr:rowOff>
    </xdr:to>
    <xdr:cxnSp macro="">
      <xdr:nvCxnSpPr>
        <xdr:cNvPr id="468" name="直線コネクタ 467"/>
        <xdr:cNvCxnSpPr/>
      </xdr:nvCxnSpPr>
      <xdr:spPr>
        <a:xfrm flipV="1">
          <a:off x="7861300" y="16307961"/>
          <a:ext cx="889000" cy="4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169580</xdr:rowOff>
    </xdr:from>
    <xdr:ext cx="534377" cy="259045"/>
    <xdr:sp macro="" textlink="">
      <xdr:nvSpPr>
        <xdr:cNvPr id="470" name="テキスト ボックス 469"/>
        <xdr:cNvSpPr txBox="1"/>
      </xdr:nvSpPr>
      <xdr:spPr>
        <a:xfrm>
          <a:off x="8483111" y="1645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62068</xdr:rowOff>
    </xdr:from>
    <xdr:to>
      <xdr:col>41</xdr:col>
      <xdr:colOff>50800</xdr:colOff>
      <xdr:row>95</xdr:row>
      <xdr:rowOff>164548</xdr:rowOff>
    </xdr:to>
    <xdr:cxnSp macro="">
      <xdr:nvCxnSpPr>
        <xdr:cNvPr id="471" name="直線コネクタ 470"/>
        <xdr:cNvCxnSpPr/>
      </xdr:nvCxnSpPr>
      <xdr:spPr>
        <a:xfrm flipV="1">
          <a:off x="6972300" y="16349818"/>
          <a:ext cx="889000" cy="10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124432</xdr:rowOff>
    </xdr:from>
    <xdr:ext cx="534377" cy="259045"/>
    <xdr:sp macro="" textlink="">
      <xdr:nvSpPr>
        <xdr:cNvPr id="473" name="テキスト ボックス 472"/>
        <xdr:cNvSpPr txBox="1"/>
      </xdr:nvSpPr>
      <xdr:spPr>
        <a:xfrm>
          <a:off x="7594111" y="1641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9700</xdr:rowOff>
    </xdr:from>
    <xdr:ext cx="534377" cy="259045"/>
    <xdr:sp macro="" textlink="">
      <xdr:nvSpPr>
        <xdr:cNvPr id="475" name="テキスト ボックス 474"/>
        <xdr:cNvSpPr txBox="1"/>
      </xdr:nvSpPr>
      <xdr:spPr>
        <a:xfrm>
          <a:off x="6705111" y="161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73858</xdr:rowOff>
    </xdr:from>
    <xdr:to>
      <xdr:col>55</xdr:col>
      <xdr:colOff>50800</xdr:colOff>
      <xdr:row>96</xdr:row>
      <xdr:rowOff>4008</xdr:rowOff>
    </xdr:to>
    <xdr:sp macro="" textlink="">
      <xdr:nvSpPr>
        <xdr:cNvPr id="481" name="楕円 480"/>
        <xdr:cNvSpPr/>
      </xdr:nvSpPr>
      <xdr:spPr>
        <a:xfrm>
          <a:off x="10426700" y="1636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52285</xdr:rowOff>
    </xdr:from>
    <xdr:ext cx="534377" cy="259045"/>
    <xdr:sp macro="" textlink="">
      <xdr:nvSpPr>
        <xdr:cNvPr id="482" name="土木費該当値テキスト"/>
        <xdr:cNvSpPr txBox="1"/>
      </xdr:nvSpPr>
      <xdr:spPr>
        <a:xfrm>
          <a:off x="10528300" y="1634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42219</xdr:rowOff>
    </xdr:from>
    <xdr:to>
      <xdr:col>50</xdr:col>
      <xdr:colOff>165100</xdr:colOff>
      <xdr:row>95</xdr:row>
      <xdr:rowOff>143819</xdr:rowOff>
    </xdr:to>
    <xdr:sp macro="" textlink="">
      <xdr:nvSpPr>
        <xdr:cNvPr id="483" name="楕円 482"/>
        <xdr:cNvSpPr/>
      </xdr:nvSpPr>
      <xdr:spPr>
        <a:xfrm>
          <a:off x="9588500" y="16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160346</xdr:rowOff>
    </xdr:from>
    <xdr:ext cx="534377" cy="259045"/>
    <xdr:sp macro="" textlink="">
      <xdr:nvSpPr>
        <xdr:cNvPr id="484" name="テキスト ボックス 483"/>
        <xdr:cNvSpPr txBox="1"/>
      </xdr:nvSpPr>
      <xdr:spPr>
        <a:xfrm>
          <a:off x="9372111" y="1610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140861</xdr:rowOff>
    </xdr:from>
    <xdr:to>
      <xdr:col>46</xdr:col>
      <xdr:colOff>38100</xdr:colOff>
      <xdr:row>95</xdr:row>
      <xdr:rowOff>71011</xdr:rowOff>
    </xdr:to>
    <xdr:sp macro="" textlink="">
      <xdr:nvSpPr>
        <xdr:cNvPr id="485" name="楕円 484"/>
        <xdr:cNvSpPr/>
      </xdr:nvSpPr>
      <xdr:spPr>
        <a:xfrm>
          <a:off x="8699500" y="1625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87538</xdr:rowOff>
    </xdr:from>
    <xdr:ext cx="534377" cy="259045"/>
    <xdr:sp macro="" textlink="">
      <xdr:nvSpPr>
        <xdr:cNvPr id="486" name="テキスト ボックス 485"/>
        <xdr:cNvSpPr txBox="1"/>
      </xdr:nvSpPr>
      <xdr:spPr>
        <a:xfrm>
          <a:off x="8483111" y="1603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11268</xdr:rowOff>
    </xdr:from>
    <xdr:to>
      <xdr:col>41</xdr:col>
      <xdr:colOff>101600</xdr:colOff>
      <xdr:row>95</xdr:row>
      <xdr:rowOff>112868</xdr:rowOff>
    </xdr:to>
    <xdr:sp macro="" textlink="">
      <xdr:nvSpPr>
        <xdr:cNvPr id="487" name="楕円 486"/>
        <xdr:cNvSpPr/>
      </xdr:nvSpPr>
      <xdr:spPr>
        <a:xfrm>
          <a:off x="7810500" y="1629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129395</xdr:rowOff>
    </xdr:from>
    <xdr:ext cx="534377" cy="259045"/>
    <xdr:sp macro="" textlink="">
      <xdr:nvSpPr>
        <xdr:cNvPr id="488" name="テキスト ボックス 487"/>
        <xdr:cNvSpPr txBox="1"/>
      </xdr:nvSpPr>
      <xdr:spPr>
        <a:xfrm>
          <a:off x="7594111" y="1607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113748</xdr:rowOff>
    </xdr:from>
    <xdr:to>
      <xdr:col>36</xdr:col>
      <xdr:colOff>165100</xdr:colOff>
      <xdr:row>96</xdr:row>
      <xdr:rowOff>43898</xdr:rowOff>
    </xdr:to>
    <xdr:sp macro="" textlink="">
      <xdr:nvSpPr>
        <xdr:cNvPr id="489" name="楕円 488"/>
        <xdr:cNvSpPr/>
      </xdr:nvSpPr>
      <xdr:spPr>
        <a:xfrm>
          <a:off x="6921500" y="1640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35025</xdr:rowOff>
    </xdr:from>
    <xdr:ext cx="534377" cy="259045"/>
    <xdr:sp macro="" textlink="">
      <xdr:nvSpPr>
        <xdr:cNvPr id="490" name="テキスト ボックス 489"/>
        <xdr:cNvSpPr txBox="1"/>
      </xdr:nvSpPr>
      <xdr:spPr>
        <a:xfrm>
          <a:off x="6705111" y="1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112377</xdr:rowOff>
    </xdr:from>
    <xdr:to>
      <xdr:col>85</xdr:col>
      <xdr:colOff>127000</xdr:colOff>
      <xdr:row>36</xdr:row>
      <xdr:rowOff>12228</xdr:rowOff>
    </xdr:to>
    <xdr:cxnSp macro="">
      <xdr:nvCxnSpPr>
        <xdr:cNvPr id="522" name="直線コネクタ 521"/>
        <xdr:cNvCxnSpPr/>
      </xdr:nvCxnSpPr>
      <xdr:spPr>
        <a:xfrm flipV="1">
          <a:off x="15481300" y="5770227"/>
          <a:ext cx="838200" cy="41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102161</xdr:rowOff>
    </xdr:from>
    <xdr:ext cx="534377" cy="259045"/>
    <xdr:sp macro="" textlink="">
      <xdr:nvSpPr>
        <xdr:cNvPr id="523" name="消防費平均値テキスト"/>
        <xdr:cNvSpPr txBox="1"/>
      </xdr:nvSpPr>
      <xdr:spPr>
        <a:xfrm>
          <a:off x="16370300" y="6274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12228</xdr:rowOff>
    </xdr:from>
    <xdr:to>
      <xdr:col>81</xdr:col>
      <xdr:colOff>50800</xdr:colOff>
      <xdr:row>36</xdr:row>
      <xdr:rowOff>50655</xdr:rowOff>
    </xdr:to>
    <xdr:cxnSp macro="">
      <xdr:nvCxnSpPr>
        <xdr:cNvPr id="525" name="直線コネクタ 524"/>
        <xdr:cNvCxnSpPr/>
      </xdr:nvCxnSpPr>
      <xdr:spPr>
        <a:xfrm flipV="1">
          <a:off x="14592300" y="6184428"/>
          <a:ext cx="889000" cy="3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118055</xdr:rowOff>
    </xdr:from>
    <xdr:ext cx="534377" cy="259045"/>
    <xdr:sp macro="" textlink="">
      <xdr:nvSpPr>
        <xdr:cNvPr id="527" name="テキスト ボックス 526"/>
        <xdr:cNvSpPr txBox="1"/>
      </xdr:nvSpPr>
      <xdr:spPr>
        <a:xfrm>
          <a:off x="15214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96701</xdr:rowOff>
    </xdr:from>
    <xdr:to>
      <xdr:col>76</xdr:col>
      <xdr:colOff>114300</xdr:colOff>
      <xdr:row>36</xdr:row>
      <xdr:rowOff>50655</xdr:rowOff>
    </xdr:to>
    <xdr:cxnSp macro="">
      <xdr:nvCxnSpPr>
        <xdr:cNvPr id="528" name="直線コネクタ 527"/>
        <xdr:cNvCxnSpPr/>
      </xdr:nvCxnSpPr>
      <xdr:spPr>
        <a:xfrm>
          <a:off x="13703300" y="6097451"/>
          <a:ext cx="889000" cy="12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154304</xdr:rowOff>
    </xdr:from>
    <xdr:ext cx="534377" cy="259045"/>
    <xdr:sp macro="" textlink="">
      <xdr:nvSpPr>
        <xdr:cNvPr id="530" name="テキスト ボックス 529"/>
        <xdr:cNvSpPr txBox="1"/>
      </xdr:nvSpPr>
      <xdr:spPr>
        <a:xfrm>
          <a:off x="14325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106281</xdr:rowOff>
    </xdr:from>
    <xdr:to>
      <xdr:col>71</xdr:col>
      <xdr:colOff>177800</xdr:colOff>
      <xdr:row>35</xdr:row>
      <xdr:rowOff>96701</xdr:rowOff>
    </xdr:to>
    <xdr:cxnSp macro="">
      <xdr:nvCxnSpPr>
        <xdr:cNvPr id="531" name="直線コネクタ 530"/>
        <xdr:cNvCxnSpPr/>
      </xdr:nvCxnSpPr>
      <xdr:spPr>
        <a:xfrm>
          <a:off x="12814300" y="5935581"/>
          <a:ext cx="889000" cy="16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109128</xdr:rowOff>
    </xdr:from>
    <xdr:ext cx="534377" cy="259045"/>
    <xdr:sp macro="" textlink="">
      <xdr:nvSpPr>
        <xdr:cNvPr id="533" name="テキスト ボックス 532"/>
        <xdr:cNvSpPr txBox="1"/>
      </xdr:nvSpPr>
      <xdr:spPr>
        <a:xfrm>
          <a:off x="13436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125457</xdr:rowOff>
    </xdr:from>
    <xdr:ext cx="534377" cy="259045"/>
    <xdr:sp macro="" textlink="">
      <xdr:nvSpPr>
        <xdr:cNvPr id="535" name="テキスト ボックス 534"/>
        <xdr:cNvSpPr txBox="1"/>
      </xdr:nvSpPr>
      <xdr:spPr>
        <a:xfrm>
          <a:off x="12547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61577</xdr:rowOff>
    </xdr:from>
    <xdr:to>
      <xdr:col>85</xdr:col>
      <xdr:colOff>177800</xdr:colOff>
      <xdr:row>33</xdr:row>
      <xdr:rowOff>163177</xdr:rowOff>
    </xdr:to>
    <xdr:sp macro="" textlink="">
      <xdr:nvSpPr>
        <xdr:cNvPr id="541" name="楕円 540"/>
        <xdr:cNvSpPr/>
      </xdr:nvSpPr>
      <xdr:spPr>
        <a:xfrm>
          <a:off x="16268700" y="57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84454</xdr:rowOff>
    </xdr:from>
    <xdr:ext cx="534377" cy="259045"/>
    <xdr:sp macro="" textlink="">
      <xdr:nvSpPr>
        <xdr:cNvPr id="542" name="消防費該当値テキスト"/>
        <xdr:cNvSpPr txBox="1"/>
      </xdr:nvSpPr>
      <xdr:spPr>
        <a:xfrm>
          <a:off x="16370300" y="557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132878</xdr:rowOff>
    </xdr:from>
    <xdr:to>
      <xdr:col>81</xdr:col>
      <xdr:colOff>101600</xdr:colOff>
      <xdr:row>36</xdr:row>
      <xdr:rowOff>63028</xdr:rowOff>
    </xdr:to>
    <xdr:sp macro="" textlink="">
      <xdr:nvSpPr>
        <xdr:cNvPr id="543" name="楕円 542"/>
        <xdr:cNvSpPr/>
      </xdr:nvSpPr>
      <xdr:spPr>
        <a:xfrm>
          <a:off x="15430500" y="613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79555</xdr:rowOff>
    </xdr:from>
    <xdr:ext cx="534377" cy="259045"/>
    <xdr:sp macro="" textlink="">
      <xdr:nvSpPr>
        <xdr:cNvPr id="544" name="テキスト ボックス 543"/>
        <xdr:cNvSpPr txBox="1"/>
      </xdr:nvSpPr>
      <xdr:spPr>
        <a:xfrm>
          <a:off x="15214111" y="590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171305</xdr:rowOff>
    </xdr:from>
    <xdr:to>
      <xdr:col>76</xdr:col>
      <xdr:colOff>165100</xdr:colOff>
      <xdr:row>36</xdr:row>
      <xdr:rowOff>101455</xdr:rowOff>
    </xdr:to>
    <xdr:sp macro="" textlink="">
      <xdr:nvSpPr>
        <xdr:cNvPr id="545" name="楕円 544"/>
        <xdr:cNvSpPr/>
      </xdr:nvSpPr>
      <xdr:spPr>
        <a:xfrm>
          <a:off x="14541500" y="617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117982</xdr:rowOff>
    </xdr:from>
    <xdr:ext cx="534377" cy="259045"/>
    <xdr:sp macro="" textlink="">
      <xdr:nvSpPr>
        <xdr:cNvPr id="546" name="テキスト ボックス 545"/>
        <xdr:cNvSpPr txBox="1"/>
      </xdr:nvSpPr>
      <xdr:spPr>
        <a:xfrm>
          <a:off x="14325111" y="594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45901</xdr:rowOff>
    </xdr:from>
    <xdr:to>
      <xdr:col>72</xdr:col>
      <xdr:colOff>38100</xdr:colOff>
      <xdr:row>35</xdr:row>
      <xdr:rowOff>147501</xdr:rowOff>
    </xdr:to>
    <xdr:sp macro="" textlink="">
      <xdr:nvSpPr>
        <xdr:cNvPr id="547" name="楕円 546"/>
        <xdr:cNvSpPr/>
      </xdr:nvSpPr>
      <xdr:spPr>
        <a:xfrm>
          <a:off x="13652500" y="604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164028</xdr:rowOff>
    </xdr:from>
    <xdr:ext cx="534377" cy="259045"/>
    <xdr:sp macro="" textlink="">
      <xdr:nvSpPr>
        <xdr:cNvPr id="548" name="テキスト ボックス 547"/>
        <xdr:cNvSpPr txBox="1"/>
      </xdr:nvSpPr>
      <xdr:spPr>
        <a:xfrm>
          <a:off x="13436111" y="582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55481</xdr:rowOff>
    </xdr:from>
    <xdr:to>
      <xdr:col>67</xdr:col>
      <xdr:colOff>101600</xdr:colOff>
      <xdr:row>34</xdr:row>
      <xdr:rowOff>157081</xdr:rowOff>
    </xdr:to>
    <xdr:sp macro="" textlink="">
      <xdr:nvSpPr>
        <xdr:cNvPr id="549" name="楕円 548"/>
        <xdr:cNvSpPr/>
      </xdr:nvSpPr>
      <xdr:spPr>
        <a:xfrm>
          <a:off x="12763500" y="588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2158</xdr:rowOff>
    </xdr:from>
    <xdr:ext cx="534377" cy="259045"/>
    <xdr:sp macro="" textlink="">
      <xdr:nvSpPr>
        <xdr:cNvPr id="550" name="テキスト ボックス 549"/>
        <xdr:cNvSpPr txBox="1"/>
      </xdr:nvSpPr>
      <xdr:spPr>
        <a:xfrm>
          <a:off x="12547111" y="566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48534</xdr:rowOff>
    </xdr:from>
    <xdr:to>
      <xdr:col>85</xdr:col>
      <xdr:colOff>127000</xdr:colOff>
      <xdr:row>56</xdr:row>
      <xdr:rowOff>34658</xdr:rowOff>
    </xdr:to>
    <xdr:cxnSp macro="">
      <xdr:nvCxnSpPr>
        <xdr:cNvPr id="578" name="直線コネクタ 577"/>
        <xdr:cNvCxnSpPr/>
      </xdr:nvCxnSpPr>
      <xdr:spPr>
        <a:xfrm>
          <a:off x="15481300" y="9478284"/>
          <a:ext cx="838200" cy="1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124190</xdr:rowOff>
    </xdr:from>
    <xdr:ext cx="534377" cy="259045"/>
    <xdr:sp macro="" textlink="">
      <xdr:nvSpPr>
        <xdr:cNvPr id="579" name="教育費平均値テキスト"/>
        <xdr:cNvSpPr txBox="1"/>
      </xdr:nvSpPr>
      <xdr:spPr>
        <a:xfrm>
          <a:off x="16370300" y="921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48534</xdr:rowOff>
    </xdr:from>
    <xdr:to>
      <xdr:col>81</xdr:col>
      <xdr:colOff>50800</xdr:colOff>
      <xdr:row>56</xdr:row>
      <xdr:rowOff>7226</xdr:rowOff>
    </xdr:to>
    <xdr:cxnSp macro="">
      <xdr:nvCxnSpPr>
        <xdr:cNvPr id="581" name="直線コネクタ 580"/>
        <xdr:cNvCxnSpPr/>
      </xdr:nvCxnSpPr>
      <xdr:spPr>
        <a:xfrm flipV="1">
          <a:off x="14592300" y="9478284"/>
          <a:ext cx="889000" cy="13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80863</xdr:rowOff>
    </xdr:from>
    <xdr:ext cx="534377" cy="259045"/>
    <xdr:sp macro="" textlink="">
      <xdr:nvSpPr>
        <xdr:cNvPr id="583" name="テキスト ボックス 582"/>
        <xdr:cNvSpPr txBox="1"/>
      </xdr:nvSpPr>
      <xdr:spPr>
        <a:xfrm>
          <a:off x="15214111" y="91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157828</xdr:rowOff>
    </xdr:from>
    <xdr:to>
      <xdr:col>76</xdr:col>
      <xdr:colOff>114300</xdr:colOff>
      <xdr:row>56</xdr:row>
      <xdr:rowOff>7226</xdr:rowOff>
    </xdr:to>
    <xdr:cxnSp macro="">
      <xdr:nvCxnSpPr>
        <xdr:cNvPr id="584" name="直線コネクタ 583"/>
        <xdr:cNvCxnSpPr/>
      </xdr:nvCxnSpPr>
      <xdr:spPr>
        <a:xfrm>
          <a:off x="13703300" y="9587578"/>
          <a:ext cx="889000" cy="2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116295</xdr:rowOff>
    </xdr:from>
    <xdr:ext cx="534377" cy="259045"/>
    <xdr:sp macro="" textlink="">
      <xdr:nvSpPr>
        <xdr:cNvPr id="586" name="テキスト ボックス 585"/>
        <xdr:cNvSpPr txBox="1"/>
      </xdr:nvSpPr>
      <xdr:spPr>
        <a:xfrm>
          <a:off x="14325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154101</xdr:rowOff>
    </xdr:from>
    <xdr:to>
      <xdr:col>71</xdr:col>
      <xdr:colOff>177800</xdr:colOff>
      <xdr:row>55</xdr:row>
      <xdr:rowOff>157828</xdr:rowOff>
    </xdr:to>
    <xdr:cxnSp macro="">
      <xdr:nvCxnSpPr>
        <xdr:cNvPr id="587" name="直線コネクタ 586"/>
        <xdr:cNvCxnSpPr/>
      </xdr:nvCxnSpPr>
      <xdr:spPr>
        <a:xfrm>
          <a:off x="12814300" y="9583851"/>
          <a:ext cx="889000" cy="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72267</xdr:rowOff>
    </xdr:from>
    <xdr:ext cx="534377" cy="259045"/>
    <xdr:sp macro="" textlink="">
      <xdr:nvSpPr>
        <xdr:cNvPr id="589" name="テキスト ボックス 588"/>
        <xdr:cNvSpPr txBox="1"/>
      </xdr:nvSpPr>
      <xdr:spPr>
        <a:xfrm>
          <a:off x="13436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158404</xdr:rowOff>
    </xdr:from>
    <xdr:ext cx="534377" cy="259045"/>
    <xdr:sp macro="" textlink="">
      <xdr:nvSpPr>
        <xdr:cNvPr id="591" name="テキスト ボックス 590"/>
        <xdr:cNvSpPr txBox="1"/>
      </xdr:nvSpPr>
      <xdr:spPr>
        <a:xfrm>
          <a:off x="12547111" y="92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155308</xdr:rowOff>
    </xdr:from>
    <xdr:to>
      <xdr:col>85</xdr:col>
      <xdr:colOff>177800</xdr:colOff>
      <xdr:row>56</xdr:row>
      <xdr:rowOff>85458</xdr:rowOff>
    </xdr:to>
    <xdr:sp macro="" textlink="">
      <xdr:nvSpPr>
        <xdr:cNvPr id="597" name="楕円 596"/>
        <xdr:cNvSpPr/>
      </xdr:nvSpPr>
      <xdr:spPr>
        <a:xfrm>
          <a:off x="16268700" y="958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133735</xdr:rowOff>
    </xdr:from>
    <xdr:ext cx="534377" cy="259045"/>
    <xdr:sp macro="" textlink="">
      <xdr:nvSpPr>
        <xdr:cNvPr id="598" name="教育費該当値テキスト"/>
        <xdr:cNvSpPr txBox="1"/>
      </xdr:nvSpPr>
      <xdr:spPr>
        <a:xfrm>
          <a:off x="16370300" y="956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169184</xdr:rowOff>
    </xdr:from>
    <xdr:to>
      <xdr:col>81</xdr:col>
      <xdr:colOff>101600</xdr:colOff>
      <xdr:row>55</xdr:row>
      <xdr:rowOff>99334</xdr:rowOff>
    </xdr:to>
    <xdr:sp macro="" textlink="">
      <xdr:nvSpPr>
        <xdr:cNvPr id="599" name="楕円 598"/>
        <xdr:cNvSpPr/>
      </xdr:nvSpPr>
      <xdr:spPr>
        <a:xfrm>
          <a:off x="15430500" y="942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90461</xdr:rowOff>
    </xdr:from>
    <xdr:ext cx="534377" cy="259045"/>
    <xdr:sp macro="" textlink="">
      <xdr:nvSpPr>
        <xdr:cNvPr id="600" name="テキスト ボックス 599"/>
        <xdr:cNvSpPr txBox="1"/>
      </xdr:nvSpPr>
      <xdr:spPr>
        <a:xfrm>
          <a:off x="15214111" y="952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127876</xdr:rowOff>
    </xdr:from>
    <xdr:to>
      <xdr:col>76</xdr:col>
      <xdr:colOff>165100</xdr:colOff>
      <xdr:row>56</xdr:row>
      <xdr:rowOff>58026</xdr:rowOff>
    </xdr:to>
    <xdr:sp macro="" textlink="">
      <xdr:nvSpPr>
        <xdr:cNvPr id="601" name="楕円 600"/>
        <xdr:cNvSpPr/>
      </xdr:nvSpPr>
      <xdr:spPr>
        <a:xfrm>
          <a:off x="14541500" y="955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49153</xdr:rowOff>
    </xdr:from>
    <xdr:ext cx="534377" cy="259045"/>
    <xdr:sp macro="" textlink="">
      <xdr:nvSpPr>
        <xdr:cNvPr id="602" name="テキスト ボックス 601"/>
        <xdr:cNvSpPr txBox="1"/>
      </xdr:nvSpPr>
      <xdr:spPr>
        <a:xfrm>
          <a:off x="14325111" y="965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107028</xdr:rowOff>
    </xdr:from>
    <xdr:to>
      <xdr:col>72</xdr:col>
      <xdr:colOff>38100</xdr:colOff>
      <xdr:row>56</xdr:row>
      <xdr:rowOff>37178</xdr:rowOff>
    </xdr:to>
    <xdr:sp macro="" textlink="">
      <xdr:nvSpPr>
        <xdr:cNvPr id="603" name="楕円 602"/>
        <xdr:cNvSpPr/>
      </xdr:nvSpPr>
      <xdr:spPr>
        <a:xfrm>
          <a:off x="13652500" y="953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28305</xdr:rowOff>
    </xdr:from>
    <xdr:ext cx="534377" cy="259045"/>
    <xdr:sp macro="" textlink="">
      <xdr:nvSpPr>
        <xdr:cNvPr id="604" name="テキスト ボックス 603"/>
        <xdr:cNvSpPr txBox="1"/>
      </xdr:nvSpPr>
      <xdr:spPr>
        <a:xfrm>
          <a:off x="13436111" y="962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103301</xdr:rowOff>
    </xdr:from>
    <xdr:to>
      <xdr:col>67</xdr:col>
      <xdr:colOff>101600</xdr:colOff>
      <xdr:row>56</xdr:row>
      <xdr:rowOff>33451</xdr:rowOff>
    </xdr:to>
    <xdr:sp macro="" textlink="">
      <xdr:nvSpPr>
        <xdr:cNvPr id="605" name="楕円 604"/>
        <xdr:cNvSpPr/>
      </xdr:nvSpPr>
      <xdr:spPr>
        <a:xfrm>
          <a:off x="12763500" y="953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24578</xdr:rowOff>
    </xdr:from>
    <xdr:ext cx="534377" cy="259045"/>
    <xdr:sp macro="" textlink="">
      <xdr:nvSpPr>
        <xdr:cNvPr id="606" name="テキスト ボックス 605"/>
        <xdr:cNvSpPr txBox="1"/>
      </xdr:nvSpPr>
      <xdr:spPr>
        <a:xfrm>
          <a:off x="12547111" y="962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2463</xdr:rowOff>
    </xdr:from>
    <xdr:to>
      <xdr:col>85</xdr:col>
      <xdr:colOff>127000</xdr:colOff>
      <xdr:row>79</xdr:row>
      <xdr:rowOff>2539</xdr:rowOff>
    </xdr:to>
    <xdr:cxnSp macro="">
      <xdr:nvCxnSpPr>
        <xdr:cNvPr id="635" name="直線コネクタ 634"/>
        <xdr:cNvCxnSpPr/>
      </xdr:nvCxnSpPr>
      <xdr:spPr>
        <a:xfrm flipV="1">
          <a:off x="15481300" y="13547013"/>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6" name="災害復旧費平均値テキスト"/>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2539</xdr:rowOff>
    </xdr:from>
    <xdr:to>
      <xdr:col>81</xdr:col>
      <xdr:colOff>50800</xdr:colOff>
      <xdr:row>79</xdr:row>
      <xdr:rowOff>18008</xdr:rowOff>
    </xdr:to>
    <xdr:cxnSp macro="">
      <xdr:nvCxnSpPr>
        <xdr:cNvPr id="638" name="直線コネクタ 637"/>
        <xdr:cNvCxnSpPr/>
      </xdr:nvCxnSpPr>
      <xdr:spPr>
        <a:xfrm flipV="1">
          <a:off x="14592300" y="13547089"/>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52951</xdr:rowOff>
    </xdr:from>
    <xdr:ext cx="378565" cy="259045"/>
    <xdr:sp macro="" textlink="">
      <xdr:nvSpPr>
        <xdr:cNvPr id="640" name="テキスト ボックス 639"/>
        <xdr:cNvSpPr txBox="1"/>
      </xdr:nvSpPr>
      <xdr:spPr>
        <a:xfrm>
          <a:off x="15292017" y="1325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146483</xdr:rowOff>
    </xdr:from>
    <xdr:to>
      <xdr:col>76</xdr:col>
      <xdr:colOff>114300</xdr:colOff>
      <xdr:row>79</xdr:row>
      <xdr:rowOff>18008</xdr:rowOff>
    </xdr:to>
    <xdr:cxnSp macro="">
      <xdr:nvCxnSpPr>
        <xdr:cNvPr id="641" name="直線コネクタ 640"/>
        <xdr:cNvCxnSpPr/>
      </xdr:nvCxnSpPr>
      <xdr:spPr>
        <a:xfrm>
          <a:off x="13703300" y="13519583"/>
          <a:ext cx="889000" cy="4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3" name="テキスト ボックス 642"/>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145568</xdr:rowOff>
    </xdr:from>
    <xdr:to>
      <xdr:col>71</xdr:col>
      <xdr:colOff>177800</xdr:colOff>
      <xdr:row>78</xdr:row>
      <xdr:rowOff>146483</xdr:rowOff>
    </xdr:to>
    <xdr:cxnSp macro="">
      <xdr:nvCxnSpPr>
        <xdr:cNvPr id="644" name="直線コネクタ 643"/>
        <xdr:cNvCxnSpPr/>
      </xdr:nvCxnSpPr>
      <xdr:spPr>
        <a:xfrm>
          <a:off x="12814300" y="1351866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6" name="テキスト ボックス 645"/>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48" name="テキスト ボックス 647"/>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123113</xdr:rowOff>
    </xdr:from>
    <xdr:to>
      <xdr:col>85</xdr:col>
      <xdr:colOff>177800</xdr:colOff>
      <xdr:row>79</xdr:row>
      <xdr:rowOff>53263</xdr:rowOff>
    </xdr:to>
    <xdr:sp macro="" textlink="">
      <xdr:nvSpPr>
        <xdr:cNvPr id="654" name="楕円 653"/>
        <xdr:cNvSpPr/>
      </xdr:nvSpPr>
      <xdr:spPr>
        <a:xfrm>
          <a:off x="16268700" y="1349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59249</xdr:rowOff>
    </xdr:from>
    <xdr:ext cx="378565" cy="259045"/>
    <xdr:sp macro="" textlink="">
      <xdr:nvSpPr>
        <xdr:cNvPr id="655" name="災害復旧費該当値テキスト"/>
        <xdr:cNvSpPr txBox="1"/>
      </xdr:nvSpPr>
      <xdr:spPr>
        <a:xfrm>
          <a:off x="16370300" y="13432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123189</xdr:rowOff>
    </xdr:from>
    <xdr:to>
      <xdr:col>81</xdr:col>
      <xdr:colOff>101600</xdr:colOff>
      <xdr:row>79</xdr:row>
      <xdr:rowOff>53339</xdr:rowOff>
    </xdr:to>
    <xdr:sp macro="" textlink="">
      <xdr:nvSpPr>
        <xdr:cNvPr id="656" name="楕円 655"/>
        <xdr:cNvSpPr/>
      </xdr:nvSpPr>
      <xdr:spPr>
        <a:xfrm>
          <a:off x="15430500" y="1349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44466</xdr:rowOff>
    </xdr:from>
    <xdr:ext cx="378565" cy="259045"/>
    <xdr:sp macro="" textlink="">
      <xdr:nvSpPr>
        <xdr:cNvPr id="657" name="テキスト ボックス 656"/>
        <xdr:cNvSpPr txBox="1"/>
      </xdr:nvSpPr>
      <xdr:spPr>
        <a:xfrm>
          <a:off x="15292017" y="13589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138658</xdr:rowOff>
    </xdr:from>
    <xdr:to>
      <xdr:col>76</xdr:col>
      <xdr:colOff>165100</xdr:colOff>
      <xdr:row>79</xdr:row>
      <xdr:rowOff>68808</xdr:rowOff>
    </xdr:to>
    <xdr:sp macro="" textlink="">
      <xdr:nvSpPr>
        <xdr:cNvPr id="658" name="楕円 657"/>
        <xdr:cNvSpPr/>
      </xdr:nvSpPr>
      <xdr:spPr>
        <a:xfrm>
          <a:off x="14541500" y="1351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59935</xdr:rowOff>
    </xdr:from>
    <xdr:ext cx="378565" cy="259045"/>
    <xdr:sp macro="" textlink="">
      <xdr:nvSpPr>
        <xdr:cNvPr id="659" name="テキスト ボックス 658"/>
        <xdr:cNvSpPr txBox="1"/>
      </xdr:nvSpPr>
      <xdr:spPr>
        <a:xfrm>
          <a:off x="14403017" y="13604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95683</xdr:rowOff>
    </xdr:from>
    <xdr:to>
      <xdr:col>72</xdr:col>
      <xdr:colOff>38100</xdr:colOff>
      <xdr:row>79</xdr:row>
      <xdr:rowOff>25833</xdr:rowOff>
    </xdr:to>
    <xdr:sp macro="" textlink="">
      <xdr:nvSpPr>
        <xdr:cNvPr id="660" name="楕円 659"/>
        <xdr:cNvSpPr/>
      </xdr:nvSpPr>
      <xdr:spPr>
        <a:xfrm>
          <a:off x="13652500" y="1346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16960</xdr:rowOff>
    </xdr:from>
    <xdr:ext cx="378565" cy="259045"/>
    <xdr:sp macro="" textlink="">
      <xdr:nvSpPr>
        <xdr:cNvPr id="661" name="テキスト ボックス 660"/>
        <xdr:cNvSpPr txBox="1"/>
      </xdr:nvSpPr>
      <xdr:spPr>
        <a:xfrm>
          <a:off x="13514017" y="13561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94768</xdr:rowOff>
    </xdr:from>
    <xdr:to>
      <xdr:col>67</xdr:col>
      <xdr:colOff>101600</xdr:colOff>
      <xdr:row>79</xdr:row>
      <xdr:rowOff>24918</xdr:rowOff>
    </xdr:to>
    <xdr:sp macro="" textlink="">
      <xdr:nvSpPr>
        <xdr:cNvPr id="662" name="楕円 661"/>
        <xdr:cNvSpPr/>
      </xdr:nvSpPr>
      <xdr:spPr>
        <a:xfrm>
          <a:off x="12763500" y="1346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16045</xdr:rowOff>
    </xdr:from>
    <xdr:ext cx="378565" cy="259045"/>
    <xdr:sp macro="" textlink="">
      <xdr:nvSpPr>
        <xdr:cNvPr id="663" name="テキスト ボックス 662"/>
        <xdr:cNvSpPr txBox="1"/>
      </xdr:nvSpPr>
      <xdr:spPr>
        <a:xfrm>
          <a:off x="12625017" y="13560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131699</xdr:rowOff>
    </xdr:from>
    <xdr:to>
      <xdr:col>85</xdr:col>
      <xdr:colOff>127000</xdr:colOff>
      <xdr:row>92</xdr:row>
      <xdr:rowOff>152188</xdr:rowOff>
    </xdr:to>
    <xdr:cxnSp macro="">
      <xdr:nvCxnSpPr>
        <xdr:cNvPr id="697" name="直線コネクタ 696"/>
        <xdr:cNvCxnSpPr/>
      </xdr:nvCxnSpPr>
      <xdr:spPr>
        <a:xfrm flipV="1">
          <a:off x="15481300" y="15905099"/>
          <a:ext cx="838200" cy="2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138622</xdr:rowOff>
    </xdr:from>
    <xdr:ext cx="534377" cy="259045"/>
    <xdr:sp macro="" textlink="">
      <xdr:nvSpPr>
        <xdr:cNvPr id="698" name="公債費平均値テキスト"/>
        <xdr:cNvSpPr txBox="1"/>
      </xdr:nvSpPr>
      <xdr:spPr>
        <a:xfrm>
          <a:off x="16370300" y="16254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152188</xdr:rowOff>
    </xdr:from>
    <xdr:to>
      <xdr:col>81</xdr:col>
      <xdr:colOff>50800</xdr:colOff>
      <xdr:row>93</xdr:row>
      <xdr:rowOff>6569</xdr:rowOff>
    </xdr:to>
    <xdr:cxnSp macro="">
      <xdr:nvCxnSpPr>
        <xdr:cNvPr id="700" name="直線コネクタ 699"/>
        <xdr:cNvCxnSpPr/>
      </xdr:nvCxnSpPr>
      <xdr:spPr>
        <a:xfrm flipV="1">
          <a:off x="14592300" y="15925588"/>
          <a:ext cx="8890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78528</xdr:rowOff>
    </xdr:from>
    <xdr:ext cx="534377" cy="259045"/>
    <xdr:sp macro="" textlink="">
      <xdr:nvSpPr>
        <xdr:cNvPr id="702" name="テキスト ボックス 701"/>
        <xdr:cNvSpPr txBox="1"/>
      </xdr:nvSpPr>
      <xdr:spPr>
        <a:xfrm>
          <a:off x="15214111" y="163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6569</xdr:rowOff>
    </xdr:from>
    <xdr:to>
      <xdr:col>76</xdr:col>
      <xdr:colOff>114300</xdr:colOff>
      <xdr:row>93</xdr:row>
      <xdr:rowOff>30744</xdr:rowOff>
    </xdr:to>
    <xdr:cxnSp macro="">
      <xdr:nvCxnSpPr>
        <xdr:cNvPr id="703" name="直線コネクタ 702"/>
        <xdr:cNvCxnSpPr/>
      </xdr:nvCxnSpPr>
      <xdr:spPr>
        <a:xfrm flipV="1">
          <a:off x="13703300" y="15951419"/>
          <a:ext cx="889000" cy="2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82900</xdr:rowOff>
    </xdr:from>
    <xdr:ext cx="534377" cy="259045"/>
    <xdr:sp macro="" textlink="">
      <xdr:nvSpPr>
        <xdr:cNvPr id="705" name="テキスト ボックス 704"/>
        <xdr:cNvSpPr txBox="1"/>
      </xdr:nvSpPr>
      <xdr:spPr>
        <a:xfrm>
          <a:off x="14325111" y="1637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69720</xdr:rowOff>
    </xdr:from>
    <xdr:to>
      <xdr:col>71</xdr:col>
      <xdr:colOff>177800</xdr:colOff>
      <xdr:row>93</xdr:row>
      <xdr:rowOff>30744</xdr:rowOff>
    </xdr:to>
    <xdr:cxnSp macro="">
      <xdr:nvCxnSpPr>
        <xdr:cNvPr id="706" name="直線コネクタ 705"/>
        <xdr:cNvCxnSpPr/>
      </xdr:nvCxnSpPr>
      <xdr:spPr>
        <a:xfrm>
          <a:off x="12814300" y="15843120"/>
          <a:ext cx="889000" cy="13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103560</xdr:rowOff>
    </xdr:from>
    <xdr:ext cx="534377" cy="259045"/>
    <xdr:sp macro="" textlink="">
      <xdr:nvSpPr>
        <xdr:cNvPr id="708" name="テキスト ボックス 707"/>
        <xdr:cNvSpPr txBox="1"/>
      </xdr:nvSpPr>
      <xdr:spPr>
        <a:xfrm>
          <a:off x="13436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84129</xdr:rowOff>
    </xdr:from>
    <xdr:ext cx="534377" cy="259045"/>
    <xdr:sp macro="" textlink="">
      <xdr:nvSpPr>
        <xdr:cNvPr id="710" name="テキスト ボックス 709"/>
        <xdr:cNvSpPr txBox="1"/>
      </xdr:nvSpPr>
      <xdr:spPr>
        <a:xfrm>
          <a:off x="12547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80899</xdr:rowOff>
    </xdr:from>
    <xdr:to>
      <xdr:col>85</xdr:col>
      <xdr:colOff>177800</xdr:colOff>
      <xdr:row>93</xdr:row>
      <xdr:rowOff>11049</xdr:rowOff>
    </xdr:to>
    <xdr:sp macro="" textlink="">
      <xdr:nvSpPr>
        <xdr:cNvPr id="716" name="楕円 715"/>
        <xdr:cNvSpPr/>
      </xdr:nvSpPr>
      <xdr:spPr>
        <a:xfrm>
          <a:off x="16268700" y="1585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103776</xdr:rowOff>
    </xdr:from>
    <xdr:ext cx="534377" cy="259045"/>
    <xdr:sp macro="" textlink="">
      <xdr:nvSpPr>
        <xdr:cNvPr id="717" name="公債費該当値テキスト"/>
        <xdr:cNvSpPr txBox="1"/>
      </xdr:nvSpPr>
      <xdr:spPr>
        <a:xfrm>
          <a:off x="16370300" y="1570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101388</xdr:rowOff>
    </xdr:from>
    <xdr:to>
      <xdr:col>81</xdr:col>
      <xdr:colOff>101600</xdr:colOff>
      <xdr:row>93</xdr:row>
      <xdr:rowOff>31538</xdr:rowOff>
    </xdr:to>
    <xdr:sp macro="" textlink="">
      <xdr:nvSpPr>
        <xdr:cNvPr id="718" name="楕円 717"/>
        <xdr:cNvSpPr/>
      </xdr:nvSpPr>
      <xdr:spPr>
        <a:xfrm>
          <a:off x="15430500" y="1587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48065</xdr:rowOff>
    </xdr:from>
    <xdr:ext cx="534377" cy="259045"/>
    <xdr:sp macro="" textlink="">
      <xdr:nvSpPr>
        <xdr:cNvPr id="719" name="テキスト ボックス 718"/>
        <xdr:cNvSpPr txBox="1"/>
      </xdr:nvSpPr>
      <xdr:spPr>
        <a:xfrm>
          <a:off x="15214111" y="1565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127219</xdr:rowOff>
    </xdr:from>
    <xdr:to>
      <xdr:col>76</xdr:col>
      <xdr:colOff>165100</xdr:colOff>
      <xdr:row>93</xdr:row>
      <xdr:rowOff>57369</xdr:rowOff>
    </xdr:to>
    <xdr:sp macro="" textlink="">
      <xdr:nvSpPr>
        <xdr:cNvPr id="720" name="楕円 719"/>
        <xdr:cNvSpPr/>
      </xdr:nvSpPr>
      <xdr:spPr>
        <a:xfrm>
          <a:off x="14541500" y="1590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73896</xdr:rowOff>
    </xdr:from>
    <xdr:ext cx="534377" cy="259045"/>
    <xdr:sp macro="" textlink="">
      <xdr:nvSpPr>
        <xdr:cNvPr id="721" name="テキスト ボックス 720"/>
        <xdr:cNvSpPr txBox="1"/>
      </xdr:nvSpPr>
      <xdr:spPr>
        <a:xfrm>
          <a:off x="14325111" y="1567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151394</xdr:rowOff>
    </xdr:from>
    <xdr:to>
      <xdr:col>72</xdr:col>
      <xdr:colOff>38100</xdr:colOff>
      <xdr:row>93</xdr:row>
      <xdr:rowOff>81544</xdr:rowOff>
    </xdr:to>
    <xdr:sp macro="" textlink="">
      <xdr:nvSpPr>
        <xdr:cNvPr id="722" name="楕円 721"/>
        <xdr:cNvSpPr/>
      </xdr:nvSpPr>
      <xdr:spPr>
        <a:xfrm>
          <a:off x="13652500" y="1592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98071</xdr:rowOff>
    </xdr:from>
    <xdr:ext cx="534377" cy="259045"/>
    <xdr:sp macro="" textlink="">
      <xdr:nvSpPr>
        <xdr:cNvPr id="723" name="テキスト ボックス 722"/>
        <xdr:cNvSpPr txBox="1"/>
      </xdr:nvSpPr>
      <xdr:spPr>
        <a:xfrm>
          <a:off x="13436111" y="1570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18920</xdr:rowOff>
    </xdr:from>
    <xdr:to>
      <xdr:col>67</xdr:col>
      <xdr:colOff>101600</xdr:colOff>
      <xdr:row>92</xdr:row>
      <xdr:rowOff>120520</xdr:rowOff>
    </xdr:to>
    <xdr:sp macro="" textlink="">
      <xdr:nvSpPr>
        <xdr:cNvPr id="724" name="楕円 723"/>
        <xdr:cNvSpPr/>
      </xdr:nvSpPr>
      <xdr:spPr>
        <a:xfrm>
          <a:off x="12763500" y="1579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137047</xdr:rowOff>
    </xdr:from>
    <xdr:ext cx="534377" cy="259045"/>
    <xdr:sp macro="" textlink="">
      <xdr:nvSpPr>
        <xdr:cNvPr id="725" name="テキスト ボックス 724"/>
        <xdr:cNvSpPr txBox="1"/>
      </xdr:nvSpPr>
      <xdr:spPr>
        <a:xfrm>
          <a:off x="12547111" y="1556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5" name="諸支出金平均値テキスト"/>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9" name="テキスト ボックス 758"/>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2" name="テキスト ボックス 761"/>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5" name="テキスト ボックス 764"/>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7" name="テキスト ボックス 766"/>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a:t>
          </a:r>
          <a:r>
            <a:rPr kumimoji="1" lang="ja-JP" altLang="ja-JP" sz="1100">
              <a:solidFill>
                <a:sysClr val="windowText" lastClr="000000"/>
              </a:solidFill>
              <a:effectLst/>
              <a:latin typeface="+mn-lt"/>
              <a:ea typeface="+mn-ea"/>
              <a:cs typeface="+mn-cs"/>
            </a:rPr>
            <a:t>当たり</a:t>
          </a:r>
          <a:r>
            <a:rPr kumimoji="1" lang="en-US" altLang="ja-JP" sz="1100">
              <a:solidFill>
                <a:sysClr val="windowText" lastClr="000000"/>
              </a:solidFill>
              <a:effectLst/>
              <a:latin typeface="+mn-lt"/>
              <a:ea typeface="+mn-ea"/>
              <a:cs typeface="+mn-cs"/>
            </a:rPr>
            <a:t>500,232</a:t>
          </a:r>
          <a:r>
            <a:rPr kumimoji="1" lang="ja-JP" altLang="ja-JP" sz="1100">
              <a:solidFill>
                <a:sysClr val="windowText" lastClr="000000"/>
              </a:solidFill>
              <a:effectLst/>
              <a:latin typeface="+mn-lt"/>
              <a:ea typeface="+mn-ea"/>
              <a:cs typeface="+mn-cs"/>
            </a:rPr>
            <a:t>円となっている。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消防費については、類似団体の平均と比較して、大幅に高い水準</a:t>
          </a:r>
          <a:r>
            <a:rPr kumimoji="1" lang="ja-JP" altLang="ja-JP" sz="1100">
              <a:solidFill>
                <a:schemeClr val="dk1"/>
              </a:solidFill>
              <a:effectLst/>
              <a:latin typeface="+mn-lt"/>
              <a:ea typeface="+mn-ea"/>
              <a:cs typeface="+mn-cs"/>
            </a:rPr>
            <a:t>となっているが、本市の喫緊の課題である南海トラフ地震対策や、署所再編に取り組んだものであり、高知県平均も全国平均より高い水準となっている。</a:t>
          </a:r>
          <a:endParaRPr lang="ja-JP" altLang="ja-JP" sz="1400">
            <a:effectLst/>
          </a:endParaRPr>
        </a:p>
        <a:p>
          <a:r>
            <a:rPr kumimoji="1" lang="ja-JP" altLang="ja-JP" sz="1100">
              <a:solidFill>
                <a:schemeClr val="dk1"/>
              </a:solidFill>
              <a:effectLst/>
              <a:latin typeface="+mn-lt"/>
              <a:ea typeface="+mn-ea"/>
              <a:cs typeface="+mn-cs"/>
            </a:rPr>
            <a:t>民生費については、性質別と同様に、生活保護率が高いことや介護給付・訓練等給付の増加等により、類似団体の平均よりも高い水準で推移している。</a:t>
          </a:r>
          <a:endParaRPr lang="ja-JP" altLang="ja-JP" sz="1400">
            <a:effectLst/>
          </a:endParaRPr>
        </a:p>
        <a:p>
          <a:r>
            <a:rPr kumimoji="1" lang="ja-JP" altLang="ja-JP" sz="1100">
              <a:solidFill>
                <a:schemeClr val="dk1"/>
              </a:solidFill>
              <a:effectLst/>
              <a:latin typeface="+mn-lt"/>
              <a:ea typeface="+mn-ea"/>
              <a:cs typeface="+mn-cs"/>
            </a:rPr>
            <a:t>公債費においては、依然として類似団体内でも高い水準となっており、引き続き義務的経費の縮減に向けた、投資事業の平準化と先送りによる起債発行額の抑制や、借入条件の見直しによる単年度元利償還金の縮減など、計画的な市債の発行を行う。</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高知県高知市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a:t>
          </a:r>
          <a:r>
            <a:rPr kumimoji="1" lang="ja-JP" altLang="ja-JP" sz="1100" b="0">
              <a:solidFill>
                <a:sysClr val="windowText" lastClr="000000"/>
              </a:solidFill>
              <a:effectLst/>
              <a:latin typeface="+mn-lt"/>
              <a:ea typeface="+mn-ea"/>
              <a:cs typeface="+mn-cs"/>
            </a:rPr>
            <a:t>令和３年度に新型コロナウイルス対策に関する国庫支出金等の超過受入をし、令和４年度に返還を行ったため、</a:t>
          </a:r>
          <a:r>
            <a:rPr kumimoji="1" lang="ja-JP" altLang="en-US" sz="1100" b="0">
              <a:solidFill>
                <a:sysClr val="windowText" lastClr="000000"/>
              </a:solidFill>
              <a:effectLst/>
              <a:latin typeface="+mn-lt"/>
              <a:ea typeface="+mn-ea"/>
              <a:cs typeface="+mn-cs"/>
            </a:rPr>
            <a:t>令和４年度の</a:t>
          </a:r>
          <a:r>
            <a:rPr kumimoji="1" lang="ja-JP" altLang="ja-JP" sz="1100" b="0">
              <a:solidFill>
                <a:sysClr val="windowText" lastClr="000000"/>
              </a:solidFill>
              <a:effectLst/>
              <a:latin typeface="+mn-lt"/>
              <a:ea typeface="+mn-ea"/>
              <a:cs typeface="+mn-cs"/>
            </a:rPr>
            <a:t>実質単年度収支額</a:t>
          </a:r>
          <a:r>
            <a:rPr kumimoji="1" lang="ja-JP" altLang="en-US" sz="1100" b="0">
              <a:solidFill>
                <a:sysClr val="windowText" lastClr="000000"/>
              </a:solidFill>
              <a:effectLst/>
              <a:latin typeface="+mn-lt"/>
              <a:ea typeface="+mn-ea"/>
              <a:cs typeface="+mn-cs"/>
            </a:rPr>
            <a:t>は</a:t>
          </a:r>
          <a:r>
            <a:rPr kumimoji="1" lang="ja-JP" altLang="ja-JP" sz="1100" b="0">
              <a:solidFill>
                <a:sysClr val="windowText" lastClr="000000"/>
              </a:solidFill>
              <a:effectLst/>
              <a:latin typeface="+mn-lt"/>
              <a:ea typeface="+mn-ea"/>
              <a:cs typeface="+mn-cs"/>
            </a:rPr>
            <a:t>３年ぶりに赤字に転じる結果となった。</a:t>
          </a:r>
          <a:r>
            <a:rPr kumimoji="1" lang="ja-JP" altLang="en-US" sz="1100" b="0">
              <a:solidFill>
                <a:sysClr val="windowText" lastClr="000000"/>
              </a:solidFill>
              <a:latin typeface="+mn-ea"/>
              <a:ea typeface="+mn-ea"/>
            </a:rPr>
            <a:t>令和５年度は財政調整基金等を取り崩すことなく収支の均衡を保つことができ実質収支額は黒字となったが，黒字額が前年度と比べて減少したことから、実質単年度収支額が２年連続の赤字となっている。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高知県高知市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過去の施設建設経費等による多額の公債費負担が要因となり、収益事業、駐車場事業の</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特別会計が赤字となっているが、その他の会計は黒字を保っている。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収益事業については、平成</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年度から包括委託制度を導入し経費削減を行った。単年度黒字の確保により累積赤字額の圧縮を目指し、引き続きミッドナイト競輪やモーニング競輪の開催などによる売上の増加や経費の削減を図っていく。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駐車場事業については、平成</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年度決算から単年度黒字となり、累積赤字も減少している。駐車場経営戦略では、令和８年度に累積赤字は解消予定である。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159295990</v>
      </c>
      <c r="BO4" s="485"/>
      <c r="BP4" s="485"/>
      <c r="BQ4" s="485"/>
      <c r="BR4" s="485"/>
      <c r="BS4" s="485"/>
      <c r="BT4" s="485"/>
      <c r="BU4" s="486"/>
      <c r="BV4" s="484">
        <v>165510132</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0.5</v>
      </c>
      <c r="CU4" s="625"/>
      <c r="CV4" s="625"/>
      <c r="CW4" s="625"/>
      <c r="CX4" s="625"/>
      <c r="CY4" s="625"/>
      <c r="CZ4" s="625"/>
      <c r="DA4" s="626"/>
      <c r="DB4" s="624">
        <v>1.8</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158278510</v>
      </c>
      <c r="BO5" s="456"/>
      <c r="BP5" s="456"/>
      <c r="BQ5" s="456"/>
      <c r="BR5" s="456"/>
      <c r="BS5" s="456"/>
      <c r="BT5" s="456"/>
      <c r="BU5" s="457"/>
      <c r="BV5" s="455">
        <v>162979477</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97.9</v>
      </c>
      <c r="CU5" s="453"/>
      <c r="CV5" s="453"/>
      <c r="CW5" s="453"/>
      <c r="CX5" s="453"/>
      <c r="CY5" s="453"/>
      <c r="CZ5" s="453"/>
      <c r="DA5" s="454"/>
      <c r="DB5" s="452">
        <v>96.9</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1017480</v>
      </c>
      <c r="BO6" s="456"/>
      <c r="BP6" s="456"/>
      <c r="BQ6" s="456"/>
      <c r="BR6" s="456"/>
      <c r="BS6" s="456"/>
      <c r="BT6" s="456"/>
      <c r="BU6" s="457"/>
      <c r="BV6" s="455">
        <v>2530655</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99.9</v>
      </c>
      <c r="CU6" s="599"/>
      <c r="CV6" s="599"/>
      <c r="CW6" s="599"/>
      <c r="CX6" s="599"/>
      <c r="CY6" s="599"/>
      <c r="CZ6" s="599"/>
      <c r="DA6" s="600"/>
      <c r="DB6" s="598">
        <v>100.2</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606523</v>
      </c>
      <c r="BO7" s="456"/>
      <c r="BP7" s="456"/>
      <c r="BQ7" s="456"/>
      <c r="BR7" s="456"/>
      <c r="BS7" s="456"/>
      <c r="BT7" s="456"/>
      <c r="BU7" s="457"/>
      <c r="BV7" s="455">
        <v>1131384</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80682861</v>
      </c>
      <c r="CU7" s="456"/>
      <c r="CV7" s="456"/>
      <c r="CW7" s="456"/>
      <c r="CX7" s="456"/>
      <c r="CY7" s="456"/>
      <c r="CZ7" s="456"/>
      <c r="DA7" s="457"/>
      <c r="DB7" s="455">
        <v>79713370</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410957</v>
      </c>
      <c r="BO8" s="456"/>
      <c r="BP8" s="456"/>
      <c r="BQ8" s="456"/>
      <c r="BR8" s="456"/>
      <c r="BS8" s="456"/>
      <c r="BT8" s="456"/>
      <c r="BU8" s="457"/>
      <c r="BV8" s="455">
        <v>1399271</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0.63</v>
      </c>
      <c r="CU8" s="559"/>
      <c r="CV8" s="559"/>
      <c r="CW8" s="559"/>
      <c r="CX8" s="559"/>
      <c r="CY8" s="559"/>
      <c r="CZ8" s="559"/>
      <c r="DA8" s="560"/>
      <c r="DB8" s="558">
        <v>0.64</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326545</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-988314</v>
      </c>
      <c r="BO9" s="456"/>
      <c r="BP9" s="456"/>
      <c r="BQ9" s="456"/>
      <c r="BR9" s="456"/>
      <c r="BS9" s="456"/>
      <c r="BT9" s="456"/>
      <c r="BU9" s="457"/>
      <c r="BV9" s="455">
        <v>-3487512</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16.5</v>
      </c>
      <c r="CU9" s="453"/>
      <c r="CV9" s="453"/>
      <c r="CW9" s="453"/>
      <c r="CX9" s="453"/>
      <c r="CY9" s="453"/>
      <c r="CZ9" s="453"/>
      <c r="DA9" s="454"/>
      <c r="DB9" s="452">
        <v>16.399999999999999</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337190</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348</v>
      </c>
      <c r="BO10" s="456"/>
      <c r="BP10" s="456"/>
      <c r="BQ10" s="456"/>
      <c r="BR10" s="456"/>
      <c r="BS10" s="456"/>
      <c r="BT10" s="456"/>
      <c r="BU10" s="457"/>
      <c r="BV10" s="455">
        <v>111</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21300</v>
      </c>
      <c r="BO11" s="456"/>
      <c r="BP11" s="456"/>
      <c r="BQ11" s="456"/>
      <c r="BR11" s="456"/>
      <c r="BS11" s="456"/>
      <c r="BT11" s="456"/>
      <c r="BU11" s="457"/>
      <c r="BV11" s="455">
        <v>2247</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316410</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114</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314265</v>
      </c>
      <c r="S13" s="543"/>
      <c r="T13" s="543"/>
      <c r="U13" s="543"/>
      <c r="V13" s="544"/>
      <c r="W13" s="545" t="s">
        <v>131</v>
      </c>
      <c r="X13" s="441"/>
      <c r="Y13" s="441"/>
      <c r="Z13" s="441"/>
      <c r="AA13" s="441"/>
      <c r="AB13" s="442"/>
      <c r="AC13" s="408">
        <v>3929</v>
      </c>
      <c r="AD13" s="409"/>
      <c r="AE13" s="409"/>
      <c r="AF13" s="409"/>
      <c r="AG13" s="410"/>
      <c r="AH13" s="408">
        <v>4176</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-966666</v>
      </c>
      <c r="BO13" s="456"/>
      <c r="BP13" s="456"/>
      <c r="BQ13" s="456"/>
      <c r="BR13" s="456"/>
      <c r="BS13" s="456"/>
      <c r="BT13" s="456"/>
      <c r="BU13" s="457"/>
      <c r="BV13" s="455">
        <v>-3485154</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12.9</v>
      </c>
      <c r="CU13" s="453"/>
      <c r="CV13" s="453"/>
      <c r="CW13" s="453"/>
      <c r="CX13" s="453"/>
      <c r="CY13" s="453"/>
      <c r="CZ13" s="453"/>
      <c r="DA13" s="454"/>
      <c r="DB13" s="452">
        <v>12.7</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319724</v>
      </c>
      <c r="S14" s="543"/>
      <c r="T14" s="543"/>
      <c r="U14" s="543"/>
      <c r="V14" s="544"/>
      <c r="W14" s="546"/>
      <c r="X14" s="444"/>
      <c r="Y14" s="444"/>
      <c r="Z14" s="444"/>
      <c r="AA14" s="444"/>
      <c r="AB14" s="445"/>
      <c r="AC14" s="535">
        <v>2.9</v>
      </c>
      <c r="AD14" s="536"/>
      <c r="AE14" s="536"/>
      <c r="AF14" s="536"/>
      <c r="AG14" s="537"/>
      <c r="AH14" s="535">
        <v>3.1</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153.1</v>
      </c>
      <c r="CU14" s="553"/>
      <c r="CV14" s="553"/>
      <c r="CW14" s="553"/>
      <c r="CX14" s="553"/>
      <c r="CY14" s="553"/>
      <c r="CZ14" s="553"/>
      <c r="DA14" s="554"/>
      <c r="DB14" s="552">
        <v>160.9</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317817</v>
      </c>
      <c r="S15" s="543"/>
      <c r="T15" s="543"/>
      <c r="U15" s="543"/>
      <c r="V15" s="544"/>
      <c r="W15" s="545" t="s">
        <v>137</v>
      </c>
      <c r="X15" s="441"/>
      <c r="Y15" s="441"/>
      <c r="Z15" s="441"/>
      <c r="AA15" s="441"/>
      <c r="AB15" s="442"/>
      <c r="AC15" s="408">
        <v>21075</v>
      </c>
      <c r="AD15" s="409"/>
      <c r="AE15" s="409"/>
      <c r="AF15" s="409"/>
      <c r="AG15" s="410"/>
      <c r="AH15" s="408">
        <v>21559</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42811177</v>
      </c>
      <c r="BO15" s="485"/>
      <c r="BP15" s="485"/>
      <c r="BQ15" s="485"/>
      <c r="BR15" s="485"/>
      <c r="BS15" s="485"/>
      <c r="BT15" s="485"/>
      <c r="BU15" s="486"/>
      <c r="BV15" s="484">
        <v>42003632</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15.6</v>
      </c>
      <c r="AD16" s="536"/>
      <c r="AE16" s="536"/>
      <c r="AF16" s="536"/>
      <c r="AG16" s="537"/>
      <c r="AH16" s="535">
        <v>16</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67469443</v>
      </c>
      <c r="BO16" s="456"/>
      <c r="BP16" s="456"/>
      <c r="BQ16" s="456"/>
      <c r="BR16" s="456"/>
      <c r="BS16" s="456"/>
      <c r="BT16" s="456"/>
      <c r="BU16" s="457"/>
      <c r="BV16" s="455">
        <v>65530798</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110162</v>
      </c>
      <c r="AD17" s="409"/>
      <c r="AE17" s="409"/>
      <c r="AF17" s="409"/>
      <c r="AG17" s="410"/>
      <c r="AH17" s="408">
        <v>108937</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54346527</v>
      </c>
      <c r="BO17" s="456"/>
      <c r="BP17" s="456"/>
      <c r="BQ17" s="456"/>
      <c r="BR17" s="456"/>
      <c r="BS17" s="456"/>
      <c r="BT17" s="456"/>
      <c r="BU17" s="457"/>
      <c r="BV17" s="455">
        <v>53441048</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309</v>
      </c>
      <c r="M18" s="508"/>
      <c r="N18" s="508"/>
      <c r="O18" s="508"/>
      <c r="P18" s="508"/>
      <c r="Q18" s="508"/>
      <c r="R18" s="509"/>
      <c r="S18" s="509"/>
      <c r="T18" s="509"/>
      <c r="U18" s="509"/>
      <c r="V18" s="510"/>
      <c r="W18" s="526"/>
      <c r="X18" s="527"/>
      <c r="Y18" s="527"/>
      <c r="Z18" s="527"/>
      <c r="AA18" s="527"/>
      <c r="AB18" s="551"/>
      <c r="AC18" s="425">
        <v>81.5</v>
      </c>
      <c r="AD18" s="426"/>
      <c r="AE18" s="426"/>
      <c r="AF18" s="426"/>
      <c r="AG18" s="511"/>
      <c r="AH18" s="425">
        <v>80.900000000000006</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81283290</v>
      </c>
      <c r="BO18" s="456"/>
      <c r="BP18" s="456"/>
      <c r="BQ18" s="456"/>
      <c r="BR18" s="456"/>
      <c r="BS18" s="456"/>
      <c r="BT18" s="456"/>
      <c r="BU18" s="457"/>
      <c r="BV18" s="455">
        <v>80551370</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1057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95913748</v>
      </c>
      <c r="BO19" s="456"/>
      <c r="BP19" s="456"/>
      <c r="BQ19" s="456"/>
      <c r="BR19" s="456"/>
      <c r="BS19" s="456"/>
      <c r="BT19" s="456"/>
      <c r="BU19" s="457"/>
      <c r="BV19" s="455">
        <v>95349500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154171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205410056</v>
      </c>
      <c r="BO22" s="485"/>
      <c r="BP22" s="485"/>
      <c r="BQ22" s="485"/>
      <c r="BR22" s="485"/>
      <c r="BS22" s="485"/>
      <c r="BT22" s="485"/>
      <c r="BU22" s="486"/>
      <c r="BV22" s="484">
        <v>209824716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100385740</v>
      </c>
      <c r="BO23" s="456"/>
      <c r="BP23" s="456"/>
      <c r="BQ23" s="456"/>
      <c r="BR23" s="456"/>
      <c r="BS23" s="456"/>
      <c r="BT23" s="456"/>
      <c r="BU23" s="457"/>
      <c r="BV23" s="455">
        <v>105731216</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9675</v>
      </c>
      <c r="R24" s="409"/>
      <c r="S24" s="409"/>
      <c r="T24" s="409"/>
      <c r="U24" s="409"/>
      <c r="V24" s="410"/>
      <c r="W24" s="498"/>
      <c r="X24" s="435"/>
      <c r="Y24" s="436"/>
      <c r="Z24" s="411" t="s">
        <v>162</v>
      </c>
      <c r="AA24" s="412"/>
      <c r="AB24" s="412"/>
      <c r="AC24" s="412"/>
      <c r="AD24" s="412"/>
      <c r="AE24" s="412"/>
      <c r="AF24" s="412"/>
      <c r="AG24" s="413"/>
      <c r="AH24" s="408">
        <v>2367</v>
      </c>
      <c r="AI24" s="409"/>
      <c r="AJ24" s="409"/>
      <c r="AK24" s="409"/>
      <c r="AL24" s="410"/>
      <c r="AM24" s="408">
        <v>7351902</v>
      </c>
      <c r="AN24" s="409"/>
      <c r="AO24" s="409"/>
      <c r="AP24" s="409"/>
      <c r="AQ24" s="409"/>
      <c r="AR24" s="410"/>
      <c r="AS24" s="408">
        <v>3106</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146989270</v>
      </c>
      <c r="BO24" s="456"/>
      <c r="BP24" s="456"/>
      <c r="BQ24" s="456"/>
      <c r="BR24" s="456"/>
      <c r="BS24" s="456"/>
      <c r="BT24" s="456"/>
      <c r="BU24" s="457"/>
      <c r="BV24" s="455">
        <v>147876889</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2</v>
      </c>
      <c r="M25" s="409"/>
      <c r="N25" s="409"/>
      <c r="O25" s="409"/>
      <c r="P25" s="410"/>
      <c r="Q25" s="408">
        <v>8444</v>
      </c>
      <c r="R25" s="409"/>
      <c r="S25" s="409"/>
      <c r="T25" s="409"/>
      <c r="U25" s="409"/>
      <c r="V25" s="410"/>
      <c r="W25" s="498"/>
      <c r="X25" s="435"/>
      <c r="Y25" s="436"/>
      <c r="Z25" s="411" t="s">
        <v>165</v>
      </c>
      <c r="AA25" s="412"/>
      <c r="AB25" s="412"/>
      <c r="AC25" s="412"/>
      <c r="AD25" s="412"/>
      <c r="AE25" s="412"/>
      <c r="AF25" s="412"/>
      <c r="AG25" s="413"/>
      <c r="AH25" s="408">
        <v>376</v>
      </c>
      <c r="AI25" s="409"/>
      <c r="AJ25" s="409"/>
      <c r="AK25" s="409"/>
      <c r="AL25" s="410"/>
      <c r="AM25" s="408">
        <v>1180640</v>
      </c>
      <c r="AN25" s="409"/>
      <c r="AO25" s="409"/>
      <c r="AP25" s="409"/>
      <c r="AQ25" s="409"/>
      <c r="AR25" s="410"/>
      <c r="AS25" s="408">
        <v>3140</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14478426</v>
      </c>
      <c r="BO25" s="485"/>
      <c r="BP25" s="485"/>
      <c r="BQ25" s="485"/>
      <c r="BR25" s="485"/>
      <c r="BS25" s="485"/>
      <c r="BT25" s="485"/>
      <c r="BU25" s="486"/>
      <c r="BV25" s="484">
        <v>12500806</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6831</v>
      </c>
      <c r="R26" s="409"/>
      <c r="S26" s="409"/>
      <c r="T26" s="409"/>
      <c r="U26" s="409"/>
      <c r="V26" s="410"/>
      <c r="W26" s="498"/>
      <c r="X26" s="435"/>
      <c r="Y26" s="436"/>
      <c r="Z26" s="411" t="s">
        <v>168</v>
      </c>
      <c r="AA26" s="466"/>
      <c r="AB26" s="466"/>
      <c r="AC26" s="466"/>
      <c r="AD26" s="466"/>
      <c r="AE26" s="466"/>
      <c r="AF26" s="466"/>
      <c r="AG26" s="467"/>
      <c r="AH26" s="408">
        <v>205</v>
      </c>
      <c r="AI26" s="409"/>
      <c r="AJ26" s="409"/>
      <c r="AK26" s="409"/>
      <c r="AL26" s="410"/>
      <c r="AM26" s="408">
        <v>577075</v>
      </c>
      <c r="AN26" s="409"/>
      <c r="AO26" s="409"/>
      <c r="AP26" s="409"/>
      <c r="AQ26" s="409"/>
      <c r="AR26" s="410"/>
      <c r="AS26" s="408">
        <v>2815</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v>378432</v>
      </c>
      <c r="BO26" s="456"/>
      <c r="BP26" s="456"/>
      <c r="BQ26" s="456"/>
      <c r="BR26" s="456"/>
      <c r="BS26" s="456"/>
      <c r="BT26" s="456"/>
      <c r="BU26" s="457"/>
      <c r="BV26" s="455">
        <v>379766</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6780</v>
      </c>
      <c r="R27" s="409"/>
      <c r="S27" s="409"/>
      <c r="T27" s="409"/>
      <c r="U27" s="409"/>
      <c r="V27" s="410"/>
      <c r="W27" s="498"/>
      <c r="X27" s="435"/>
      <c r="Y27" s="436"/>
      <c r="Z27" s="411" t="s">
        <v>171</v>
      </c>
      <c r="AA27" s="412"/>
      <c r="AB27" s="412"/>
      <c r="AC27" s="412"/>
      <c r="AD27" s="412"/>
      <c r="AE27" s="412"/>
      <c r="AF27" s="412"/>
      <c r="AG27" s="413"/>
      <c r="AH27" s="408">
        <v>99</v>
      </c>
      <c r="AI27" s="409"/>
      <c r="AJ27" s="409"/>
      <c r="AK27" s="409"/>
      <c r="AL27" s="410"/>
      <c r="AM27" s="408">
        <v>368409</v>
      </c>
      <c r="AN27" s="409"/>
      <c r="AO27" s="409"/>
      <c r="AP27" s="409"/>
      <c r="AQ27" s="409"/>
      <c r="AR27" s="410"/>
      <c r="AS27" s="408">
        <v>3721</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2712093</v>
      </c>
      <c r="BO27" s="490"/>
      <c r="BP27" s="490"/>
      <c r="BQ27" s="490"/>
      <c r="BR27" s="490"/>
      <c r="BS27" s="490"/>
      <c r="BT27" s="490"/>
      <c r="BU27" s="491"/>
      <c r="BV27" s="489">
        <v>2709088</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6150</v>
      </c>
      <c r="R28" s="409"/>
      <c r="S28" s="409"/>
      <c r="T28" s="409"/>
      <c r="U28" s="409"/>
      <c r="V28" s="410"/>
      <c r="W28" s="498"/>
      <c r="X28" s="435"/>
      <c r="Y28" s="436"/>
      <c r="Z28" s="411" t="s">
        <v>174</v>
      </c>
      <c r="AA28" s="412"/>
      <c r="AB28" s="412"/>
      <c r="AC28" s="412"/>
      <c r="AD28" s="412"/>
      <c r="AE28" s="412"/>
      <c r="AF28" s="412"/>
      <c r="AG28" s="413"/>
      <c r="AH28" s="408">
        <v>5</v>
      </c>
      <c r="AI28" s="409"/>
      <c r="AJ28" s="409"/>
      <c r="AK28" s="409"/>
      <c r="AL28" s="410"/>
      <c r="AM28" s="408">
        <v>12725</v>
      </c>
      <c r="AN28" s="409"/>
      <c r="AO28" s="409"/>
      <c r="AP28" s="409"/>
      <c r="AQ28" s="409"/>
      <c r="AR28" s="410"/>
      <c r="AS28" s="408">
        <v>2545</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6276892</v>
      </c>
      <c r="BO28" s="485"/>
      <c r="BP28" s="485"/>
      <c r="BQ28" s="485"/>
      <c r="BR28" s="485"/>
      <c r="BS28" s="485"/>
      <c r="BT28" s="485"/>
      <c r="BU28" s="486"/>
      <c r="BV28" s="484">
        <v>5776544</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32</v>
      </c>
      <c r="M29" s="409"/>
      <c r="N29" s="409"/>
      <c r="O29" s="409"/>
      <c r="P29" s="410"/>
      <c r="Q29" s="408">
        <v>5850</v>
      </c>
      <c r="R29" s="409"/>
      <c r="S29" s="409"/>
      <c r="T29" s="409"/>
      <c r="U29" s="409"/>
      <c r="V29" s="410"/>
      <c r="W29" s="499"/>
      <c r="X29" s="500"/>
      <c r="Y29" s="501"/>
      <c r="Z29" s="411" t="s">
        <v>177</v>
      </c>
      <c r="AA29" s="412"/>
      <c r="AB29" s="412"/>
      <c r="AC29" s="412"/>
      <c r="AD29" s="412"/>
      <c r="AE29" s="412"/>
      <c r="AF29" s="412"/>
      <c r="AG29" s="413"/>
      <c r="AH29" s="408">
        <v>2471</v>
      </c>
      <c r="AI29" s="409"/>
      <c r="AJ29" s="409"/>
      <c r="AK29" s="409"/>
      <c r="AL29" s="410"/>
      <c r="AM29" s="408">
        <v>7733036</v>
      </c>
      <c r="AN29" s="409"/>
      <c r="AO29" s="409"/>
      <c r="AP29" s="409"/>
      <c r="AQ29" s="409"/>
      <c r="AR29" s="410"/>
      <c r="AS29" s="408">
        <v>3130</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3736159</v>
      </c>
      <c r="BO29" s="456"/>
      <c r="BP29" s="456"/>
      <c r="BQ29" s="456"/>
      <c r="BR29" s="456"/>
      <c r="BS29" s="456"/>
      <c r="BT29" s="456"/>
      <c r="BU29" s="457"/>
      <c r="BV29" s="455">
        <v>3358404</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98.9</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5558550</v>
      </c>
      <c r="BO30" s="490"/>
      <c r="BP30" s="490"/>
      <c r="BQ30" s="490"/>
      <c r="BR30" s="490"/>
      <c r="BS30" s="490"/>
      <c r="BT30" s="490"/>
      <c r="BU30" s="491"/>
      <c r="BV30" s="489">
        <v>5648789</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5</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10</v>
      </c>
      <c r="AN34" s="403"/>
      <c r="AO34" s="404" t="str">
        <f>IF('各会計、関係団体の財政状況及び健全化判断比率'!B33="","",'各会計、関係団体の財政状況及び健全化判断比率'!B33)</f>
        <v>水道事業会計</v>
      </c>
      <c r="AP34" s="404"/>
      <c r="AQ34" s="404"/>
      <c r="AR34" s="404"/>
      <c r="AS34" s="404"/>
      <c r="AT34" s="404"/>
      <c r="AU34" s="404"/>
      <c r="AV34" s="404"/>
      <c r="AW34" s="404"/>
      <c r="AX34" s="404"/>
      <c r="AY34" s="404"/>
      <c r="AZ34" s="404"/>
      <c r="BA34" s="404"/>
      <c r="BB34" s="404"/>
      <c r="BC34" s="404"/>
      <c r="BD34" s="181"/>
      <c r="BE34" s="403">
        <f>IF(BG34="","",MAX(C34:D43,U34:V43,AM34:AN43)+1)</f>
        <v>12</v>
      </c>
      <c r="BF34" s="403"/>
      <c r="BG34" s="404" t="str">
        <f>IF('各会計、関係団体の財政状況及び健全化判断比率'!B35="","",'各会計、関係団体の財政状況及び健全化判断比率'!B35)</f>
        <v>卸売市場事業特別会計</v>
      </c>
      <c r="BH34" s="404"/>
      <c r="BI34" s="404"/>
      <c r="BJ34" s="404"/>
      <c r="BK34" s="404"/>
      <c r="BL34" s="404"/>
      <c r="BM34" s="404"/>
      <c r="BN34" s="404"/>
      <c r="BO34" s="404"/>
      <c r="BP34" s="404"/>
      <c r="BQ34" s="404"/>
      <c r="BR34" s="404"/>
      <c r="BS34" s="404"/>
      <c r="BT34" s="404"/>
      <c r="BU34" s="404"/>
      <c r="BV34" s="181"/>
      <c r="BW34" s="403">
        <f>IF(BY34="","",MAX(C34:D43,U34:V43,AM34:AN43,BE34:BF43)+1)</f>
        <v>16</v>
      </c>
      <c r="BX34" s="403"/>
      <c r="BY34" s="404" t="str">
        <f>IF('各会計、関係団体の財政状況及び健全化判断比率'!B68="","",'各会計、関係団体の財政状況及び健全化判断比率'!B68)</f>
        <v>こうち人づくり広域連合（一般会計）</v>
      </c>
      <c r="BZ34" s="404"/>
      <c r="CA34" s="404"/>
      <c r="CB34" s="404"/>
      <c r="CC34" s="404"/>
      <c r="CD34" s="404"/>
      <c r="CE34" s="404"/>
      <c r="CF34" s="404"/>
      <c r="CG34" s="404"/>
      <c r="CH34" s="404"/>
      <c r="CI34" s="404"/>
      <c r="CJ34" s="404"/>
      <c r="CK34" s="404"/>
      <c r="CL34" s="404"/>
      <c r="CM34" s="404"/>
      <c r="CN34" s="181"/>
      <c r="CO34" s="403">
        <f>IF(CQ34="","",MAX(C34:D43,U34:V43,AM34:AN43,BE34:BF43,BW34:BX43)+1)</f>
        <v>21</v>
      </c>
      <c r="CP34" s="403"/>
      <c r="CQ34" s="404" t="str">
        <f>IF('各会計、関係団体の財政状況及び健全化判断比率'!BS7="","",'各会計、関係団体の財政状況及び健全化判断比率'!BS7)</f>
        <v>公益財団法人高知市文化振興事業団</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へき地診療所事業特別会計</v>
      </c>
      <c r="F35" s="404"/>
      <c r="G35" s="404"/>
      <c r="H35" s="404"/>
      <c r="I35" s="404"/>
      <c r="J35" s="404"/>
      <c r="K35" s="404"/>
      <c r="L35" s="404"/>
      <c r="M35" s="404"/>
      <c r="N35" s="404"/>
      <c r="O35" s="404"/>
      <c r="P35" s="404"/>
      <c r="Q35" s="404"/>
      <c r="R35" s="404"/>
      <c r="S35" s="404"/>
      <c r="T35" s="181"/>
      <c r="U35" s="403">
        <f>IF(W35="","",U34+1)</f>
        <v>6</v>
      </c>
      <c r="V35" s="403"/>
      <c r="W35" s="404" t="str">
        <f>IF('各会計、関係団体の財政状況及び健全化判断比率'!B29="","",'各会計、関係団体の財政状況及び健全化判断比率'!B29)</f>
        <v>収益事業特別会計</v>
      </c>
      <c r="X35" s="404"/>
      <c r="Y35" s="404"/>
      <c r="Z35" s="404"/>
      <c r="AA35" s="404"/>
      <c r="AB35" s="404"/>
      <c r="AC35" s="404"/>
      <c r="AD35" s="404"/>
      <c r="AE35" s="404"/>
      <c r="AF35" s="404"/>
      <c r="AG35" s="404"/>
      <c r="AH35" s="404"/>
      <c r="AI35" s="404"/>
      <c r="AJ35" s="404"/>
      <c r="AK35" s="404"/>
      <c r="AL35" s="181"/>
      <c r="AM35" s="403">
        <f t="shared" ref="AM35:AM43" si="0">IF(AO35="","",AM34+1)</f>
        <v>11</v>
      </c>
      <c r="AN35" s="403"/>
      <c r="AO35" s="404" t="str">
        <f>IF('各会計、関係団体の財政状況及び健全化判断比率'!B34="","",'各会計、関係団体の財政状況及び健全化判断比率'!B34)</f>
        <v>公共下水道事業会計</v>
      </c>
      <c r="AP35" s="404"/>
      <c r="AQ35" s="404"/>
      <c r="AR35" s="404"/>
      <c r="AS35" s="404"/>
      <c r="AT35" s="404"/>
      <c r="AU35" s="404"/>
      <c r="AV35" s="404"/>
      <c r="AW35" s="404"/>
      <c r="AX35" s="404"/>
      <c r="AY35" s="404"/>
      <c r="AZ35" s="404"/>
      <c r="BA35" s="404"/>
      <c r="BB35" s="404"/>
      <c r="BC35" s="404"/>
      <c r="BD35" s="181"/>
      <c r="BE35" s="403">
        <f t="shared" ref="BE35:BE43" si="1">IF(BG35="","",BE34+1)</f>
        <v>13</v>
      </c>
      <c r="BF35" s="403"/>
      <c r="BG35" s="404" t="str">
        <f>IF('各会計、関係団体の財政状況及び健全化判断比率'!B36="","",'各会計、関係団体の財政状況及び健全化判断比率'!B36)</f>
        <v>国民宿舎運営事業特別会計</v>
      </c>
      <c r="BH35" s="404"/>
      <c r="BI35" s="404"/>
      <c r="BJ35" s="404"/>
      <c r="BK35" s="404"/>
      <c r="BL35" s="404"/>
      <c r="BM35" s="404"/>
      <c r="BN35" s="404"/>
      <c r="BO35" s="404"/>
      <c r="BP35" s="404"/>
      <c r="BQ35" s="404"/>
      <c r="BR35" s="404"/>
      <c r="BS35" s="404"/>
      <c r="BT35" s="404"/>
      <c r="BU35" s="404"/>
      <c r="BV35" s="181"/>
      <c r="BW35" s="403">
        <f t="shared" ref="BW35:BW43" si="2">IF(BY35="","",BW34+1)</f>
        <v>17</v>
      </c>
      <c r="BX35" s="403"/>
      <c r="BY35" s="404" t="str">
        <f>IF('各会計、関係団体の財政状況及び健全化判断比率'!B69="","",'各会計、関係団体の財政状況及び健全化判断比率'!B69)</f>
        <v>高知県・高知市病院企業団（病院企業会計）</v>
      </c>
      <c r="BZ35" s="404"/>
      <c r="CA35" s="404"/>
      <c r="CB35" s="404"/>
      <c r="CC35" s="404"/>
      <c r="CD35" s="404"/>
      <c r="CE35" s="404"/>
      <c r="CF35" s="404"/>
      <c r="CG35" s="404"/>
      <c r="CH35" s="404"/>
      <c r="CI35" s="404"/>
      <c r="CJ35" s="404"/>
      <c r="CK35" s="404"/>
      <c r="CL35" s="404"/>
      <c r="CM35" s="404"/>
      <c r="CN35" s="181"/>
      <c r="CO35" s="403">
        <f t="shared" ref="CO35:CO43" si="3">IF(CQ35="","",CO34+1)</f>
        <v>22</v>
      </c>
      <c r="CP35" s="403"/>
      <c r="CQ35" s="404" t="str">
        <f>IF('各会計、関係団体の財政状況及び健全化判断比率'!BS8="","",'各会計、関係団体の財政状況及び健全化判断比率'!BS8)</f>
        <v>公益財団法人高知市環境事業公社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f>IF(E36="","",C35+1)</f>
        <v>3</v>
      </c>
      <c r="D36" s="403"/>
      <c r="E36" s="404" t="str">
        <f>IF('各会計、関係団体の財政状況及び健全化判断比率'!B9="","",'各会計、関係団体の財政状況及び健全化判断比率'!B9)</f>
        <v>母子父子寡婦福祉資金貸付事業特別会計</v>
      </c>
      <c r="F36" s="404"/>
      <c r="G36" s="404"/>
      <c r="H36" s="404"/>
      <c r="I36" s="404"/>
      <c r="J36" s="404"/>
      <c r="K36" s="404"/>
      <c r="L36" s="404"/>
      <c r="M36" s="404"/>
      <c r="N36" s="404"/>
      <c r="O36" s="404"/>
      <c r="P36" s="404"/>
      <c r="Q36" s="404"/>
      <c r="R36" s="404"/>
      <c r="S36" s="404"/>
      <c r="T36" s="181"/>
      <c r="U36" s="403">
        <f t="shared" ref="U36:U43" si="4">IF(W36="","",U35+1)</f>
        <v>7</v>
      </c>
      <c r="V36" s="403"/>
      <c r="W36" s="404" t="str">
        <f>IF('各会計、関係団体の財政状況及び健全化判断比率'!B30="","",'各会計、関係団体の財政状況及び健全化判断比率'!B30)</f>
        <v>駐車場事業特別会計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f t="shared" si="1"/>
        <v>14</v>
      </c>
      <c r="BF36" s="403"/>
      <c r="BG36" s="404" t="str">
        <f>IF('各会計、関係団体の財政状況及び健全化判断比率'!B37="","",'各会計、関係団体の財政状況及び健全化判断比率'!B37)</f>
        <v>農業集落排水事業特別会計</v>
      </c>
      <c r="BH36" s="404"/>
      <c r="BI36" s="404"/>
      <c r="BJ36" s="404"/>
      <c r="BK36" s="404"/>
      <c r="BL36" s="404"/>
      <c r="BM36" s="404"/>
      <c r="BN36" s="404"/>
      <c r="BO36" s="404"/>
      <c r="BP36" s="404"/>
      <c r="BQ36" s="404"/>
      <c r="BR36" s="404"/>
      <c r="BS36" s="404"/>
      <c r="BT36" s="404"/>
      <c r="BU36" s="404"/>
      <c r="BV36" s="181"/>
      <c r="BW36" s="403">
        <f t="shared" si="2"/>
        <v>18</v>
      </c>
      <c r="BX36" s="403"/>
      <c r="BY36" s="404" t="str">
        <f>IF('各会計、関係団体の財政状況及び健全化判断比率'!B70="","",'各会計、関係団体の財政状況及び健全化判断比率'!B70)</f>
        <v>高知県後期高齢者医療広域連合（一般会計）</v>
      </c>
      <c r="BZ36" s="404"/>
      <c r="CA36" s="404"/>
      <c r="CB36" s="404"/>
      <c r="CC36" s="404"/>
      <c r="CD36" s="404"/>
      <c r="CE36" s="404"/>
      <c r="CF36" s="404"/>
      <c r="CG36" s="404"/>
      <c r="CH36" s="404"/>
      <c r="CI36" s="404"/>
      <c r="CJ36" s="404"/>
      <c r="CK36" s="404"/>
      <c r="CL36" s="404"/>
      <c r="CM36" s="404"/>
      <c r="CN36" s="181"/>
      <c r="CO36" s="403">
        <f t="shared" si="3"/>
        <v>23</v>
      </c>
      <c r="CP36" s="403"/>
      <c r="CQ36" s="404" t="str">
        <f>IF('各会計、関係団体の財政状況及び健全化判断比率'!BS9="","",'各会計、関係団体の財政状況及び健全化判断比率'!BS9)</f>
        <v>公益財団法人高知市学校給食会</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f>IF(E37="","",C36+1)</f>
        <v>4</v>
      </c>
      <c r="D37" s="403"/>
      <c r="E37" s="404" t="str">
        <f>IF('各会計、関係団体の財政状況及び健全化判断比率'!B10="","",'各会計、関係団体の財政状況及び健全化判断比率'!B10)</f>
        <v>土地区画整理事業清算金特別会計</v>
      </c>
      <c r="F37" s="404"/>
      <c r="G37" s="404"/>
      <c r="H37" s="404"/>
      <c r="I37" s="404"/>
      <c r="J37" s="404"/>
      <c r="K37" s="404"/>
      <c r="L37" s="404"/>
      <c r="M37" s="404"/>
      <c r="N37" s="404"/>
      <c r="O37" s="404"/>
      <c r="P37" s="404"/>
      <c r="Q37" s="404"/>
      <c r="R37" s="404"/>
      <c r="S37" s="404"/>
      <c r="T37" s="181"/>
      <c r="U37" s="403">
        <f t="shared" si="4"/>
        <v>8</v>
      </c>
      <c r="V37" s="403"/>
      <c r="W37" s="404" t="str">
        <f>IF('各会計、関係団体の財政状況及び健全化判断比率'!B31="","",'各会計、関係団体の財政状況及び健全化判断比率'!B31)</f>
        <v>介護保険事業特別会計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f t="shared" si="1"/>
        <v>15</v>
      </c>
      <c r="BF37" s="403"/>
      <c r="BG37" s="404" t="str">
        <f>IF('各会計、関係団体の財政状況及び健全化判断比率'!B38="","",'各会計、関係団体の財政状況及び健全化判断比率'!B38)</f>
        <v>産業立地推進事業特別会計</v>
      </c>
      <c r="BH37" s="404"/>
      <c r="BI37" s="404"/>
      <c r="BJ37" s="404"/>
      <c r="BK37" s="404"/>
      <c r="BL37" s="404"/>
      <c r="BM37" s="404"/>
      <c r="BN37" s="404"/>
      <c r="BO37" s="404"/>
      <c r="BP37" s="404"/>
      <c r="BQ37" s="404"/>
      <c r="BR37" s="404"/>
      <c r="BS37" s="404"/>
      <c r="BT37" s="404"/>
      <c r="BU37" s="404"/>
      <c r="BV37" s="181"/>
      <c r="BW37" s="403">
        <f t="shared" si="2"/>
        <v>19</v>
      </c>
      <c r="BX37" s="403"/>
      <c r="BY37" s="404" t="str">
        <f>IF('各会計、関係団体の財政状況及び健全化判断比率'!B71="","",'各会計、関係団体の財政状況及び健全化判断比率'!B71)</f>
        <v>高知県後期高齢者医療広域連合（後期高齢者医療特別会計）</v>
      </c>
      <c r="BZ37" s="404"/>
      <c r="CA37" s="404"/>
      <c r="CB37" s="404"/>
      <c r="CC37" s="404"/>
      <c r="CD37" s="404"/>
      <c r="CE37" s="404"/>
      <c r="CF37" s="404"/>
      <c r="CG37" s="404"/>
      <c r="CH37" s="404"/>
      <c r="CI37" s="404"/>
      <c r="CJ37" s="404"/>
      <c r="CK37" s="404"/>
      <c r="CL37" s="404"/>
      <c r="CM37" s="404"/>
      <c r="CN37" s="181"/>
      <c r="CO37" s="403">
        <f t="shared" si="3"/>
        <v>24</v>
      </c>
      <c r="CP37" s="403"/>
      <c r="CQ37" s="404" t="str">
        <f>IF('各会計、関係団体の財政状況及び健全化判断比率'!BS10="","",'各会計、関係団体の財政状況及び健全化判断比率'!BS10)</f>
        <v>公益財団法人高知市都市整備公社</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f t="shared" si="4"/>
        <v>9</v>
      </c>
      <c r="V38" s="403"/>
      <c r="W38" s="404" t="str">
        <f>IF('各会計、関係団体の財政状況及び健全化判断比率'!B32="","",'各会計、関係団体の財政状況及び健全化判断比率'!B32)</f>
        <v>後期高齢者医療事業特別会計</v>
      </c>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20</v>
      </c>
      <c r="BX38" s="403"/>
      <c r="BY38" s="404" t="str">
        <f>IF('各会計、関係団体の財政状況及び健全化判断比率'!B72="","",'各会計、関係団体の財政状況及び健全化判断比率'!B72)</f>
        <v>高知県競馬組合（収益事業会計）</v>
      </c>
      <c r="BZ38" s="404"/>
      <c r="CA38" s="404"/>
      <c r="CB38" s="404"/>
      <c r="CC38" s="404"/>
      <c r="CD38" s="404"/>
      <c r="CE38" s="404"/>
      <c r="CF38" s="404"/>
      <c r="CG38" s="404"/>
      <c r="CH38" s="404"/>
      <c r="CI38" s="404"/>
      <c r="CJ38" s="404"/>
      <c r="CK38" s="404"/>
      <c r="CL38" s="404"/>
      <c r="CM38" s="404"/>
      <c r="CN38" s="181"/>
      <c r="CO38" s="403">
        <f t="shared" si="3"/>
        <v>25</v>
      </c>
      <c r="CP38" s="403"/>
      <c r="CQ38" s="404" t="str">
        <f>IF('各会計、関係団体の財政状況及び健全化判断比率'!BS11="","",'各会計、関係団体の財政状況及び健全化判断比率'!BS11)</f>
        <v>公益財団法人こうち男女共同参画社会づくり財団</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f t="shared" si="3"/>
        <v>26</v>
      </c>
      <c r="CP39" s="403"/>
      <c r="CQ39" s="404" t="str">
        <f>IF('各会計、関係団体の財政状況及び健全化判断比率'!BS12="","",'各会計、関係団体の財政状況及び健全化判断比率'!BS12)</f>
        <v>公益財団法人高知市スポーツ振興事業団</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f t="shared" si="3"/>
        <v>27</v>
      </c>
      <c r="CP40" s="403"/>
      <c r="CQ40" s="404" t="str">
        <f>IF('各会計、関係団体の財政状況及び健全化判断比率'!BS13="","",'各会計、関係団体の財政状況及び健全化判断比率'!BS13)</f>
        <v>公益財団法人高知県観光コンベンション協会</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f t="shared" si="3"/>
        <v>28</v>
      </c>
      <c r="CP41" s="403"/>
      <c r="CQ41" s="404" t="str">
        <f>IF('各会計、関係団体の財政状況及び健全化判断比率'!BS14="","",'各会計、関係団体の財政状況及び健全化判断比率'!BS14)</f>
        <v>公益財団法人高知県魚さい加工公社</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f t="shared" si="3"/>
        <v>29</v>
      </c>
      <c r="CP42" s="403"/>
      <c r="CQ42" s="404" t="str">
        <f>IF('各会計、関係団体の財政状況及び健全化判断比率'!BS15="","",'各会計、関係団体の財政状況及び健全化判断比率'!BS15)</f>
        <v>公益財団法人土佐山内記念財団</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f t="shared" si="3"/>
        <v>30</v>
      </c>
      <c r="CP43" s="403"/>
      <c r="CQ43" s="404" t="str">
        <f>IF('各会計、関係団体の財政状況及び健全化判断比率'!BS16="","",'各会計、関係団体の財政状況及び健全化判断比率'!BS16)</f>
        <v>公益財団法人高知勤労者福祉サービスセンター</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VoVwO6qhmur/g4Nl+JFMJGufWmkiSgMUy0lLJzCLMs3dLoG/QbjExPivrWkub+DSbQI4GiYu5m7JqNh8z4WAKg==" saltValue="4BfiaxOe8s3Ytwsh98bvT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x14ac:dyDescent="0.15">
      <c r="A34" s="22"/>
      <c r="B34" s="31"/>
      <c r="C34" s="1187" t="s">
        <v>542</v>
      </c>
      <c r="D34" s="1187"/>
      <c r="E34" s="1188"/>
      <c r="F34" s="32" t="s">
        <v>543</v>
      </c>
      <c r="G34" s="33" t="s">
        <v>544</v>
      </c>
      <c r="H34" s="33" t="s">
        <v>545</v>
      </c>
      <c r="I34" s="33" t="s">
        <v>546</v>
      </c>
      <c r="J34" s="34" t="s">
        <v>547</v>
      </c>
      <c r="K34" s="22"/>
      <c r="L34" s="22"/>
      <c r="M34" s="22"/>
      <c r="N34" s="22"/>
      <c r="O34" s="22"/>
      <c r="P34" s="22"/>
    </row>
    <row r="35" spans="1:16" ht="39" customHeight="1" x14ac:dyDescent="0.15">
      <c r="A35" s="22"/>
      <c r="B35" s="35"/>
      <c r="C35" s="1181" t="s">
        <v>548</v>
      </c>
      <c r="D35" s="1182"/>
      <c r="E35" s="1183"/>
      <c r="F35" s="36" t="s">
        <v>549</v>
      </c>
      <c r="G35" s="37" t="s">
        <v>550</v>
      </c>
      <c r="H35" s="37" t="s">
        <v>551</v>
      </c>
      <c r="I35" s="37" t="s">
        <v>552</v>
      </c>
      <c r="J35" s="38" t="s">
        <v>553</v>
      </c>
      <c r="K35" s="22"/>
      <c r="L35" s="22"/>
      <c r="M35" s="22"/>
      <c r="N35" s="22"/>
      <c r="O35" s="22"/>
      <c r="P35" s="22"/>
    </row>
    <row r="36" spans="1:16" ht="39" customHeight="1" x14ac:dyDescent="0.15">
      <c r="A36" s="22"/>
      <c r="B36" s="35"/>
      <c r="C36" s="1181" t="s">
        <v>554</v>
      </c>
      <c r="D36" s="1182"/>
      <c r="E36" s="1183"/>
      <c r="F36" s="36">
        <v>16.05</v>
      </c>
      <c r="G36" s="37">
        <v>16.3</v>
      </c>
      <c r="H36" s="37">
        <v>16.29</v>
      </c>
      <c r="I36" s="37">
        <v>14.77</v>
      </c>
      <c r="J36" s="38">
        <v>13.13</v>
      </c>
      <c r="K36" s="22"/>
      <c r="L36" s="22"/>
      <c r="M36" s="22"/>
      <c r="N36" s="22"/>
      <c r="O36" s="22"/>
      <c r="P36" s="22"/>
    </row>
    <row r="37" spans="1:16" ht="39" customHeight="1" x14ac:dyDescent="0.15">
      <c r="A37" s="22"/>
      <c r="B37" s="35"/>
      <c r="C37" s="1181" t="s">
        <v>555</v>
      </c>
      <c r="D37" s="1182"/>
      <c r="E37" s="1183"/>
      <c r="F37" s="36">
        <v>1.69</v>
      </c>
      <c r="G37" s="37">
        <v>2.2999999999999998</v>
      </c>
      <c r="H37" s="37">
        <v>3.09</v>
      </c>
      <c r="I37" s="37">
        <v>4.03</v>
      </c>
      <c r="J37" s="38">
        <v>4.33</v>
      </c>
      <c r="K37" s="22"/>
      <c r="L37" s="22"/>
      <c r="M37" s="22"/>
      <c r="N37" s="22"/>
      <c r="O37" s="22"/>
      <c r="P37" s="22"/>
    </row>
    <row r="38" spans="1:16" ht="39" customHeight="1" x14ac:dyDescent="0.15">
      <c r="A38" s="22"/>
      <c r="B38" s="35"/>
      <c r="C38" s="1181" t="s">
        <v>556</v>
      </c>
      <c r="D38" s="1182"/>
      <c r="E38" s="1183"/>
      <c r="F38" s="36">
        <v>0.56000000000000005</v>
      </c>
      <c r="G38" s="37">
        <v>0.51</v>
      </c>
      <c r="H38" s="37">
        <v>0.76</v>
      </c>
      <c r="I38" s="37">
        <v>0.98</v>
      </c>
      <c r="J38" s="38">
        <v>0.56999999999999995</v>
      </c>
      <c r="K38" s="22"/>
      <c r="L38" s="22"/>
      <c r="M38" s="22"/>
      <c r="N38" s="22"/>
      <c r="O38" s="22"/>
      <c r="P38" s="22"/>
    </row>
    <row r="39" spans="1:16" ht="39" customHeight="1" x14ac:dyDescent="0.15">
      <c r="A39" s="22"/>
      <c r="B39" s="35"/>
      <c r="C39" s="1181" t="s">
        <v>557</v>
      </c>
      <c r="D39" s="1182"/>
      <c r="E39" s="1183"/>
      <c r="F39" s="36">
        <v>0.51</v>
      </c>
      <c r="G39" s="37">
        <v>0.69</v>
      </c>
      <c r="H39" s="37">
        <v>6</v>
      </c>
      <c r="I39" s="37">
        <v>1.75</v>
      </c>
      <c r="J39" s="38">
        <v>0.5</v>
      </c>
      <c r="K39" s="22"/>
      <c r="L39" s="22"/>
      <c r="M39" s="22"/>
      <c r="N39" s="22"/>
      <c r="O39" s="22"/>
      <c r="P39" s="22"/>
    </row>
    <row r="40" spans="1:16" ht="39" customHeight="1" x14ac:dyDescent="0.15">
      <c r="A40" s="22"/>
      <c r="B40" s="35"/>
      <c r="C40" s="1181" t="s">
        <v>558</v>
      </c>
      <c r="D40" s="1182"/>
      <c r="E40" s="1183"/>
      <c r="F40" s="36">
        <v>0.19</v>
      </c>
      <c r="G40" s="37">
        <v>0.48</v>
      </c>
      <c r="H40" s="37">
        <v>0.24</v>
      </c>
      <c r="I40" s="37">
        <v>0.31</v>
      </c>
      <c r="J40" s="38">
        <v>0.33</v>
      </c>
      <c r="K40" s="22"/>
      <c r="L40" s="22"/>
      <c r="M40" s="22"/>
      <c r="N40" s="22"/>
      <c r="O40" s="22"/>
      <c r="P40" s="22"/>
    </row>
    <row r="41" spans="1:16" ht="39" customHeight="1" x14ac:dyDescent="0.15">
      <c r="A41" s="22"/>
      <c r="B41" s="35"/>
      <c r="C41" s="1181" t="s">
        <v>559</v>
      </c>
      <c r="D41" s="1182"/>
      <c r="E41" s="1183"/>
      <c r="F41" s="36">
        <v>0.36</v>
      </c>
      <c r="G41" s="37">
        <v>0.32</v>
      </c>
      <c r="H41" s="37">
        <v>0.19</v>
      </c>
      <c r="I41" s="37">
        <v>0.21</v>
      </c>
      <c r="J41" s="38">
        <v>0.22</v>
      </c>
      <c r="K41" s="22"/>
      <c r="L41" s="22"/>
      <c r="M41" s="22"/>
      <c r="N41" s="22"/>
      <c r="O41" s="22"/>
      <c r="P41" s="22"/>
    </row>
    <row r="42" spans="1:16" ht="39" customHeight="1" x14ac:dyDescent="0.15">
      <c r="A42" s="22"/>
      <c r="B42" s="39"/>
      <c r="C42" s="1181" t="s">
        <v>560</v>
      </c>
      <c r="D42" s="1182"/>
      <c r="E42" s="1183"/>
      <c r="F42" s="36" t="s">
        <v>561</v>
      </c>
      <c r="G42" s="37" t="s">
        <v>496</v>
      </c>
      <c r="H42" s="37" t="s">
        <v>562</v>
      </c>
      <c r="I42" s="37" t="s">
        <v>563</v>
      </c>
      <c r="J42" s="38" t="s">
        <v>496</v>
      </c>
      <c r="K42" s="22"/>
      <c r="L42" s="22"/>
      <c r="M42" s="22"/>
      <c r="N42" s="22"/>
      <c r="O42" s="22"/>
      <c r="P42" s="22"/>
    </row>
    <row r="43" spans="1:16" ht="39" customHeight="1" thickBot="1" x14ac:dyDescent="0.2">
      <c r="A43" s="22"/>
      <c r="B43" s="40"/>
      <c r="C43" s="1184" t="s">
        <v>564</v>
      </c>
      <c r="D43" s="1185"/>
      <c r="E43" s="1186"/>
      <c r="F43" s="41">
        <v>0.04</v>
      </c>
      <c r="G43" s="42">
        <v>0.04</v>
      </c>
      <c r="H43" s="42">
        <v>0</v>
      </c>
      <c r="I43" s="42">
        <v>0</v>
      </c>
      <c r="J43" s="43">
        <v>0.23</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WcbPVFdNVxIE4BMOoTDsZzclYe50Sqe7rPfoh+Q13riQzJw/soqol2BaiuZ3OwYR0OSjNbhM92mc9S8ZGOnzw==" saltValue="AfWtEvXL0FxA3jhQSjeY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534</v>
      </c>
      <c r="L44" s="56" t="s">
        <v>535</v>
      </c>
      <c r="M44" s="56" t="s">
        <v>536</v>
      </c>
      <c r="N44" s="56" t="s">
        <v>537</v>
      </c>
      <c r="O44" s="57" t="s">
        <v>538</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17818</v>
      </c>
      <c r="L45" s="60">
        <v>16178</v>
      </c>
      <c r="M45" s="60">
        <v>16272</v>
      </c>
      <c r="N45" s="60">
        <v>16383</v>
      </c>
      <c r="O45" s="61">
        <v>16386</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496</v>
      </c>
      <c r="L46" s="64" t="s">
        <v>496</v>
      </c>
      <c r="M46" s="64" t="s">
        <v>496</v>
      </c>
      <c r="N46" s="64" t="s">
        <v>496</v>
      </c>
      <c r="O46" s="65" t="s">
        <v>496</v>
      </c>
      <c r="P46" s="48"/>
      <c r="Q46" s="48"/>
      <c r="R46" s="48"/>
      <c r="S46" s="48"/>
      <c r="T46" s="48"/>
      <c r="U46" s="48"/>
    </row>
    <row r="47" spans="1:21" ht="30.75" customHeight="1" x14ac:dyDescent="0.15">
      <c r="A47" s="48"/>
      <c r="B47" s="1214"/>
      <c r="C47" s="1215"/>
      <c r="D47" s="62"/>
      <c r="E47" s="1191" t="s">
        <v>12</v>
      </c>
      <c r="F47" s="1191"/>
      <c r="G47" s="1191"/>
      <c r="H47" s="1191"/>
      <c r="I47" s="1191"/>
      <c r="J47" s="1192"/>
      <c r="K47" s="63">
        <v>17</v>
      </c>
      <c r="L47" s="64">
        <v>17</v>
      </c>
      <c r="M47" s="64">
        <v>83</v>
      </c>
      <c r="N47" s="64">
        <v>117</v>
      </c>
      <c r="O47" s="65">
        <v>150</v>
      </c>
      <c r="P47" s="48"/>
      <c r="Q47" s="48"/>
      <c r="R47" s="48"/>
      <c r="S47" s="48"/>
      <c r="T47" s="48"/>
      <c r="U47" s="48"/>
    </row>
    <row r="48" spans="1:21" ht="30.75" customHeight="1" x14ac:dyDescent="0.15">
      <c r="A48" s="48"/>
      <c r="B48" s="1214"/>
      <c r="C48" s="1215"/>
      <c r="D48" s="62"/>
      <c r="E48" s="1191" t="s">
        <v>13</v>
      </c>
      <c r="F48" s="1191"/>
      <c r="G48" s="1191"/>
      <c r="H48" s="1191"/>
      <c r="I48" s="1191"/>
      <c r="J48" s="1192"/>
      <c r="K48" s="63">
        <v>3569</v>
      </c>
      <c r="L48" s="64">
        <v>3591</v>
      </c>
      <c r="M48" s="64">
        <v>3686</v>
      </c>
      <c r="N48" s="64">
        <v>3768</v>
      </c>
      <c r="O48" s="65">
        <v>3703</v>
      </c>
      <c r="P48" s="48"/>
      <c r="Q48" s="48"/>
      <c r="R48" s="48"/>
      <c r="S48" s="48"/>
      <c r="T48" s="48"/>
      <c r="U48" s="48"/>
    </row>
    <row r="49" spans="1:21" ht="30.75" customHeight="1" x14ac:dyDescent="0.15">
      <c r="A49" s="48"/>
      <c r="B49" s="1214"/>
      <c r="C49" s="1215"/>
      <c r="D49" s="62"/>
      <c r="E49" s="1191" t="s">
        <v>14</v>
      </c>
      <c r="F49" s="1191"/>
      <c r="G49" s="1191"/>
      <c r="H49" s="1191"/>
      <c r="I49" s="1191"/>
      <c r="J49" s="1192"/>
      <c r="K49" s="63">
        <v>925</v>
      </c>
      <c r="L49" s="64">
        <v>842</v>
      </c>
      <c r="M49" s="64">
        <v>918</v>
      </c>
      <c r="N49" s="64">
        <v>859</v>
      </c>
      <c r="O49" s="65">
        <v>802</v>
      </c>
      <c r="P49" s="48"/>
      <c r="Q49" s="48"/>
      <c r="R49" s="48"/>
      <c r="S49" s="48"/>
      <c r="T49" s="48"/>
      <c r="U49" s="48"/>
    </row>
    <row r="50" spans="1:21" ht="30.75" customHeight="1" x14ac:dyDescent="0.15">
      <c r="A50" s="48"/>
      <c r="B50" s="1214"/>
      <c r="C50" s="1215"/>
      <c r="D50" s="62"/>
      <c r="E50" s="1191" t="s">
        <v>15</v>
      </c>
      <c r="F50" s="1191"/>
      <c r="G50" s="1191"/>
      <c r="H50" s="1191"/>
      <c r="I50" s="1191"/>
      <c r="J50" s="1192"/>
      <c r="K50" s="63">
        <v>159</v>
      </c>
      <c r="L50" s="64">
        <v>199</v>
      </c>
      <c r="M50" s="64">
        <v>220</v>
      </c>
      <c r="N50" s="64">
        <v>215</v>
      </c>
      <c r="O50" s="65">
        <v>211</v>
      </c>
      <c r="P50" s="48"/>
      <c r="Q50" s="48"/>
      <c r="R50" s="48"/>
      <c r="S50" s="48"/>
      <c r="T50" s="48"/>
      <c r="U50" s="48"/>
    </row>
    <row r="51" spans="1:21" ht="30.75" customHeight="1" x14ac:dyDescent="0.15">
      <c r="A51" s="48"/>
      <c r="B51" s="1216"/>
      <c r="C51" s="1217"/>
      <c r="D51" s="66"/>
      <c r="E51" s="1191" t="s">
        <v>16</v>
      </c>
      <c r="F51" s="1191"/>
      <c r="G51" s="1191"/>
      <c r="H51" s="1191"/>
      <c r="I51" s="1191"/>
      <c r="J51" s="1192"/>
      <c r="K51" s="63">
        <v>2</v>
      </c>
      <c r="L51" s="64">
        <v>0</v>
      </c>
      <c r="M51" s="64">
        <v>0</v>
      </c>
      <c r="N51" s="64" t="s">
        <v>496</v>
      </c>
      <c r="O51" s="65">
        <v>0</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13206</v>
      </c>
      <c r="L52" s="64">
        <v>12576</v>
      </c>
      <c r="M52" s="64">
        <v>12294</v>
      </c>
      <c r="N52" s="64">
        <v>12337</v>
      </c>
      <c r="O52" s="65">
        <v>12376</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9284</v>
      </c>
      <c r="L53" s="69">
        <v>8251</v>
      </c>
      <c r="M53" s="69">
        <v>8885</v>
      </c>
      <c r="N53" s="69">
        <v>9005</v>
      </c>
      <c r="O53" s="70">
        <v>8876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565</v>
      </c>
      <c r="L57" s="81" t="s">
        <v>566</v>
      </c>
      <c r="M57" s="81" t="s">
        <v>567</v>
      </c>
      <c r="N57" s="81" t="s">
        <v>568</v>
      </c>
      <c r="O57" s="82" t="s">
        <v>569</v>
      </c>
      <c r="P57" s="48"/>
      <c r="Q57" s="48"/>
      <c r="R57" s="48"/>
      <c r="S57" s="48"/>
      <c r="T57" s="48"/>
      <c r="U57" s="48"/>
    </row>
    <row r="58" spans="1:21" ht="31.5" customHeight="1" x14ac:dyDescent="0.15">
      <c r="B58" s="1197" t="s">
        <v>24</v>
      </c>
      <c r="C58" s="1198"/>
      <c r="D58" s="1203" t="s">
        <v>25</v>
      </c>
      <c r="E58" s="1204"/>
      <c r="F58" s="1204"/>
      <c r="G58" s="1204"/>
      <c r="H58" s="1204"/>
      <c r="I58" s="1204"/>
      <c r="J58" s="1205"/>
      <c r="K58" s="83">
        <v>0</v>
      </c>
      <c r="L58" s="84">
        <v>83</v>
      </c>
      <c r="M58" s="84">
        <v>0</v>
      </c>
      <c r="N58" s="84">
        <v>0</v>
      </c>
      <c r="O58" s="85">
        <v>0</v>
      </c>
    </row>
    <row r="59" spans="1:21" ht="31.5" customHeight="1" x14ac:dyDescent="0.15">
      <c r="B59" s="1199"/>
      <c r="C59" s="1200"/>
      <c r="D59" s="1206" t="s">
        <v>26</v>
      </c>
      <c r="E59" s="1207"/>
      <c r="F59" s="1207"/>
      <c r="G59" s="1207"/>
      <c r="H59" s="1207"/>
      <c r="I59" s="1207"/>
      <c r="J59" s="1208"/>
      <c r="K59" s="86">
        <v>50</v>
      </c>
      <c r="L59" s="87">
        <v>67</v>
      </c>
      <c r="M59" s="87">
        <v>0</v>
      </c>
      <c r="N59" s="87">
        <v>67</v>
      </c>
      <c r="O59" s="88">
        <v>167</v>
      </c>
    </row>
    <row r="60" spans="1:21" ht="31.5" customHeight="1" thickBot="1" x14ac:dyDescent="0.2">
      <c r="B60" s="1201"/>
      <c r="C60" s="1202"/>
      <c r="D60" s="1209" t="s">
        <v>27</v>
      </c>
      <c r="E60" s="1210"/>
      <c r="F60" s="1210"/>
      <c r="G60" s="1210"/>
      <c r="H60" s="1210"/>
      <c r="I60" s="1210"/>
      <c r="J60" s="1211"/>
      <c r="K60" s="89">
        <v>50</v>
      </c>
      <c r="L60" s="90">
        <v>67</v>
      </c>
      <c r="M60" s="90">
        <v>0</v>
      </c>
      <c r="N60" s="90">
        <v>83</v>
      </c>
      <c r="O60" s="91">
        <v>200</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5b0LrfP/S8ajuyj/2/TSi8b1PIHHj1AeJ3c1qHRkqd8VwE6evFDCiHBxctxgeUT/mJlxUa7HhMjCDPKL0FVavA==" saltValue="tyTHAtYcO7TAoyeqLA63Z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534</v>
      </c>
      <c r="J40" s="103" t="s">
        <v>535</v>
      </c>
      <c r="K40" s="103" t="s">
        <v>536</v>
      </c>
      <c r="L40" s="103" t="s">
        <v>537</v>
      </c>
      <c r="M40" s="104" t="s">
        <v>538</v>
      </c>
    </row>
    <row r="41" spans="2:13" ht="27.75" customHeight="1" x14ac:dyDescent="0.15">
      <c r="B41" s="1232" t="s">
        <v>30</v>
      </c>
      <c r="C41" s="1233"/>
      <c r="D41" s="105"/>
      <c r="E41" s="1234" t="s">
        <v>31</v>
      </c>
      <c r="F41" s="1234"/>
      <c r="G41" s="1234"/>
      <c r="H41" s="1235"/>
      <c r="I41" s="355">
        <v>211206</v>
      </c>
      <c r="J41" s="356">
        <v>210769</v>
      </c>
      <c r="K41" s="356">
        <v>210890</v>
      </c>
      <c r="L41" s="356">
        <v>210254</v>
      </c>
      <c r="M41" s="357">
        <v>205954</v>
      </c>
    </row>
    <row r="42" spans="2:13" ht="27.75" customHeight="1" x14ac:dyDescent="0.15">
      <c r="B42" s="1222"/>
      <c r="C42" s="1223"/>
      <c r="D42" s="106"/>
      <c r="E42" s="1226" t="s">
        <v>32</v>
      </c>
      <c r="F42" s="1226"/>
      <c r="G42" s="1226"/>
      <c r="H42" s="1227"/>
      <c r="I42" s="358">
        <v>2689</v>
      </c>
      <c r="J42" s="359">
        <v>2591</v>
      </c>
      <c r="K42" s="359">
        <v>2460</v>
      </c>
      <c r="L42" s="359">
        <v>2255</v>
      </c>
      <c r="M42" s="360">
        <v>2054</v>
      </c>
    </row>
    <row r="43" spans="2:13" ht="27.75" customHeight="1" x14ac:dyDescent="0.15">
      <c r="B43" s="1222"/>
      <c r="C43" s="1223"/>
      <c r="D43" s="106"/>
      <c r="E43" s="1226" t="s">
        <v>33</v>
      </c>
      <c r="F43" s="1226"/>
      <c r="G43" s="1226"/>
      <c r="H43" s="1227"/>
      <c r="I43" s="358">
        <v>55631</v>
      </c>
      <c r="J43" s="359">
        <v>54555</v>
      </c>
      <c r="K43" s="359">
        <v>53365</v>
      </c>
      <c r="L43" s="359">
        <v>53135</v>
      </c>
      <c r="M43" s="360">
        <v>51109</v>
      </c>
    </row>
    <row r="44" spans="2:13" ht="27.75" customHeight="1" x14ac:dyDescent="0.15">
      <c r="B44" s="1222"/>
      <c r="C44" s="1223"/>
      <c r="D44" s="106"/>
      <c r="E44" s="1226" t="s">
        <v>34</v>
      </c>
      <c r="F44" s="1226"/>
      <c r="G44" s="1226"/>
      <c r="H44" s="1227"/>
      <c r="I44" s="358">
        <v>7455</v>
      </c>
      <c r="J44" s="359">
        <v>6838</v>
      </c>
      <c r="K44" s="359">
        <v>6207</v>
      </c>
      <c r="L44" s="359">
        <v>5889</v>
      </c>
      <c r="M44" s="360">
        <v>5476</v>
      </c>
    </row>
    <row r="45" spans="2:13" ht="27.75" customHeight="1" x14ac:dyDescent="0.15">
      <c r="B45" s="1222"/>
      <c r="C45" s="1223"/>
      <c r="D45" s="106"/>
      <c r="E45" s="1226" t="s">
        <v>35</v>
      </c>
      <c r="F45" s="1226"/>
      <c r="G45" s="1226"/>
      <c r="H45" s="1227"/>
      <c r="I45" s="358">
        <v>17385</v>
      </c>
      <c r="J45" s="359">
        <v>17407</v>
      </c>
      <c r="K45" s="359">
        <v>17505</v>
      </c>
      <c r="L45" s="359">
        <v>17174</v>
      </c>
      <c r="M45" s="360">
        <v>17625</v>
      </c>
    </row>
    <row r="46" spans="2:13" ht="27.75" customHeight="1" x14ac:dyDescent="0.15">
      <c r="B46" s="1222"/>
      <c r="C46" s="1223"/>
      <c r="D46" s="107"/>
      <c r="E46" s="1226" t="s">
        <v>36</v>
      </c>
      <c r="F46" s="1226"/>
      <c r="G46" s="1226"/>
      <c r="H46" s="1227"/>
      <c r="I46" s="358" t="s">
        <v>496</v>
      </c>
      <c r="J46" s="359" t="s">
        <v>496</v>
      </c>
      <c r="K46" s="359" t="s">
        <v>496</v>
      </c>
      <c r="L46" s="359" t="s">
        <v>496</v>
      </c>
      <c r="M46" s="360" t="s">
        <v>496</v>
      </c>
    </row>
    <row r="47" spans="2:13" ht="27.75" customHeight="1" x14ac:dyDescent="0.15">
      <c r="B47" s="1222"/>
      <c r="C47" s="1223"/>
      <c r="D47" s="108"/>
      <c r="E47" s="1236" t="s">
        <v>37</v>
      </c>
      <c r="F47" s="1237"/>
      <c r="G47" s="1237"/>
      <c r="H47" s="1238"/>
      <c r="I47" s="358" t="s">
        <v>496</v>
      </c>
      <c r="J47" s="359" t="s">
        <v>496</v>
      </c>
      <c r="K47" s="359" t="s">
        <v>496</v>
      </c>
      <c r="L47" s="359" t="s">
        <v>496</v>
      </c>
      <c r="M47" s="360" t="s">
        <v>496</v>
      </c>
    </row>
    <row r="48" spans="2:13" ht="27.75" customHeight="1" x14ac:dyDescent="0.15">
      <c r="B48" s="1222"/>
      <c r="C48" s="1223"/>
      <c r="D48" s="106"/>
      <c r="E48" s="1226" t="s">
        <v>38</v>
      </c>
      <c r="F48" s="1226"/>
      <c r="G48" s="1226"/>
      <c r="H48" s="1227"/>
      <c r="I48" s="358" t="s">
        <v>496</v>
      </c>
      <c r="J48" s="359" t="s">
        <v>496</v>
      </c>
      <c r="K48" s="359" t="s">
        <v>496</v>
      </c>
      <c r="L48" s="359" t="s">
        <v>496</v>
      </c>
      <c r="M48" s="360" t="s">
        <v>496</v>
      </c>
    </row>
    <row r="49" spans="2:13" ht="27.75" customHeight="1" x14ac:dyDescent="0.15">
      <c r="B49" s="1224"/>
      <c r="C49" s="1225"/>
      <c r="D49" s="106"/>
      <c r="E49" s="1226" t="s">
        <v>39</v>
      </c>
      <c r="F49" s="1226"/>
      <c r="G49" s="1226"/>
      <c r="H49" s="1227"/>
      <c r="I49" s="358" t="s">
        <v>496</v>
      </c>
      <c r="J49" s="359" t="s">
        <v>496</v>
      </c>
      <c r="K49" s="359" t="s">
        <v>496</v>
      </c>
      <c r="L49" s="359" t="s">
        <v>496</v>
      </c>
      <c r="M49" s="360" t="s">
        <v>496</v>
      </c>
    </row>
    <row r="50" spans="2:13" ht="27.75" customHeight="1" x14ac:dyDescent="0.15">
      <c r="B50" s="1220" t="s">
        <v>40</v>
      </c>
      <c r="C50" s="1221"/>
      <c r="D50" s="109"/>
      <c r="E50" s="1226" t="s">
        <v>41</v>
      </c>
      <c r="F50" s="1226"/>
      <c r="G50" s="1226"/>
      <c r="H50" s="1227"/>
      <c r="I50" s="358">
        <v>12147</v>
      </c>
      <c r="J50" s="359">
        <v>12513</v>
      </c>
      <c r="K50" s="359">
        <v>6462</v>
      </c>
      <c r="L50" s="359">
        <v>17343</v>
      </c>
      <c r="M50" s="360">
        <v>18602</v>
      </c>
    </row>
    <row r="51" spans="2:13" ht="27.75" customHeight="1" x14ac:dyDescent="0.15">
      <c r="B51" s="1222"/>
      <c r="C51" s="1223"/>
      <c r="D51" s="106"/>
      <c r="E51" s="1226" t="s">
        <v>42</v>
      </c>
      <c r="F51" s="1226"/>
      <c r="G51" s="1226"/>
      <c r="H51" s="1227"/>
      <c r="I51" s="358">
        <v>5342</v>
      </c>
      <c r="J51" s="359">
        <v>6197</v>
      </c>
      <c r="K51" s="359">
        <v>6853</v>
      </c>
      <c r="L51" s="359">
        <v>7008</v>
      </c>
      <c r="M51" s="360">
        <v>7016</v>
      </c>
    </row>
    <row r="52" spans="2:13" ht="27.75" customHeight="1" x14ac:dyDescent="0.15">
      <c r="B52" s="1224"/>
      <c r="C52" s="1225"/>
      <c r="D52" s="106"/>
      <c r="E52" s="1226" t="s">
        <v>43</v>
      </c>
      <c r="F52" s="1226"/>
      <c r="G52" s="1226"/>
      <c r="H52" s="1227"/>
      <c r="I52" s="358">
        <v>157724</v>
      </c>
      <c r="J52" s="359">
        <v>157862</v>
      </c>
      <c r="K52" s="359">
        <v>156303</v>
      </c>
      <c r="L52" s="359">
        <v>154727</v>
      </c>
      <c r="M52" s="360">
        <v>150839</v>
      </c>
    </row>
    <row r="53" spans="2:13" ht="27.75" customHeight="1" thickBot="1" x14ac:dyDescent="0.2">
      <c r="B53" s="1228" t="s">
        <v>19</v>
      </c>
      <c r="C53" s="1229"/>
      <c r="D53" s="110"/>
      <c r="E53" s="1230" t="s">
        <v>44</v>
      </c>
      <c r="F53" s="1230"/>
      <c r="G53" s="1230"/>
      <c r="H53" s="1231"/>
      <c r="I53" s="361">
        <v>119153</v>
      </c>
      <c r="J53" s="362">
        <v>115588</v>
      </c>
      <c r="K53" s="362">
        <v>120810</v>
      </c>
      <c r="L53" s="362">
        <v>109629</v>
      </c>
      <c r="M53" s="363">
        <v>105761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BajEnOF31EeF0XuxXYhGlDDFM2efLiCZpjyccdeRxQ11tsBAAs7C5ZX6i5oKbAX26nzuPfYrnZZVTqbeoIbVzQ==" saltValue="HsNCg2ClAaeSnvAm4n/7K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536</v>
      </c>
      <c r="G54" s="119" t="s">
        <v>537</v>
      </c>
      <c r="H54" s="120" t="s">
        <v>538</v>
      </c>
    </row>
    <row r="55" spans="2:8" ht="52.5" customHeight="1" x14ac:dyDescent="0.15">
      <c r="B55" s="121"/>
      <c r="C55" s="1247" t="s">
        <v>46</v>
      </c>
      <c r="D55" s="1247"/>
      <c r="E55" s="1248"/>
      <c r="F55" s="122">
        <v>3326</v>
      </c>
      <c r="G55" s="122">
        <v>5777</v>
      </c>
      <c r="H55" s="123">
        <v>6277</v>
      </c>
    </row>
    <row r="56" spans="2:8" ht="52.5" customHeight="1" x14ac:dyDescent="0.15">
      <c r="B56" s="124"/>
      <c r="C56" s="1249" t="s">
        <v>47</v>
      </c>
      <c r="D56" s="1249"/>
      <c r="E56" s="1250"/>
      <c r="F56" s="125">
        <v>3348</v>
      </c>
      <c r="G56" s="125">
        <v>3358</v>
      </c>
      <c r="H56" s="126">
        <v>3736</v>
      </c>
    </row>
    <row r="57" spans="2:8" ht="53.25" customHeight="1" x14ac:dyDescent="0.15">
      <c r="B57" s="124"/>
      <c r="C57" s="1251" t="s">
        <v>48</v>
      </c>
      <c r="D57" s="1251"/>
      <c r="E57" s="1252"/>
      <c r="F57" s="127">
        <v>5695</v>
      </c>
      <c r="G57" s="127">
        <v>5649</v>
      </c>
      <c r="H57" s="128">
        <v>5559</v>
      </c>
    </row>
    <row r="58" spans="2:8" ht="45.75" customHeight="1" x14ac:dyDescent="0.15">
      <c r="B58" s="129"/>
      <c r="C58" s="1239" t="s">
        <v>586</v>
      </c>
      <c r="D58" s="1240"/>
      <c r="E58" s="1241"/>
      <c r="F58" s="130">
        <v>2486</v>
      </c>
      <c r="G58" s="130">
        <v>2468</v>
      </c>
      <c r="H58" s="131">
        <v>2404</v>
      </c>
    </row>
    <row r="59" spans="2:8" ht="45.75" customHeight="1" x14ac:dyDescent="0.15">
      <c r="B59" s="129"/>
      <c r="C59" s="1239" t="s">
        <v>587</v>
      </c>
      <c r="D59" s="1240"/>
      <c r="E59" s="1241"/>
      <c r="F59" s="130">
        <v>643</v>
      </c>
      <c r="G59" s="130">
        <v>635</v>
      </c>
      <c r="H59" s="131">
        <v>564</v>
      </c>
    </row>
    <row r="60" spans="2:8" ht="45.75" customHeight="1" x14ac:dyDescent="0.15">
      <c r="B60" s="129"/>
      <c r="C60" s="1239" t="s">
        <v>588</v>
      </c>
      <c r="D60" s="1240"/>
      <c r="E60" s="1241"/>
      <c r="F60" s="130">
        <v>501</v>
      </c>
      <c r="G60" s="130">
        <v>501</v>
      </c>
      <c r="H60" s="131">
        <v>486</v>
      </c>
    </row>
    <row r="61" spans="2:8" ht="45.75" customHeight="1" x14ac:dyDescent="0.15">
      <c r="B61" s="129"/>
      <c r="C61" s="1239" t="s">
        <v>589</v>
      </c>
      <c r="D61" s="1240"/>
      <c r="E61" s="1241"/>
      <c r="F61" s="130">
        <v>452</v>
      </c>
      <c r="G61" s="130">
        <v>453</v>
      </c>
      <c r="H61" s="131">
        <v>453</v>
      </c>
    </row>
    <row r="62" spans="2:8" ht="45.75" customHeight="1" thickBot="1" x14ac:dyDescent="0.2">
      <c r="B62" s="132"/>
      <c r="C62" s="1242" t="s">
        <v>590</v>
      </c>
      <c r="D62" s="1243"/>
      <c r="E62" s="1244"/>
      <c r="F62" s="133">
        <v>595</v>
      </c>
      <c r="G62" s="133">
        <v>519</v>
      </c>
      <c r="H62" s="134">
        <v>391</v>
      </c>
    </row>
    <row r="63" spans="2:8" ht="52.5" customHeight="1" thickBot="1" x14ac:dyDescent="0.2">
      <c r="B63" s="135"/>
      <c r="C63" s="1245" t="s">
        <v>49</v>
      </c>
      <c r="D63" s="1245"/>
      <c r="E63" s="1246"/>
      <c r="F63" s="136">
        <v>12370</v>
      </c>
      <c r="G63" s="136">
        <v>14784</v>
      </c>
      <c r="H63" s="137">
        <v>15572</v>
      </c>
    </row>
    <row r="64" spans="2:8" x14ac:dyDescent="0.15"/>
  </sheetData>
  <sheetProtection algorithmName="SHA-512" hashValue="K3LhusKoYief/inIf3EAUvXoX53DEW8H4yvBuFVlT9PwibxGny7oLV77iGKGQnoM2V6IKzkjAynNCVd9uFQJ8w==" saltValue="VbBtJspN3lncYmwwmkt4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611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612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621</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613</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534</v>
      </c>
      <c r="BQ50" s="1259"/>
      <c r="BR50" s="1259"/>
      <c r="BS50" s="1259"/>
      <c r="BT50" s="1259"/>
      <c r="BU50" s="1259"/>
      <c r="BV50" s="1259"/>
      <c r="BW50" s="1259"/>
      <c r="BX50" s="1259" t="s">
        <v>535</v>
      </c>
      <c r="BY50" s="1259"/>
      <c r="BZ50" s="1259"/>
      <c r="CA50" s="1259"/>
      <c r="CB50" s="1259"/>
      <c r="CC50" s="1259"/>
      <c r="CD50" s="1259"/>
      <c r="CE50" s="1259"/>
      <c r="CF50" s="1259" t="s">
        <v>536</v>
      </c>
      <c r="CG50" s="1259"/>
      <c r="CH50" s="1259"/>
      <c r="CI50" s="1259"/>
      <c r="CJ50" s="1259"/>
      <c r="CK50" s="1259"/>
      <c r="CL50" s="1259"/>
      <c r="CM50" s="1259"/>
      <c r="CN50" s="1259" t="s">
        <v>537</v>
      </c>
      <c r="CO50" s="1259"/>
      <c r="CP50" s="1259"/>
      <c r="CQ50" s="1259"/>
      <c r="CR50" s="1259"/>
      <c r="CS50" s="1259"/>
      <c r="CT50" s="1259"/>
      <c r="CU50" s="1259"/>
      <c r="CV50" s="1259" t="s">
        <v>538</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614</v>
      </c>
      <c r="AO51" s="1258"/>
      <c r="AP51" s="1258"/>
      <c r="AQ51" s="1258"/>
      <c r="AR51" s="1258"/>
      <c r="AS51" s="1258"/>
      <c r="AT51" s="1258"/>
      <c r="AU51" s="1258"/>
      <c r="AV51" s="1258"/>
      <c r="AW51" s="1258"/>
      <c r="AX51" s="1258"/>
      <c r="AY51" s="1258"/>
      <c r="AZ51" s="1258"/>
      <c r="BA51" s="1258"/>
      <c r="BB51" s="1258" t="s">
        <v>615</v>
      </c>
      <c r="BC51" s="1258"/>
      <c r="BD51" s="1258"/>
      <c r="BE51" s="1258"/>
      <c r="BF51" s="1258"/>
      <c r="BG51" s="1258"/>
      <c r="BH51" s="1258"/>
      <c r="BI51" s="1258"/>
      <c r="BJ51" s="1258"/>
      <c r="BK51" s="1258"/>
      <c r="BL51" s="1258"/>
      <c r="BM51" s="1258"/>
      <c r="BN51" s="1258"/>
      <c r="BO51" s="1258"/>
      <c r="BP51" s="1255">
        <v>180.2</v>
      </c>
      <c r="BQ51" s="1255"/>
      <c r="BR51" s="1255"/>
      <c r="BS51" s="1255"/>
      <c r="BT51" s="1255"/>
      <c r="BU51" s="1255"/>
      <c r="BV51" s="1255"/>
      <c r="BW51" s="1255"/>
      <c r="BX51" s="1255">
        <v>172.2</v>
      </c>
      <c r="BY51" s="1255"/>
      <c r="BZ51" s="1255"/>
      <c r="CA51" s="1255"/>
      <c r="CB51" s="1255"/>
      <c r="CC51" s="1255"/>
      <c r="CD51" s="1255"/>
      <c r="CE51" s="1255"/>
      <c r="CF51" s="1255">
        <v>173</v>
      </c>
      <c r="CG51" s="1255"/>
      <c r="CH51" s="1255"/>
      <c r="CI51" s="1255"/>
      <c r="CJ51" s="1255"/>
      <c r="CK51" s="1255"/>
      <c r="CL51" s="1255"/>
      <c r="CM51" s="1255"/>
      <c r="CN51" s="1255">
        <v>160.9</v>
      </c>
      <c r="CO51" s="1255"/>
      <c r="CP51" s="1255"/>
      <c r="CQ51" s="1255"/>
      <c r="CR51" s="1255"/>
      <c r="CS51" s="1255"/>
      <c r="CT51" s="1255"/>
      <c r="CU51" s="1255"/>
      <c r="CV51" s="1255">
        <v>153.1</v>
      </c>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616</v>
      </c>
      <c r="BC53" s="1258"/>
      <c r="BD53" s="1258"/>
      <c r="BE53" s="1258"/>
      <c r="BF53" s="1258"/>
      <c r="BG53" s="1258"/>
      <c r="BH53" s="1258"/>
      <c r="BI53" s="1258"/>
      <c r="BJ53" s="1258"/>
      <c r="BK53" s="1258"/>
      <c r="BL53" s="1258"/>
      <c r="BM53" s="1258"/>
      <c r="BN53" s="1258"/>
      <c r="BO53" s="1258"/>
      <c r="BP53" s="1255">
        <v>61.8</v>
      </c>
      <c r="BQ53" s="1255"/>
      <c r="BR53" s="1255"/>
      <c r="BS53" s="1255"/>
      <c r="BT53" s="1255"/>
      <c r="BU53" s="1255"/>
      <c r="BV53" s="1255"/>
      <c r="BW53" s="1255"/>
      <c r="BX53" s="1255">
        <v>63.1</v>
      </c>
      <c r="BY53" s="1255"/>
      <c r="BZ53" s="1255"/>
      <c r="CA53" s="1255"/>
      <c r="CB53" s="1255"/>
      <c r="CC53" s="1255"/>
      <c r="CD53" s="1255"/>
      <c r="CE53" s="1255"/>
      <c r="CF53" s="1255">
        <v>64.3</v>
      </c>
      <c r="CG53" s="1255"/>
      <c r="CH53" s="1255"/>
      <c r="CI53" s="1255"/>
      <c r="CJ53" s="1255"/>
      <c r="CK53" s="1255"/>
      <c r="CL53" s="1255"/>
      <c r="CM53" s="1255"/>
      <c r="CN53" s="1255">
        <v>65.5</v>
      </c>
      <c r="CO53" s="1255"/>
      <c r="CP53" s="1255"/>
      <c r="CQ53" s="1255"/>
      <c r="CR53" s="1255"/>
      <c r="CS53" s="1255"/>
      <c r="CT53" s="1255"/>
      <c r="CU53" s="1255"/>
      <c r="CV53" s="1255">
        <v>66.7</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617</v>
      </c>
      <c r="AO55" s="1259"/>
      <c r="AP55" s="1259"/>
      <c r="AQ55" s="1259"/>
      <c r="AR55" s="1259"/>
      <c r="AS55" s="1259"/>
      <c r="AT55" s="1259"/>
      <c r="AU55" s="1259"/>
      <c r="AV55" s="1259"/>
      <c r="AW55" s="1259"/>
      <c r="AX55" s="1259"/>
      <c r="AY55" s="1259"/>
      <c r="AZ55" s="1259"/>
      <c r="BA55" s="1259"/>
      <c r="BB55" s="1258" t="s">
        <v>615</v>
      </c>
      <c r="BC55" s="1258"/>
      <c r="BD55" s="1258"/>
      <c r="BE55" s="1258"/>
      <c r="BF55" s="1258"/>
      <c r="BG55" s="1258"/>
      <c r="BH55" s="1258"/>
      <c r="BI55" s="1258"/>
      <c r="BJ55" s="1258"/>
      <c r="BK55" s="1258"/>
      <c r="BL55" s="1258"/>
      <c r="BM55" s="1258"/>
      <c r="BN55" s="1258"/>
      <c r="BO55" s="1258"/>
      <c r="BP55" s="1255">
        <v>33.9</v>
      </c>
      <c r="BQ55" s="1255"/>
      <c r="BR55" s="1255"/>
      <c r="BS55" s="1255"/>
      <c r="BT55" s="1255"/>
      <c r="BU55" s="1255"/>
      <c r="BV55" s="1255"/>
      <c r="BW55" s="1255"/>
      <c r="BX55" s="1255">
        <v>31.5</v>
      </c>
      <c r="BY55" s="1255"/>
      <c r="BZ55" s="1255"/>
      <c r="CA55" s="1255"/>
      <c r="CB55" s="1255"/>
      <c r="CC55" s="1255"/>
      <c r="CD55" s="1255"/>
      <c r="CE55" s="1255"/>
      <c r="CF55" s="1255">
        <v>23.4</v>
      </c>
      <c r="CG55" s="1255"/>
      <c r="CH55" s="1255"/>
      <c r="CI55" s="1255"/>
      <c r="CJ55" s="1255"/>
      <c r="CK55" s="1255"/>
      <c r="CL55" s="1255"/>
      <c r="CM55" s="1255"/>
      <c r="CN55" s="1255">
        <v>18.2</v>
      </c>
      <c r="CO55" s="1255"/>
      <c r="CP55" s="1255"/>
      <c r="CQ55" s="1255"/>
      <c r="CR55" s="1255"/>
      <c r="CS55" s="1255"/>
      <c r="CT55" s="1255"/>
      <c r="CU55" s="1255"/>
      <c r="CV55" s="1255">
        <v>17.100000000000001</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616</v>
      </c>
      <c r="BC57" s="1258"/>
      <c r="BD57" s="1258"/>
      <c r="BE57" s="1258"/>
      <c r="BF57" s="1258"/>
      <c r="BG57" s="1258"/>
      <c r="BH57" s="1258"/>
      <c r="BI57" s="1258"/>
      <c r="BJ57" s="1258"/>
      <c r="BK57" s="1258"/>
      <c r="BL57" s="1258"/>
      <c r="BM57" s="1258"/>
      <c r="BN57" s="1258"/>
      <c r="BO57" s="1258"/>
      <c r="BP57" s="1255">
        <v>61.8</v>
      </c>
      <c r="BQ57" s="1255"/>
      <c r="BR57" s="1255"/>
      <c r="BS57" s="1255"/>
      <c r="BT57" s="1255"/>
      <c r="BU57" s="1255"/>
      <c r="BV57" s="1255"/>
      <c r="BW57" s="1255"/>
      <c r="BX57" s="1255">
        <v>62.9</v>
      </c>
      <c r="BY57" s="1255"/>
      <c r="BZ57" s="1255"/>
      <c r="CA57" s="1255"/>
      <c r="CB57" s="1255"/>
      <c r="CC57" s="1255"/>
      <c r="CD57" s="1255"/>
      <c r="CE57" s="1255"/>
      <c r="CF57" s="1255">
        <v>63.9</v>
      </c>
      <c r="CG57" s="1255"/>
      <c r="CH57" s="1255"/>
      <c r="CI57" s="1255"/>
      <c r="CJ57" s="1255"/>
      <c r="CK57" s="1255"/>
      <c r="CL57" s="1255"/>
      <c r="CM57" s="1255"/>
      <c r="CN57" s="1255">
        <v>64.900000000000006</v>
      </c>
      <c r="CO57" s="1255"/>
      <c r="CP57" s="1255"/>
      <c r="CQ57" s="1255"/>
      <c r="CR57" s="1255"/>
      <c r="CS57" s="1255"/>
      <c r="CT57" s="1255"/>
      <c r="CU57" s="1255"/>
      <c r="CV57" s="1255">
        <v>65.8</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618</v>
      </c>
    </row>
    <row r="64" spans="1:109" x14ac:dyDescent="0.15">
      <c r="B64" s="372"/>
      <c r="G64" s="379"/>
      <c r="I64" s="392"/>
      <c r="J64" s="392"/>
      <c r="K64" s="392"/>
      <c r="L64" s="392"/>
      <c r="M64" s="392"/>
      <c r="N64" s="393"/>
      <c r="AM64" s="379"/>
      <c r="AN64" s="379" t="s">
        <v>612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5" customHeight="1" x14ac:dyDescent="0.15">
      <c r="B65" s="372"/>
      <c r="AN65" s="1261" t="s">
        <v>622</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613</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534</v>
      </c>
      <c r="BQ72" s="1259"/>
      <c r="BR72" s="1259"/>
      <c r="BS72" s="1259"/>
      <c r="BT72" s="1259"/>
      <c r="BU72" s="1259"/>
      <c r="BV72" s="1259"/>
      <c r="BW72" s="1259"/>
      <c r="BX72" s="1259" t="s">
        <v>535</v>
      </c>
      <c r="BY72" s="1259"/>
      <c r="BZ72" s="1259"/>
      <c r="CA72" s="1259"/>
      <c r="CB72" s="1259"/>
      <c r="CC72" s="1259"/>
      <c r="CD72" s="1259"/>
      <c r="CE72" s="1259"/>
      <c r="CF72" s="1259" t="s">
        <v>536</v>
      </c>
      <c r="CG72" s="1259"/>
      <c r="CH72" s="1259"/>
      <c r="CI72" s="1259"/>
      <c r="CJ72" s="1259"/>
      <c r="CK72" s="1259"/>
      <c r="CL72" s="1259"/>
      <c r="CM72" s="1259"/>
      <c r="CN72" s="1259" t="s">
        <v>537</v>
      </c>
      <c r="CO72" s="1259"/>
      <c r="CP72" s="1259"/>
      <c r="CQ72" s="1259"/>
      <c r="CR72" s="1259"/>
      <c r="CS72" s="1259"/>
      <c r="CT72" s="1259"/>
      <c r="CU72" s="1259"/>
      <c r="CV72" s="1259" t="s">
        <v>538</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614</v>
      </c>
      <c r="AO73" s="1258"/>
      <c r="AP73" s="1258"/>
      <c r="AQ73" s="1258"/>
      <c r="AR73" s="1258"/>
      <c r="AS73" s="1258"/>
      <c r="AT73" s="1258"/>
      <c r="AU73" s="1258"/>
      <c r="AV73" s="1258"/>
      <c r="AW73" s="1258"/>
      <c r="AX73" s="1258"/>
      <c r="AY73" s="1258"/>
      <c r="AZ73" s="1258"/>
      <c r="BA73" s="1258"/>
      <c r="BB73" s="1258" t="s">
        <v>615</v>
      </c>
      <c r="BC73" s="1258"/>
      <c r="BD73" s="1258"/>
      <c r="BE73" s="1258"/>
      <c r="BF73" s="1258"/>
      <c r="BG73" s="1258"/>
      <c r="BH73" s="1258"/>
      <c r="BI73" s="1258"/>
      <c r="BJ73" s="1258"/>
      <c r="BK73" s="1258"/>
      <c r="BL73" s="1258"/>
      <c r="BM73" s="1258"/>
      <c r="BN73" s="1258"/>
      <c r="BO73" s="1258"/>
      <c r="BP73" s="1255">
        <v>180.2</v>
      </c>
      <c r="BQ73" s="1255"/>
      <c r="BR73" s="1255"/>
      <c r="BS73" s="1255"/>
      <c r="BT73" s="1255"/>
      <c r="BU73" s="1255"/>
      <c r="BV73" s="1255"/>
      <c r="BW73" s="1255"/>
      <c r="BX73" s="1255">
        <v>172.2</v>
      </c>
      <c r="BY73" s="1255"/>
      <c r="BZ73" s="1255"/>
      <c r="CA73" s="1255"/>
      <c r="CB73" s="1255"/>
      <c r="CC73" s="1255"/>
      <c r="CD73" s="1255"/>
      <c r="CE73" s="1255"/>
      <c r="CF73" s="1255">
        <v>173</v>
      </c>
      <c r="CG73" s="1255"/>
      <c r="CH73" s="1255"/>
      <c r="CI73" s="1255"/>
      <c r="CJ73" s="1255"/>
      <c r="CK73" s="1255"/>
      <c r="CL73" s="1255"/>
      <c r="CM73" s="1255"/>
      <c r="CN73" s="1255">
        <v>160.9</v>
      </c>
      <c r="CO73" s="1255"/>
      <c r="CP73" s="1255"/>
      <c r="CQ73" s="1255"/>
      <c r="CR73" s="1255"/>
      <c r="CS73" s="1255"/>
      <c r="CT73" s="1255"/>
      <c r="CU73" s="1255"/>
      <c r="CV73" s="1255">
        <v>153.1</v>
      </c>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619</v>
      </c>
      <c r="BC75" s="1258"/>
      <c r="BD75" s="1258"/>
      <c r="BE75" s="1258"/>
      <c r="BF75" s="1258"/>
      <c r="BG75" s="1258"/>
      <c r="BH75" s="1258"/>
      <c r="BI75" s="1258"/>
      <c r="BJ75" s="1258"/>
      <c r="BK75" s="1258"/>
      <c r="BL75" s="1258"/>
      <c r="BM75" s="1258"/>
      <c r="BN75" s="1258"/>
      <c r="BO75" s="1258"/>
      <c r="BP75" s="1255">
        <v>14.2</v>
      </c>
      <c r="BQ75" s="1255"/>
      <c r="BR75" s="1255"/>
      <c r="BS75" s="1255"/>
      <c r="BT75" s="1255"/>
      <c r="BU75" s="1255"/>
      <c r="BV75" s="1255"/>
      <c r="BW75" s="1255"/>
      <c r="BX75" s="1255">
        <v>13.6</v>
      </c>
      <c r="BY75" s="1255"/>
      <c r="BZ75" s="1255"/>
      <c r="CA75" s="1255"/>
      <c r="CB75" s="1255"/>
      <c r="CC75" s="1255"/>
      <c r="CD75" s="1255"/>
      <c r="CE75" s="1255"/>
      <c r="CF75" s="1255">
        <v>13</v>
      </c>
      <c r="CG75" s="1255"/>
      <c r="CH75" s="1255"/>
      <c r="CI75" s="1255"/>
      <c r="CJ75" s="1255"/>
      <c r="CK75" s="1255"/>
      <c r="CL75" s="1255"/>
      <c r="CM75" s="1255"/>
      <c r="CN75" s="1255">
        <v>12.7</v>
      </c>
      <c r="CO75" s="1255"/>
      <c r="CP75" s="1255"/>
      <c r="CQ75" s="1255"/>
      <c r="CR75" s="1255"/>
      <c r="CS75" s="1255"/>
      <c r="CT75" s="1255"/>
      <c r="CU75" s="1255"/>
      <c r="CV75" s="1255">
        <v>12.9</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617</v>
      </c>
      <c r="AO77" s="1259"/>
      <c r="AP77" s="1259"/>
      <c r="AQ77" s="1259"/>
      <c r="AR77" s="1259"/>
      <c r="AS77" s="1259"/>
      <c r="AT77" s="1259"/>
      <c r="AU77" s="1259"/>
      <c r="AV77" s="1259"/>
      <c r="AW77" s="1259"/>
      <c r="AX77" s="1259"/>
      <c r="AY77" s="1259"/>
      <c r="AZ77" s="1259"/>
      <c r="BA77" s="1259"/>
      <c r="BB77" s="1258" t="s">
        <v>615</v>
      </c>
      <c r="BC77" s="1258"/>
      <c r="BD77" s="1258"/>
      <c r="BE77" s="1258"/>
      <c r="BF77" s="1258"/>
      <c r="BG77" s="1258"/>
      <c r="BH77" s="1258"/>
      <c r="BI77" s="1258"/>
      <c r="BJ77" s="1258"/>
      <c r="BK77" s="1258"/>
      <c r="BL77" s="1258"/>
      <c r="BM77" s="1258"/>
      <c r="BN77" s="1258"/>
      <c r="BO77" s="1258"/>
      <c r="BP77" s="1255">
        <v>33.9</v>
      </c>
      <c r="BQ77" s="1255"/>
      <c r="BR77" s="1255"/>
      <c r="BS77" s="1255"/>
      <c r="BT77" s="1255"/>
      <c r="BU77" s="1255"/>
      <c r="BV77" s="1255"/>
      <c r="BW77" s="1255"/>
      <c r="BX77" s="1255">
        <v>31.5</v>
      </c>
      <c r="BY77" s="1255"/>
      <c r="BZ77" s="1255"/>
      <c r="CA77" s="1255"/>
      <c r="CB77" s="1255"/>
      <c r="CC77" s="1255"/>
      <c r="CD77" s="1255"/>
      <c r="CE77" s="1255"/>
      <c r="CF77" s="1255">
        <v>23.4</v>
      </c>
      <c r="CG77" s="1255"/>
      <c r="CH77" s="1255"/>
      <c r="CI77" s="1255"/>
      <c r="CJ77" s="1255"/>
      <c r="CK77" s="1255"/>
      <c r="CL77" s="1255"/>
      <c r="CM77" s="1255"/>
      <c r="CN77" s="1255">
        <v>18.2</v>
      </c>
      <c r="CO77" s="1255"/>
      <c r="CP77" s="1255"/>
      <c r="CQ77" s="1255"/>
      <c r="CR77" s="1255"/>
      <c r="CS77" s="1255"/>
      <c r="CT77" s="1255"/>
      <c r="CU77" s="1255"/>
      <c r="CV77" s="1255">
        <v>17.100000000000001</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619</v>
      </c>
      <c r="BC79" s="1258"/>
      <c r="BD79" s="1258"/>
      <c r="BE79" s="1258"/>
      <c r="BF79" s="1258"/>
      <c r="BG79" s="1258"/>
      <c r="BH79" s="1258"/>
      <c r="BI79" s="1258"/>
      <c r="BJ79" s="1258"/>
      <c r="BK79" s="1258"/>
      <c r="BL79" s="1258"/>
      <c r="BM79" s="1258"/>
      <c r="BN79" s="1258"/>
      <c r="BO79" s="1258"/>
      <c r="BP79" s="1255">
        <v>5.7</v>
      </c>
      <c r="BQ79" s="1255"/>
      <c r="BR79" s="1255"/>
      <c r="BS79" s="1255"/>
      <c r="BT79" s="1255"/>
      <c r="BU79" s="1255"/>
      <c r="BV79" s="1255"/>
      <c r="BW79" s="1255"/>
      <c r="BX79" s="1255">
        <v>5.4</v>
      </c>
      <c r="BY79" s="1255"/>
      <c r="BZ79" s="1255"/>
      <c r="CA79" s="1255"/>
      <c r="CB79" s="1255"/>
      <c r="CC79" s="1255"/>
      <c r="CD79" s="1255"/>
      <c r="CE79" s="1255"/>
      <c r="CF79" s="1255">
        <v>5.2</v>
      </c>
      <c r="CG79" s="1255"/>
      <c r="CH79" s="1255"/>
      <c r="CI79" s="1255"/>
      <c r="CJ79" s="1255"/>
      <c r="CK79" s="1255"/>
      <c r="CL79" s="1255"/>
      <c r="CM79" s="1255"/>
      <c r="CN79" s="1255">
        <v>5.2</v>
      </c>
      <c r="CO79" s="1255"/>
      <c r="CP79" s="1255"/>
      <c r="CQ79" s="1255"/>
      <c r="CR79" s="1255"/>
      <c r="CS79" s="1255"/>
      <c r="CT79" s="1255"/>
      <c r="CU79" s="1255"/>
      <c r="CV79" s="1255">
        <v>5.2</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RIKG6ILsy9kgseXdadP/qrNAJglMt4KVPFj1d2NUFXNzmhnzl32lIIkD3AQSmnlBy85cBsZJ77fg+hbzrXlDzg==" saltValue="MkFoZAcRt+JtBYSwsRXN+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484</v>
      </c>
    </row>
  </sheetData>
  <sheetProtection algorithmName="SHA-512" hashValue="BxI/7vphByehnTkcAzLIOKJ6d+pi5+GMGz99WGnkWhYQjgLQ36lL7pIa2gHqec4qj+pvF50nfSOetbaAc521Eg==" saltValue="Y+N+/j5bHanVtqwsCiUCI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620</v>
      </c>
    </row>
  </sheetData>
  <sheetProtection algorithmName="SHA-512" hashValue="V4VWDkFzpj3EwqTALGeqvnajUIASqC1QebfszeU1lJbxC48ZsD9a6JlYAtZ1Rpmh/obZP/lny2GvpMAfD5f9aw==" saltValue="OviBr8qlm8WTPebaZMeG5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533</v>
      </c>
      <c r="G2" s="151"/>
      <c r="H2" s="152"/>
    </row>
    <row r="3" spans="1:8" x14ac:dyDescent="0.15">
      <c r="A3" s="148" t="s">
        <v>526</v>
      </c>
      <c r="B3" s="153"/>
      <c r="C3" s="154"/>
      <c r="D3" s="155">
        <v>78780</v>
      </c>
      <c r="E3" s="156"/>
      <c r="F3" s="157">
        <v>51849</v>
      </c>
      <c r="G3" s="158"/>
      <c r="H3" s="159"/>
    </row>
    <row r="4" spans="1:8" x14ac:dyDescent="0.15">
      <c r="A4" s="160"/>
      <c r="B4" s="161"/>
      <c r="C4" s="162"/>
      <c r="D4" s="163">
        <v>54952</v>
      </c>
      <c r="E4" s="164"/>
      <c r="F4" s="165">
        <v>26326</v>
      </c>
      <c r="G4" s="166"/>
      <c r="H4" s="167"/>
    </row>
    <row r="5" spans="1:8" x14ac:dyDescent="0.15">
      <c r="A5" s="148" t="s">
        <v>528</v>
      </c>
      <c r="B5" s="153"/>
      <c r="C5" s="154"/>
      <c r="D5" s="155">
        <v>49160</v>
      </c>
      <c r="E5" s="156"/>
      <c r="F5" s="157">
        <v>52191</v>
      </c>
      <c r="G5" s="158"/>
      <c r="H5" s="159"/>
    </row>
    <row r="6" spans="1:8" x14ac:dyDescent="0.15">
      <c r="A6" s="160"/>
      <c r="B6" s="161"/>
      <c r="C6" s="162"/>
      <c r="D6" s="163">
        <v>23147</v>
      </c>
      <c r="E6" s="164"/>
      <c r="F6" s="165">
        <v>26807</v>
      </c>
      <c r="G6" s="166"/>
      <c r="H6" s="167"/>
    </row>
    <row r="7" spans="1:8" x14ac:dyDescent="0.15">
      <c r="A7" s="148" t="s">
        <v>529</v>
      </c>
      <c r="B7" s="153"/>
      <c r="C7" s="154"/>
      <c r="D7" s="155">
        <v>46640</v>
      </c>
      <c r="E7" s="156"/>
      <c r="F7" s="157">
        <v>48105</v>
      </c>
      <c r="G7" s="158"/>
      <c r="H7" s="159"/>
    </row>
    <row r="8" spans="1:8" x14ac:dyDescent="0.15">
      <c r="A8" s="160"/>
      <c r="B8" s="161"/>
      <c r="C8" s="162"/>
      <c r="D8" s="163">
        <v>24388</v>
      </c>
      <c r="E8" s="164"/>
      <c r="F8" s="165">
        <v>24072</v>
      </c>
      <c r="G8" s="166"/>
      <c r="H8" s="167"/>
    </row>
    <row r="9" spans="1:8" x14ac:dyDescent="0.15">
      <c r="A9" s="148" t="s">
        <v>530</v>
      </c>
      <c r="B9" s="153"/>
      <c r="C9" s="154"/>
      <c r="D9" s="155">
        <v>51478</v>
      </c>
      <c r="E9" s="156"/>
      <c r="F9" s="157">
        <v>47446</v>
      </c>
      <c r="G9" s="158"/>
      <c r="H9" s="159"/>
    </row>
    <row r="10" spans="1:8" x14ac:dyDescent="0.15">
      <c r="A10" s="160"/>
      <c r="B10" s="161"/>
      <c r="C10" s="162"/>
      <c r="D10" s="163">
        <v>29108</v>
      </c>
      <c r="E10" s="164"/>
      <c r="F10" s="165">
        <v>24371</v>
      </c>
      <c r="G10" s="166"/>
      <c r="H10" s="167"/>
    </row>
    <row r="11" spans="1:8" x14ac:dyDescent="0.15">
      <c r="A11" s="148" t="s">
        <v>531</v>
      </c>
      <c r="B11" s="153"/>
      <c r="C11" s="154"/>
      <c r="D11" s="155">
        <v>42956</v>
      </c>
      <c r="E11" s="156"/>
      <c r="F11" s="157">
        <v>48387</v>
      </c>
      <c r="G11" s="158"/>
      <c r="H11" s="159"/>
    </row>
    <row r="12" spans="1:8" x14ac:dyDescent="0.15">
      <c r="A12" s="160"/>
      <c r="B12" s="161"/>
      <c r="C12" s="168"/>
      <c r="D12" s="163">
        <v>22892</v>
      </c>
      <c r="E12" s="164"/>
      <c r="F12" s="165">
        <v>25592</v>
      </c>
      <c r="G12" s="166"/>
      <c r="H12" s="167"/>
    </row>
    <row r="13" spans="1:8" x14ac:dyDescent="0.15">
      <c r="A13" s="148"/>
      <c r="B13" s="153"/>
      <c r="C13" s="169"/>
      <c r="D13" s="170">
        <v>53803</v>
      </c>
      <c r="E13" s="171"/>
      <c r="F13" s="172">
        <v>49596</v>
      </c>
      <c r="G13" s="173"/>
      <c r="H13" s="159"/>
    </row>
    <row r="14" spans="1:8" x14ac:dyDescent="0.15">
      <c r="A14" s="160"/>
      <c r="B14" s="161"/>
      <c r="C14" s="162"/>
      <c r="D14" s="163">
        <v>30897</v>
      </c>
      <c r="E14" s="164"/>
      <c r="F14" s="165">
        <v>25434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0.52</v>
      </c>
      <c r="C19" s="174">
        <f>ROUND(VALUE(SUBSTITUTE(実質収支比率等に係る経年分析!G$48,"▲","-")),2)</f>
        <v>0.69</v>
      </c>
      <c r="D19" s="174">
        <f>ROUND(VALUE(SUBSTITUTE(実質収支比率等に係る経年分析!H$48,"▲","-")),2)</f>
        <v>6.01</v>
      </c>
      <c r="E19" s="174">
        <f>ROUND(VALUE(SUBSTITUTE(実質収支比率等に係る経年分析!I$48,"▲","-")),2)</f>
        <v>1.76</v>
      </c>
      <c r="F19" s="174">
        <f>ROUND(VALUE(SUBSTITUTE(実質収支比率等に係る経年分析!J$48,"▲","-")),2)</f>
        <v>0.51</v>
      </c>
    </row>
    <row r="20" spans="1:11" x14ac:dyDescent="0.15">
      <c r="A20" s="174" t="s">
        <v>53</v>
      </c>
      <c r="B20" s="174">
        <f>ROUND(VALUE(SUBSTITUTE(実質収支比率等に係る経年分析!F$47,"▲","-")),2)</f>
        <v>3.61</v>
      </c>
      <c r="C20" s="174">
        <f>ROUND(VALUE(SUBSTITUTE(実質収支比率等に係る経年分析!G$47,"▲","-")),2)</f>
        <v>3.86</v>
      </c>
      <c r="D20" s="174">
        <f>ROUND(VALUE(SUBSTITUTE(実質収支比率等に係る経年分析!H$47,"▲","-")),2)</f>
        <v>4.09</v>
      </c>
      <c r="E20" s="174">
        <f>ROUND(VALUE(SUBSTITUTE(実質収支比率等に係る経年分析!I$47,"▲","-")),2)</f>
        <v>7.25</v>
      </c>
      <c r="F20" s="174">
        <f>ROUND(VALUE(SUBSTITUTE(実質収支比率等に係る経年分析!J$47,"▲","-")),2)</f>
        <v>7.78</v>
      </c>
    </row>
    <row r="21" spans="1:11" x14ac:dyDescent="0.15">
      <c r="A21" s="174" t="s">
        <v>54</v>
      </c>
      <c r="B21" s="174">
        <f>IF(ISNUMBER(VALUE(SUBSTITUTE(実質収支比率等に係る経年分析!F$49,"▲","-"))),ROUND(VALUE(SUBSTITUTE(実質収支比率等に係る経年分析!F$49,"▲","-")),2),NA())</f>
        <v>-0.47</v>
      </c>
      <c r="C21" s="174">
        <f>IF(ISNUMBER(VALUE(SUBSTITUTE(実質収支比率等に係る経年分析!G$49,"▲","-"))),ROUND(VALUE(SUBSTITUTE(実質収支比率等に係る経年分析!G$49,"▲","-")),2),NA())</f>
        <v>0.18</v>
      </c>
      <c r="D21" s="174">
        <f>IF(ISNUMBER(VALUE(SUBSTITUTE(実質収支比率等に係る経年分析!H$49,"▲","-"))),ROUND(VALUE(SUBSTITUTE(実質収支比率等に係る経年分析!H$49,"▲","-")),2),NA())</f>
        <v>5.34</v>
      </c>
      <c r="E21" s="174">
        <f>IF(ISNUMBER(VALUE(SUBSTITUTE(実質収支比率等に係る経年分析!I$49,"▲","-"))),ROUND(VALUE(SUBSTITUTE(実質収支比率等に係る経年分析!I$49,"▲","-")),2),NA())</f>
        <v>-4.37</v>
      </c>
      <c r="F21" s="174">
        <f>IF(ISNUMBER(VALUE(SUBSTITUTE(実質収支比率等に係る経年分析!J$49,"▲","-"))),ROUND(VALUE(SUBSTITUTE(実質収支比率等に係る経年分析!J$49,"▲","-")),2),NA())</f>
        <v>-1.2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0.23</v>
      </c>
    </row>
    <row r="28" spans="1:11" x14ac:dyDescent="0.15">
      <c r="A28" s="175" t="str">
        <f>IF(連結実質赤字比率に係る赤字・黒字の構成分析!C$42="",NA(),連結実質赤字比率に係る赤字・黒字の構成分析!C$42)</f>
        <v>その他会計（赤字）</v>
      </c>
      <c r="B28" s="175">
        <f>IF(ROUND(VALUE(SUBSTITUTE(連結実質赤字比率に係る赤字・黒字の構成分析!F$42,"▲", "-")), 2) &lt; 0, ABS(ROUND(VALUE(SUBSTITUTE(連結実質赤字比率に係る赤字・黒字の構成分析!F$42,"▲", "-")), 2)), NA())</f>
        <v>0.05</v>
      </c>
      <c r="C28" s="175" t="e">
        <f>IF(ROUND(VALUE(SUBSTITUTE(連結実質赤字比率に係る赤字・黒字の構成分析!F$42,"▲", "-")), 2) &gt;= 0, ABS(ROUND(VALUE(SUBSTITUTE(連結実質赤字比率に係る赤字・黒字の構成分析!F$42,"▲", "-")), 2)), NA())</f>
        <v>#N/A</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f>IF(ROUND(VALUE(SUBSTITUTE(連結実質赤字比率に係る赤字・黒字の構成分析!H$42,"▲", "-")), 2) &lt; 0, ABS(ROUND(VALUE(SUBSTITUTE(連結実質赤字比率に係る赤字・黒字の構成分析!H$42,"▲", "-")), 2)), NA())</f>
        <v>0.04</v>
      </c>
      <c r="G28" s="175" t="e">
        <f>IF(ROUND(VALUE(SUBSTITUTE(連結実質赤字比率に係る赤字・黒字の構成分析!H$42,"▲", "-")), 2) &gt;= 0, ABS(ROUND(VALUE(SUBSTITUTE(連結実質赤字比率に係る赤字・黒字の構成分析!H$42,"▲", "-")), 2)), NA())</f>
        <v>#N/A</v>
      </c>
      <c r="H28" s="175" t="e">
        <f>IF(ROUND(VALUE(SUBSTITUTE(連結実質赤字比率に係る赤字・黒字の構成分析!I$42,"▲", "-")), 2) &lt; 0, ABS(ROUND(VALUE(SUBSTITUTE(連結実質赤字比率に係る赤字・黒字の構成分析!I$42,"▲", "-")), 2)), NA())</f>
        <v>#N/A</v>
      </c>
      <c r="I28" s="175">
        <f>IF(ROUND(VALUE(SUBSTITUTE(連結実質赤字比率に係る赤字・黒字の構成分析!I$42,"▲", "-")), 2) &gt;= 0, ABS(ROUND(VALUE(SUBSTITUTE(連結実質赤字比率に係る赤字・黒字の構成分析!I$42,"▲", "-")), 2)), NA())</f>
        <v>0</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0.36</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0.32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0.19</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0.21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0.22</v>
      </c>
    </row>
    <row r="30" spans="1:11" x14ac:dyDescent="0.15">
      <c r="A30" s="175" t="str">
        <f>IF(連結実質赤字比率に係る赤字・黒字の構成分析!C$40="",NA(),連結実質赤字比率に係る赤字・黒字の構成分析!C$40)</f>
        <v>国民健康保険事業特別会計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0.48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0.31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0.33</v>
      </c>
    </row>
    <row r="31" spans="1:11" x14ac:dyDescent="0.15">
      <c r="A31" s="175" t="str">
        <f>IF(連結実質赤字比率に係る赤字・黒字の構成分析!C$39="",NA(),連結実質赤字比率に係る赤字・黒字の構成分析!C$39)</f>
        <v>一般会計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0.51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0.69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1.75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v>
      </c>
    </row>
    <row r="32" spans="1:11" x14ac:dyDescent="0.15">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0.56000000000000005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0.56999999999999995</v>
      </c>
    </row>
    <row r="33" spans="1:16" x14ac:dyDescent="0.15">
      <c r="A33" s="175" t="str">
        <f>IF(連結実質赤字比率に係る赤字・黒字の構成分析!C$37="",NA(),連結実質赤字比率に係る赤字・黒字の構成分析!C$37)</f>
        <v>公共下水道事業会計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1.69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2.2999999999999998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3.09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4.33</v>
      </c>
    </row>
    <row r="34" spans="1:16" x14ac:dyDescent="0.15">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16.05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16.3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16.29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14.77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13.13</v>
      </c>
    </row>
    <row r="35" spans="1:16" x14ac:dyDescent="0.15">
      <c r="A35" s="175" t="str">
        <f>IF(連結実質赤字比率に係る赤字・黒字の構成分析!C$35="",NA(),連結実質赤字比率に係る赤字・黒字の構成分析!C$35)</f>
        <v>駐車場事業特別会計</v>
      </c>
      <c r="B35" s="175">
        <f>IF(ROUND(VALUE(SUBSTITUTE(連結実質赤字比率に係る赤字・黒字の構成分析!F$35,"▲", "-")), 2) &lt; 0, ABS(ROUND(VALUE(SUBSTITUTE(連結実質赤字比率に係る赤字・黒字の構成分析!F$35,"▲", "-")), 2)), NA())</f>
        <v>0.33</v>
      </c>
      <c r="C35" s="175" t="e">
        <f>IF(ROUND(VALUE(SUBSTITUTE(連結実質赤字比率に係る赤字・黒字の構成分析!F$35,"▲", "-")), 2) &gt;= 0, ABS(ROUND(VALUE(SUBSTITUTE(連結実質赤字比率に係る赤字・黒字の構成分析!F$35,"▲", "-")), 2)), NA())</f>
        <v>#N/A</v>
      </c>
      <c r="D35" s="175">
        <f>IF(ROUND(VALUE(SUBSTITUTE(連結実質赤字比率に係る赤字・黒字の構成分析!G$35,"▲", "-")), 2) &lt; 0, ABS(ROUND(VALUE(SUBSTITUTE(連結実質赤字比率に係る赤字・黒字の構成分析!G$35,"▲", "-")), 2)), NA())</f>
        <v>0.31</v>
      </c>
      <c r="E35" s="175" t="e">
        <f>IF(ROUND(VALUE(SUBSTITUTE(連結実質赤字比率に係る赤字・黒字の構成分析!G$35,"▲", "-")), 2) &gt;= 0, ABS(ROUND(VALUE(SUBSTITUTE(連結実質赤字比率に係る赤字・黒字の構成分析!G$35,"▲", "-")), 2)), NA())</f>
        <v>#N/A</v>
      </c>
      <c r="F35" s="175">
        <f>IF(ROUND(VALUE(SUBSTITUTE(連結実質赤字比率に係る赤字・黒字の構成分析!H$35,"▲", "-")), 2) &lt; 0, ABS(ROUND(VALUE(SUBSTITUTE(連結実質赤字比率に係る赤字・黒字の構成分析!H$35,"▲", "-")), 2)), NA())</f>
        <v>0.25</v>
      </c>
      <c r="G35" s="175" t="e">
        <f>IF(ROUND(VALUE(SUBSTITUTE(連結実質赤字比率に係る赤字・黒字の構成分析!H$35,"▲", "-")), 2) &gt;= 0, ABS(ROUND(VALUE(SUBSTITUTE(連結実質赤字比率に係る赤字・黒字の構成分析!H$35,"▲", "-")), 2)), NA())</f>
        <v>#N/A</v>
      </c>
      <c r="H35" s="175">
        <f>IF(ROUND(VALUE(SUBSTITUTE(連結実質赤字比率に係る赤字・黒字の構成分析!I$35,"▲", "-")), 2) &lt; 0, ABS(ROUND(VALUE(SUBSTITUTE(連結実質赤字比率に係る赤字・黒字の構成分析!I$35,"▲", "-")), 2)), NA())</f>
        <v>0.19</v>
      </c>
      <c r="I35" s="175" t="e">
        <f>IF(ROUND(VALUE(SUBSTITUTE(連結実質赤字比率に係る赤字・黒字の構成分析!I$35,"▲", "-")), 2) &gt;= 0, ABS(ROUND(VALUE(SUBSTITUTE(連結実質赤字比率に係る赤字・黒字の構成分析!I$35,"▲", "-")), 2)), NA())</f>
        <v>#N/A</v>
      </c>
      <c r="J35" s="175">
        <f>IF(ROUND(VALUE(SUBSTITUTE(連結実質赤字比率に係る赤字・黒字の構成分析!J$35,"▲", "-")), 2) &lt; 0, ABS(ROUND(VALUE(SUBSTITUTE(連結実質赤字比率に係る赤字・黒字の構成分析!J$35,"▲", "-")), 2)), NA())</f>
        <v>0.1</v>
      </c>
      <c r="K35" s="175" t="e">
        <f>IF(ROUND(VALUE(SUBSTITUTE(連結実質赤字比率に係る赤字・黒字の構成分析!J$35,"▲", "-")), 2) &gt;= 0, ABS(ROUND(VALUE(SUBSTITUTE(連結実質赤字比率に係る赤字・黒字の構成分析!J$35,"▲", "-")), 2)), NA())</f>
        <v>#N/A</v>
      </c>
    </row>
    <row r="36" spans="1:16" x14ac:dyDescent="0.15">
      <c r="A36" s="175" t="str">
        <f>IF(連結実質赤字比率に係る赤字・黒字の構成分析!C$34="",NA(),連結実質赤字比率に係る赤字・黒字の構成分析!C$34)</f>
        <v>収益事業特別会計</v>
      </c>
      <c r="B36" s="175">
        <f>IF(ROUND(VALUE(SUBSTITUTE(連結実質赤字比率に係る赤字・黒字の構成分析!F$34,"▲", "-")), 2) &lt; 0, ABS(ROUND(VALUE(SUBSTITUTE(連結実質赤字比率に係る赤字・黒字の構成分析!F$34,"▲", "-")), 2)), NA())</f>
        <v>6.66</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6.2</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5.65</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5.0999999999999996</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4.34</v>
      </c>
      <c r="K36" s="175" t="e">
        <f>IF(ROUND(VALUE(SUBSTITUTE(連結実質赤字比率に係る赤字・黒字の構成分析!J$34,"▲", "-")), 2) &gt;= 0, ABS(ROUND(VALUE(SUBSTITUTE(連結実質赤字比率に係る赤字・黒字の構成分析!J$34,"▲", "-")), 2)), NA())</f>
        <v>#N/A</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13206</v>
      </c>
      <c r="E42" s="176"/>
      <c r="F42" s="176"/>
      <c r="G42" s="176">
        <f>'実質公債費比率（分子）の構造'!L$52</f>
        <v>12576</v>
      </c>
      <c r="H42" s="176"/>
      <c r="I42" s="176"/>
      <c r="J42" s="176">
        <f>'実質公債費比率（分子）の構造'!M$52</f>
        <v>12294</v>
      </c>
      <c r="K42" s="176"/>
      <c r="L42" s="176"/>
      <c r="M42" s="176">
        <f>'実質公債費比率（分子）の構造'!N$52</f>
        <v>12337</v>
      </c>
      <c r="N42" s="176"/>
      <c r="O42" s="176"/>
      <c r="P42" s="176">
        <f>'実質公債費比率（分子）の構造'!O$52</f>
        <v>12376</v>
      </c>
    </row>
    <row r="43" spans="1:16" x14ac:dyDescent="0.15">
      <c r="A43" s="176" t="s">
        <v>16</v>
      </c>
      <c r="B43" s="176">
        <f>'実質公債費比率（分子）の構造'!K$51</f>
        <v>2</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f>'実質公債費比率（分子）の構造'!O$51</f>
        <v>0</v>
      </c>
      <c r="O43" s="176"/>
      <c r="P43" s="176"/>
    </row>
    <row r="44" spans="1:16" x14ac:dyDescent="0.15">
      <c r="A44" s="176" t="s">
        <v>62</v>
      </c>
      <c r="B44" s="176">
        <f>'実質公債費比率（分子）の構造'!K$50</f>
        <v>159</v>
      </c>
      <c r="C44" s="176"/>
      <c r="D44" s="176"/>
      <c r="E44" s="176">
        <f>'実質公債費比率（分子）の構造'!L$50</f>
        <v>199</v>
      </c>
      <c r="F44" s="176"/>
      <c r="G44" s="176"/>
      <c r="H44" s="176">
        <f>'実質公債費比率（分子）の構造'!M$50</f>
        <v>220</v>
      </c>
      <c r="I44" s="176"/>
      <c r="J44" s="176"/>
      <c r="K44" s="176">
        <f>'実質公債費比率（分子）の構造'!N$50</f>
        <v>215</v>
      </c>
      <c r="L44" s="176"/>
      <c r="M44" s="176"/>
      <c r="N44" s="176">
        <f>'実質公債費比率（分子）の構造'!O$50</f>
        <v>211</v>
      </c>
      <c r="O44" s="176"/>
      <c r="P44" s="176"/>
    </row>
    <row r="45" spans="1:16" x14ac:dyDescent="0.15">
      <c r="A45" s="176" t="s">
        <v>63</v>
      </c>
      <c r="B45" s="176">
        <f>'実質公債費比率（分子）の構造'!K$49</f>
        <v>925</v>
      </c>
      <c r="C45" s="176"/>
      <c r="D45" s="176"/>
      <c r="E45" s="176">
        <f>'実質公債費比率（分子）の構造'!L$49</f>
        <v>842</v>
      </c>
      <c r="F45" s="176"/>
      <c r="G45" s="176"/>
      <c r="H45" s="176">
        <f>'実質公債費比率（分子）の構造'!M$49</f>
        <v>918</v>
      </c>
      <c r="I45" s="176"/>
      <c r="J45" s="176"/>
      <c r="K45" s="176">
        <f>'実質公債費比率（分子）の構造'!N$49</f>
        <v>859</v>
      </c>
      <c r="L45" s="176"/>
      <c r="M45" s="176"/>
      <c r="N45" s="176">
        <f>'実質公債費比率（分子）の構造'!O$49</f>
        <v>802</v>
      </c>
      <c r="O45" s="176"/>
      <c r="P45" s="176"/>
    </row>
    <row r="46" spans="1:16" x14ac:dyDescent="0.15">
      <c r="A46" s="176" t="s">
        <v>64</v>
      </c>
      <c r="B46" s="176">
        <f>'実質公債費比率（分子）の構造'!K$48</f>
        <v>3569</v>
      </c>
      <c r="C46" s="176"/>
      <c r="D46" s="176"/>
      <c r="E46" s="176">
        <f>'実質公債費比率（分子）の構造'!L$48</f>
        <v>3591</v>
      </c>
      <c r="F46" s="176"/>
      <c r="G46" s="176"/>
      <c r="H46" s="176">
        <f>'実質公債費比率（分子）の構造'!M$48</f>
        <v>3686</v>
      </c>
      <c r="I46" s="176"/>
      <c r="J46" s="176"/>
      <c r="K46" s="176">
        <f>'実質公債費比率（分子）の構造'!N$48</f>
        <v>3768</v>
      </c>
      <c r="L46" s="176"/>
      <c r="M46" s="176"/>
      <c r="N46" s="176">
        <f>'実質公債費比率（分子）の構造'!O$48</f>
        <v>3703</v>
      </c>
      <c r="O46" s="176"/>
      <c r="P46" s="176"/>
    </row>
    <row r="47" spans="1:16" x14ac:dyDescent="0.15">
      <c r="A47" s="176" t="s">
        <v>12</v>
      </c>
      <c r="B47" s="176">
        <f>'実質公債費比率（分子）の構造'!K$47</f>
        <v>17</v>
      </c>
      <c r="C47" s="176"/>
      <c r="D47" s="176"/>
      <c r="E47" s="176">
        <f>'実質公債費比率（分子）の構造'!L$47</f>
        <v>17</v>
      </c>
      <c r="F47" s="176"/>
      <c r="G47" s="176"/>
      <c r="H47" s="176">
        <f>'実質公債費比率（分子）の構造'!M$47</f>
        <v>83</v>
      </c>
      <c r="I47" s="176"/>
      <c r="J47" s="176"/>
      <c r="K47" s="176">
        <f>'実質公債費比率（分子）の構造'!N$47</f>
        <v>117</v>
      </c>
      <c r="L47" s="176"/>
      <c r="M47" s="176"/>
      <c r="N47" s="176">
        <f>'実質公債費比率（分子）の構造'!O$47</f>
        <v>150</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17818</v>
      </c>
      <c r="C49" s="176"/>
      <c r="D49" s="176"/>
      <c r="E49" s="176">
        <f>'実質公債費比率（分子）の構造'!L$45</f>
        <v>16178</v>
      </c>
      <c r="F49" s="176"/>
      <c r="G49" s="176"/>
      <c r="H49" s="176">
        <f>'実質公債費比率（分子）の構造'!M$45</f>
        <v>16272</v>
      </c>
      <c r="I49" s="176"/>
      <c r="J49" s="176"/>
      <c r="K49" s="176">
        <f>'実質公債費比率（分子）の構造'!N$45</f>
        <v>16383</v>
      </c>
      <c r="L49" s="176"/>
      <c r="M49" s="176"/>
      <c r="N49" s="176">
        <f>'実質公債費比率（分子）の構造'!O$45</f>
        <v>16386</v>
      </c>
      <c r="O49" s="176"/>
      <c r="P49" s="176"/>
    </row>
    <row r="50" spans="1:16" x14ac:dyDescent="0.15">
      <c r="A50" s="176" t="s">
        <v>67</v>
      </c>
      <c r="B50" s="176" t="e">
        <f>NA()</f>
        <v>#N/A</v>
      </c>
      <c r="C50" s="176">
        <f>IF(ISNUMBER('実質公債費比率（分子）の構造'!K$53),'実質公債費比率（分子）の構造'!K$53,NA())</f>
        <v>9284</v>
      </c>
      <c r="D50" s="176" t="e">
        <f>NA()</f>
        <v>#N/A</v>
      </c>
      <c r="E50" s="176" t="e">
        <f>NA()</f>
        <v>#N/A</v>
      </c>
      <c r="F50" s="176">
        <f>IF(ISNUMBER('実質公債費比率（分子）の構造'!L$53),'実質公債費比率（分子）の構造'!L$53,NA())</f>
        <v>8251</v>
      </c>
      <c r="G50" s="176" t="e">
        <f>NA()</f>
        <v>#N/A</v>
      </c>
      <c r="H50" s="176" t="e">
        <f>NA()</f>
        <v>#N/A</v>
      </c>
      <c r="I50" s="176">
        <f>IF(ISNUMBER('実質公債費比率（分子）の構造'!M$53),'実質公債費比率（分子）の構造'!M$53,NA())</f>
        <v>8885</v>
      </c>
      <c r="J50" s="176" t="e">
        <f>NA()</f>
        <v>#N/A</v>
      </c>
      <c r="K50" s="176" t="e">
        <f>NA()</f>
        <v>#N/A</v>
      </c>
      <c r="L50" s="176">
        <f>IF(ISNUMBER('実質公債費比率（分子）の構造'!N$53),'実質公債費比率（分子）の構造'!N$53,NA())</f>
        <v>9005</v>
      </c>
      <c r="M50" s="176" t="e">
        <f>NA()</f>
        <v>#N/A</v>
      </c>
      <c r="N50" s="176" t="e">
        <f>NA()</f>
        <v>#N/A</v>
      </c>
      <c r="O50" s="176">
        <f>IF(ISNUMBER('実質公債費比率（分子）の構造'!O$53),'実質公債費比率（分子）の構造'!O$53,NA())</f>
        <v>8876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157724</v>
      </c>
      <c r="E56" s="175"/>
      <c r="F56" s="175"/>
      <c r="G56" s="175">
        <f>'将来負担比率（分子）の構造'!J$52</f>
        <v>157862</v>
      </c>
      <c r="H56" s="175"/>
      <c r="I56" s="175"/>
      <c r="J56" s="175">
        <f>'将来負担比率（分子）の構造'!K$52</f>
        <v>156303</v>
      </c>
      <c r="K56" s="175"/>
      <c r="L56" s="175"/>
      <c r="M56" s="175">
        <f>'将来負担比率（分子）の構造'!L$52</f>
        <v>154727</v>
      </c>
      <c r="N56" s="175"/>
      <c r="O56" s="175"/>
      <c r="P56" s="175">
        <f>'将来負担比率（分子）の構造'!M$52</f>
        <v>150839</v>
      </c>
    </row>
    <row r="57" spans="1:16" x14ac:dyDescent="0.15">
      <c r="A57" s="175" t="s">
        <v>42</v>
      </c>
      <c r="B57" s="175"/>
      <c r="C57" s="175"/>
      <c r="D57" s="175">
        <f>'将来負担比率（分子）の構造'!I$51</f>
        <v>5342</v>
      </c>
      <c r="E57" s="175"/>
      <c r="F57" s="175"/>
      <c r="G57" s="175">
        <f>'将来負担比率（分子）の構造'!J$51</f>
        <v>6197</v>
      </c>
      <c r="H57" s="175"/>
      <c r="I57" s="175"/>
      <c r="J57" s="175">
        <f>'将来負担比率（分子）の構造'!K$51</f>
        <v>6853</v>
      </c>
      <c r="K57" s="175"/>
      <c r="L57" s="175"/>
      <c r="M57" s="175">
        <f>'将来負担比率（分子）の構造'!L$51</f>
        <v>7008</v>
      </c>
      <c r="N57" s="175"/>
      <c r="O57" s="175"/>
      <c r="P57" s="175">
        <f>'将来負担比率（分子）の構造'!M$51</f>
        <v>7016</v>
      </c>
    </row>
    <row r="58" spans="1:16" x14ac:dyDescent="0.15">
      <c r="A58" s="175" t="s">
        <v>41</v>
      </c>
      <c r="B58" s="175"/>
      <c r="C58" s="175"/>
      <c r="D58" s="175">
        <f>'将来負担比率（分子）の構造'!I$50</f>
        <v>12147</v>
      </c>
      <c r="E58" s="175"/>
      <c r="F58" s="175"/>
      <c r="G58" s="175">
        <f>'将来負担比率（分子）の構造'!J$50</f>
        <v>12513</v>
      </c>
      <c r="H58" s="175"/>
      <c r="I58" s="175"/>
      <c r="J58" s="175">
        <f>'将来負担比率（分子）の構造'!K$50</f>
        <v>6462</v>
      </c>
      <c r="K58" s="175"/>
      <c r="L58" s="175"/>
      <c r="M58" s="175">
        <f>'将来負担比率（分子）の構造'!L$50</f>
        <v>17343</v>
      </c>
      <c r="N58" s="175"/>
      <c r="O58" s="175"/>
      <c r="P58" s="175">
        <f>'将来負担比率（分子）の構造'!M$50</f>
        <v>18602</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17385</v>
      </c>
      <c r="C62" s="175"/>
      <c r="D62" s="175"/>
      <c r="E62" s="175">
        <f>'将来負担比率（分子）の構造'!J$45</f>
        <v>17407</v>
      </c>
      <c r="F62" s="175"/>
      <c r="G62" s="175"/>
      <c r="H62" s="175">
        <f>'将来負担比率（分子）の構造'!K$45</f>
        <v>17505</v>
      </c>
      <c r="I62" s="175"/>
      <c r="J62" s="175"/>
      <c r="K62" s="175">
        <f>'将来負担比率（分子）の構造'!L$45</f>
        <v>17174</v>
      </c>
      <c r="L62" s="175"/>
      <c r="M62" s="175"/>
      <c r="N62" s="175">
        <f>'将来負担比率（分子）の構造'!M$45</f>
        <v>17625</v>
      </c>
      <c r="O62" s="175"/>
      <c r="P62" s="175"/>
    </row>
    <row r="63" spans="1:16" x14ac:dyDescent="0.15">
      <c r="A63" s="175" t="s">
        <v>34</v>
      </c>
      <c r="B63" s="175">
        <f>'将来負担比率（分子）の構造'!I$44</f>
        <v>7455</v>
      </c>
      <c r="C63" s="175"/>
      <c r="D63" s="175"/>
      <c r="E63" s="175">
        <f>'将来負担比率（分子）の構造'!J$44</f>
        <v>6838</v>
      </c>
      <c r="F63" s="175"/>
      <c r="G63" s="175"/>
      <c r="H63" s="175">
        <f>'将来負担比率（分子）の構造'!K$44</f>
        <v>6207</v>
      </c>
      <c r="I63" s="175"/>
      <c r="J63" s="175"/>
      <c r="K63" s="175">
        <f>'将来負担比率（分子）の構造'!L$44</f>
        <v>5889</v>
      </c>
      <c r="L63" s="175"/>
      <c r="M63" s="175"/>
      <c r="N63" s="175">
        <f>'将来負担比率（分子）の構造'!M$44</f>
        <v>5476</v>
      </c>
      <c r="O63" s="175"/>
      <c r="P63" s="175"/>
    </row>
    <row r="64" spans="1:16" x14ac:dyDescent="0.15">
      <c r="A64" s="175" t="s">
        <v>33</v>
      </c>
      <c r="B64" s="175">
        <f>'将来負担比率（分子）の構造'!I$43</f>
        <v>55631</v>
      </c>
      <c r="C64" s="175"/>
      <c r="D64" s="175"/>
      <c r="E64" s="175">
        <f>'将来負担比率（分子）の構造'!J$43</f>
        <v>54555</v>
      </c>
      <c r="F64" s="175"/>
      <c r="G64" s="175"/>
      <c r="H64" s="175">
        <f>'将来負担比率（分子）の構造'!K$43</f>
        <v>53365</v>
      </c>
      <c r="I64" s="175"/>
      <c r="J64" s="175"/>
      <c r="K64" s="175">
        <f>'将来負担比率（分子）の構造'!L$43</f>
        <v>53135</v>
      </c>
      <c r="L64" s="175"/>
      <c r="M64" s="175"/>
      <c r="N64" s="175">
        <f>'将来負担比率（分子）の構造'!M$43</f>
        <v>51109</v>
      </c>
      <c r="O64" s="175"/>
      <c r="P64" s="175"/>
    </row>
    <row r="65" spans="1:16" x14ac:dyDescent="0.15">
      <c r="A65" s="175" t="s">
        <v>32</v>
      </c>
      <c r="B65" s="175">
        <f>'将来負担比率（分子）の構造'!I$42</f>
        <v>2689</v>
      </c>
      <c r="C65" s="175"/>
      <c r="D65" s="175"/>
      <c r="E65" s="175">
        <f>'将来負担比率（分子）の構造'!J$42</f>
        <v>2591</v>
      </c>
      <c r="F65" s="175"/>
      <c r="G65" s="175"/>
      <c r="H65" s="175">
        <f>'将来負担比率（分子）の構造'!K$42</f>
        <v>2460</v>
      </c>
      <c r="I65" s="175"/>
      <c r="J65" s="175"/>
      <c r="K65" s="175">
        <f>'将来負担比率（分子）の構造'!L$42</f>
        <v>2255</v>
      </c>
      <c r="L65" s="175"/>
      <c r="M65" s="175"/>
      <c r="N65" s="175">
        <f>'将来負担比率（分子）の構造'!M$42</f>
        <v>2054</v>
      </c>
      <c r="O65" s="175"/>
      <c r="P65" s="175"/>
    </row>
    <row r="66" spans="1:16" x14ac:dyDescent="0.15">
      <c r="A66" s="175" t="s">
        <v>31</v>
      </c>
      <c r="B66" s="175">
        <f>'将来負担比率（分子）の構造'!I$41</f>
        <v>211206</v>
      </c>
      <c r="C66" s="175"/>
      <c r="D66" s="175"/>
      <c r="E66" s="175">
        <f>'将来負担比率（分子）の構造'!J$41</f>
        <v>210769</v>
      </c>
      <c r="F66" s="175"/>
      <c r="G66" s="175"/>
      <c r="H66" s="175">
        <f>'将来負担比率（分子）の構造'!K$41</f>
        <v>210890</v>
      </c>
      <c r="I66" s="175"/>
      <c r="J66" s="175"/>
      <c r="K66" s="175">
        <f>'将来負担比率（分子）の構造'!L$41</f>
        <v>210254</v>
      </c>
      <c r="L66" s="175"/>
      <c r="M66" s="175"/>
      <c r="N66" s="175">
        <f>'将来負担比率（分子）の構造'!M$41</f>
        <v>205954</v>
      </c>
      <c r="O66" s="175"/>
      <c r="P66" s="175"/>
    </row>
    <row r="67" spans="1:16" x14ac:dyDescent="0.15">
      <c r="A67" s="175" t="s">
        <v>71</v>
      </c>
      <c r="B67" s="175" t="e">
        <f>NA()</f>
        <v>#N/A</v>
      </c>
      <c r="C67" s="175">
        <f>IF(ISNUMBER('将来負担比率（分子）の構造'!I$53), IF('将来負担比率（分子）の構造'!I$53 &lt; 0, 0, '将来負担比率（分子）の構造'!I$53), NA())</f>
        <v>119153</v>
      </c>
      <c r="D67" s="175" t="e">
        <f>NA()</f>
        <v>#N/A</v>
      </c>
      <c r="E67" s="175" t="e">
        <f>NA()</f>
        <v>#N/A</v>
      </c>
      <c r="F67" s="175">
        <f>IF(ISNUMBER('将来負担比率（分子）の構造'!J$53), IF('将来負担比率（分子）の構造'!J$53 &lt; 0, 0, '将来負担比率（分子）の構造'!J$53), NA())</f>
        <v>115588</v>
      </c>
      <c r="G67" s="175" t="e">
        <f>NA()</f>
        <v>#N/A</v>
      </c>
      <c r="H67" s="175" t="e">
        <f>NA()</f>
        <v>#N/A</v>
      </c>
      <c r="I67" s="175">
        <f>IF(ISNUMBER('将来負担比率（分子）の構造'!K$53), IF('将来負担比率（分子）の構造'!K$53 &lt; 0, 0, '将来負担比率（分子）の構造'!K$53), NA())</f>
        <v>120810</v>
      </c>
      <c r="J67" s="175" t="e">
        <f>NA()</f>
        <v>#N/A</v>
      </c>
      <c r="K67" s="175" t="e">
        <f>NA()</f>
        <v>#N/A</v>
      </c>
      <c r="L67" s="175">
        <f>IF(ISNUMBER('将来負担比率（分子）の構造'!L$53), IF('将来負担比率（分子）の構造'!L$53 &lt; 0, 0, '将来負担比率（分子）の構造'!L$53), NA())</f>
        <v>109629</v>
      </c>
      <c r="M67" s="175" t="e">
        <f>NA()</f>
        <v>#N/A</v>
      </c>
      <c r="N67" s="175" t="e">
        <f>NA()</f>
        <v>#N/A</v>
      </c>
      <c r="O67" s="175">
        <f>IF(ISNUMBER('将来負担比率（分子）の構造'!M$53), IF('将来負担比率（分子）の構造'!M$53 &lt; 0, 0, '将来負担比率（分子）の構造'!M$53), NA())</f>
        <v>105761</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3326</v>
      </c>
      <c r="C72" s="179">
        <f>基金残高に係る経年分析!G55</f>
        <v>5777</v>
      </c>
      <c r="D72" s="179">
        <f>基金残高に係る経年分析!H55</f>
        <v>6277</v>
      </c>
    </row>
    <row r="73" spans="1:16" x14ac:dyDescent="0.15">
      <c r="A73" s="178" t="s">
        <v>74</v>
      </c>
      <c r="B73" s="179">
        <f>基金残高に係る経年分析!F56</f>
        <v>3348</v>
      </c>
      <c r="C73" s="179">
        <f>基金残高に係る経年分析!G56</f>
        <v>3358</v>
      </c>
      <c r="D73" s="179">
        <f>基金残高に係る経年分析!H56</f>
        <v>3736</v>
      </c>
    </row>
    <row r="74" spans="1:16" x14ac:dyDescent="0.15">
      <c r="A74" s="178" t="s">
        <v>75</v>
      </c>
      <c r="B74" s="179">
        <f>基金残高に係る経年分析!F57</f>
        <v>5695</v>
      </c>
      <c r="C74" s="179">
        <f>基金残高に係る経年分析!G57</f>
        <v>5649</v>
      </c>
      <c r="D74" s="179">
        <f>基金残高に係る経年分析!H57</f>
        <v>5559</v>
      </c>
    </row>
  </sheetData>
  <sheetProtection algorithmName="SHA-512" hashValue="HEvJ0BxiAUQD27s6Vp9xEoIFJPAODR2UuzyoGpHFOwgpufTzDpCGEASFVbRCT/5fYecMDr0/yWm9DLmGHfvM9g==" saltValue="otiNU7UGYmUQkzjH6SBo4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90" zoomScaleNormal="9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45661212</v>
      </c>
      <c r="S5" s="713"/>
      <c r="T5" s="713"/>
      <c r="U5" s="713"/>
      <c r="V5" s="713"/>
      <c r="W5" s="713"/>
      <c r="X5" s="713"/>
      <c r="Y5" s="738"/>
      <c r="Z5" s="751">
        <v>28.7</v>
      </c>
      <c r="AA5" s="751"/>
      <c r="AB5" s="751"/>
      <c r="AC5" s="751"/>
      <c r="AD5" s="752">
        <v>45661212</v>
      </c>
      <c r="AE5" s="752"/>
      <c r="AF5" s="752"/>
      <c r="AG5" s="752"/>
      <c r="AH5" s="752"/>
      <c r="AI5" s="752"/>
      <c r="AJ5" s="752"/>
      <c r="AK5" s="752"/>
      <c r="AL5" s="739">
        <v>56.1</v>
      </c>
      <c r="AM5" s="721"/>
      <c r="AN5" s="721"/>
      <c r="AO5" s="740"/>
      <c r="AP5" s="715" t="s">
        <v>216</v>
      </c>
      <c r="AQ5" s="716"/>
      <c r="AR5" s="716"/>
      <c r="AS5" s="716"/>
      <c r="AT5" s="716"/>
      <c r="AU5" s="716"/>
      <c r="AV5" s="716"/>
      <c r="AW5" s="716"/>
      <c r="AX5" s="716"/>
      <c r="AY5" s="716"/>
      <c r="AZ5" s="716"/>
      <c r="BA5" s="716"/>
      <c r="BB5" s="716"/>
      <c r="BC5" s="716"/>
      <c r="BD5" s="716"/>
      <c r="BE5" s="716"/>
      <c r="BF5" s="717"/>
      <c r="BG5" s="657">
        <v>44484630</v>
      </c>
      <c r="BH5" s="658"/>
      <c r="BI5" s="658"/>
      <c r="BJ5" s="658"/>
      <c r="BK5" s="658"/>
      <c r="BL5" s="658"/>
      <c r="BM5" s="658"/>
      <c r="BN5" s="659"/>
      <c r="BO5" s="695">
        <v>97.4</v>
      </c>
      <c r="BP5" s="695"/>
      <c r="BQ5" s="695"/>
      <c r="BR5" s="695"/>
      <c r="BS5" s="696">
        <v>2135019</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881309</v>
      </c>
      <c r="S6" s="658"/>
      <c r="T6" s="658"/>
      <c r="U6" s="658"/>
      <c r="V6" s="658"/>
      <c r="W6" s="658"/>
      <c r="X6" s="658"/>
      <c r="Y6" s="659"/>
      <c r="Z6" s="695">
        <v>0.6</v>
      </c>
      <c r="AA6" s="695"/>
      <c r="AB6" s="695"/>
      <c r="AC6" s="695"/>
      <c r="AD6" s="696">
        <v>881309</v>
      </c>
      <c r="AE6" s="696"/>
      <c r="AF6" s="696"/>
      <c r="AG6" s="696"/>
      <c r="AH6" s="696"/>
      <c r="AI6" s="696"/>
      <c r="AJ6" s="696"/>
      <c r="AK6" s="696"/>
      <c r="AL6" s="660">
        <v>1.1000000000000001</v>
      </c>
      <c r="AM6" s="661"/>
      <c r="AN6" s="661"/>
      <c r="AO6" s="697"/>
      <c r="AP6" s="654" t="s">
        <v>221</v>
      </c>
      <c r="AQ6" s="655"/>
      <c r="AR6" s="655"/>
      <c r="AS6" s="655"/>
      <c r="AT6" s="655"/>
      <c r="AU6" s="655"/>
      <c r="AV6" s="655"/>
      <c r="AW6" s="655"/>
      <c r="AX6" s="655"/>
      <c r="AY6" s="655"/>
      <c r="AZ6" s="655"/>
      <c r="BA6" s="655"/>
      <c r="BB6" s="655"/>
      <c r="BC6" s="655"/>
      <c r="BD6" s="655"/>
      <c r="BE6" s="655"/>
      <c r="BF6" s="656"/>
      <c r="BG6" s="657">
        <v>44484630</v>
      </c>
      <c r="BH6" s="658"/>
      <c r="BI6" s="658"/>
      <c r="BJ6" s="658"/>
      <c r="BK6" s="658"/>
      <c r="BL6" s="658"/>
      <c r="BM6" s="658"/>
      <c r="BN6" s="659"/>
      <c r="BO6" s="695">
        <v>97.4</v>
      </c>
      <c r="BP6" s="695"/>
      <c r="BQ6" s="695"/>
      <c r="BR6" s="695"/>
      <c r="BS6" s="696">
        <v>2135019</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605202</v>
      </c>
      <c r="CS6" s="658"/>
      <c r="CT6" s="658"/>
      <c r="CU6" s="658"/>
      <c r="CV6" s="658"/>
      <c r="CW6" s="658"/>
      <c r="CX6" s="658"/>
      <c r="CY6" s="659"/>
      <c r="CZ6" s="739">
        <v>0.4</v>
      </c>
      <c r="DA6" s="721"/>
      <c r="DB6" s="721"/>
      <c r="DC6" s="741"/>
      <c r="DD6" s="663" t="s">
        <v>122</v>
      </c>
      <c r="DE6" s="658"/>
      <c r="DF6" s="658"/>
      <c r="DG6" s="658"/>
      <c r="DH6" s="658"/>
      <c r="DI6" s="658"/>
      <c r="DJ6" s="658"/>
      <c r="DK6" s="658"/>
      <c r="DL6" s="658"/>
      <c r="DM6" s="658"/>
      <c r="DN6" s="658"/>
      <c r="DO6" s="658"/>
      <c r="DP6" s="659"/>
      <c r="DQ6" s="663">
        <v>604800</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40473</v>
      </c>
      <c r="S7" s="658"/>
      <c r="T7" s="658"/>
      <c r="U7" s="658"/>
      <c r="V7" s="658"/>
      <c r="W7" s="658"/>
      <c r="X7" s="658"/>
      <c r="Y7" s="659"/>
      <c r="Z7" s="695">
        <v>0</v>
      </c>
      <c r="AA7" s="695"/>
      <c r="AB7" s="695"/>
      <c r="AC7" s="695"/>
      <c r="AD7" s="696">
        <v>40473</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20659164</v>
      </c>
      <c r="BH7" s="658"/>
      <c r="BI7" s="658"/>
      <c r="BJ7" s="658"/>
      <c r="BK7" s="658"/>
      <c r="BL7" s="658"/>
      <c r="BM7" s="658"/>
      <c r="BN7" s="659"/>
      <c r="BO7" s="695">
        <v>45.2</v>
      </c>
      <c r="BP7" s="695"/>
      <c r="BQ7" s="695"/>
      <c r="BR7" s="695"/>
      <c r="BS7" s="696">
        <v>765187</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11068316</v>
      </c>
      <c r="CS7" s="658"/>
      <c r="CT7" s="658"/>
      <c r="CU7" s="658"/>
      <c r="CV7" s="658"/>
      <c r="CW7" s="658"/>
      <c r="CX7" s="658"/>
      <c r="CY7" s="659"/>
      <c r="CZ7" s="695">
        <v>7</v>
      </c>
      <c r="DA7" s="695"/>
      <c r="DB7" s="695"/>
      <c r="DC7" s="695"/>
      <c r="DD7" s="663">
        <v>165248</v>
      </c>
      <c r="DE7" s="658"/>
      <c r="DF7" s="658"/>
      <c r="DG7" s="658"/>
      <c r="DH7" s="658"/>
      <c r="DI7" s="658"/>
      <c r="DJ7" s="658"/>
      <c r="DK7" s="658"/>
      <c r="DL7" s="658"/>
      <c r="DM7" s="658"/>
      <c r="DN7" s="658"/>
      <c r="DO7" s="658"/>
      <c r="DP7" s="659"/>
      <c r="DQ7" s="663">
        <v>9280810</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231619</v>
      </c>
      <c r="S8" s="658"/>
      <c r="T8" s="658"/>
      <c r="U8" s="658"/>
      <c r="V8" s="658"/>
      <c r="W8" s="658"/>
      <c r="X8" s="658"/>
      <c r="Y8" s="659"/>
      <c r="Z8" s="695">
        <v>0.1</v>
      </c>
      <c r="AA8" s="695"/>
      <c r="AB8" s="695"/>
      <c r="AC8" s="695"/>
      <c r="AD8" s="696">
        <v>231619</v>
      </c>
      <c r="AE8" s="696"/>
      <c r="AF8" s="696"/>
      <c r="AG8" s="696"/>
      <c r="AH8" s="696"/>
      <c r="AI8" s="696"/>
      <c r="AJ8" s="696"/>
      <c r="AK8" s="696"/>
      <c r="AL8" s="660">
        <v>0.3</v>
      </c>
      <c r="AM8" s="661"/>
      <c r="AN8" s="661"/>
      <c r="AO8" s="697"/>
      <c r="AP8" s="654" t="s">
        <v>227</v>
      </c>
      <c r="AQ8" s="655"/>
      <c r="AR8" s="655"/>
      <c r="AS8" s="655"/>
      <c r="AT8" s="655"/>
      <c r="AU8" s="655"/>
      <c r="AV8" s="655"/>
      <c r="AW8" s="655"/>
      <c r="AX8" s="655"/>
      <c r="AY8" s="655"/>
      <c r="AZ8" s="655"/>
      <c r="BA8" s="655"/>
      <c r="BB8" s="655"/>
      <c r="BC8" s="655"/>
      <c r="BD8" s="655"/>
      <c r="BE8" s="655"/>
      <c r="BF8" s="656"/>
      <c r="BG8" s="657">
        <v>560255</v>
      </c>
      <c r="BH8" s="658"/>
      <c r="BI8" s="658"/>
      <c r="BJ8" s="658"/>
      <c r="BK8" s="658"/>
      <c r="BL8" s="658"/>
      <c r="BM8" s="658"/>
      <c r="BN8" s="659"/>
      <c r="BO8" s="695">
        <v>1.2</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80931056</v>
      </c>
      <c r="CS8" s="658"/>
      <c r="CT8" s="658"/>
      <c r="CU8" s="658"/>
      <c r="CV8" s="658"/>
      <c r="CW8" s="658"/>
      <c r="CX8" s="658"/>
      <c r="CY8" s="659"/>
      <c r="CZ8" s="695">
        <v>51.1</v>
      </c>
      <c r="DA8" s="695"/>
      <c r="DB8" s="695"/>
      <c r="DC8" s="695"/>
      <c r="DD8" s="663">
        <v>409454</v>
      </c>
      <c r="DE8" s="658"/>
      <c r="DF8" s="658"/>
      <c r="DG8" s="658"/>
      <c r="DH8" s="658"/>
      <c r="DI8" s="658"/>
      <c r="DJ8" s="658"/>
      <c r="DK8" s="658"/>
      <c r="DL8" s="658"/>
      <c r="DM8" s="658"/>
      <c r="DN8" s="658"/>
      <c r="DO8" s="658"/>
      <c r="DP8" s="659"/>
      <c r="DQ8" s="663">
        <v>40109489</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257220</v>
      </c>
      <c r="S9" s="658"/>
      <c r="T9" s="658"/>
      <c r="U9" s="658"/>
      <c r="V9" s="658"/>
      <c r="W9" s="658"/>
      <c r="X9" s="658"/>
      <c r="Y9" s="659"/>
      <c r="Z9" s="695">
        <v>0.2</v>
      </c>
      <c r="AA9" s="695"/>
      <c r="AB9" s="695"/>
      <c r="AC9" s="695"/>
      <c r="AD9" s="696">
        <v>257220</v>
      </c>
      <c r="AE9" s="696"/>
      <c r="AF9" s="696"/>
      <c r="AG9" s="696"/>
      <c r="AH9" s="696"/>
      <c r="AI9" s="696"/>
      <c r="AJ9" s="696"/>
      <c r="AK9" s="696"/>
      <c r="AL9" s="660">
        <v>0.3</v>
      </c>
      <c r="AM9" s="661"/>
      <c r="AN9" s="661"/>
      <c r="AO9" s="697"/>
      <c r="AP9" s="654" t="s">
        <v>230</v>
      </c>
      <c r="AQ9" s="655"/>
      <c r="AR9" s="655"/>
      <c r="AS9" s="655"/>
      <c r="AT9" s="655"/>
      <c r="AU9" s="655"/>
      <c r="AV9" s="655"/>
      <c r="AW9" s="655"/>
      <c r="AX9" s="655"/>
      <c r="AY9" s="655"/>
      <c r="AZ9" s="655"/>
      <c r="BA9" s="655"/>
      <c r="BB9" s="655"/>
      <c r="BC9" s="655"/>
      <c r="BD9" s="655"/>
      <c r="BE9" s="655"/>
      <c r="BF9" s="656"/>
      <c r="BG9" s="657">
        <v>16963230</v>
      </c>
      <c r="BH9" s="658"/>
      <c r="BI9" s="658"/>
      <c r="BJ9" s="658"/>
      <c r="BK9" s="658"/>
      <c r="BL9" s="658"/>
      <c r="BM9" s="658"/>
      <c r="BN9" s="659"/>
      <c r="BO9" s="695">
        <v>37.200000000000003</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11585500</v>
      </c>
      <c r="CS9" s="658"/>
      <c r="CT9" s="658"/>
      <c r="CU9" s="658"/>
      <c r="CV9" s="658"/>
      <c r="CW9" s="658"/>
      <c r="CX9" s="658"/>
      <c r="CY9" s="659"/>
      <c r="CZ9" s="695">
        <v>7.3</v>
      </c>
      <c r="DA9" s="695"/>
      <c r="DB9" s="695"/>
      <c r="DC9" s="695"/>
      <c r="DD9" s="663">
        <v>1218551</v>
      </c>
      <c r="DE9" s="658"/>
      <c r="DF9" s="658"/>
      <c r="DG9" s="658"/>
      <c r="DH9" s="658"/>
      <c r="DI9" s="658"/>
      <c r="DJ9" s="658"/>
      <c r="DK9" s="658"/>
      <c r="DL9" s="658"/>
      <c r="DM9" s="658"/>
      <c r="DN9" s="658"/>
      <c r="DO9" s="658"/>
      <c r="DP9" s="659"/>
      <c r="DQ9" s="663">
        <v>6607909</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1088097</v>
      </c>
      <c r="BH10" s="658"/>
      <c r="BI10" s="658"/>
      <c r="BJ10" s="658"/>
      <c r="BK10" s="658"/>
      <c r="BL10" s="658"/>
      <c r="BM10" s="658"/>
      <c r="BN10" s="659"/>
      <c r="BO10" s="695">
        <v>2.4</v>
      </c>
      <c r="BP10" s="695"/>
      <c r="BQ10" s="695"/>
      <c r="BR10" s="695"/>
      <c r="BS10" s="696">
        <v>181278</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161539</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58085</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8496870</v>
      </c>
      <c r="S11" s="658"/>
      <c r="T11" s="658"/>
      <c r="U11" s="658"/>
      <c r="V11" s="658"/>
      <c r="W11" s="658"/>
      <c r="X11" s="658"/>
      <c r="Y11" s="659"/>
      <c r="Z11" s="660">
        <v>5.3</v>
      </c>
      <c r="AA11" s="661"/>
      <c r="AB11" s="661"/>
      <c r="AC11" s="662"/>
      <c r="AD11" s="663">
        <v>8496870</v>
      </c>
      <c r="AE11" s="658"/>
      <c r="AF11" s="658"/>
      <c r="AG11" s="658"/>
      <c r="AH11" s="658"/>
      <c r="AI11" s="658"/>
      <c r="AJ11" s="658"/>
      <c r="AK11" s="659"/>
      <c r="AL11" s="660">
        <v>10.4</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2047582</v>
      </c>
      <c r="BH11" s="658"/>
      <c r="BI11" s="658"/>
      <c r="BJ11" s="658"/>
      <c r="BK11" s="658"/>
      <c r="BL11" s="658"/>
      <c r="BM11" s="658"/>
      <c r="BN11" s="659"/>
      <c r="BO11" s="695">
        <v>4.5</v>
      </c>
      <c r="BP11" s="695"/>
      <c r="BQ11" s="695"/>
      <c r="BR11" s="695"/>
      <c r="BS11" s="696">
        <v>583909</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3095302</v>
      </c>
      <c r="CS11" s="658"/>
      <c r="CT11" s="658"/>
      <c r="CU11" s="658"/>
      <c r="CV11" s="658"/>
      <c r="CW11" s="658"/>
      <c r="CX11" s="658"/>
      <c r="CY11" s="659"/>
      <c r="CZ11" s="695">
        <v>2</v>
      </c>
      <c r="DA11" s="695"/>
      <c r="DB11" s="695"/>
      <c r="DC11" s="695"/>
      <c r="DD11" s="663">
        <v>1407923</v>
      </c>
      <c r="DE11" s="658"/>
      <c r="DF11" s="658"/>
      <c r="DG11" s="658"/>
      <c r="DH11" s="658"/>
      <c r="DI11" s="658"/>
      <c r="DJ11" s="658"/>
      <c r="DK11" s="658"/>
      <c r="DL11" s="658"/>
      <c r="DM11" s="658"/>
      <c r="DN11" s="658"/>
      <c r="DO11" s="658"/>
      <c r="DP11" s="659"/>
      <c r="DQ11" s="663">
        <v>1409329</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v>12802</v>
      </c>
      <c r="S12" s="658"/>
      <c r="T12" s="658"/>
      <c r="U12" s="658"/>
      <c r="V12" s="658"/>
      <c r="W12" s="658"/>
      <c r="X12" s="658"/>
      <c r="Y12" s="659"/>
      <c r="Z12" s="695">
        <v>0</v>
      </c>
      <c r="AA12" s="695"/>
      <c r="AB12" s="695"/>
      <c r="AC12" s="695"/>
      <c r="AD12" s="696">
        <v>12802</v>
      </c>
      <c r="AE12" s="696"/>
      <c r="AF12" s="696"/>
      <c r="AG12" s="696"/>
      <c r="AH12" s="696"/>
      <c r="AI12" s="696"/>
      <c r="AJ12" s="696"/>
      <c r="AK12" s="696"/>
      <c r="AL12" s="660">
        <v>0</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20165074</v>
      </c>
      <c r="BH12" s="658"/>
      <c r="BI12" s="658"/>
      <c r="BJ12" s="658"/>
      <c r="BK12" s="658"/>
      <c r="BL12" s="658"/>
      <c r="BM12" s="658"/>
      <c r="BN12" s="659"/>
      <c r="BO12" s="695">
        <v>44.2</v>
      </c>
      <c r="BP12" s="695"/>
      <c r="BQ12" s="695"/>
      <c r="BR12" s="695"/>
      <c r="BS12" s="696">
        <v>1336138</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2132954</v>
      </c>
      <c r="CS12" s="658"/>
      <c r="CT12" s="658"/>
      <c r="CU12" s="658"/>
      <c r="CV12" s="658"/>
      <c r="CW12" s="658"/>
      <c r="CX12" s="658"/>
      <c r="CY12" s="659"/>
      <c r="CZ12" s="695">
        <v>1.3</v>
      </c>
      <c r="DA12" s="695"/>
      <c r="DB12" s="695"/>
      <c r="DC12" s="695"/>
      <c r="DD12" s="663">
        <v>374735</v>
      </c>
      <c r="DE12" s="658"/>
      <c r="DF12" s="658"/>
      <c r="DG12" s="658"/>
      <c r="DH12" s="658"/>
      <c r="DI12" s="658"/>
      <c r="DJ12" s="658"/>
      <c r="DK12" s="658"/>
      <c r="DL12" s="658"/>
      <c r="DM12" s="658"/>
      <c r="DN12" s="658"/>
      <c r="DO12" s="658"/>
      <c r="DP12" s="659"/>
      <c r="DQ12" s="663">
        <v>1452314</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20016605</v>
      </c>
      <c r="BH13" s="658"/>
      <c r="BI13" s="658"/>
      <c r="BJ13" s="658"/>
      <c r="BK13" s="658"/>
      <c r="BL13" s="658"/>
      <c r="BM13" s="658"/>
      <c r="BN13" s="659"/>
      <c r="BO13" s="695">
        <v>43.8</v>
      </c>
      <c r="BP13" s="695"/>
      <c r="BQ13" s="695"/>
      <c r="BR13" s="695"/>
      <c r="BS13" s="696">
        <v>1336138</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13655642</v>
      </c>
      <c r="CS13" s="658"/>
      <c r="CT13" s="658"/>
      <c r="CU13" s="658"/>
      <c r="CV13" s="658"/>
      <c r="CW13" s="658"/>
      <c r="CX13" s="658"/>
      <c r="CY13" s="659"/>
      <c r="CZ13" s="695">
        <v>8.6</v>
      </c>
      <c r="DA13" s="695"/>
      <c r="DB13" s="695"/>
      <c r="DC13" s="695"/>
      <c r="DD13" s="663">
        <v>6095512</v>
      </c>
      <c r="DE13" s="658"/>
      <c r="DF13" s="658"/>
      <c r="DG13" s="658"/>
      <c r="DH13" s="658"/>
      <c r="DI13" s="658"/>
      <c r="DJ13" s="658"/>
      <c r="DK13" s="658"/>
      <c r="DL13" s="658"/>
      <c r="DM13" s="658"/>
      <c r="DN13" s="658"/>
      <c r="DO13" s="658"/>
      <c r="DP13" s="659"/>
      <c r="DQ13" s="663">
        <v>6949765</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7843</v>
      </c>
      <c r="S14" s="658"/>
      <c r="T14" s="658"/>
      <c r="U14" s="658"/>
      <c r="V14" s="658"/>
      <c r="W14" s="658"/>
      <c r="X14" s="658"/>
      <c r="Y14" s="659"/>
      <c r="Z14" s="695">
        <v>0</v>
      </c>
      <c r="AA14" s="695"/>
      <c r="AB14" s="695"/>
      <c r="AC14" s="695"/>
      <c r="AD14" s="696">
        <v>7843</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1136047</v>
      </c>
      <c r="BH14" s="658"/>
      <c r="BI14" s="658"/>
      <c r="BJ14" s="658"/>
      <c r="BK14" s="658"/>
      <c r="BL14" s="658"/>
      <c r="BM14" s="658"/>
      <c r="BN14" s="659"/>
      <c r="BO14" s="695">
        <v>2.5</v>
      </c>
      <c r="BP14" s="695"/>
      <c r="BQ14" s="695"/>
      <c r="BR14" s="695"/>
      <c r="BS14" s="696">
        <v>33694</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5798390</v>
      </c>
      <c r="CS14" s="658"/>
      <c r="CT14" s="658"/>
      <c r="CU14" s="658"/>
      <c r="CV14" s="658"/>
      <c r="CW14" s="658"/>
      <c r="CX14" s="658"/>
      <c r="CY14" s="659"/>
      <c r="CZ14" s="695">
        <v>3.7</v>
      </c>
      <c r="DA14" s="695"/>
      <c r="DB14" s="695"/>
      <c r="DC14" s="695"/>
      <c r="DD14" s="663">
        <v>1950182</v>
      </c>
      <c r="DE14" s="658"/>
      <c r="DF14" s="658"/>
      <c r="DG14" s="658"/>
      <c r="DH14" s="658"/>
      <c r="DI14" s="658"/>
      <c r="DJ14" s="658"/>
      <c r="DK14" s="658"/>
      <c r="DL14" s="658"/>
      <c r="DM14" s="658"/>
      <c r="DN14" s="658"/>
      <c r="DO14" s="658"/>
      <c r="DP14" s="659"/>
      <c r="DQ14" s="663">
        <v>3678775</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2520601</v>
      </c>
      <c r="BH15" s="658"/>
      <c r="BI15" s="658"/>
      <c r="BJ15" s="658"/>
      <c r="BK15" s="658"/>
      <c r="BL15" s="658"/>
      <c r="BM15" s="658"/>
      <c r="BN15" s="659"/>
      <c r="BO15" s="695">
        <v>5.5</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12528371</v>
      </c>
      <c r="CS15" s="658"/>
      <c r="CT15" s="658"/>
      <c r="CU15" s="658"/>
      <c r="CV15" s="658"/>
      <c r="CW15" s="658"/>
      <c r="CX15" s="658"/>
      <c r="CY15" s="659"/>
      <c r="CZ15" s="695">
        <v>7.9</v>
      </c>
      <c r="DA15" s="695"/>
      <c r="DB15" s="695"/>
      <c r="DC15" s="695"/>
      <c r="DD15" s="663">
        <v>1970123</v>
      </c>
      <c r="DE15" s="658"/>
      <c r="DF15" s="658"/>
      <c r="DG15" s="658"/>
      <c r="DH15" s="658"/>
      <c r="DI15" s="658"/>
      <c r="DJ15" s="658"/>
      <c r="DK15" s="658"/>
      <c r="DL15" s="658"/>
      <c r="DM15" s="658"/>
      <c r="DN15" s="658"/>
      <c r="DO15" s="658"/>
      <c r="DP15" s="659"/>
      <c r="DQ15" s="663">
        <v>9058658</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66206</v>
      </c>
      <c r="S16" s="658"/>
      <c r="T16" s="658"/>
      <c r="U16" s="658"/>
      <c r="V16" s="658"/>
      <c r="W16" s="658"/>
      <c r="X16" s="658"/>
      <c r="Y16" s="659"/>
      <c r="Z16" s="695">
        <v>0</v>
      </c>
      <c r="AA16" s="695"/>
      <c r="AB16" s="695"/>
      <c r="AC16" s="695"/>
      <c r="AD16" s="696">
        <v>66206</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v>3744</v>
      </c>
      <c r="BH16" s="658"/>
      <c r="BI16" s="658"/>
      <c r="BJ16" s="658"/>
      <c r="BK16" s="658"/>
      <c r="BL16" s="658"/>
      <c r="BM16" s="658"/>
      <c r="BN16" s="659"/>
      <c r="BO16" s="695">
        <v>0</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174417</v>
      </c>
      <c r="CS16" s="658"/>
      <c r="CT16" s="658"/>
      <c r="CU16" s="658"/>
      <c r="CV16" s="658"/>
      <c r="CW16" s="658"/>
      <c r="CX16" s="658"/>
      <c r="CY16" s="659"/>
      <c r="CZ16" s="695">
        <v>0.1</v>
      </c>
      <c r="DA16" s="695"/>
      <c r="DB16" s="695"/>
      <c r="DC16" s="695"/>
      <c r="DD16" s="663" t="s">
        <v>122</v>
      </c>
      <c r="DE16" s="658"/>
      <c r="DF16" s="658"/>
      <c r="DG16" s="658"/>
      <c r="DH16" s="658"/>
      <c r="DI16" s="658"/>
      <c r="DJ16" s="658"/>
      <c r="DK16" s="658"/>
      <c r="DL16" s="658"/>
      <c r="DM16" s="658"/>
      <c r="DN16" s="658"/>
      <c r="DO16" s="658"/>
      <c r="DP16" s="659"/>
      <c r="DQ16" s="663">
        <v>10387</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536409</v>
      </c>
      <c r="S17" s="658"/>
      <c r="T17" s="658"/>
      <c r="U17" s="658"/>
      <c r="V17" s="658"/>
      <c r="W17" s="658"/>
      <c r="X17" s="658"/>
      <c r="Y17" s="659"/>
      <c r="Z17" s="695">
        <v>0.3</v>
      </c>
      <c r="AA17" s="695"/>
      <c r="AB17" s="695"/>
      <c r="AC17" s="695"/>
      <c r="AD17" s="696">
        <v>536409</v>
      </c>
      <c r="AE17" s="696"/>
      <c r="AF17" s="696"/>
      <c r="AG17" s="696"/>
      <c r="AH17" s="696"/>
      <c r="AI17" s="696"/>
      <c r="AJ17" s="696"/>
      <c r="AK17" s="696"/>
      <c r="AL17" s="660">
        <v>0.7</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16541821</v>
      </c>
      <c r="CS17" s="658"/>
      <c r="CT17" s="658"/>
      <c r="CU17" s="658"/>
      <c r="CV17" s="658"/>
      <c r="CW17" s="658"/>
      <c r="CX17" s="658"/>
      <c r="CY17" s="659"/>
      <c r="CZ17" s="695">
        <v>10.5</v>
      </c>
      <c r="DA17" s="695"/>
      <c r="DB17" s="695"/>
      <c r="DC17" s="695"/>
      <c r="DD17" s="663" t="s">
        <v>122</v>
      </c>
      <c r="DE17" s="658"/>
      <c r="DF17" s="658"/>
      <c r="DG17" s="658"/>
      <c r="DH17" s="658"/>
      <c r="DI17" s="658"/>
      <c r="DJ17" s="658"/>
      <c r="DK17" s="658"/>
      <c r="DL17" s="658"/>
      <c r="DM17" s="658"/>
      <c r="DN17" s="658"/>
      <c r="DO17" s="658"/>
      <c r="DP17" s="659"/>
      <c r="DQ17" s="663">
        <v>15804218</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280740</v>
      </c>
      <c r="S18" s="658"/>
      <c r="T18" s="658"/>
      <c r="U18" s="658"/>
      <c r="V18" s="658"/>
      <c r="W18" s="658"/>
      <c r="X18" s="658"/>
      <c r="Y18" s="659"/>
      <c r="Z18" s="695">
        <v>0.2</v>
      </c>
      <c r="AA18" s="695"/>
      <c r="AB18" s="695"/>
      <c r="AC18" s="695"/>
      <c r="AD18" s="696">
        <v>280740</v>
      </c>
      <c r="AE18" s="696"/>
      <c r="AF18" s="696"/>
      <c r="AG18" s="696"/>
      <c r="AH18" s="696"/>
      <c r="AI18" s="696"/>
      <c r="AJ18" s="696"/>
      <c r="AK18" s="696"/>
      <c r="AL18" s="660">
        <v>0.3</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254312</v>
      </c>
      <c r="S19" s="658"/>
      <c r="T19" s="658"/>
      <c r="U19" s="658"/>
      <c r="V19" s="658"/>
      <c r="W19" s="658"/>
      <c r="X19" s="658"/>
      <c r="Y19" s="659"/>
      <c r="Z19" s="695">
        <v>0.2</v>
      </c>
      <c r="AA19" s="695"/>
      <c r="AB19" s="695"/>
      <c r="AC19" s="695"/>
      <c r="AD19" s="696">
        <v>254312</v>
      </c>
      <c r="AE19" s="696"/>
      <c r="AF19" s="696"/>
      <c r="AG19" s="696"/>
      <c r="AH19" s="696"/>
      <c r="AI19" s="696"/>
      <c r="AJ19" s="696"/>
      <c r="AK19" s="696"/>
      <c r="AL19" s="660">
        <v>0.3</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1176582</v>
      </c>
      <c r="BH19" s="658"/>
      <c r="BI19" s="658"/>
      <c r="BJ19" s="658"/>
      <c r="BK19" s="658"/>
      <c r="BL19" s="658"/>
      <c r="BM19" s="658"/>
      <c r="BN19" s="659"/>
      <c r="BO19" s="695">
        <v>2.6</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26428</v>
      </c>
      <c r="S20" s="658"/>
      <c r="T20" s="658"/>
      <c r="U20" s="658"/>
      <c r="V20" s="658"/>
      <c r="W20" s="658"/>
      <c r="X20" s="658"/>
      <c r="Y20" s="659"/>
      <c r="Z20" s="695">
        <v>0</v>
      </c>
      <c r="AA20" s="695"/>
      <c r="AB20" s="695"/>
      <c r="AC20" s="695"/>
      <c r="AD20" s="696">
        <v>26428</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1176582</v>
      </c>
      <c r="BH20" s="658"/>
      <c r="BI20" s="658"/>
      <c r="BJ20" s="658"/>
      <c r="BK20" s="658"/>
      <c r="BL20" s="658"/>
      <c r="BM20" s="658"/>
      <c r="BN20" s="659"/>
      <c r="BO20" s="695">
        <v>2.6</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158278510</v>
      </c>
      <c r="CS20" s="658"/>
      <c r="CT20" s="658"/>
      <c r="CU20" s="658"/>
      <c r="CV20" s="658"/>
      <c r="CW20" s="658"/>
      <c r="CX20" s="658"/>
      <c r="CY20" s="659"/>
      <c r="CZ20" s="695">
        <v>100</v>
      </c>
      <c r="DA20" s="695"/>
      <c r="DB20" s="695"/>
      <c r="DC20" s="695"/>
      <c r="DD20" s="663">
        <v>13591728</v>
      </c>
      <c r="DE20" s="658"/>
      <c r="DF20" s="658"/>
      <c r="DG20" s="658"/>
      <c r="DH20" s="658"/>
      <c r="DI20" s="658"/>
      <c r="DJ20" s="658"/>
      <c r="DK20" s="658"/>
      <c r="DL20" s="658"/>
      <c r="DM20" s="658"/>
      <c r="DN20" s="658"/>
      <c r="DO20" s="658"/>
      <c r="DP20" s="659"/>
      <c r="DQ20" s="663">
        <v>95024539</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26751909</v>
      </c>
      <c r="S21" s="658"/>
      <c r="T21" s="658"/>
      <c r="U21" s="658"/>
      <c r="V21" s="658"/>
      <c r="W21" s="658"/>
      <c r="X21" s="658"/>
      <c r="Y21" s="659"/>
      <c r="Z21" s="695">
        <v>16.8</v>
      </c>
      <c r="AA21" s="695"/>
      <c r="AB21" s="695"/>
      <c r="AC21" s="695"/>
      <c r="AD21" s="696">
        <v>24639578</v>
      </c>
      <c r="AE21" s="696"/>
      <c r="AF21" s="696"/>
      <c r="AG21" s="696"/>
      <c r="AH21" s="696"/>
      <c r="AI21" s="696"/>
      <c r="AJ21" s="696"/>
      <c r="AK21" s="696"/>
      <c r="AL21" s="660">
        <v>30.3</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25221</v>
      </c>
      <c r="BH21" s="658"/>
      <c r="BI21" s="658"/>
      <c r="BJ21" s="658"/>
      <c r="BK21" s="658"/>
      <c r="BL21" s="658"/>
      <c r="BM21" s="658"/>
      <c r="BN21" s="659"/>
      <c r="BO21" s="695">
        <v>0.1</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24639578</v>
      </c>
      <c r="S22" s="658"/>
      <c r="T22" s="658"/>
      <c r="U22" s="658"/>
      <c r="V22" s="658"/>
      <c r="W22" s="658"/>
      <c r="X22" s="658"/>
      <c r="Y22" s="659"/>
      <c r="Z22" s="695">
        <v>15.5</v>
      </c>
      <c r="AA22" s="695"/>
      <c r="AB22" s="695"/>
      <c r="AC22" s="695"/>
      <c r="AD22" s="696">
        <v>24639578</v>
      </c>
      <c r="AE22" s="696"/>
      <c r="AF22" s="696"/>
      <c r="AG22" s="696"/>
      <c r="AH22" s="696"/>
      <c r="AI22" s="696"/>
      <c r="AJ22" s="696"/>
      <c r="AK22" s="696"/>
      <c r="AL22" s="660">
        <v>30.3</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v>1151361</v>
      </c>
      <c r="BH22" s="658"/>
      <c r="BI22" s="658"/>
      <c r="BJ22" s="658"/>
      <c r="BK22" s="658"/>
      <c r="BL22" s="658"/>
      <c r="BM22" s="658"/>
      <c r="BN22" s="659"/>
      <c r="BO22" s="695">
        <v>2.5</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2112331</v>
      </c>
      <c r="S23" s="658"/>
      <c r="T23" s="658"/>
      <c r="U23" s="658"/>
      <c r="V23" s="658"/>
      <c r="W23" s="658"/>
      <c r="X23" s="658"/>
      <c r="Y23" s="659"/>
      <c r="Z23" s="695">
        <v>1.3</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99154688</v>
      </c>
      <c r="CS24" s="713"/>
      <c r="CT24" s="713"/>
      <c r="CU24" s="713"/>
      <c r="CV24" s="713"/>
      <c r="CW24" s="713"/>
      <c r="CX24" s="713"/>
      <c r="CY24" s="738"/>
      <c r="CZ24" s="739">
        <v>62.6</v>
      </c>
      <c r="DA24" s="721"/>
      <c r="DB24" s="721"/>
      <c r="DC24" s="741"/>
      <c r="DD24" s="737">
        <v>58553980</v>
      </c>
      <c r="DE24" s="713"/>
      <c r="DF24" s="713"/>
      <c r="DG24" s="713"/>
      <c r="DH24" s="713"/>
      <c r="DI24" s="713"/>
      <c r="DJ24" s="713"/>
      <c r="DK24" s="738"/>
      <c r="DL24" s="737">
        <v>52059272</v>
      </c>
      <c r="DM24" s="713"/>
      <c r="DN24" s="713"/>
      <c r="DO24" s="713"/>
      <c r="DP24" s="713"/>
      <c r="DQ24" s="713"/>
      <c r="DR24" s="713"/>
      <c r="DS24" s="713"/>
      <c r="DT24" s="713"/>
      <c r="DU24" s="713"/>
      <c r="DV24" s="738"/>
      <c r="DW24" s="739">
        <v>62.7</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83224612</v>
      </c>
      <c r="S25" s="658"/>
      <c r="T25" s="658"/>
      <c r="U25" s="658"/>
      <c r="V25" s="658"/>
      <c r="W25" s="658"/>
      <c r="X25" s="658"/>
      <c r="Y25" s="659"/>
      <c r="Z25" s="695">
        <v>52.2</v>
      </c>
      <c r="AA25" s="695"/>
      <c r="AB25" s="695"/>
      <c r="AC25" s="695"/>
      <c r="AD25" s="696">
        <v>81112281</v>
      </c>
      <c r="AE25" s="696"/>
      <c r="AF25" s="696"/>
      <c r="AG25" s="696"/>
      <c r="AH25" s="696"/>
      <c r="AI25" s="696"/>
      <c r="AJ25" s="696"/>
      <c r="AK25" s="696"/>
      <c r="AL25" s="660">
        <v>99.7</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24560150</v>
      </c>
      <c r="CS25" s="670"/>
      <c r="CT25" s="670"/>
      <c r="CU25" s="670"/>
      <c r="CV25" s="670"/>
      <c r="CW25" s="670"/>
      <c r="CX25" s="670"/>
      <c r="CY25" s="671"/>
      <c r="CZ25" s="660">
        <v>15.5</v>
      </c>
      <c r="DA25" s="672"/>
      <c r="DB25" s="672"/>
      <c r="DC25" s="673"/>
      <c r="DD25" s="663">
        <v>21463130</v>
      </c>
      <c r="DE25" s="670"/>
      <c r="DF25" s="670"/>
      <c r="DG25" s="670"/>
      <c r="DH25" s="670"/>
      <c r="DI25" s="670"/>
      <c r="DJ25" s="670"/>
      <c r="DK25" s="671"/>
      <c r="DL25" s="663">
        <v>20866256</v>
      </c>
      <c r="DM25" s="670"/>
      <c r="DN25" s="670"/>
      <c r="DO25" s="670"/>
      <c r="DP25" s="670"/>
      <c r="DQ25" s="670"/>
      <c r="DR25" s="670"/>
      <c r="DS25" s="670"/>
      <c r="DT25" s="670"/>
      <c r="DU25" s="670"/>
      <c r="DV25" s="671"/>
      <c r="DW25" s="660">
        <v>25.1</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37561</v>
      </c>
      <c r="S26" s="658"/>
      <c r="T26" s="658"/>
      <c r="U26" s="658"/>
      <c r="V26" s="658"/>
      <c r="W26" s="658"/>
      <c r="X26" s="658"/>
      <c r="Y26" s="659"/>
      <c r="Z26" s="695">
        <v>0</v>
      </c>
      <c r="AA26" s="695"/>
      <c r="AB26" s="695"/>
      <c r="AC26" s="695"/>
      <c r="AD26" s="696">
        <v>37561</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16886082</v>
      </c>
      <c r="CS26" s="658"/>
      <c r="CT26" s="658"/>
      <c r="CU26" s="658"/>
      <c r="CV26" s="658"/>
      <c r="CW26" s="658"/>
      <c r="CX26" s="658"/>
      <c r="CY26" s="659"/>
      <c r="CZ26" s="660">
        <v>10.7</v>
      </c>
      <c r="DA26" s="672"/>
      <c r="DB26" s="672"/>
      <c r="DC26" s="673"/>
      <c r="DD26" s="663">
        <v>14712137</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915557</v>
      </c>
      <c r="S27" s="658"/>
      <c r="T27" s="658"/>
      <c r="U27" s="658"/>
      <c r="V27" s="658"/>
      <c r="W27" s="658"/>
      <c r="X27" s="658"/>
      <c r="Y27" s="659"/>
      <c r="Z27" s="695">
        <v>0.6</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45661212</v>
      </c>
      <c r="BH27" s="658"/>
      <c r="BI27" s="658"/>
      <c r="BJ27" s="658"/>
      <c r="BK27" s="658"/>
      <c r="BL27" s="658"/>
      <c r="BM27" s="658"/>
      <c r="BN27" s="659"/>
      <c r="BO27" s="695">
        <v>100</v>
      </c>
      <c r="BP27" s="695"/>
      <c r="BQ27" s="695"/>
      <c r="BR27" s="695"/>
      <c r="BS27" s="696">
        <v>2135019</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58053342</v>
      </c>
      <c r="CS27" s="670"/>
      <c r="CT27" s="670"/>
      <c r="CU27" s="670"/>
      <c r="CV27" s="670"/>
      <c r="CW27" s="670"/>
      <c r="CX27" s="670"/>
      <c r="CY27" s="671"/>
      <c r="CZ27" s="660">
        <v>36.700000000000003</v>
      </c>
      <c r="DA27" s="672"/>
      <c r="DB27" s="672"/>
      <c r="DC27" s="673"/>
      <c r="DD27" s="663">
        <v>21287257</v>
      </c>
      <c r="DE27" s="670"/>
      <c r="DF27" s="670"/>
      <c r="DG27" s="670"/>
      <c r="DH27" s="670"/>
      <c r="DI27" s="670"/>
      <c r="DJ27" s="670"/>
      <c r="DK27" s="671"/>
      <c r="DL27" s="663">
        <v>15544059</v>
      </c>
      <c r="DM27" s="670"/>
      <c r="DN27" s="670"/>
      <c r="DO27" s="670"/>
      <c r="DP27" s="670"/>
      <c r="DQ27" s="670"/>
      <c r="DR27" s="670"/>
      <c r="DS27" s="670"/>
      <c r="DT27" s="670"/>
      <c r="DU27" s="670"/>
      <c r="DV27" s="671"/>
      <c r="DW27" s="660">
        <v>18.7</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1829419</v>
      </c>
      <c r="S28" s="658"/>
      <c r="T28" s="658"/>
      <c r="U28" s="658"/>
      <c r="V28" s="658"/>
      <c r="W28" s="658"/>
      <c r="X28" s="658"/>
      <c r="Y28" s="659"/>
      <c r="Z28" s="695">
        <v>1.1000000000000001</v>
      </c>
      <c r="AA28" s="695"/>
      <c r="AB28" s="695"/>
      <c r="AC28" s="695"/>
      <c r="AD28" s="696">
        <v>15180</v>
      </c>
      <c r="AE28" s="696"/>
      <c r="AF28" s="696"/>
      <c r="AG28" s="696"/>
      <c r="AH28" s="696"/>
      <c r="AI28" s="696"/>
      <c r="AJ28" s="696"/>
      <c r="AK28" s="696"/>
      <c r="AL28" s="660">
        <v>0</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16541196</v>
      </c>
      <c r="CS28" s="658"/>
      <c r="CT28" s="658"/>
      <c r="CU28" s="658"/>
      <c r="CV28" s="658"/>
      <c r="CW28" s="658"/>
      <c r="CX28" s="658"/>
      <c r="CY28" s="659"/>
      <c r="CZ28" s="660">
        <v>10.5</v>
      </c>
      <c r="DA28" s="672"/>
      <c r="DB28" s="672"/>
      <c r="DC28" s="673"/>
      <c r="DD28" s="663">
        <v>15803593</v>
      </c>
      <c r="DE28" s="658"/>
      <c r="DF28" s="658"/>
      <c r="DG28" s="658"/>
      <c r="DH28" s="658"/>
      <c r="DI28" s="658"/>
      <c r="DJ28" s="658"/>
      <c r="DK28" s="659"/>
      <c r="DL28" s="663">
        <v>15648957</v>
      </c>
      <c r="DM28" s="658"/>
      <c r="DN28" s="658"/>
      <c r="DO28" s="658"/>
      <c r="DP28" s="658"/>
      <c r="DQ28" s="658"/>
      <c r="DR28" s="658"/>
      <c r="DS28" s="658"/>
      <c r="DT28" s="658"/>
      <c r="DU28" s="658"/>
      <c r="DV28" s="659"/>
      <c r="DW28" s="660">
        <v>18.8</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670652</v>
      </c>
      <c r="S29" s="658"/>
      <c r="T29" s="658"/>
      <c r="U29" s="658"/>
      <c r="V29" s="658"/>
      <c r="W29" s="658"/>
      <c r="X29" s="658"/>
      <c r="Y29" s="659"/>
      <c r="Z29" s="695">
        <v>0.4</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16540872</v>
      </c>
      <c r="CS29" s="670"/>
      <c r="CT29" s="670"/>
      <c r="CU29" s="670"/>
      <c r="CV29" s="670"/>
      <c r="CW29" s="670"/>
      <c r="CX29" s="670"/>
      <c r="CY29" s="671"/>
      <c r="CZ29" s="660">
        <v>10.5</v>
      </c>
      <c r="DA29" s="672"/>
      <c r="DB29" s="672"/>
      <c r="DC29" s="673"/>
      <c r="DD29" s="663">
        <v>15803269</v>
      </c>
      <c r="DE29" s="670"/>
      <c r="DF29" s="670"/>
      <c r="DG29" s="670"/>
      <c r="DH29" s="670"/>
      <c r="DI29" s="670"/>
      <c r="DJ29" s="670"/>
      <c r="DK29" s="671"/>
      <c r="DL29" s="663">
        <v>15648633</v>
      </c>
      <c r="DM29" s="670"/>
      <c r="DN29" s="670"/>
      <c r="DO29" s="670"/>
      <c r="DP29" s="670"/>
      <c r="DQ29" s="670"/>
      <c r="DR29" s="670"/>
      <c r="DS29" s="670"/>
      <c r="DT29" s="670"/>
      <c r="DU29" s="670"/>
      <c r="DV29" s="671"/>
      <c r="DW29" s="660">
        <v>18.8</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42664975</v>
      </c>
      <c r="S30" s="658"/>
      <c r="T30" s="658"/>
      <c r="U30" s="658"/>
      <c r="V30" s="658"/>
      <c r="W30" s="658"/>
      <c r="X30" s="658"/>
      <c r="Y30" s="659"/>
      <c r="Z30" s="695">
        <v>26.8</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15692250</v>
      </c>
      <c r="CS30" s="658"/>
      <c r="CT30" s="658"/>
      <c r="CU30" s="658"/>
      <c r="CV30" s="658"/>
      <c r="CW30" s="658"/>
      <c r="CX30" s="658"/>
      <c r="CY30" s="659"/>
      <c r="CZ30" s="660">
        <v>9.9</v>
      </c>
      <c r="DA30" s="672"/>
      <c r="DB30" s="672"/>
      <c r="DC30" s="673"/>
      <c r="DD30" s="663">
        <v>15041977</v>
      </c>
      <c r="DE30" s="658"/>
      <c r="DF30" s="658"/>
      <c r="DG30" s="658"/>
      <c r="DH30" s="658"/>
      <c r="DI30" s="658"/>
      <c r="DJ30" s="658"/>
      <c r="DK30" s="659"/>
      <c r="DL30" s="663">
        <v>14887341</v>
      </c>
      <c r="DM30" s="658"/>
      <c r="DN30" s="658"/>
      <c r="DO30" s="658"/>
      <c r="DP30" s="658"/>
      <c r="DQ30" s="658"/>
      <c r="DR30" s="658"/>
      <c r="DS30" s="658"/>
      <c r="DT30" s="658"/>
      <c r="DU30" s="658"/>
      <c r="DV30" s="659"/>
      <c r="DW30" s="660">
        <v>17.899999999999999</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99.6</v>
      </c>
      <c r="BH31" s="720"/>
      <c r="BI31" s="720"/>
      <c r="BJ31" s="720"/>
      <c r="BK31" s="720"/>
      <c r="BL31" s="720"/>
      <c r="BM31" s="721">
        <v>98.4</v>
      </c>
      <c r="BN31" s="720"/>
      <c r="BO31" s="720"/>
      <c r="BP31" s="720"/>
      <c r="BQ31" s="722"/>
      <c r="BR31" s="719">
        <v>99.6</v>
      </c>
      <c r="BS31" s="720"/>
      <c r="BT31" s="720"/>
      <c r="BU31" s="720"/>
      <c r="BV31" s="720"/>
      <c r="BW31" s="720"/>
      <c r="BX31" s="721">
        <v>98.3</v>
      </c>
      <c r="BY31" s="720"/>
      <c r="BZ31" s="720"/>
      <c r="CA31" s="720"/>
      <c r="CB31" s="722"/>
      <c r="CD31" s="678"/>
      <c r="CE31" s="679"/>
      <c r="CF31" s="654" t="s">
        <v>300</v>
      </c>
      <c r="CG31" s="655"/>
      <c r="CH31" s="655"/>
      <c r="CI31" s="655"/>
      <c r="CJ31" s="655"/>
      <c r="CK31" s="655"/>
      <c r="CL31" s="655"/>
      <c r="CM31" s="655"/>
      <c r="CN31" s="655"/>
      <c r="CO31" s="655"/>
      <c r="CP31" s="655"/>
      <c r="CQ31" s="656"/>
      <c r="CR31" s="657">
        <v>848622</v>
      </c>
      <c r="CS31" s="670"/>
      <c r="CT31" s="670"/>
      <c r="CU31" s="670"/>
      <c r="CV31" s="670"/>
      <c r="CW31" s="670"/>
      <c r="CX31" s="670"/>
      <c r="CY31" s="671"/>
      <c r="CZ31" s="660">
        <v>0.5</v>
      </c>
      <c r="DA31" s="672"/>
      <c r="DB31" s="672"/>
      <c r="DC31" s="673"/>
      <c r="DD31" s="663">
        <v>761292</v>
      </c>
      <c r="DE31" s="670"/>
      <c r="DF31" s="670"/>
      <c r="DG31" s="670"/>
      <c r="DH31" s="670"/>
      <c r="DI31" s="670"/>
      <c r="DJ31" s="670"/>
      <c r="DK31" s="671"/>
      <c r="DL31" s="663">
        <v>761292</v>
      </c>
      <c r="DM31" s="670"/>
      <c r="DN31" s="670"/>
      <c r="DO31" s="670"/>
      <c r="DP31" s="670"/>
      <c r="DQ31" s="670"/>
      <c r="DR31" s="670"/>
      <c r="DS31" s="670"/>
      <c r="DT31" s="670"/>
      <c r="DU31" s="670"/>
      <c r="DV31" s="671"/>
      <c r="DW31" s="660">
        <v>0.9</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12031381</v>
      </c>
      <c r="S32" s="658"/>
      <c r="T32" s="658"/>
      <c r="U32" s="658"/>
      <c r="V32" s="658"/>
      <c r="W32" s="658"/>
      <c r="X32" s="658"/>
      <c r="Y32" s="659"/>
      <c r="Z32" s="695">
        <v>7.6</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99.4</v>
      </c>
      <c r="BH32" s="670"/>
      <c r="BI32" s="670"/>
      <c r="BJ32" s="670"/>
      <c r="BK32" s="670"/>
      <c r="BL32" s="670"/>
      <c r="BM32" s="661">
        <v>98.7</v>
      </c>
      <c r="BN32" s="670"/>
      <c r="BO32" s="670"/>
      <c r="BP32" s="670"/>
      <c r="BQ32" s="693"/>
      <c r="BR32" s="723">
        <v>99.5</v>
      </c>
      <c r="BS32" s="670"/>
      <c r="BT32" s="670"/>
      <c r="BU32" s="670"/>
      <c r="BV32" s="670"/>
      <c r="BW32" s="670"/>
      <c r="BX32" s="661">
        <v>98.8</v>
      </c>
      <c r="BY32" s="670"/>
      <c r="BZ32" s="670"/>
      <c r="CA32" s="670"/>
      <c r="CB32" s="693"/>
      <c r="CD32" s="680"/>
      <c r="CE32" s="681"/>
      <c r="CF32" s="654" t="s">
        <v>304</v>
      </c>
      <c r="CG32" s="655"/>
      <c r="CH32" s="655"/>
      <c r="CI32" s="655"/>
      <c r="CJ32" s="655"/>
      <c r="CK32" s="655"/>
      <c r="CL32" s="655"/>
      <c r="CM32" s="655"/>
      <c r="CN32" s="655"/>
      <c r="CO32" s="655"/>
      <c r="CP32" s="655"/>
      <c r="CQ32" s="656"/>
      <c r="CR32" s="657">
        <v>324</v>
      </c>
      <c r="CS32" s="658"/>
      <c r="CT32" s="658"/>
      <c r="CU32" s="658"/>
      <c r="CV32" s="658"/>
      <c r="CW32" s="658"/>
      <c r="CX32" s="658"/>
      <c r="CY32" s="659"/>
      <c r="CZ32" s="660">
        <v>0</v>
      </c>
      <c r="DA32" s="672"/>
      <c r="DB32" s="672"/>
      <c r="DC32" s="673"/>
      <c r="DD32" s="663">
        <v>324</v>
      </c>
      <c r="DE32" s="658"/>
      <c r="DF32" s="658"/>
      <c r="DG32" s="658"/>
      <c r="DH32" s="658"/>
      <c r="DI32" s="658"/>
      <c r="DJ32" s="658"/>
      <c r="DK32" s="659"/>
      <c r="DL32" s="663">
        <v>324</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159689</v>
      </c>
      <c r="S33" s="658"/>
      <c r="T33" s="658"/>
      <c r="U33" s="658"/>
      <c r="V33" s="658"/>
      <c r="W33" s="658"/>
      <c r="X33" s="658"/>
      <c r="Y33" s="659"/>
      <c r="Z33" s="695">
        <v>0.1</v>
      </c>
      <c r="AA33" s="695"/>
      <c r="AB33" s="695"/>
      <c r="AC33" s="695"/>
      <c r="AD33" s="696">
        <v>102644</v>
      </c>
      <c r="AE33" s="696"/>
      <c r="AF33" s="696"/>
      <c r="AG33" s="696"/>
      <c r="AH33" s="696"/>
      <c r="AI33" s="696"/>
      <c r="AJ33" s="696"/>
      <c r="AK33" s="696"/>
      <c r="AL33" s="660">
        <v>0.1</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99.6</v>
      </c>
      <c r="BH33" s="642"/>
      <c r="BI33" s="642"/>
      <c r="BJ33" s="642"/>
      <c r="BK33" s="642"/>
      <c r="BL33" s="642"/>
      <c r="BM33" s="688">
        <v>97.8</v>
      </c>
      <c r="BN33" s="642"/>
      <c r="BO33" s="642"/>
      <c r="BP33" s="642"/>
      <c r="BQ33" s="705"/>
      <c r="BR33" s="718">
        <v>99.7</v>
      </c>
      <c r="BS33" s="642"/>
      <c r="BT33" s="642"/>
      <c r="BU33" s="642"/>
      <c r="BV33" s="642"/>
      <c r="BW33" s="642"/>
      <c r="BX33" s="688">
        <v>97.6</v>
      </c>
      <c r="BY33" s="642"/>
      <c r="BZ33" s="642"/>
      <c r="CA33" s="642"/>
      <c r="CB33" s="705"/>
      <c r="CD33" s="654" t="s">
        <v>307</v>
      </c>
      <c r="CE33" s="655"/>
      <c r="CF33" s="655"/>
      <c r="CG33" s="655"/>
      <c r="CH33" s="655"/>
      <c r="CI33" s="655"/>
      <c r="CJ33" s="655"/>
      <c r="CK33" s="655"/>
      <c r="CL33" s="655"/>
      <c r="CM33" s="655"/>
      <c r="CN33" s="655"/>
      <c r="CO33" s="655"/>
      <c r="CP33" s="655"/>
      <c r="CQ33" s="656"/>
      <c r="CR33" s="657">
        <v>45357677</v>
      </c>
      <c r="CS33" s="670"/>
      <c r="CT33" s="670"/>
      <c r="CU33" s="670"/>
      <c r="CV33" s="670"/>
      <c r="CW33" s="670"/>
      <c r="CX33" s="670"/>
      <c r="CY33" s="671"/>
      <c r="CZ33" s="660">
        <v>28.7</v>
      </c>
      <c r="DA33" s="672"/>
      <c r="DB33" s="672"/>
      <c r="DC33" s="673"/>
      <c r="DD33" s="663">
        <v>35969828</v>
      </c>
      <c r="DE33" s="670"/>
      <c r="DF33" s="670"/>
      <c r="DG33" s="670"/>
      <c r="DH33" s="670"/>
      <c r="DI33" s="670"/>
      <c r="DJ33" s="670"/>
      <c r="DK33" s="671"/>
      <c r="DL33" s="663">
        <v>29224018</v>
      </c>
      <c r="DM33" s="670"/>
      <c r="DN33" s="670"/>
      <c r="DO33" s="670"/>
      <c r="DP33" s="670"/>
      <c r="DQ33" s="670"/>
      <c r="DR33" s="670"/>
      <c r="DS33" s="670"/>
      <c r="DT33" s="670"/>
      <c r="DU33" s="670"/>
      <c r="DV33" s="671"/>
      <c r="DW33" s="660">
        <v>35.200000000000003</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898011</v>
      </c>
      <c r="S34" s="658"/>
      <c r="T34" s="658"/>
      <c r="U34" s="658"/>
      <c r="V34" s="658"/>
      <c r="W34" s="658"/>
      <c r="X34" s="658"/>
      <c r="Y34" s="659"/>
      <c r="Z34" s="695">
        <v>0.6</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15410728</v>
      </c>
      <c r="CS34" s="658"/>
      <c r="CT34" s="658"/>
      <c r="CU34" s="658"/>
      <c r="CV34" s="658"/>
      <c r="CW34" s="658"/>
      <c r="CX34" s="658"/>
      <c r="CY34" s="659"/>
      <c r="CZ34" s="660">
        <v>9.6999999999999993</v>
      </c>
      <c r="DA34" s="672"/>
      <c r="DB34" s="672"/>
      <c r="DC34" s="673"/>
      <c r="DD34" s="663">
        <v>10535940</v>
      </c>
      <c r="DE34" s="658"/>
      <c r="DF34" s="658"/>
      <c r="DG34" s="658"/>
      <c r="DH34" s="658"/>
      <c r="DI34" s="658"/>
      <c r="DJ34" s="658"/>
      <c r="DK34" s="659"/>
      <c r="DL34" s="663">
        <v>9539714</v>
      </c>
      <c r="DM34" s="658"/>
      <c r="DN34" s="658"/>
      <c r="DO34" s="658"/>
      <c r="DP34" s="658"/>
      <c r="DQ34" s="658"/>
      <c r="DR34" s="658"/>
      <c r="DS34" s="658"/>
      <c r="DT34" s="658"/>
      <c r="DU34" s="658"/>
      <c r="DV34" s="659"/>
      <c r="DW34" s="660">
        <v>11.5</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1488629</v>
      </c>
      <c r="S35" s="658"/>
      <c r="T35" s="658"/>
      <c r="U35" s="658"/>
      <c r="V35" s="658"/>
      <c r="W35" s="658"/>
      <c r="X35" s="658"/>
      <c r="Y35" s="659"/>
      <c r="Z35" s="695">
        <v>0.9</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1141547</v>
      </c>
      <c r="CS35" s="670"/>
      <c r="CT35" s="670"/>
      <c r="CU35" s="670"/>
      <c r="CV35" s="670"/>
      <c r="CW35" s="670"/>
      <c r="CX35" s="670"/>
      <c r="CY35" s="671"/>
      <c r="CZ35" s="660">
        <v>0.7</v>
      </c>
      <c r="DA35" s="672"/>
      <c r="DB35" s="672"/>
      <c r="DC35" s="673"/>
      <c r="DD35" s="663">
        <v>847340</v>
      </c>
      <c r="DE35" s="670"/>
      <c r="DF35" s="670"/>
      <c r="DG35" s="670"/>
      <c r="DH35" s="670"/>
      <c r="DI35" s="670"/>
      <c r="DJ35" s="670"/>
      <c r="DK35" s="671"/>
      <c r="DL35" s="663">
        <v>839282</v>
      </c>
      <c r="DM35" s="670"/>
      <c r="DN35" s="670"/>
      <c r="DO35" s="670"/>
      <c r="DP35" s="670"/>
      <c r="DQ35" s="670"/>
      <c r="DR35" s="670"/>
      <c r="DS35" s="670"/>
      <c r="DT35" s="670"/>
      <c r="DU35" s="670"/>
      <c r="DV35" s="671"/>
      <c r="DW35" s="660">
        <v>1</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1830655</v>
      </c>
      <c r="S36" s="658"/>
      <c r="T36" s="658"/>
      <c r="U36" s="658"/>
      <c r="V36" s="658"/>
      <c r="W36" s="658"/>
      <c r="X36" s="658"/>
      <c r="Y36" s="659"/>
      <c r="Z36" s="695">
        <v>1.1000000000000001</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20814875</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270909</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12165014</v>
      </c>
      <c r="CS36" s="658"/>
      <c r="CT36" s="658"/>
      <c r="CU36" s="658"/>
      <c r="CV36" s="658"/>
      <c r="CW36" s="658"/>
      <c r="CX36" s="658"/>
      <c r="CY36" s="659"/>
      <c r="CZ36" s="660">
        <v>7.7</v>
      </c>
      <c r="DA36" s="672"/>
      <c r="DB36" s="672"/>
      <c r="DC36" s="673"/>
      <c r="DD36" s="663">
        <v>11139994</v>
      </c>
      <c r="DE36" s="658"/>
      <c r="DF36" s="658"/>
      <c r="DG36" s="658"/>
      <c r="DH36" s="658"/>
      <c r="DI36" s="658"/>
      <c r="DJ36" s="658"/>
      <c r="DK36" s="659"/>
      <c r="DL36" s="663">
        <v>7578314</v>
      </c>
      <c r="DM36" s="658"/>
      <c r="DN36" s="658"/>
      <c r="DO36" s="658"/>
      <c r="DP36" s="658"/>
      <c r="DQ36" s="658"/>
      <c r="DR36" s="658"/>
      <c r="DS36" s="658"/>
      <c r="DT36" s="658"/>
      <c r="DU36" s="658"/>
      <c r="DV36" s="659"/>
      <c r="DW36" s="660">
        <v>9.1</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2267259</v>
      </c>
      <c r="S37" s="658"/>
      <c r="T37" s="658"/>
      <c r="U37" s="658"/>
      <c r="V37" s="658"/>
      <c r="W37" s="658"/>
      <c r="X37" s="658"/>
      <c r="Y37" s="659"/>
      <c r="Z37" s="695">
        <v>1.4</v>
      </c>
      <c r="AA37" s="695"/>
      <c r="AB37" s="695"/>
      <c r="AC37" s="695"/>
      <c r="AD37" s="696">
        <v>80503</v>
      </c>
      <c r="AE37" s="696"/>
      <c r="AF37" s="696"/>
      <c r="AG37" s="696"/>
      <c r="AH37" s="696"/>
      <c r="AI37" s="696"/>
      <c r="AJ37" s="696"/>
      <c r="AK37" s="696"/>
      <c r="AL37" s="660">
        <v>0.1</v>
      </c>
      <c r="AM37" s="661"/>
      <c r="AN37" s="661"/>
      <c r="AO37" s="697"/>
      <c r="AQ37" s="690" t="s">
        <v>319</v>
      </c>
      <c r="AR37" s="691"/>
      <c r="AS37" s="691"/>
      <c r="AT37" s="691"/>
      <c r="AU37" s="691"/>
      <c r="AV37" s="691"/>
      <c r="AW37" s="691"/>
      <c r="AX37" s="691"/>
      <c r="AY37" s="692"/>
      <c r="AZ37" s="657">
        <v>4314819</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-239534</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28810</v>
      </c>
      <c r="CS37" s="670"/>
      <c r="CT37" s="670"/>
      <c r="CU37" s="670"/>
      <c r="CV37" s="670"/>
      <c r="CW37" s="670"/>
      <c r="CX37" s="670"/>
      <c r="CY37" s="671"/>
      <c r="CZ37" s="660">
        <v>0</v>
      </c>
      <c r="DA37" s="672"/>
      <c r="DB37" s="672"/>
      <c r="DC37" s="673"/>
      <c r="DD37" s="663">
        <v>25872</v>
      </c>
      <c r="DE37" s="670"/>
      <c r="DF37" s="670"/>
      <c r="DG37" s="670"/>
      <c r="DH37" s="670"/>
      <c r="DI37" s="670"/>
      <c r="DJ37" s="670"/>
      <c r="DK37" s="671"/>
      <c r="DL37" s="663">
        <v>25872</v>
      </c>
      <c r="DM37" s="670"/>
      <c r="DN37" s="670"/>
      <c r="DO37" s="670"/>
      <c r="DP37" s="670"/>
      <c r="DQ37" s="670"/>
      <c r="DR37" s="670"/>
      <c r="DS37" s="670"/>
      <c r="DT37" s="670"/>
      <c r="DU37" s="670"/>
      <c r="DV37" s="671"/>
      <c r="DW37" s="660">
        <v>0</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11277590</v>
      </c>
      <c r="S38" s="658"/>
      <c r="T38" s="658"/>
      <c r="U38" s="658"/>
      <c r="V38" s="658"/>
      <c r="W38" s="658"/>
      <c r="X38" s="658"/>
      <c r="Y38" s="659"/>
      <c r="Z38" s="695">
        <v>7.1</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1727585</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39227</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14833934</v>
      </c>
      <c r="CS38" s="658"/>
      <c r="CT38" s="658"/>
      <c r="CU38" s="658"/>
      <c r="CV38" s="658"/>
      <c r="CW38" s="658"/>
      <c r="CX38" s="658"/>
      <c r="CY38" s="659"/>
      <c r="CZ38" s="660">
        <v>9.4</v>
      </c>
      <c r="DA38" s="672"/>
      <c r="DB38" s="672"/>
      <c r="DC38" s="673"/>
      <c r="DD38" s="663">
        <v>12060481</v>
      </c>
      <c r="DE38" s="658"/>
      <c r="DF38" s="658"/>
      <c r="DG38" s="658"/>
      <c r="DH38" s="658"/>
      <c r="DI38" s="658"/>
      <c r="DJ38" s="658"/>
      <c r="DK38" s="659"/>
      <c r="DL38" s="663">
        <v>11250868</v>
      </c>
      <c r="DM38" s="658"/>
      <c r="DN38" s="658"/>
      <c r="DO38" s="658"/>
      <c r="DP38" s="658"/>
      <c r="DQ38" s="658"/>
      <c r="DR38" s="658"/>
      <c r="DS38" s="658"/>
      <c r="DT38" s="658"/>
      <c r="DU38" s="658"/>
      <c r="DV38" s="659"/>
      <c r="DW38" s="660">
        <v>13.5</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245474</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55509</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1419431</v>
      </c>
      <c r="CS39" s="670"/>
      <c r="CT39" s="670"/>
      <c r="CU39" s="670"/>
      <c r="CV39" s="670"/>
      <c r="CW39" s="670"/>
      <c r="CX39" s="670"/>
      <c r="CY39" s="671"/>
      <c r="CZ39" s="660">
        <v>0.9</v>
      </c>
      <c r="DA39" s="672"/>
      <c r="DB39" s="672"/>
      <c r="DC39" s="673"/>
      <c r="DD39" s="663">
        <v>1360553</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1696756</v>
      </c>
      <c r="S40" s="658"/>
      <c r="T40" s="658"/>
      <c r="U40" s="658"/>
      <c r="V40" s="658"/>
      <c r="W40" s="658"/>
      <c r="X40" s="658"/>
      <c r="Y40" s="659"/>
      <c r="Z40" s="695">
        <v>1.1000000000000001</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v>218467</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101</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387023</v>
      </c>
      <c r="CS40" s="658"/>
      <c r="CT40" s="658"/>
      <c r="CU40" s="658"/>
      <c r="CV40" s="658"/>
      <c r="CW40" s="658"/>
      <c r="CX40" s="658"/>
      <c r="CY40" s="659"/>
      <c r="CZ40" s="660">
        <v>0.2</v>
      </c>
      <c r="DA40" s="672"/>
      <c r="DB40" s="672"/>
      <c r="DC40" s="673"/>
      <c r="DD40" s="663">
        <v>25520</v>
      </c>
      <c r="DE40" s="658"/>
      <c r="DF40" s="658"/>
      <c r="DG40" s="658"/>
      <c r="DH40" s="658"/>
      <c r="DI40" s="658"/>
      <c r="DJ40" s="658"/>
      <c r="DK40" s="659"/>
      <c r="DL40" s="663">
        <v>15840</v>
      </c>
      <c r="DM40" s="658"/>
      <c r="DN40" s="658"/>
      <c r="DO40" s="658"/>
      <c r="DP40" s="658"/>
      <c r="DQ40" s="658"/>
      <c r="DR40" s="658"/>
      <c r="DS40" s="658"/>
      <c r="DT40" s="658"/>
      <c r="DU40" s="658"/>
      <c r="DV40" s="659"/>
      <c r="DW40" s="660">
        <v>0</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159295990</v>
      </c>
      <c r="S41" s="682"/>
      <c r="T41" s="682"/>
      <c r="U41" s="682"/>
      <c r="V41" s="682"/>
      <c r="W41" s="682"/>
      <c r="X41" s="682"/>
      <c r="Y41" s="685"/>
      <c r="Z41" s="686">
        <v>100</v>
      </c>
      <c r="AA41" s="686"/>
      <c r="AB41" s="686"/>
      <c r="AC41" s="686"/>
      <c r="AD41" s="687">
        <v>81348169</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3068587</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11239943</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429</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13766145</v>
      </c>
      <c r="CS42" s="670"/>
      <c r="CT42" s="670"/>
      <c r="CU42" s="670"/>
      <c r="CV42" s="670"/>
      <c r="CW42" s="670"/>
      <c r="CX42" s="670"/>
      <c r="CY42" s="671"/>
      <c r="CZ42" s="660">
        <v>8.6999999999999993</v>
      </c>
      <c r="DA42" s="672"/>
      <c r="DB42" s="672"/>
      <c r="DC42" s="673"/>
      <c r="DD42" s="663">
        <v>500731</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276638</v>
      </c>
      <c r="CS43" s="670"/>
      <c r="CT43" s="670"/>
      <c r="CU43" s="670"/>
      <c r="CV43" s="670"/>
      <c r="CW43" s="670"/>
      <c r="CX43" s="670"/>
      <c r="CY43" s="671"/>
      <c r="CZ43" s="660">
        <v>0.2</v>
      </c>
      <c r="DA43" s="672"/>
      <c r="DB43" s="672"/>
      <c r="DC43" s="673"/>
      <c r="DD43" s="663">
        <v>697</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13591728</v>
      </c>
      <c r="CS44" s="658"/>
      <c r="CT44" s="658"/>
      <c r="CU44" s="658"/>
      <c r="CV44" s="658"/>
      <c r="CW44" s="658"/>
      <c r="CX44" s="658"/>
      <c r="CY44" s="659"/>
      <c r="CZ44" s="660">
        <v>8.6</v>
      </c>
      <c r="DA44" s="661"/>
      <c r="DB44" s="661"/>
      <c r="DC44" s="662"/>
      <c r="DD44" s="663">
        <v>490344</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5311553</v>
      </c>
      <c r="CS45" s="670"/>
      <c r="CT45" s="670"/>
      <c r="CU45" s="670"/>
      <c r="CV45" s="670"/>
      <c r="CW45" s="670"/>
      <c r="CX45" s="670"/>
      <c r="CY45" s="671"/>
      <c r="CZ45" s="660">
        <v>3.4</v>
      </c>
      <c r="DA45" s="672"/>
      <c r="DB45" s="672"/>
      <c r="DC45" s="673"/>
      <c r="DD45" s="663">
        <v>94976</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7243198</v>
      </c>
      <c r="CS46" s="658"/>
      <c r="CT46" s="658"/>
      <c r="CU46" s="658"/>
      <c r="CV46" s="658"/>
      <c r="CW46" s="658"/>
      <c r="CX46" s="658"/>
      <c r="CY46" s="659"/>
      <c r="CZ46" s="660">
        <v>4.5999999999999996</v>
      </c>
      <c r="DA46" s="661"/>
      <c r="DB46" s="661"/>
      <c r="DC46" s="662"/>
      <c r="DD46" s="663">
        <v>347989</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174417</v>
      </c>
      <c r="CS47" s="670"/>
      <c r="CT47" s="670"/>
      <c r="CU47" s="670"/>
      <c r="CV47" s="670"/>
      <c r="CW47" s="670"/>
      <c r="CX47" s="670"/>
      <c r="CY47" s="671"/>
      <c r="CZ47" s="660">
        <v>0.1</v>
      </c>
      <c r="DA47" s="672"/>
      <c r="DB47" s="672"/>
      <c r="DC47" s="673"/>
      <c r="DD47" s="663">
        <v>10387</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158278510</v>
      </c>
      <c r="CS49" s="642"/>
      <c r="CT49" s="642"/>
      <c r="CU49" s="642"/>
      <c r="CV49" s="642"/>
      <c r="CW49" s="642"/>
      <c r="CX49" s="642"/>
      <c r="CY49" s="643"/>
      <c r="CZ49" s="644">
        <v>100</v>
      </c>
      <c r="DA49" s="645"/>
      <c r="DB49" s="645"/>
      <c r="DC49" s="646"/>
      <c r="DD49" s="647">
        <v>95024539</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MSl5/fzkb2tFsB97oYwwaqp+N3vFBra1hA/Y0t/raEu+TTQEGVy6w/QDzPiAORn3KIaiYROKQGks3w9tYcQz3w==" saltValue="ql7wN8quQFbFQJNovWFl4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159277</v>
      </c>
      <c r="R7" s="1139"/>
      <c r="S7" s="1139"/>
      <c r="T7" s="1139"/>
      <c r="U7" s="1139"/>
      <c r="V7" s="1139">
        <v>158286</v>
      </c>
      <c r="W7" s="1139"/>
      <c r="X7" s="1139"/>
      <c r="Y7" s="1139"/>
      <c r="Z7" s="1139"/>
      <c r="AA7" s="1139">
        <v>991</v>
      </c>
      <c r="AB7" s="1139"/>
      <c r="AC7" s="1139"/>
      <c r="AD7" s="1139"/>
      <c r="AE7" s="1140"/>
      <c r="AF7" s="1141">
        <v>411</v>
      </c>
      <c r="AG7" s="1142"/>
      <c r="AH7" s="1142"/>
      <c r="AI7" s="1142"/>
      <c r="AJ7" s="1143"/>
      <c r="AK7" s="1144">
        <v>1517</v>
      </c>
      <c r="AL7" s="1145"/>
      <c r="AM7" s="1145"/>
      <c r="AN7" s="1145"/>
      <c r="AO7" s="1145"/>
      <c r="AP7" s="1145">
        <v>205710</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591</v>
      </c>
      <c r="BT7" s="1136"/>
      <c r="BU7" s="1136"/>
      <c r="BV7" s="1136"/>
      <c r="BW7" s="1136"/>
      <c r="BX7" s="1136"/>
      <c r="BY7" s="1136"/>
      <c r="BZ7" s="1136"/>
      <c r="CA7" s="1136"/>
      <c r="CB7" s="1136"/>
      <c r="CC7" s="1136"/>
      <c r="CD7" s="1136"/>
      <c r="CE7" s="1136"/>
      <c r="CF7" s="1136"/>
      <c r="CG7" s="1148"/>
      <c r="CH7" s="1132">
        <v>0</v>
      </c>
      <c r="CI7" s="1133"/>
      <c r="CJ7" s="1133"/>
      <c r="CK7" s="1133"/>
      <c r="CL7" s="1134"/>
      <c r="CM7" s="1132">
        <v>59</v>
      </c>
      <c r="CN7" s="1133"/>
      <c r="CO7" s="1133"/>
      <c r="CP7" s="1133"/>
      <c r="CQ7" s="1134"/>
      <c r="CR7" s="1132">
        <v>10</v>
      </c>
      <c r="CS7" s="1133"/>
      <c r="CT7" s="1133"/>
      <c r="CU7" s="1133"/>
      <c r="CV7" s="1134"/>
      <c r="CW7" s="1132">
        <v>69</v>
      </c>
      <c r="CX7" s="1133"/>
      <c r="CY7" s="1133"/>
      <c r="CZ7" s="1133"/>
      <c r="DA7" s="1134"/>
      <c r="DB7" s="1132" t="s">
        <v>601</v>
      </c>
      <c r="DC7" s="1133"/>
      <c r="DD7" s="1133"/>
      <c r="DE7" s="1133"/>
      <c r="DF7" s="1134"/>
      <c r="DG7" s="1132" t="s">
        <v>608</v>
      </c>
      <c r="DH7" s="1133"/>
      <c r="DI7" s="1133"/>
      <c r="DJ7" s="1133"/>
      <c r="DK7" s="1134"/>
      <c r="DL7" s="1132" t="s">
        <v>601</v>
      </c>
      <c r="DM7" s="1133"/>
      <c r="DN7" s="1133"/>
      <c r="DO7" s="1133"/>
      <c r="DP7" s="1134"/>
      <c r="DQ7" s="1132" t="s">
        <v>606</v>
      </c>
      <c r="DR7" s="1133"/>
      <c r="DS7" s="1133"/>
      <c r="DT7" s="1133"/>
      <c r="DU7" s="1134"/>
      <c r="DV7" s="1135"/>
      <c r="DW7" s="1136"/>
      <c r="DX7" s="1136"/>
      <c r="DY7" s="1136"/>
      <c r="DZ7" s="1137"/>
      <c r="EA7" s="234"/>
    </row>
    <row r="8" spans="1:131" s="235" customFormat="1" ht="26.25" customHeight="1" x14ac:dyDescent="0.15">
      <c r="A8" s="238">
        <v>2</v>
      </c>
      <c r="B8" s="1066" t="s">
        <v>375</v>
      </c>
      <c r="C8" s="1067"/>
      <c r="D8" s="1067"/>
      <c r="E8" s="1067"/>
      <c r="F8" s="1067"/>
      <c r="G8" s="1067"/>
      <c r="H8" s="1067"/>
      <c r="I8" s="1067"/>
      <c r="J8" s="1067"/>
      <c r="K8" s="1067"/>
      <c r="L8" s="1067"/>
      <c r="M8" s="1067"/>
      <c r="N8" s="1067"/>
      <c r="O8" s="1067"/>
      <c r="P8" s="1068"/>
      <c r="Q8" s="1074">
        <v>51</v>
      </c>
      <c r="R8" s="1075"/>
      <c r="S8" s="1075"/>
      <c r="T8" s="1075"/>
      <c r="U8" s="1075"/>
      <c r="V8" s="1075">
        <v>51</v>
      </c>
      <c r="W8" s="1075"/>
      <c r="X8" s="1075"/>
      <c r="Y8" s="1075"/>
      <c r="Z8" s="1075"/>
      <c r="AA8" s="1075" t="s">
        <v>573</v>
      </c>
      <c r="AB8" s="1075"/>
      <c r="AC8" s="1075"/>
      <c r="AD8" s="1075"/>
      <c r="AE8" s="1076"/>
      <c r="AF8" s="1071" t="s">
        <v>122</v>
      </c>
      <c r="AG8" s="1072"/>
      <c r="AH8" s="1072"/>
      <c r="AI8" s="1072"/>
      <c r="AJ8" s="1073"/>
      <c r="AK8" s="1116">
        <v>15</v>
      </c>
      <c r="AL8" s="1117"/>
      <c r="AM8" s="1117"/>
      <c r="AN8" s="1117"/>
      <c r="AO8" s="1117"/>
      <c r="AP8" s="1117" t="s">
        <v>570</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592</v>
      </c>
      <c r="BT8" s="1029"/>
      <c r="BU8" s="1029"/>
      <c r="BV8" s="1029"/>
      <c r="BW8" s="1029"/>
      <c r="BX8" s="1029"/>
      <c r="BY8" s="1029"/>
      <c r="BZ8" s="1029"/>
      <c r="CA8" s="1029"/>
      <c r="CB8" s="1029"/>
      <c r="CC8" s="1029"/>
      <c r="CD8" s="1029"/>
      <c r="CE8" s="1029"/>
      <c r="CF8" s="1029"/>
      <c r="CG8" s="1050"/>
      <c r="CH8" s="1025">
        <v>-1</v>
      </c>
      <c r="CI8" s="1026"/>
      <c r="CJ8" s="1026"/>
      <c r="CK8" s="1026"/>
      <c r="CL8" s="1027"/>
      <c r="CM8" s="1025">
        <v>316</v>
      </c>
      <c r="CN8" s="1026"/>
      <c r="CO8" s="1026"/>
      <c r="CP8" s="1026"/>
      <c r="CQ8" s="1027"/>
      <c r="CR8" s="1025">
        <v>10</v>
      </c>
      <c r="CS8" s="1026"/>
      <c r="CT8" s="1026"/>
      <c r="CU8" s="1026"/>
      <c r="CV8" s="1027"/>
      <c r="CW8" s="1025">
        <v>19</v>
      </c>
      <c r="CX8" s="1026"/>
      <c r="CY8" s="1026"/>
      <c r="CZ8" s="1026"/>
      <c r="DA8" s="1027"/>
      <c r="DB8" s="1025" t="s">
        <v>602</v>
      </c>
      <c r="DC8" s="1026"/>
      <c r="DD8" s="1026"/>
      <c r="DE8" s="1026"/>
      <c r="DF8" s="1027"/>
      <c r="DG8" s="1025" t="s">
        <v>601</v>
      </c>
      <c r="DH8" s="1026"/>
      <c r="DI8" s="1026"/>
      <c r="DJ8" s="1026"/>
      <c r="DK8" s="1027"/>
      <c r="DL8" s="1025" t="s">
        <v>603</v>
      </c>
      <c r="DM8" s="1026"/>
      <c r="DN8" s="1026"/>
      <c r="DO8" s="1026"/>
      <c r="DP8" s="1027"/>
      <c r="DQ8" s="1025" t="s">
        <v>601</v>
      </c>
      <c r="DR8" s="1026"/>
      <c r="DS8" s="1026"/>
      <c r="DT8" s="1026"/>
      <c r="DU8" s="1027"/>
      <c r="DV8" s="1028"/>
      <c r="DW8" s="1029"/>
      <c r="DX8" s="1029"/>
      <c r="DY8" s="1029"/>
      <c r="DZ8" s="1030"/>
      <c r="EA8" s="234"/>
    </row>
    <row r="9" spans="1:131" s="235" customFormat="1" ht="26.25" customHeight="1" x14ac:dyDescent="0.15">
      <c r="A9" s="238">
        <v>3</v>
      </c>
      <c r="B9" s="1066" t="s">
        <v>376</v>
      </c>
      <c r="C9" s="1067"/>
      <c r="D9" s="1067"/>
      <c r="E9" s="1067"/>
      <c r="F9" s="1067"/>
      <c r="G9" s="1067"/>
      <c r="H9" s="1067"/>
      <c r="I9" s="1067"/>
      <c r="J9" s="1067"/>
      <c r="K9" s="1067"/>
      <c r="L9" s="1067"/>
      <c r="M9" s="1067"/>
      <c r="N9" s="1067"/>
      <c r="O9" s="1067"/>
      <c r="P9" s="1068"/>
      <c r="Q9" s="1074">
        <v>146</v>
      </c>
      <c r="R9" s="1075"/>
      <c r="S9" s="1075"/>
      <c r="T9" s="1075"/>
      <c r="U9" s="1075"/>
      <c r="V9" s="1075">
        <v>119</v>
      </c>
      <c r="W9" s="1075"/>
      <c r="X9" s="1075"/>
      <c r="Y9" s="1075"/>
      <c r="Z9" s="1075"/>
      <c r="AA9" s="1075">
        <v>27</v>
      </c>
      <c r="AB9" s="1075"/>
      <c r="AC9" s="1075"/>
      <c r="AD9" s="1075"/>
      <c r="AE9" s="1076"/>
      <c r="AF9" s="1071" t="s">
        <v>122</v>
      </c>
      <c r="AG9" s="1072"/>
      <c r="AH9" s="1072"/>
      <c r="AI9" s="1072"/>
      <c r="AJ9" s="1073"/>
      <c r="AK9" s="1116">
        <v>20</v>
      </c>
      <c r="AL9" s="1117"/>
      <c r="AM9" s="1117"/>
      <c r="AN9" s="1117"/>
      <c r="AO9" s="1117"/>
      <c r="AP9" s="1117">
        <v>244</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593</v>
      </c>
      <c r="BT9" s="1029"/>
      <c r="BU9" s="1029"/>
      <c r="BV9" s="1029"/>
      <c r="BW9" s="1029"/>
      <c r="BX9" s="1029"/>
      <c r="BY9" s="1029"/>
      <c r="BZ9" s="1029"/>
      <c r="CA9" s="1029"/>
      <c r="CB9" s="1029"/>
      <c r="CC9" s="1029"/>
      <c r="CD9" s="1029"/>
      <c r="CE9" s="1029"/>
      <c r="CF9" s="1029"/>
      <c r="CG9" s="1050"/>
      <c r="CH9" s="1025">
        <v>-2</v>
      </c>
      <c r="CI9" s="1026"/>
      <c r="CJ9" s="1026"/>
      <c r="CK9" s="1026"/>
      <c r="CL9" s="1027"/>
      <c r="CM9" s="1025">
        <v>71</v>
      </c>
      <c r="CN9" s="1026"/>
      <c r="CO9" s="1026"/>
      <c r="CP9" s="1026"/>
      <c r="CQ9" s="1027"/>
      <c r="CR9" s="1025">
        <v>10</v>
      </c>
      <c r="CS9" s="1026"/>
      <c r="CT9" s="1026"/>
      <c r="CU9" s="1026"/>
      <c r="CV9" s="1027"/>
      <c r="CW9" s="1025">
        <v>0</v>
      </c>
      <c r="CX9" s="1026"/>
      <c r="CY9" s="1026"/>
      <c r="CZ9" s="1026"/>
      <c r="DA9" s="1027"/>
      <c r="DB9" s="1025" t="s">
        <v>603</v>
      </c>
      <c r="DC9" s="1026"/>
      <c r="DD9" s="1026"/>
      <c r="DE9" s="1026"/>
      <c r="DF9" s="1027"/>
      <c r="DG9" s="1025" t="s">
        <v>601</v>
      </c>
      <c r="DH9" s="1026"/>
      <c r="DI9" s="1026"/>
      <c r="DJ9" s="1026"/>
      <c r="DK9" s="1027"/>
      <c r="DL9" s="1025" t="s">
        <v>601</v>
      </c>
      <c r="DM9" s="1026"/>
      <c r="DN9" s="1026"/>
      <c r="DO9" s="1026"/>
      <c r="DP9" s="1027"/>
      <c r="DQ9" s="1025" t="s">
        <v>601</v>
      </c>
      <c r="DR9" s="1026"/>
      <c r="DS9" s="1026"/>
      <c r="DT9" s="1026"/>
      <c r="DU9" s="1027"/>
      <c r="DV9" s="1028"/>
      <c r="DW9" s="1029"/>
      <c r="DX9" s="1029"/>
      <c r="DY9" s="1029"/>
      <c r="DZ9" s="1030"/>
      <c r="EA9" s="234"/>
    </row>
    <row r="10" spans="1:131" s="235" customFormat="1" ht="26.25" customHeight="1" x14ac:dyDescent="0.15">
      <c r="A10" s="238">
        <v>4</v>
      </c>
      <c r="B10" s="1066" t="s">
        <v>377</v>
      </c>
      <c r="C10" s="1067"/>
      <c r="D10" s="1067"/>
      <c r="E10" s="1067"/>
      <c r="F10" s="1067"/>
      <c r="G10" s="1067"/>
      <c r="H10" s="1067"/>
      <c r="I10" s="1067"/>
      <c r="J10" s="1067"/>
      <c r="K10" s="1067"/>
      <c r="L10" s="1067"/>
      <c r="M10" s="1067"/>
      <c r="N10" s="1067"/>
      <c r="O10" s="1067"/>
      <c r="P10" s="1068"/>
      <c r="Q10" s="1074">
        <v>1</v>
      </c>
      <c r="R10" s="1075"/>
      <c r="S10" s="1075"/>
      <c r="T10" s="1075"/>
      <c r="U10" s="1075"/>
      <c r="V10" s="1075">
        <v>1</v>
      </c>
      <c r="W10" s="1075"/>
      <c r="X10" s="1075"/>
      <c r="Y10" s="1075"/>
      <c r="Z10" s="1075"/>
      <c r="AA10" s="1075" t="s">
        <v>570</v>
      </c>
      <c r="AB10" s="1075"/>
      <c r="AC10" s="1075"/>
      <c r="AD10" s="1075"/>
      <c r="AE10" s="1076"/>
      <c r="AF10" s="1071" t="s">
        <v>122</v>
      </c>
      <c r="AG10" s="1072"/>
      <c r="AH10" s="1072"/>
      <c r="AI10" s="1072"/>
      <c r="AJ10" s="1073"/>
      <c r="AK10" s="1116" t="s">
        <v>574</v>
      </c>
      <c r="AL10" s="1117"/>
      <c r="AM10" s="1117"/>
      <c r="AN10" s="1117"/>
      <c r="AO10" s="1117"/>
      <c r="AP10" s="1117" t="s">
        <v>570</v>
      </c>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594</v>
      </c>
      <c r="BT10" s="1029"/>
      <c r="BU10" s="1029"/>
      <c r="BV10" s="1029"/>
      <c r="BW10" s="1029"/>
      <c r="BX10" s="1029"/>
      <c r="BY10" s="1029"/>
      <c r="BZ10" s="1029"/>
      <c r="CA10" s="1029"/>
      <c r="CB10" s="1029"/>
      <c r="CC10" s="1029"/>
      <c r="CD10" s="1029"/>
      <c r="CE10" s="1029"/>
      <c r="CF10" s="1029"/>
      <c r="CG10" s="1050"/>
      <c r="CH10" s="1025">
        <v>-4</v>
      </c>
      <c r="CI10" s="1026"/>
      <c r="CJ10" s="1026"/>
      <c r="CK10" s="1026"/>
      <c r="CL10" s="1027"/>
      <c r="CM10" s="1025">
        <v>69</v>
      </c>
      <c r="CN10" s="1026"/>
      <c r="CO10" s="1026"/>
      <c r="CP10" s="1026"/>
      <c r="CQ10" s="1027"/>
      <c r="CR10" s="1025">
        <v>10</v>
      </c>
      <c r="CS10" s="1026"/>
      <c r="CT10" s="1026"/>
      <c r="CU10" s="1026"/>
      <c r="CV10" s="1027"/>
      <c r="CW10" s="1025">
        <v>50</v>
      </c>
      <c r="CX10" s="1026"/>
      <c r="CY10" s="1026"/>
      <c r="CZ10" s="1026"/>
      <c r="DA10" s="1027"/>
      <c r="DB10" s="1025" t="s">
        <v>603</v>
      </c>
      <c r="DC10" s="1026"/>
      <c r="DD10" s="1026"/>
      <c r="DE10" s="1026"/>
      <c r="DF10" s="1027"/>
      <c r="DG10" s="1025" t="s">
        <v>602</v>
      </c>
      <c r="DH10" s="1026"/>
      <c r="DI10" s="1026"/>
      <c r="DJ10" s="1026"/>
      <c r="DK10" s="1027"/>
      <c r="DL10" s="1025" t="s">
        <v>601</v>
      </c>
      <c r="DM10" s="1026"/>
      <c r="DN10" s="1026"/>
      <c r="DO10" s="1026"/>
      <c r="DP10" s="1027"/>
      <c r="DQ10" s="1025" t="s">
        <v>603</v>
      </c>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t="s">
        <v>595</v>
      </c>
      <c r="BT11" s="1029"/>
      <c r="BU11" s="1029"/>
      <c r="BV11" s="1029"/>
      <c r="BW11" s="1029"/>
      <c r="BX11" s="1029"/>
      <c r="BY11" s="1029"/>
      <c r="BZ11" s="1029"/>
      <c r="CA11" s="1029"/>
      <c r="CB11" s="1029"/>
      <c r="CC11" s="1029"/>
      <c r="CD11" s="1029"/>
      <c r="CE11" s="1029"/>
      <c r="CF11" s="1029"/>
      <c r="CG11" s="1050"/>
      <c r="CH11" s="1025">
        <v>3</v>
      </c>
      <c r="CI11" s="1026"/>
      <c r="CJ11" s="1026"/>
      <c r="CK11" s="1026"/>
      <c r="CL11" s="1027"/>
      <c r="CM11" s="1025">
        <v>32</v>
      </c>
      <c r="CN11" s="1026"/>
      <c r="CO11" s="1026"/>
      <c r="CP11" s="1026"/>
      <c r="CQ11" s="1027"/>
      <c r="CR11" s="1025">
        <v>5</v>
      </c>
      <c r="CS11" s="1026"/>
      <c r="CT11" s="1026"/>
      <c r="CU11" s="1026"/>
      <c r="CV11" s="1027"/>
      <c r="CW11" s="1025">
        <v>10</v>
      </c>
      <c r="CX11" s="1026"/>
      <c r="CY11" s="1026"/>
      <c r="CZ11" s="1026"/>
      <c r="DA11" s="1027"/>
      <c r="DB11" s="1025" t="s">
        <v>601</v>
      </c>
      <c r="DC11" s="1026"/>
      <c r="DD11" s="1026"/>
      <c r="DE11" s="1026"/>
      <c r="DF11" s="1027"/>
      <c r="DG11" s="1025" t="s">
        <v>609</v>
      </c>
      <c r="DH11" s="1026"/>
      <c r="DI11" s="1026"/>
      <c r="DJ11" s="1026"/>
      <c r="DK11" s="1027"/>
      <c r="DL11" s="1025" t="s">
        <v>601</v>
      </c>
      <c r="DM11" s="1026"/>
      <c r="DN11" s="1026"/>
      <c r="DO11" s="1026"/>
      <c r="DP11" s="1027"/>
      <c r="DQ11" s="1025" t="s">
        <v>603</v>
      </c>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t="s">
        <v>596</v>
      </c>
      <c r="BT12" s="1029"/>
      <c r="BU12" s="1029"/>
      <c r="BV12" s="1029"/>
      <c r="BW12" s="1029"/>
      <c r="BX12" s="1029"/>
      <c r="BY12" s="1029"/>
      <c r="BZ12" s="1029"/>
      <c r="CA12" s="1029"/>
      <c r="CB12" s="1029"/>
      <c r="CC12" s="1029"/>
      <c r="CD12" s="1029"/>
      <c r="CE12" s="1029"/>
      <c r="CF12" s="1029"/>
      <c r="CG12" s="1050"/>
      <c r="CH12" s="1025">
        <v>8</v>
      </c>
      <c r="CI12" s="1026"/>
      <c r="CJ12" s="1026"/>
      <c r="CK12" s="1026"/>
      <c r="CL12" s="1027"/>
      <c r="CM12" s="1025">
        <v>106</v>
      </c>
      <c r="CN12" s="1026"/>
      <c r="CO12" s="1026"/>
      <c r="CP12" s="1026"/>
      <c r="CQ12" s="1027"/>
      <c r="CR12" s="1025">
        <v>50</v>
      </c>
      <c r="CS12" s="1026"/>
      <c r="CT12" s="1026"/>
      <c r="CU12" s="1026"/>
      <c r="CV12" s="1027"/>
      <c r="CW12" s="1025">
        <v>22</v>
      </c>
      <c r="CX12" s="1026"/>
      <c r="CY12" s="1026"/>
      <c r="CZ12" s="1026"/>
      <c r="DA12" s="1027"/>
      <c r="DB12" s="1025" t="s">
        <v>603</v>
      </c>
      <c r="DC12" s="1026"/>
      <c r="DD12" s="1026"/>
      <c r="DE12" s="1026"/>
      <c r="DF12" s="1027"/>
      <c r="DG12" s="1025" t="s">
        <v>609</v>
      </c>
      <c r="DH12" s="1026"/>
      <c r="DI12" s="1026"/>
      <c r="DJ12" s="1026"/>
      <c r="DK12" s="1027"/>
      <c r="DL12" s="1025" t="s">
        <v>601</v>
      </c>
      <c r="DM12" s="1026"/>
      <c r="DN12" s="1026"/>
      <c r="DO12" s="1026"/>
      <c r="DP12" s="1027"/>
      <c r="DQ12" s="1025" t="s">
        <v>607</v>
      </c>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t="s">
        <v>597</v>
      </c>
      <c r="BT13" s="1029"/>
      <c r="BU13" s="1029"/>
      <c r="BV13" s="1029"/>
      <c r="BW13" s="1029"/>
      <c r="BX13" s="1029"/>
      <c r="BY13" s="1029"/>
      <c r="BZ13" s="1029"/>
      <c r="CA13" s="1029"/>
      <c r="CB13" s="1029"/>
      <c r="CC13" s="1029"/>
      <c r="CD13" s="1029"/>
      <c r="CE13" s="1029"/>
      <c r="CF13" s="1029"/>
      <c r="CG13" s="1050"/>
      <c r="CH13" s="1025">
        <v>-6</v>
      </c>
      <c r="CI13" s="1026"/>
      <c r="CJ13" s="1026"/>
      <c r="CK13" s="1026"/>
      <c r="CL13" s="1027"/>
      <c r="CM13" s="1025">
        <v>563</v>
      </c>
      <c r="CN13" s="1026"/>
      <c r="CO13" s="1026"/>
      <c r="CP13" s="1026"/>
      <c r="CQ13" s="1027"/>
      <c r="CR13" s="1025">
        <v>100</v>
      </c>
      <c r="CS13" s="1026"/>
      <c r="CT13" s="1026"/>
      <c r="CU13" s="1026"/>
      <c r="CV13" s="1027"/>
      <c r="CW13" s="1025">
        <v>17</v>
      </c>
      <c r="CX13" s="1026"/>
      <c r="CY13" s="1026"/>
      <c r="CZ13" s="1026"/>
      <c r="DA13" s="1027"/>
      <c r="DB13" s="1025" t="s">
        <v>604</v>
      </c>
      <c r="DC13" s="1026"/>
      <c r="DD13" s="1026"/>
      <c r="DE13" s="1026"/>
      <c r="DF13" s="1027"/>
      <c r="DG13" s="1025" t="s">
        <v>604</v>
      </c>
      <c r="DH13" s="1026"/>
      <c r="DI13" s="1026"/>
      <c r="DJ13" s="1026"/>
      <c r="DK13" s="1027"/>
      <c r="DL13" s="1025" t="s">
        <v>601</v>
      </c>
      <c r="DM13" s="1026"/>
      <c r="DN13" s="1026"/>
      <c r="DO13" s="1026"/>
      <c r="DP13" s="1027"/>
      <c r="DQ13" s="1025" t="s">
        <v>601</v>
      </c>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t="s">
        <v>598</v>
      </c>
      <c r="BT14" s="1029"/>
      <c r="BU14" s="1029"/>
      <c r="BV14" s="1029"/>
      <c r="BW14" s="1029"/>
      <c r="BX14" s="1029"/>
      <c r="BY14" s="1029"/>
      <c r="BZ14" s="1029"/>
      <c r="CA14" s="1029"/>
      <c r="CB14" s="1029"/>
      <c r="CC14" s="1029"/>
      <c r="CD14" s="1029"/>
      <c r="CE14" s="1029"/>
      <c r="CF14" s="1029"/>
      <c r="CG14" s="1050"/>
      <c r="CH14" s="1025">
        <v>3</v>
      </c>
      <c r="CI14" s="1026"/>
      <c r="CJ14" s="1026"/>
      <c r="CK14" s="1026"/>
      <c r="CL14" s="1027"/>
      <c r="CM14" s="1025">
        <v>288</v>
      </c>
      <c r="CN14" s="1026"/>
      <c r="CO14" s="1026"/>
      <c r="CP14" s="1026"/>
      <c r="CQ14" s="1027"/>
      <c r="CR14" s="1025">
        <v>3</v>
      </c>
      <c r="CS14" s="1026"/>
      <c r="CT14" s="1026"/>
      <c r="CU14" s="1026"/>
      <c r="CV14" s="1027"/>
      <c r="CW14" s="1025">
        <v>0</v>
      </c>
      <c r="CX14" s="1026"/>
      <c r="CY14" s="1026"/>
      <c r="CZ14" s="1026"/>
      <c r="DA14" s="1027"/>
      <c r="DB14" s="1025" t="s">
        <v>601</v>
      </c>
      <c r="DC14" s="1026"/>
      <c r="DD14" s="1026"/>
      <c r="DE14" s="1026"/>
      <c r="DF14" s="1027"/>
      <c r="DG14" s="1025" t="s">
        <v>601</v>
      </c>
      <c r="DH14" s="1026"/>
      <c r="DI14" s="1026"/>
      <c r="DJ14" s="1026"/>
      <c r="DK14" s="1027"/>
      <c r="DL14" s="1025" t="s">
        <v>601</v>
      </c>
      <c r="DM14" s="1026"/>
      <c r="DN14" s="1026"/>
      <c r="DO14" s="1026"/>
      <c r="DP14" s="1027"/>
      <c r="DQ14" s="1025" t="s">
        <v>601</v>
      </c>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t="s">
        <v>599</v>
      </c>
      <c r="BT15" s="1029"/>
      <c r="BU15" s="1029"/>
      <c r="BV15" s="1029"/>
      <c r="BW15" s="1029"/>
      <c r="BX15" s="1029"/>
      <c r="BY15" s="1029"/>
      <c r="BZ15" s="1029"/>
      <c r="CA15" s="1029"/>
      <c r="CB15" s="1029"/>
      <c r="CC15" s="1029"/>
      <c r="CD15" s="1029"/>
      <c r="CE15" s="1029"/>
      <c r="CF15" s="1029"/>
      <c r="CG15" s="1050"/>
      <c r="CH15" s="1025">
        <v>7</v>
      </c>
      <c r="CI15" s="1026"/>
      <c r="CJ15" s="1026"/>
      <c r="CK15" s="1026"/>
      <c r="CL15" s="1027"/>
      <c r="CM15" s="1025">
        <v>154</v>
      </c>
      <c r="CN15" s="1026"/>
      <c r="CO15" s="1026"/>
      <c r="CP15" s="1026"/>
      <c r="CQ15" s="1027"/>
      <c r="CR15" s="1025">
        <v>30</v>
      </c>
      <c r="CS15" s="1026"/>
      <c r="CT15" s="1026"/>
      <c r="CU15" s="1026"/>
      <c r="CV15" s="1027"/>
      <c r="CW15" s="1025">
        <v>0</v>
      </c>
      <c r="CX15" s="1026"/>
      <c r="CY15" s="1026"/>
      <c r="CZ15" s="1026"/>
      <c r="DA15" s="1027"/>
      <c r="DB15" s="1025" t="s">
        <v>601</v>
      </c>
      <c r="DC15" s="1026"/>
      <c r="DD15" s="1026"/>
      <c r="DE15" s="1026"/>
      <c r="DF15" s="1027"/>
      <c r="DG15" s="1025" t="s">
        <v>610</v>
      </c>
      <c r="DH15" s="1026"/>
      <c r="DI15" s="1026"/>
      <c r="DJ15" s="1026"/>
      <c r="DK15" s="1027"/>
      <c r="DL15" s="1025" t="s">
        <v>601</v>
      </c>
      <c r="DM15" s="1026"/>
      <c r="DN15" s="1026"/>
      <c r="DO15" s="1026"/>
      <c r="DP15" s="1027"/>
      <c r="DQ15" s="1025" t="s">
        <v>603</v>
      </c>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t="s">
        <v>600</v>
      </c>
      <c r="BT16" s="1029"/>
      <c r="BU16" s="1029"/>
      <c r="BV16" s="1029"/>
      <c r="BW16" s="1029"/>
      <c r="BX16" s="1029"/>
      <c r="BY16" s="1029"/>
      <c r="BZ16" s="1029"/>
      <c r="CA16" s="1029"/>
      <c r="CB16" s="1029"/>
      <c r="CC16" s="1029"/>
      <c r="CD16" s="1029"/>
      <c r="CE16" s="1029"/>
      <c r="CF16" s="1029"/>
      <c r="CG16" s="1050"/>
      <c r="CH16" s="1025">
        <v>-3</v>
      </c>
      <c r="CI16" s="1026"/>
      <c r="CJ16" s="1026"/>
      <c r="CK16" s="1026"/>
      <c r="CL16" s="1027"/>
      <c r="CM16" s="1025">
        <v>172</v>
      </c>
      <c r="CN16" s="1026"/>
      <c r="CO16" s="1026"/>
      <c r="CP16" s="1026"/>
      <c r="CQ16" s="1027"/>
      <c r="CR16" s="1025">
        <v>37</v>
      </c>
      <c r="CS16" s="1026"/>
      <c r="CT16" s="1026"/>
      <c r="CU16" s="1026"/>
      <c r="CV16" s="1027"/>
      <c r="CW16" s="1025">
        <v>14</v>
      </c>
      <c r="CX16" s="1026"/>
      <c r="CY16" s="1026"/>
      <c r="CZ16" s="1026"/>
      <c r="DA16" s="1027"/>
      <c r="DB16" s="1025" t="s">
        <v>605</v>
      </c>
      <c r="DC16" s="1026"/>
      <c r="DD16" s="1026"/>
      <c r="DE16" s="1026"/>
      <c r="DF16" s="1027"/>
      <c r="DG16" s="1025" t="s">
        <v>602</v>
      </c>
      <c r="DH16" s="1026"/>
      <c r="DI16" s="1026"/>
      <c r="DJ16" s="1026"/>
      <c r="DK16" s="1027"/>
      <c r="DL16" s="1025" t="s">
        <v>601</v>
      </c>
      <c r="DM16" s="1026"/>
      <c r="DN16" s="1026"/>
      <c r="DO16" s="1026"/>
      <c r="DP16" s="1027"/>
      <c r="DQ16" s="1025" t="s">
        <v>601</v>
      </c>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378</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379</v>
      </c>
      <c r="B23" s="973" t="s">
        <v>380</v>
      </c>
      <c r="C23" s="974"/>
      <c r="D23" s="974"/>
      <c r="E23" s="974"/>
      <c r="F23" s="974"/>
      <c r="G23" s="974"/>
      <c r="H23" s="974"/>
      <c r="I23" s="974"/>
      <c r="J23" s="974"/>
      <c r="K23" s="974"/>
      <c r="L23" s="974"/>
      <c r="M23" s="974"/>
      <c r="N23" s="974"/>
      <c r="O23" s="974"/>
      <c r="P23" s="984"/>
      <c r="Q23" s="1103">
        <v>159296</v>
      </c>
      <c r="R23" s="1097"/>
      <c r="S23" s="1097"/>
      <c r="T23" s="1097"/>
      <c r="U23" s="1097"/>
      <c r="V23" s="1097">
        <v>158279</v>
      </c>
      <c r="W23" s="1097"/>
      <c r="X23" s="1097"/>
      <c r="Y23" s="1097"/>
      <c r="Z23" s="1097"/>
      <c r="AA23" s="1097">
        <v>1017</v>
      </c>
      <c r="AB23" s="1097"/>
      <c r="AC23" s="1097"/>
      <c r="AD23" s="1097"/>
      <c r="AE23" s="1104"/>
      <c r="AF23" s="1105">
        <v>411</v>
      </c>
      <c r="AG23" s="1097"/>
      <c r="AH23" s="1097"/>
      <c r="AI23" s="1097"/>
      <c r="AJ23" s="1106"/>
      <c r="AK23" s="1107"/>
      <c r="AL23" s="1108"/>
      <c r="AM23" s="1108"/>
      <c r="AN23" s="1108"/>
      <c r="AO23" s="1108"/>
      <c r="AP23" s="1097">
        <v>205954</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381</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382</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383</v>
      </c>
      <c r="R26" s="1038"/>
      <c r="S26" s="1038"/>
      <c r="T26" s="1038"/>
      <c r="U26" s="1039"/>
      <c r="V26" s="1037" t="s">
        <v>384</v>
      </c>
      <c r="W26" s="1038"/>
      <c r="X26" s="1038"/>
      <c r="Y26" s="1038"/>
      <c r="Z26" s="1039"/>
      <c r="AA26" s="1037" t="s">
        <v>385</v>
      </c>
      <c r="AB26" s="1038"/>
      <c r="AC26" s="1038"/>
      <c r="AD26" s="1038"/>
      <c r="AE26" s="1038"/>
      <c r="AF26" s="1091" t="s">
        <v>386</v>
      </c>
      <c r="AG26" s="1044"/>
      <c r="AH26" s="1044"/>
      <c r="AI26" s="1044"/>
      <c r="AJ26" s="1092"/>
      <c r="AK26" s="1038" t="s">
        <v>387</v>
      </c>
      <c r="AL26" s="1038"/>
      <c r="AM26" s="1038"/>
      <c r="AN26" s="1038"/>
      <c r="AO26" s="1039"/>
      <c r="AP26" s="1037" t="s">
        <v>388</v>
      </c>
      <c r="AQ26" s="1038"/>
      <c r="AR26" s="1038"/>
      <c r="AS26" s="1038"/>
      <c r="AT26" s="1039"/>
      <c r="AU26" s="1037" t="s">
        <v>389</v>
      </c>
      <c r="AV26" s="1038"/>
      <c r="AW26" s="1038"/>
      <c r="AX26" s="1038"/>
      <c r="AY26" s="1039"/>
      <c r="AZ26" s="1037" t="s">
        <v>390</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391</v>
      </c>
      <c r="C28" s="1084"/>
      <c r="D28" s="1084"/>
      <c r="E28" s="1084"/>
      <c r="F28" s="1084"/>
      <c r="G28" s="1084"/>
      <c r="H28" s="1084"/>
      <c r="I28" s="1084"/>
      <c r="J28" s="1084"/>
      <c r="K28" s="1084"/>
      <c r="L28" s="1084"/>
      <c r="M28" s="1084"/>
      <c r="N28" s="1084"/>
      <c r="O28" s="1084"/>
      <c r="P28" s="1085"/>
      <c r="Q28" s="1086">
        <v>33211</v>
      </c>
      <c r="R28" s="1087"/>
      <c r="S28" s="1087"/>
      <c r="T28" s="1087"/>
      <c r="U28" s="1087"/>
      <c r="V28" s="1087">
        <v>32940</v>
      </c>
      <c r="W28" s="1087"/>
      <c r="X28" s="1087"/>
      <c r="Y28" s="1087"/>
      <c r="Z28" s="1087"/>
      <c r="AA28" s="1087">
        <v>271</v>
      </c>
      <c r="AB28" s="1087"/>
      <c r="AC28" s="1087"/>
      <c r="AD28" s="1087"/>
      <c r="AE28" s="1088"/>
      <c r="AF28" s="1089">
        <v>271</v>
      </c>
      <c r="AG28" s="1087"/>
      <c r="AH28" s="1087"/>
      <c r="AI28" s="1087"/>
      <c r="AJ28" s="1090"/>
      <c r="AK28" s="1078">
        <v>3081</v>
      </c>
      <c r="AL28" s="1079"/>
      <c r="AM28" s="1079"/>
      <c r="AN28" s="1079"/>
      <c r="AO28" s="1079"/>
      <c r="AP28" s="1079" t="s">
        <v>574</v>
      </c>
      <c r="AQ28" s="1079"/>
      <c r="AR28" s="1079"/>
      <c r="AS28" s="1079"/>
      <c r="AT28" s="1079"/>
      <c r="AU28" s="1079" t="s">
        <v>570</v>
      </c>
      <c r="AV28" s="1079"/>
      <c r="AW28" s="1079"/>
      <c r="AX28" s="1079"/>
      <c r="AY28" s="1079"/>
      <c r="AZ28" s="1080" t="s">
        <v>570</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392</v>
      </c>
      <c r="C29" s="1067"/>
      <c r="D29" s="1067"/>
      <c r="E29" s="1067"/>
      <c r="F29" s="1067"/>
      <c r="G29" s="1067"/>
      <c r="H29" s="1067"/>
      <c r="I29" s="1067"/>
      <c r="J29" s="1067"/>
      <c r="K29" s="1067"/>
      <c r="L29" s="1067"/>
      <c r="M29" s="1067"/>
      <c r="N29" s="1067"/>
      <c r="O29" s="1067"/>
      <c r="P29" s="1068"/>
      <c r="Q29" s="1074">
        <v>26350</v>
      </c>
      <c r="R29" s="1075"/>
      <c r="S29" s="1075"/>
      <c r="T29" s="1075"/>
      <c r="U29" s="1075"/>
      <c r="V29" s="1075">
        <v>29853</v>
      </c>
      <c r="W29" s="1075"/>
      <c r="X29" s="1075"/>
      <c r="Y29" s="1075"/>
      <c r="Z29" s="1075"/>
      <c r="AA29" s="1075">
        <v>-3503</v>
      </c>
      <c r="AB29" s="1075"/>
      <c r="AC29" s="1075"/>
      <c r="AD29" s="1075"/>
      <c r="AE29" s="1076"/>
      <c r="AF29" s="1071">
        <v>-3503</v>
      </c>
      <c r="AG29" s="1072"/>
      <c r="AH29" s="1072"/>
      <c r="AI29" s="1072"/>
      <c r="AJ29" s="1073"/>
      <c r="AK29" s="1016">
        <v>2</v>
      </c>
      <c r="AL29" s="1007"/>
      <c r="AM29" s="1007"/>
      <c r="AN29" s="1007"/>
      <c r="AO29" s="1007"/>
      <c r="AP29" s="1007" t="s">
        <v>571</v>
      </c>
      <c r="AQ29" s="1007"/>
      <c r="AR29" s="1007"/>
      <c r="AS29" s="1007"/>
      <c r="AT29" s="1007"/>
      <c r="AU29" s="1007" t="s">
        <v>570</v>
      </c>
      <c r="AV29" s="1007"/>
      <c r="AW29" s="1007"/>
      <c r="AX29" s="1007"/>
      <c r="AY29" s="1007"/>
      <c r="AZ29" s="1077" t="s">
        <v>570</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393</v>
      </c>
      <c r="C30" s="1067"/>
      <c r="D30" s="1067"/>
      <c r="E30" s="1067"/>
      <c r="F30" s="1067"/>
      <c r="G30" s="1067"/>
      <c r="H30" s="1067"/>
      <c r="I30" s="1067"/>
      <c r="J30" s="1067"/>
      <c r="K30" s="1067"/>
      <c r="L30" s="1067"/>
      <c r="M30" s="1067"/>
      <c r="N30" s="1067"/>
      <c r="O30" s="1067"/>
      <c r="P30" s="1068"/>
      <c r="Q30" s="1074">
        <v>552</v>
      </c>
      <c r="R30" s="1075"/>
      <c r="S30" s="1075"/>
      <c r="T30" s="1075"/>
      <c r="U30" s="1075"/>
      <c r="V30" s="1075">
        <v>641</v>
      </c>
      <c r="W30" s="1075"/>
      <c r="X30" s="1075"/>
      <c r="Y30" s="1075"/>
      <c r="Z30" s="1075"/>
      <c r="AA30" s="1075">
        <v>-89</v>
      </c>
      <c r="AB30" s="1075"/>
      <c r="AC30" s="1075"/>
      <c r="AD30" s="1075"/>
      <c r="AE30" s="1076"/>
      <c r="AF30" s="1071">
        <v>-89</v>
      </c>
      <c r="AG30" s="1072"/>
      <c r="AH30" s="1072"/>
      <c r="AI30" s="1072"/>
      <c r="AJ30" s="1073"/>
      <c r="AK30" s="1016">
        <v>253</v>
      </c>
      <c r="AL30" s="1007"/>
      <c r="AM30" s="1007"/>
      <c r="AN30" s="1007"/>
      <c r="AO30" s="1007"/>
      <c r="AP30" s="1007">
        <v>166</v>
      </c>
      <c r="AQ30" s="1007"/>
      <c r="AR30" s="1007"/>
      <c r="AS30" s="1007"/>
      <c r="AT30" s="1007"/>
      <c r="AU30" s="1007" t="s">
        <v>570</v>
      </c>
      <c r="AV30" s="1007"/>
      <c r="AW30" s="1007"/>
      <c r="AX30" s="1007"/>
      <c r="AY30" s="1007"/>
      <c r="AZ30" s="1077" t="s">
        <v>570</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394</v>
      </c>
      <c r="C31" s="1067"/>
      <c r="D31" s="1067"/>
      <c r="E31" s="1067"/>
      <c r="F31" s="1067"/>
      <c r="G31" s="1067"/>
      <c r="H31" s="1067"/>
      <c r="I31" s="1067"/>
      <c r="J31" s="1067"/>
      <c r="K31" s="1067"/>
      <c r="L31" s="1067"/>
      <c r="M31" s="1067"/>
      <c r="N31" s="1067"/>
      <c r="O31" s="1067"/>
      <c r="P31" s="1068"/>
      <c r="Q31" s="1074">
        <v>32555</v>
      </c>
      <c r="R31" s="1075"/>
      <c r="S31" s="1075"/>
      <c r="T31" s="1075"/>
      <c r="U31" s="1075"/>
      <c r="V31" s="1075">
        <v>32092</v>
      </c>
      <c r="W31" s="1075"/>
      <c r="X31" s="1075"/>
      <c r="Y31" s="1075"/>
      <c r="Z31" s="1075"/>
      <c r="AA31" s="1075">
        <v>463</v>
      </c>
      <c r="AB31" s="1075"/>
      <c r="AC31" s="1075"/>
      <c r="AD31" s="1075"/>
      <c r="AE31" s="1076"/>
      <c r="AF31" s="1071">
        <v>463</v>
      </c>
      <c r="AG31" s="1072"/>
      <c r="AH31" s="1072"/>
      <c r="AI31" s="1072"/>
      <c r="AJ31" s="1073"/>
      <c r="AK31" s="1016">
        <v>4971</v>
      </c>
      <c r="AL31" s="1007"/>
      <c r="AM31" s="1007"/>
      <c r="AN31" s="1007"/>
      <c r="AO31" s="1007"/>
      <c r="AP31" s="1007" t="s">
        <v>576</v>
      </c>
      <c r="AQ31" s="1007"/>
      <c r="AR31" s="1007"/>
      <c r="AS31" s="1007"/>
      <c r="AT31" s="1007"/>
      <c r="AU31" s="1007" t="s">
        <v>570</v>
      </c>
      <c r="AV31" s="1007"/>
      <c r="AW31" s="1007"/>
      <c r="AX31" s="1007"/>
      <c r="AY31" s="1007"/>
      <c r="AZ31" s="1077" t="s">
        <v>570</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395</v>
      </c>
      <c r="C32" s="1067"/>
      <c r="D32" s="1067"/>
      <c r="E32" s="1067"/>
      <c r="F32" s="1067"/>
      <c r="G32" s="1067"/>
      <c r="H32" s="1067"/>
      <c r="I32" s="1067"/>
      <c r="J32" s="1067"/>
      <c r="K32" s="1067"/>
      <c r="L32" s="1067"/>
      <c r="M32" s="1067"/>
      <c r="N32" s="1067"/>
      <c r="O32" s="1067"/>
      <c r="P32" s="1068"/>
      <c r="Q32" s="1074">
        <v>5792</v>
      </c>
      <c r="R32" s="1075"/>
      <c r="S32" s="1075"/>
      <c r="T32" s="1075"/>
      <c r="U32" s="1075"/>
      <c r="V32" s="1075">
        <v>5611</v>
      </c>
      <c r="W32" s="1075"/>
      <c r="X32" s="1075"/>
      <c r="Y32" s="1075"/>
      <c r="Z32" s="1075"/>
      <c r="AA32" s="1075">
        <v>181</v>
      </c>
      <c r="AB32" s="1075"/>
      <c r="AC32" s="1075"/>
      <c r="AD32" s="1075"/>
      <c r="AE32" s="1076"/>
      <c r="AF32" s="1071">
        <v>181</v>
      </c>
      <c r="AG32" s="1072"/>
      <c r="AH32" s="1072"/>
      <c r="AI32" s="1072"/>
      <c r="AJ32" s="1073"/>
      <c r="AK32" s="1016">
        <v>1294</v>
      </c>
      <c r="AL32" s="1007"/>
      <c r="AM32" s="1007"/>
      <c r="AN32" s="1007"/>
      <c r="AO32" s="1007"/>
      <c r="AP32" s="1007" t="s">
        <v>570</v>
      </c>
      <c r="AQ32" s="1007"/>
      <c r="AR32" s="1007"/>
      <c r="AS32" s="1007"/>
      <c r="AT32" s="1007"/>
      <c r="AU32" s="1007" t="s">
        <v>570</v>
      </c>
      <c r="AV32" s="1007"/>
      <c r="AW32" s="1007"/>
      <c r="AX32" s="1007"/>
      <c r="AY32" s="1007"/>
      <c r="AZ32" s="1077" t="s">
        <v>570</v>
      </c>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396</v>
      </c>
      <c r="C33" s="1067"/>
      <c r="D33" s="1067"/>
      <c r="E33" s="1067"/>
      <c r="F33" s="1067"/>
      <c r="G33" s="1067"/>
      <c r="H33" s="1067"/>
      <c r="I33" s="1067"/>
      <c r="J33" s="1067"/>
      <c r="K33" s="1067"/>
      <c r="L33" s="1067"/>
      <c r="M33" s="1067"/>
      <c r="N33" s="1067"/>
      <c r="O33" s="1067"/>
      <c r="P33" s="1068"/>
      <c r="Q33" s="1074">
        <v>6413</v>
      </c>
      <c r="R33" s="1075"/>
      <c r="S33" s="1075"/>
      <c r="T33" s="1075"/>
      <c r="U33" s="1075"/>
      <c r="V33" s="1075">
        <v>5495</v>
      </c>
      <c r="W33" s="1075"/>
      <c r="X33" s="1075"/>
      <c r="Y33" s="1075"/>
      <c r="Z33" s="1075"/>
      <c r="AA33" s="1075">
        <v>918</v>
      </c>
      <c r="AB33" s="1075"/>
      <c r="AC33" s="1075"/>
      <c r="AD33" s="1075"/>
      <c r="AE33" s="1076"/>
      <c r="AF33" s="1071">
        <v>10594</v>
      </c>
      <c r="AG33" s="1072"/>
      <c r="AH33" s="1072"/>
      <c r="AI33" s="1072"/>
      <c r="AJ33" s="1073"/>
      <c r="AK33" s="1016">
        <v>218</v>
      </c>
      <c r="AL33" s="1007"/>
      <c r="AM33" s="1007"/>
      <c r="AN33" s="1007"/>
      <c r="AO33" s="1007"/>
      <c r="AP33" s="1007">
        <v>26922</v>
      </c>
      <c r="AQ33" s="1007"/>
      <c r="AR33" s="1007"/>
      <c r="AS33" s="1007"/>
      <c r="AT33" s="1007"/>
      <c r="AU33" s="1007">
        <v>215</v>
      </c>
      <c r="AV33" s="1007"/>
      <c r="AW33" s="1007"/>
      <c r="AX33" s="1007"/>
      <c r="AY33" s="1007"/>
      <c r="AZ33" s="1077" t="s">
        <v>570</v>
      </c>
      <c r="BA33" s="1077"/>
      <c r="BB33" s="1077"/>
      <c r="BC33" s="1077"/>
      <c r="BD33" s="1077"/>
      <c r="BE33" s="1008" t="s">
        <v>397</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398</v>
      </c>
      <c r="C34" s="1067"/>
      <c r="D34" s="1067"/>
      <c r="E34" s="1067"/>
      <c r="F34" s="1067"/>
      <c r="G34" s="1067"/>
      <c r="H34" s="1067"/>
      <c r="I34" s="1067"/>
      <c r="J34" s="1067"/>
      <c r="K34" s="1067"/>
      <c r="L34" s="1067"/>
      <c r="M34" s="1067"/>
      <c r="N34" s="1067"/>
      <c r="O34" s="1067"/>
      <c r="P34" s="1068"/>
      <c r="Q34" s="1074">
        <v>9423</v>
      </c>
      <c r="R34" s="1075"/>
      <c r="S34" s="1075"/>
      <c r="T34" s="1075"/>
      <c r="U34" s="1075"/>
      <c r="V34" s="1075">
        <v>8523</v>
      </c>
      <c r="W34" s="1075"/>
      <c r="X34" s="1075"/>
      <c r="Y34" s="1075"/>
      <c r="Z34" s="1075"/>
      <c r="AA34" s="1075">
        <v>899</v>
      </c>
      <c r="AB34" s="1075"/>
      <c r="AC34" s="1075"/>
      <c r="AD34" s="1075"/>
      <c r="AE34" s="1076"/>
      <c r="AF34" s="1071">
        <v>3494</v>
      </c>
      <c r="AG34" s="1072"/>
      <c r="AH34" s="1072"/>
      <c r="AI34" s="1072"/>
      <c r="AJ34" s="1073"/>
      <c r="AK34" s="1016">
        <v>4012</v>
      </c>
      <c r="AL34" s="1007"/>
      <c r="AM34" s="1007"/>
      <c r="AN34" s="1007"/>
      <c r="AO34" s="1007"/>
      <c r="AP34" s="1007">
        <v>76095</v>
      </c>
      <c r="AQ34" s="1007"/>
      <c r="AR34" s="1007"/>
      <c r="AS34" s="1007"/>
      <c r="AT34" s="1007"/>
      <c r="AU34" s="1007">
        <v>49081</v>
      </c>
      <c r="AV34" s="1007"/>
      <c r="AW34" s="1007"/>
      <c r="AX34" s="1007"/>
      <c r="AY34" s="1007"/>
      <c r="AZ34" s="1077" t="s">
        <v>570</v>
      </c>
      <c r="BA34" s="1077"/>
      <c r="BB34" s="1077"/>
      <c r="BC34" s="1077"/>
      <c r="BD34" s="1077"/>
      <c r="BE34" s="1008" t="s">
        <v>397</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t="s">
        <v>399</v>
      </c>
      <c r="C35" s="1067"/>
      <c r="D35" s="1067"/>
      <c r="E35" s="1067"/>
      <c r="F35" s="1067"/>
      <c r="G35" s="1067"/>
      <c r="H35" s="1067"/>
      <c r="I35" s="1067"/>
      <c r="J35" s="1067"/>
      <c r="K35" s="1067"/>
      <c r="L35" s="1067"/>
      <c r="M35" s="1067"/>
      <c r="N35" s="1067"/>
      <c r="O35" s="1067"/>
      <c r="P35" s="1068"/>
      <c r="Q35" s="1074">
        <v>666</v>
      </c>
      <c r="R35" s="1075"/>
      <c r="S35" s="1075"/>
      <c r="T35" s="1075"/>
      <c r="U35" s="1075"/>
      <c r="V35" s="1075">
        <v>683</v>
      </c>
      <c r="W35" s="1075"/>
      <c r="X35" s="1075"/>
      <c r="Y35" s="1075"/>
      <c r="Z35" s="1075"/>
      <c r="AA35" s="1075">
        <v>-17</v>
      </c>
      <c r="AB35" s="1075"/>
      <c r="AC35" s="1075"/>
      <c r="AD35" s="1075"/>
      <c r="AE35" s="1076"/>
      <c r="AF35" s="1071" t="s">
        <v>122</v>
      </c>
      <c r="AG35" s="1072"/>
      <c r="AH35" s="1072"/>
      <c r="AI35" s="1072"/>
      <c r="AJ35" s="1073"/>
      <c r="AK35" s="1016">
        <v>245</v>
      </c>
      <c r="AL35" s="1007"/>
      <c r="AM35" s="1007"/>
      <c r="AN35" s="1007"/>
      <c r="AO35" s="1007"/>
      <c r="AP35" s="1007">
        <v>1043</v>
      </c>
      <c r="AQ35" s="1007"/>
      <c r="AR35" s="1007"/>
      <c r="AS35" s="1007"/>
      <c r="AT35" s="1007"/>
      <c r="AU35" s="1007">
        <v>650</v>
      </c>
      <c r="AV35" s="1007"/>
      <c r="AW35" s="1007"/>
      <c r="AX35" s="1007"/>
      <c r="AY35" s="1007"/>
      <c r="AZ35" s="1077" t="s">
        <v>570</v>
      </c>
      <c r="BA35" s="1077"/>
      <c r="BB35" s="1077"/>
      <c r="BC35" s="1077"/>
      <c r="BD35" s="1077"/>
      <c r="BE35" s="1008" t="s">
        <v>400</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t="s">
        <v>401</v>
      </c>
      <c r="C36" s="1067"/>
      <c r="D36" s="1067"/>
      <c r="E36" s="1067"/>
      <c r="F36" s="1067"/>
      <c r="G36" s="1067"/>
      <c r="H36" s="1067"/>
      <c r="I36" s="1067"/>
      <c r="J36" s="1067"/>
      <c r="K36" s="1067"/>
      <c r="L36" s="1067"/>
      <c r="M36" s="1067"/>
      <c r="N36" s="1067"/>
      <c r="O36" s="1067"/>
      <c r="P36" s="1068"/>
      <c r="Q36" s="1074">
        <v>44</v>
      </c>
      <c r="R36" s="1075"/>
      <c r="S36" s="1075"/>
      <c r="T36" s="1075"/>
      <c r="U36" s="1075"/>
      <c r="V36" s="1075">
        <v>231</v>
      </c>
      <c r="W36" s="1075"/>
      <c r="X36" s="1075"/>
      <c r="Y36" s="1075"/>
      <c r="Z36" s="1075"/>
      <c r="AA36" s="1075">
        <v>-187</v>
      </c>
      <c r="AB36" s="1075"/>
      <c r="AC36" s="1075"/>
      <c r="AD36" s="1075"/>
      <c r="AE36" s="1076"/>
      <c r="AF36" s="1071" t="s">
        <v>122</v>
      </c>
      <c r="AG36" s="1072"/>
      <c r="AH36" s="1072"/>
      <c r="AI36" s="1072"/>
      <c r="AJ36" s="1073"/>
      <c r="AK36" s="1016">
        <v>42</v>
      </c>
      <c r="AL36" s="1007"/>
      <c r="AM36" s="1007"/>
      <c r="AN36" s="1007"/>
      <c r="AO36" s="1007"/>
      <c r="AP36" s="1007" t="s">
        <v>570</v>
      </c>
      <c r="AQ36" s="1007"/>
      <c r="AR36" s="1007"/>
      <c r="AS36" s="1007"/>
      <c r="AT36" s="1007"/>
      <c r="AU36" s="1007" t="s">
        <v>570</v>
      </c>
      <c r="AV36" s="1007"/>
      <c r="AW36" s="1007"/>
      <c r="AX36" s="1007"/>
      <c r="AY36" s="1007"/>
      <c r="AZ36" s="1077" t="s">
        <v>570</v>
      </c>
      <c r="BA36" s="1077"/>
      <c r="BB36" s="1077"/>
      <c r="BC36" s="1077"/>
      <c r="BD36" s="1077"/>
      <c r="BE36" s="1008" t="s">
        <v>400</v>
      </c>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t="s">
        <v>402</v>
      </c>
      <c r="C37" s="1067"/>
      <c r="D37" s="1067"/>
      <c r="E37" s="1067"/>
      <c r="F37" s="1067"/>
      <c r="G37" s="1067"/>
      <c r="H37" s="1067"/>
      <c r="I37" s="1067"/>
      <c r="J37" s="1067"/>
      <c r="K37" s="1067"/>
      <c r="L37" s="1067"/>
      <c r="M37" s="1067"/>
      <c r="N37" s="1067"/>
      <c r="O37" s="1067"/>
      <c r="P37" s="1068"/>
      <c r="Q37" s="1074">
        <v>363</v>
      </c>
      <c r="R37" s="1075"/>
      <c r="S37" s="1075"/>
      <c r="T37" s="1075"/>
      <c r="U37" s="1075"/>
      <c r="V37" s="1075">
        <v>343</v>
      </c>
      <c r="W37" s="1075"/>
      <c r="X37" s="1075"/>
      <c r="Y37" s="1075"/>
      <c r="Z37" s="1075"/>
      <c r="AA37" s="1075">
        <v>20</v>
      </c>
      <c r="AB37" s="1075"/>
      <c r="AC37" s="1075"/>
      <c r="AD37" s="1075"/>
      <c r="AE37" s="1076"/>
      <c r="AF37" s="1071">
        <v>20</v>
      </c>
      <c r="AG37" s="1072"/>
      <c r="AH37" s="1072"/>
      <c r="AI37" s="1072"/>
      <c r="AJ37" s="1073"/>
      <c r="AK37" s="1016">
        <v>280</v>
      </c>
      <c r="AL37" s="1007"/>
      <c r="AM37" s="1007"/>
      <c r="AN37" s="1007"/>
      <c r="AO37" s="1007"/>
      <c r="AP37" s="1007">
        <v>1169</v>
      </c>
      <c r="AQ37" s="1007"/>
      <c r="AR37" s="1007"/>
      <c r="AS37" s="1007"/>
      <c r="AT37" s="1007"/>
      <c r="AU37" s="1007">
        <v>1163</v>
      </c>
      <c r="AV37" s="1007"/>
      <c r="AW37" s="1007"/>
      <c r="AX37" s="1007"/>
      <c r="AY37" s="1007"/>
      <c r="AZ37" s="1077" t="s">
        <v>570</v>
      </c>
      <c r="BA37" s="1077"/>
      <c r="BB37" s="1077"/>
      <c r="BC37" s="1077"/>
      <c r="BD37" s="1077"/>
      <c r="BE37" s="1008" t="s">
        <v>400</v>
      </c>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t="s">
        <v>403</v>
      </c>
      <c r="C38" s="1067"/>
      <c r="D38" s="1067"/>
      <c r="E38" s="1067"/>
      <c r="F38" s="1067"/>
      <c r="G38" s="1067"/>
      <c r="H38" s="1067"/>
      <c r="I38" s="1067"/>
      <c r="J38" s="1067"/>
      <c r="K38" s="1067"/>
      <c r="L38" s="1067"/>
      <c r="M38" s="1067"/>
      <c r="N38" s="1067"/>
      <c r="O38" s="1067"/>
      <c r="P38" s="1068"/>
      <c r="Q38" s="1074">
        <v>226</v>
      </c>
      <c r="R38" s="1075"/>
      <c r="S38" s="1075"/>
      <c r="T38" s="1075"/>
      <c r="U38" s="1075"/>
      <c r="V38" s="1075">
        <v>207</v>
      </c>
      <c r="W38" s="1075"/>
      <c r="X38" s="1075"/>
      <c r="Y38" s="1075"/>
      <c r="Z38" s="1075"/>
      <c r="AA38" s="1075">
        <v>19</v>
      </c>
      <c r="AB38" s="1075"/>
      <c r="AC38" s="1075"/>
      <c r="AD38" s="1075"/>
      <c r="AE38" s="1076"/>
      <c r="AF38" s="1071">
        <v>172</v>
      </c>
      <c r="AG38" s="1072"/>
      <c r="AH38" s="1072"/>
      <c r="AI38" s="1072"/>
      <c r="AJ38" s="1073"/>
      <c r="AK38" s="1016" t="s">
        <v>575</v>
      </c>
      <c r="AL38" s="1007"/>
      <c r="AM38" s="1007"/>
      <c r="AN38" s="1007"/>
      <c r="AO38" s="1007"/>
      <c r="AP38" s="1007">
        <v>852</v>
      </c>
      <c r="AQ38" s="1007"/>
      <c r="AR38" s="1007"/>
      <c r="AS38" s="1007"/>
      <c r="AT38" s="1007"/>
      <c r="AU38" s="1007" t="s">
        <v>572</v>
      </c>
      <c r="AV38" s="1007"/>
      <c r="AW38" s="1007"/>
      <c r="AX38" s="1007"/>
      <c r="AY38" s="1007"/>
      <c r="AZ38" s="1077" t="s">
        <v>571</v>
      </c>
      <c r="BA38" s="1077"/>
      <c r="BB38" s="1077"/>
      <c r="BC38" s="1077"/>
      <c r="BD38" s="1077"/>
      <c r="BE38" s="1008" t="s">
        <v>400</v>
      </c>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404</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379</v>
      </c>
      <c r="B63" s="973" t="s">
        <v>405</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11603</v>
      </c>
      <c r="AG63" s="995"/>
      <c r="AH63" s="995"/>
      <c r="AI63" s="995"/>
      <c r="AJ63" s="1058"/>
      <c r="AK63" s="1059"/>
      <c r="AL63" s="999"/>
      <c r="AM63" s="999"/>
      <c r="AN63" s="999"/>
      <c r="AO63" s="999"/>
      <c r="AP63" s="995">
        <v>106247</v>
      </c>
      <c r="AQ63" s="995"/>
      <c r="AR63" s="995"/>
      <c r="AS63" s="995"/>
      <c r="AT63" s="995"/>
      <c r="AU63" s="995">
        <v>51109</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407</v>
      </c>
      <c r="B66" s="1032"/>
      <c r="C66" s="1032"/>
      <c r="D66" s="1032"/>
      <c r="E66" s="1032"/>
      <c r="F66" s="1032"/>
      <c r="G66" s="1032"/>
      <c r="H66" s="1032"/>
      <c r="I66" s="1032"/>
      <c r="J66" s="1032"/>
      <c r="K66" s="1032"/>
      <c r="L66" s="1032"/>
      <c r="M66" s="1032"/>
      <c r="N66" s="1032"/>
      <c r="O66" s="1032"/>
      <c r="P66" s="1033"/>
      <c r="Q66" s="1037" t="s">
        <v>383</v>
      </c>
      <c r="R66" s="1038"/>
      <c r="S66" s="1038"/>
      <c r="T66" s="1038"/>
      <c r="U66" s="1039"/>
      <c r="V66" s="1037" t="s">
        <v>384</v>
      </c>
      <c r="W66" s="1038"/>
      <c r="X66" s="1038"/>
      <c r="Y66" s="1038"/>
      <c r="Z66" s="1039"/>
      <c r="AA66" s="1037" t="s">
        <v>385</v>
      </c>
      <c r="AB66" s="1038"/>
      <c r="AC66" s="1038"/>
      <c r="AD66" s="1038"/>
      <c r="AE66" s="1039"/>
      <c r="AF66" s="1043" t="s">
        <v>386</v>
      </c>
      <c r="AG66" s="1044"/>
      <c r="AH66" s="1044"/>
      <c r="AI66" s="1044"/>
      <c r="AJ66" s="1045"/>
      <c r="AK66" s="1037" t="s">
        <v>387</v>
      </c>
      <c r="AL66" s="1032"/>
      <c r="AM66" s="1032"/>
      <c r="AN66" s="1032"/>
      <c r="AO66" s="1033"/>
      <c r="AP66" s="1037" t="s">
        <v>388</v>
      </c>
      <c r="AQ66" s="1038"/>
      <c r="AR66" s="1038"/>
      <c r="AS66" s="1038"/>
      <c r="AT66" s="1039"/>
      <c r="AU66" s="1037" t="s">
        <v>408</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577</v>
      </c>
      <c r="C68" s="1022"/>
      <c r="D68" s="1022"/>
      <c r="E68" s="1022"/>
      <c r="F68" s="1022"/>
      <c r="G68" s="1022"/>
      <c r="H68" s="1022"/>
      <c r="I68" s="1022"/>
      <c r="J68" s="1022"/>
      <c r="K68" s="1022"/>
      <c r="L68" s="1022"/>
      <c r="M68" s="1022"/>
      <c r="N68" s="1022"/>
      <c r="O68" s="1022"/>
      <c r="P68" s="1023"/>
      <c r="Q68" s="1024">
        <v>142</v>
      </c>
      <c r="R68" s="1018"/>
      <c r="S68" s="1018"/>
      <c r="T68" s="1018"/>
      <c r="U68" s="1018"/>
      <c r="V68" s="1018">
        <v>133</v>
      </c>
      <c r="W68" s="1018"/>
      <c r="X68" s="1018"/>
      <c r="Y68" s="1018"/>
      <c r="Z68" s="1018"/>
      <c r="AA68" s="1018">
        <v>9</v>
      </c>
      <c r="AB68" s="1018"/>
      <c r="AC68" s="1018"/>
      <c r="AD68" s="1018"/>
      <c r="AE68" s="1018"/>
      <c r="AF68" s="1018">
        <v>9</v>
      </c>
      <c r="AG68" s="1018"/>
      <c r="AH68" s="1018"/>
      <c r="AI68" s="1018"/>
      <c r="AJ68" s="1018"/>
      <c r="AK68" s="1018" t="s">
        <v>570</v>
      </c>
      <c r="AL68" s="1018"/>
      <c r="AM68" s="1018"/>
      <c r="AN68" s="1018"/>
      <c r="AO68" s="1018"/>
      <c r="AP68" s="1018" t="s">
        <v>570</v>
      </c>
      <c r="AQ68" s="1018"/>
      <c r="AR68" s="1018"/>
      <c r="AS68" s="1018"/>
      <c r="AT68" s="1018"/>
      <c r="AU68" s="1018" t="s">
        <v>570</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578</v>
      </c>
      <c r="C69" s="1011"/>
      <c r="D69" s="1011"/>
      <c r="E69" s="1011"/>
      <c r="F69" s="1011"/>
      <c r="G69" s="1011"/>
      <c r="H69" s="1011"/>
      <c r="I69" s="1011"/>
      <c r="J69" s="1011"/>
      <c r="K69" s="1011"/>
      <c r="L69" s="1011"/>
      <c r="M69" s="1011"/>
      <c r="N69" s="1011"/>
      <c r="O69" s="1011"/>
      <c r="P69" s="1012"/>
      <c r="Q69" s="1013">
        <v>25143</v>
      </c>
      <c r="R69" s="1007"/>
      <c r="S69" s="1007"/>
      <c r="T69" s="1007"/>
      <c r="U69" s="1007"/>
      <c r="V69" s="1007">
        <v>24936</v>
      </c>
      <c r="W69" s="1007"/>
      <c r="X69" s="1007"/>
      <c r="Y69" s="1007"/>
      <c r="Z69" s="1007"/>
      <c r="AA69" s="1007">
        <v>207</v>
      </c>
      <c r="AB69" s="1007"/>
      <c r="AC69" s="1007"/>
      <c r="AD69" s="1007"/>
      <c r="AE69" s="1007"/>
      <c r="AF69" s="1007">
        <v>12609</v>
      </c>
      <c r="AG69" s="1007"/>
      <c r="AH69" s="1007"/>
      <c r="AI69" s="1007"/>
      <c r="AJ69" s="1007"/>
      <c r="AK69" s="1007" t="s">
        <v>582</v>
      </c>
      <c r="AL69" s="1007"/>
      <c r="AM69" s="1007"/>
      <c r="AN69" s="1007"/>
      <c r="AO69" s="1007"/>
      <c r="AP69" s="1007">
        <v>18372</v>
      </c>
      <c r="AQ69" s="1007"/>
      <c r="AR69" s="1007"/>
      <c r="AS69" s="1007"/>
      <c r="AT69" s="1007"/>
      <c r="AU69" s="1007">
        <v>5476</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579</v>
      </c>
      <c r="C70" s="1011"/>
      <c r="D70" s="1011"/>
      <c r="E70" s="1011"/>
      <c r="F70" s="1011"/>
      <c r="G70" s="1011"/>
      <c r="H70" s="1011"/>
      <c r="I70" s="1011"/>
      <c r="J70" s="1011"/>
      <c r="K70" s="1011"/>
      <c r="L70" s="1011"/>
      <c r="M70" s="1011"/>
      <c r="N70" s="1011"/>
      <c r="O70" s="1011"/>
      <c r="P70" s="1012"/>
      <c r="Q70" s="1013">
        <v>80</v>
      </c>
      <c r="R70" s="1007"/>
      <c r="S70" s="1007"/>
      <c r="T70" s="1007"/>
      <c r="U70" s="1007"/>
      <c r="V70" s="1007">
        <v>57</v>
      </c>
      <c r="W70" s="1007"/>
      <c r="X70" s="1007"/>
      <c r="Y70" s="1007"/>
      <c r="Z70" s="1007"/>
      <c r="AA70" s="1007">
        <v>23</v>
      </c>
      <c r="AB70" s="1007"/>
      <c r="AC70" s="1007"/>
      <c r="AD70" s="1007"/>
      <c r="AE70" s="1007"/>
      <c r="AF70" s="1007">
        <v>23</v>
      </c>
      <c r="AG70" s="1007"/>
      <c r="AH70" s="1007"/>
      <c r="AI70" s="1007"/>
      <c r="AJ70" s="1007"/>
      <c r="AK70" s="1007" t="s">
        <v>570</v>
      </c>
      <c r="AL70" s="1007"/>
      <c r="AM70" s="1007"/>
      <c r="AN70" s="1007"/>
      <c r="AO70" s="1007"/>
      <c r="AP70" s="1007" t="s">
        <v>584</v>
      </c>
      <c r="AQ70" s="1007"/>
      <c r="AR70" s="1007"/>
      <c r="AS70" s="1007"/>
      <c r="AT70" s="1007"/>
      <c r="AU70" s="1007" t="s">
        <v>570</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580</v>
      </c>
      <c r="C71" s="1011"/>
      <c r="D71" s="1011"/>
      <c r="E71" s="1011"/>
      <c r="F71" s="1011"/>
      <c r="G71" s="1011"/>
      <c r="H71" s="1011"/>
      <c r="I71" s="1011"/>
      <c r="J71" s="1011"/>
      <c r="K71" s="1011"/>
      <c r="L71" s="1011"/>
      <c r="M71" s="1011"/>
      <c r="N71" s="1011"/>
      <c r="O71" s="1011"/>
      <c r="P71" s="1012"/>
      <c r="Q71" s="1013">
        <v>152422</v>
      </c>
      <c r="R71" s="1007"/>
      <c r="S71" s="1007"/>
      <c r="T71" s="1007"/>
      <c r="U71" s="1007"/>
      <c r="V71" s="1007">
        <v>149637</v>
      </c>
      <c r="W71" s="1007"/>
      <c r="X71" s="1007"/>
      <c r="Y71" s="1007"/>
      <c r="Z71" s="1007"/>
      <c r="AA71" s="1007">
        <v>2785</v>
      </c>
      <c r="AB71" s="1007"/>
      <c r="AC71" s="1007"/>
      <c r="AD71" s="1007"/>
      <c r="AE71" s="1007"/>
      <c r="AF71" s="1007">
        <v>2785</v>
      </c>
      <c r="AG71" s="1007"/>
      <c r="AH71" s="1007"/>
      <c r="AI71" s="1007"/>
      <c r="AJ71" s="1007"/>
      <c r="AK71" s="1007" t="s">
        <v>583</v>
      </c>
      <c r="AL71" s="1007"/>
      <c r="AM71" s="1007"/>
      <c r="AN71" s="1007"/>
      <c r="AO71" s="1007"/>
      <c r="AP71" s="1007" t="s">
        <v>570</v>
      </c>
      <c r="AQ71" s="1007"/>
      <c r="AR71" s="1007"/>
      <c r="AS71" s="1007"/>
      <c r="AT71" s="1007"/>
      <c r="AU71" s="1007" t="s">
        <v>570</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581</v>
      </c>
      <c r="C72" s="1011"/>
      <c r="D72" s="1011"/>
      <c r="E72" s="1011"/>
      <c r="F72" s="1011"/>
      <c r="G72" s="1011"/>
      <c r="H72" s="1011"/>
      <c r="I72" s="1011"/>
      <c r="J72" s="1011"/>
      <c r="K72" s="1011"/>
      <c r="L72" s="1011"/>
      <c r="M72" s="1011"/>
      <c r="N72" s="1011"/>
      <c r="O72" s="1011"/>
      <c r="P72" s="1012"/>
      <c r="Q72" s="1013">
        <v>99347</v>
      </c>
      <c r="R72" s="1007"/>
      <c r="S72" s="1007"/>
      <c r="T72" s="1007"/>
      <c r="U72" s="1007"/>
      <c r="V72" s="1007">
        <v>99250</v>
      </c>
      <c r="W72" s="1007"/>
      <c r="X72" s="1007"/>
      <c r="Y72" s="1007"/>
      <c r="Z72" s="1007"/>
      <c r="AA72" s="1007">
        <v>97</v>
      </c>
      <c r="AB72" s="1007"/>
      <c r="AC72" s="1007"/>
      <c r="AD72" s="1007"/>
      <c r="AE72" s="1007"/>
      <c r="AF72" s="1007">
        <v>97</v>
      </c>
      <c r="AG72" s="1007"/>
      <c r="AH72" s="1007"/>
      <c r="AI72" s="1007"/>
      <c r="AJ72" s="1007"/>
      <c r="AK72" s="1007" t="s">
        <v>570</v>
      </c>
      <c r="AL72" s="1007"/>
      <c r="AM72" s="1007"/>
      <c r="AN72" s="1007"/>
      <c r="AO72" s="1007"/>
      <c r="AP72" s="1007" t="s">
        <v>585</v>
      </c>
      <c r="AQ72" s="1007"/>
      <c r="AR72" s="1007"/>
      <c r="AS72" s="1007"/>
      <c r="AT72" s="1007"/>
      <c r="AU72" s="1007" t="s">
        <v>570</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379</v>
      </c>
      <c r="B88" s="973" t="s">
        <v>409</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15523</v>
      </c>
      <c r="AG88" s="995"/>
      <c r="AH88" s="995"/>
      <c r="AI88" s="995"/>
      <c r="AJ88" s="995"/>
      <c r="AK88" s="999"/>
      <c r="AL88" s="999"/>
      <c r="AM88" s="999"/>
      <c r="AN88" s="999"/>
      <c r="AO88" s="999"/>
      <c r="AP88" s="995">
        <v>18372</v>
      </c>
      <c r="AQ88" s="995"/>
      <c r="AR88" s="995"/>
      <c r="AS88" s="995"/>
      <c r="AT88" s="995"/>
      <c r="AU88" s="995">
        <v>5476</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973" t="s">
        <v>410</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265</v>
      </c>
      <c r="CS102" s="989"/>
      <c r="CT102" s="989"/>
      <c r="CU102" s="989"/>
      <c r="CV102" s="990"/>
      <c r="CW102" s="988">
        <v>201</v>
      </c>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411</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412</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415</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416</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417</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418</v>
      </c>
      <c r="AB109" s="932"/>
      <c r="AC109" s="932"/>
      <c r="AD109" s="932"/>
      <c r="AE109" s="933"/>
      <c r="AF109" s="934" t="s">
        <v>419</v>
      </c>
      <c r="AG109" s="932"/>
      <c r="AH109" s="932"/>
      <c r="AI109" s="932"/>
      <c r="AJ109" s="933"/>
      <c r="AK109" s="934" t="s">
        <v>294</v>
      </c>
      <c r="AL109" s="932"/>
      <c r="AM109" s="932"/>
      <c r="AN109" s="932"/>
      <c r="AO109" s="933"/>
      <c r="AP109" s="934" t="s">
        <v>420</v>
      </c>
      <c r="AQ109" s="932"/>
      <c r="AR109" s="932"/>
      <c r="AS109" s="932"/>
      <c r="AT109" s="965"/>
      <c r="AU109" s="931" t="s">
        <v>417</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418</v>
      </c>
      <c r="BR109" s="932"/>
      <c r="BS109" s="932"/>
      <c r="BT109" s="932"/>
      <c r="BU109" s="933"/>
      <c r="BV109" s="934" t="s">
        <v>419</v>
      </c>
      <c r="BW109" s="932"/>
      <c r="BX109" s="932"/>
      <c r="BY109" s="932"/>
      <c r="BZ109" s="933"/>
      <c r="CA109" s="934" t="s">
        <v>294</v>
      </c>
      <c r="CB109" s="932"/>
      <c r="CC109" s="932"/>
      <c r="CD109" s="932"/>
      <c r="CE109" s="933"/>
      <c r="CF109" s="972" t="s">
        <v>420</v>
      </c>
      <c r="CG109" s="972"/>
      <c r="CH109" s="972"/>
      <c r="CI109" s="972"/>
      <c r="CJ109" s="972"/>
      <c r="CK109" s="934" t="s">
        <v>421</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418</v>
      </c>
      <c r="DH109" s="932"/>
      <c r="DI109" s="932"/>
      <c r="DJ109" s="932"/>
      <c r="DK109" s="933"/>
      <c r="DL109" s="934" t="s">
        <v>419</v>
      </c>
      <c r="DM109" s="932"/>
      <c r="DN109" s="932"/>
      <c r="DO109" s="932"/>
      <c r="DP109" s="933"/>
      <c r="DQ109" s="934" t="s">
        <v>294</v>
      </c>
      <c r="DR109" s="932"/>
      <c r="DS109" s="932"/>
      <c r="DT109" s="932"/>
      <c r="DU109" s="933"/>
      <c r="DV109" s="934" t="s">
        <v>420</v>
      </c>
      <c r="DW109" s="932"/>
      <c r="DX109" s="932"/>
      <c r="DY109" s="932"/>
      <c r="DZ109" s="965"/>
    </row>
    <row r="110" spans="1:131" s="230" customFormat="1" ht="26.25" customHeight="1" x14ac:dyDescent="0.15">
      <c r="A110" s="843" t="s">
        <v>422</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16271518</v>
      </c>
      <c r="AB110" s="925"/>
      <c r="AC110" s="925"/>
      <c r="AD110" s="925"/>
      <c r="AE110" s="926"/>
      <c r="AF110" s="927">
        <v>16383069</v>
      </c>
      <c r="AG110" s="925"/>
      <c r="AH110" s="925"/>
      <c r="AI110" s="925"/>
      <c r="AJ110" s="926"/>
      <c r="AK110" s="927">
        <v>16386236</v>
      </c>
      <c r="AL110" s="925"/>
      <c r="AM110" s="925"/>
      <c r="AN110" s="925"/>
      <c r="AO110" s="926"/>
      <c r="AP110" s="928">
        <v>23.7</v>
      </c>
      <c r="AQ110" s="929"/>
      <c r="AR110" s="929"/>
      <c r="AS110" s="929"/>
      <c r="AT110" s="930"/>
      <c r="AU110" s="966" t="s">
        <v>69</v>
      </c>
      <c r="AV110" s="967"/>
      <c r="AW110" s="967"/>
      <c r="AX110" s="967"/>
      <c r="AY110" s="967"/>
      <c r="AZ110" s="896" t="s">
        <v>423</v>
      </c>
      <c r="BA110" s="844"/>
      <c r="BB110" s="844"/>
      <c r="BC110" s="844"/>
      <c r="BD110" s="844"/>
      <c r="BE110" s="844"/>
      <c r="BF110" s="844"/>
      <c r="BG110" s="844"/>
      <c r="BH110" s="844"/>
      <c r="BI110" s="844"/>
      <c r="BJ110" s="844"/>
      <c r="BK110" s="844"/>
      <c r="BL110" s="844"/>
      <c r="BM110" s="844"/>
      <c r="BN110" s="844"/>
      <c r="BO110" s="844"/>
      <c r="BP110" s="845"/>
      <c r="BQ110" s="897">
        <v>210890168</v>
      </c>
      <c r="BR110" s="878"/>
      <c r="BS110" s="878"/>
      <c r="BT110" s="878"/>
      <c r="BU110" s="878"/>
      <c r="BV110" s="878">
        <v>210253765</v>
      </c>
      <c r="BW110" s="878"/>
      <c r="BX110" s="878"/>
      <c r="BY110" s="878"/>
      <c r="BZ110" s="878"/>
      <c r="CA110" s="878">
        <v>205954021</v>
      </c>
      <c r="CB110" s="878"/>
      <c r="CC110" s="878"/>
      <c r="CD110" s="878"/>
      <c r="CE110" s="878"/>
      <c r="CF110" s="902">
        <v>298.3</v>
      </c>
      <c r="CG110" s="903"/>
      <c r="CH110" s="903"/>
      <c r="CI110" s="903"/>
      <c r="CJ110" s="903"/>
      <c r="CK110" s="962" t="s">
        <v>424</v>
      </c>
      <c r="CL110" s="855"/>
      <c r="CM110" s="896" t="s">
        <v>425</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426</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427</v>
      </c>
      <c r="BA111" s="788"/>
      <c r="BB111" s="788"/>
      <c r="BC111" s="788"/>
      <c r="BD111" s="788"/>
      <c r="BE111" s="788"/>
      <c r="BF111" s="788"/>
      <c r="BG111" s="788"/>
      <c r="BH111" s="788"/>
      <c r="BI111" s="788"/>
      <c r="BJ111" s="788"/>
      <c r="BK111" s="788"/>
      <c r="BL111" s="788"/>
      <c r="BM111" s="788"/>
      <c r="BN111" s="788"/>
      <c r="BO111" s="788"/>
      <c r="BP111" s="789"/>
      <c r="BQ111" s="852">
        <v>2460247</v>
      </c>
      <c r="BR111" s="853"/>
      <c r="BS111" s="853"/>
      <c r="BT111" s="853"/>
      <c r="BU111" s="853"/>
      <c r="BV111" s="853">
        <v>2255270</v>
      </c>
      <c r="BW111" s="853"/>
      <c r="BX111" s="853"/>
      <c r="BY111" s="853"/>
      <c r="BZ111" s="853"/>
      <c r="CA111" s="853">
        <v>2053553</v>
      </c>
      <c r="CB111" s="853"/>
      <c r="CC111" s="853"/>
      <c r="CD111" s="853"/>
      <c r="CE111" s="853"/>
      <c r="CF111" s="911">
        <v>3</v>
      </c>
      <c r="CG111" s="912"/>
      <c r="CH111" s="912"/>
      <c r="CI111" s="912"/>
      <c r="CJ111" s="912"/>
      <c r="CK111" s="963"/>
      <c r="CL111" s="857"/>
      <c r="CM111" s="851" t="s">
        <v>428</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429</v>
      </c>
      <c r="B112" s="949"/>
      <c r="C112" s="788" t="s">
        <v>430</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v>83333</v>
      </c>
      <c r="AB112" s="816"/>
      <c r="AC112" s="816"/>
      <c r="AD112" s="816"/>
      <c r="AE112" s="817"/>
      <c r="AF112" s="818">
        <v>116667</v>
      </c>
      <c r="AG112" s="816"/>
      <c r="AH112" s="816"/>
      <c r="AI112" s="816"/>
      <c r="AJ112" s="817"/>
      <c r="AK112" s="818">
        <v>150000</v>
      </c>
      <c r="AL112" s="816"/>
      <c r="AM112" s="816"/>
      <c r="AN112" s="816"/>
      <c r="AO112" s="817"/>
      <c r="AP112" s="860">
        <v>0.2</v>
      </c>
      <c r="AQ112" s="861"/>
      <c r="AR112" s="861"/>
      <c r="AS112" s="861"/>
      <c r="AT112" s="862"/>
      <c r="AU112" s="968"/>
      <c r="AV112" s="969"/>
      <c r="AW112" s="969"/>
      <c r="AX112" s="969"/>
      <c r="AY112" s="969"/>
      <c r="AZ112" s="851" t="s">
        <v>431</v>
      </c>
      <c r="BA112" s="788"/>
      <c r="BB112" s="788"/>
      <c r="BC112" s="788"/>
      <c r="BD112" s="788"/>
      <c r="BE112" s="788"/>
      <c r="BF112" s="788"/>
      <c r="BG112" s="788"/>
      <c r="BH112" s="788"/>
      <c r="BI112" s="788"/>
      <c r="BJ112" s="788"/>
      <c r="BK112" s="788"/>
      <c r="BL112" s="788"/>
      <c r="BM112" s="788"/>
      <c r="BN112" s="788"/>
      <c r="BO112" s="788"/>
      <c r="BP112" s="789"/>
      <c r="BQ112" s="852">
        <v>53365195</v>
      </c>
      <c r="BR112" s="853"/>
      <c r="BS112" s="853"/>
      <c r="BT112" s="853"/>
      <c r="BU112" s="853"/>
      <c r="BV112" s="853">
        <v>53135192</v>
      </c>
      <c r="BW112" s="853"/>
      <c r="BX112" s="853"/>
      <c r="BY112" s="853"/>
      <c r="BZ112" s="853"/>
      <c r="CA112" s="853">
        <v>51109388</v>
      </c>
      <c r="CB112" s="853"/>
      <c r="CC112" s="853"/>
      <c r="CD112" s="853"/>
      <c r="CE112" s="853"/>
      <c r="CF112" s="911">
        <v>74</v>
      </c>
      <c r="CG112" s="912"/>
      <c r="CH112" s="912"/>
      <c r="CI112" s="912"/>
      <c r="CJ112" s="912"/>
      <c r="CK112" s="963"/>
      <c r="CL112" s="857"/>
      <c r="CM112" s="851" t="s">
        <v>432</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433</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3686085</v>
      </c>
      <c r="AB113" s="955"/>
      <c r="AC113" s="955"/>
      <c r="AD113" s="955"/>
      <c r="AE113" s="956"/>
      <c r="AF113" s="957">
        <v>3767810</v>
      </c>
      <c r="AG113" s="955"/>
      <c r="AH113" s="955"/>
      <c r="AI113" s="955"/>
      <c r="AJ113" s="956"/>
      <c r="AK113" s="957">
        <v>3702713</v>
      </c>
      <c r="AL113" s="955"/>
      <c r="AM113" s="955"/>
      <c r="AN113" s="955"/>
      <c r="AO113" s="956"/>
      <c r="AP113" s="958">
        <v>5.4</v>
      </c>
      <c r="AQ113" s="959"/>
      <c r="AR113" s="959"/>
      <c r="AS113" s="959"/>
      <c r="AT113" s="960"/>
      <c r="AU113" s="968"/>
      <c r="AV113" s="969"/>
      <c r="AW113" s="969"/>
      <c r="AX113" s="969"/>
      <c r="AY113" s="969"/>
      <c r="AZ113" s="851" t="s">
        <v>434</v>
      </c>
      <c r="BA113" s="788"/>
      <c r="BB113" s="788"/>
      <c r="BC113" s="788"/>
      <c r="BD113" s="788"/>
      <c r="BE113" s="788"/>
      <c r="BF113" s="788"/>
      <c r="BG113" s="788"/>
      <c r="BH113" s="788"/>
      <c r="BI113" s="788"/>
      <c r="BJ113" s="788"/>
      <c r="BK113" s="788"/>
      <c r="BL113" s="788"/>
      <c r="BM113" s="788"/>
      <c r="BN113" s="788"/>
      <c r="BO113" s="788"/>
      <c r="BP113" s="789"/>
      <c r="BQ113" s="852">
        <v>6207383</v>
      </c>
      <c r="BR113" s="853"/>
      <c r="BS113" s="853"/>
      <c r="BT113" s="853"/>
      <c r="BU113" s="853"/>
      <c r="BV113" s="853">
        <v>5889243</v>
      </c>
      <c r="BW113" s="853"/>
      <c r="BX113" s="853"/>
      <c r="BY113" s="853"/>
      <c r="BZ113" s="853"/>
      <c r="CA113" s="853">
        <v>5476224</v>
      </c>
      <c r="CB113" s="853"/>
      <c r="CC113" s="853"/>
      <c r="CD113" s="853"/>
      <c r="CE113" s="853"/>
      <c r="CF113" s="911">
        <v>7.9</v>
      </c>
      <c r="CG113" s="912"/>
      <c r="CH113" s="912"/>
      <c r="CI113" s="912"/>
      <c r="CJ113" s="912"/>
      <c r="CK113" s="963"/>
      <c r="CL113" s="857"/>
      <c r="CM113" s="851" t="s">
        <v>435</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436</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918334</v>
      </c>
      <c r="AB114" s="816"/>
      <c r="AC114" s="816"/>
      <c r="AD114" s="816"/>
      <c r="AE114" s="817"/>
      <c r="AF114" s="818">
        <v>859248</v>
      </c>
      <c r="AG114" s="816"/>
      <c r="AH114" s="816"/>
      <c r="AI114" s="816"/>
      <c r="AJ114" s="817"/>
      <c r="AK114" s="818">
        <v>801807</v>
      </c>
      <c r="AL114" s="816"/>
      <c r="AM114" s="816"/>
      <c r="AN114" s="816"/>
      <c r="AO114" s="817"/>
      <c r="AP114" s="860">
        <v>1.2</v>
      </c>
      <c r="AQ114" s="861"/>
      <c r="AR114" s="861"/>
      <c r="AS114" s="861"/>
      <c r="AT114" s="862"/>
      <c r="AU114" s="968"/>
      <c r="AV114" s="969"/>
      <c r="AW114" s="969"/>
      <c r="AX114" s="969"/>
      <c r="AY114" s="969"/>
      <c r="AZ114" s="851" t="s">
        <v>437</v>
      </c>
      <c r="BA114" s="788"/>
      <c r="BB114" s="788"/>
      <c r="BC114" s="788"/>
      <c r="BD114" s="788"/>
      <c r="BE114" s="788"/>
      <c r="BF114" s="788"/>
      <c r="BG114" s="788"/>
      <c r="BH114" s="788"/>
      <c r="BI114" s="788"/>
      <c r="BJ114" s="788"/>
      <c r="BK114" s="788"/>
      <c r="BL114" s="788"/>
      <c r="BM114" s="788"/>
      <c r="BN114" s="788"/>
      <c r="BO114" s="788"/>
      <c r="BP114" s="789"/>
      <c r="BQ114" s="852">
        <v>17504589</v>
      </c>
      <c r="BR114" s="853"/>
      <c r="BS114" s="853"/>
      <c r="BT114" s="853"/>
      <c r="BU114" s="853"/>
      <c r="BV114" s="853">
        <v>17174122</v>
      </c>
      <c r="BW114" s="853"/>
      <c r="BX114" s="853"/>
      <c r="BY114" s="853"/>
      <c r="BZ114" s="853"/>
      <c r="CA114" s="853">
        <v>17624761</v>
      </c>
      <c r="CB114" s="853"/>
      <c r="CC114" s="853"/>
      <c r="CD114" s="853"/>
      <c r="CE114" s="853"/>
      <c r="CF114" s="911">
        <v>25.5</v>
      </c>
      <c r="CG114" s="912"/>
      <c r="CH114" s="912"/>
      <c r="CI114" s="912"/>
      <c r="CJ114" s="912"/>
      <c r="CK114" s="963"/>
      <c r="CL114" s="857"/>
      <c r="CM114" s="851" t="s">
        <v>438</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439</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220197</v>
      </c>
      <c r="AB115" s="955"/>
      <c r="AC115" s="955"/>
      <c r="AD115" s="955"/>
      <c r="AE115" s="956"/>
      <c r="AF115" s="957">
        <v>214646</v>
      </c>
      <c r="AG115" s="955"/>
      <c r="AH115" s="955"/>
      <c r="AI115" s="955"/>
      <c r="AJ115" s="956"/>
      <c r="AK115" s="957">
        <v>210556</v>
      </c>
      <c r="AL115" s="955"/>
      <c r="AM115" s="955"/>
      <c r="AN115" s="955"/>
      <c r="AO115" s="956"/>
      <c r="AP115" s="958">
        <v>0.3</v>
      </c>
      <c r="AQ115" s="959"/>
      <c r="AR115" s="959"/>
      <c r="AS115" s="959"/>
      <c r="AT115" s="960"/>
      <c r="AU115" s="968"/>
      <c r="AV115" s="969"/>
      <c r="AW115" s="969"/>
      <c r="AX115" s="969"/>
      <c r="AY115" s="969"/>
      <c r="AZ115" s="851" t="s">
        <v>440</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441</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442</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13</v>
      </c>
      <c r="AB116" s="816"/>
      <c r="AC116" s="816"/>
      <c r="AD116" s="816"/>
      <c r="AE116" s="817"/>
      <c r="AF116" s="818" t="s">
        <v>122</v>
      </c>
      <c r="AG116" s="816"/>
      <c r="AH116" s="816"/>
      <c r="AI116" s="816"/>
      <c r="AJ116" s="817"/>
      <c r="AK116" s="818">
        <v>11</v>
      </c>
      <c r="AL116" s="816"/>
      <c r="AM116" s="816"/>
      <c r="AN116" s="816"/>
      <c r="AO116" s="817"/>
      <c r="AP116" s="860">
        <v>0</v>
      </c>
      <c r="AQ116" s="861"/>
      <c r="AR116" s="861"/>
      <c r="AS116" s="861"/>
      <c r="AT116" s="862"/>
      <c r="AU116" s="968"/>
      <c r="AV116" s="969"/>
      <c r="AW116" s="969"/>
      <c r="AX116" s="969"/>
      <c r="AY116" s="969"/>
      <c r="AZ116" s="945" t="s">
        <v>443</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444</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2171359</v>
      </c>
      <c r="DH116" s="816"/>
      <c r="DI116" s="816"/>
      <c r="DJ116" s="816"/>
      <c r="DK116" s="817"/>
      <c r="DL116" s="818">
        <v>2007652</v>
      </c>
      <c r="DM116" s="816"/>
      <c r="DN116" s="816"/>
      <c r="DO116" s="816"/>
      <c r="DP116" s="817"/>
      <c r="DQ116" s="818">
        <v>1847205</v>
      </c>
      <c r="DR116" s="816"/>
      <c r="DS116" s="816"/>
      <c r="DT116" s="816"/>
      <c r="DU116" s="817"/>
      <c r="DV116" s="860">
        <v>2.7</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445</v>
      </c>
      <c r="Z117" s="933"/>
      <c r="AA117" s="938">
        <v>21179480</v>
      </c>
      <c r="AB117" s="939"/>
      <c r="AC117" s="939"/>
      <c r="AD117" s="939"/>
      <c r="AE117" s="940"/>
      <c r="AF117" s="941">
        <v>21341440</v>
      </c>
      <c r="AG117" s="939"/>
      <c r="AH117" s="939"/>
      <c r="AI117" s="939"/>
      <c r="AJ117" s="940"/>
      <c r="AK117" s="941">
        <v>21251323</v>
      </c>
      <c r="AL117" s="939"/>
      <c r="AM117" s="939"/>
      <c r="AN117" s="939"/>
      <c r="AO117" s="940"/>
      <c r="AP117" s="942"/>
      <c r="AQ117" s="943"/>
      <c r="AR117" s="943"/>
      <c r="AS117" s="943"/>
      <c r="AT117" s="944"/>
      <c r="AU117" s="968"/>
      <c r="AV117" s="969"/>
      <c r="AW117" s="969"/>
      <c r="AX117" s="969"/>
      <c r="AY117" s="969"/>
      <c r="AZ117" s="899" t="s">
        <v>446</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447</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421</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418</v>
      </c>
      <c r="AB118" s="932"/>
      <c r="AC118" s="932"/>
      <c r="AD118" s="932"/>
      <c r="AE118" s="933"/>
      <c r="AF118" s="934" t="s">
        <v>419</v>
      </c>
      <c r="AG118" s="932"/>
      <c r="AH118" s="932"/>
      <c r="AI118" s="932"/>
      <c r="AJ118" s="933"/>
      <c r="AK118" s="934" t="s">
        <v>294</v>
      </c>
      <c r="AL118" s="932"/>
      <c r="AM118" s="932"/>
      <c r="AN118" s="932"/>
      <c r="AO118" s="933"/>
      <c r="AP118" s="935" t="s">
        <v>420</v>
      </c>
      <c r="AQ118" s="936"/>
      <c r="AR118" s="936"/>
      <c r="AS118" s="936"/>
      <c r="AT118" s="937"/>
      <c r="AU118" s="968"/>
      <c r="AV118" s="969"/>
      <c r="AW118" s="969"/>
      <c r="AX118" s="969"/>
      <c r="AY118" s="969"/>
      <c r="AZ118" s="874" t="s">
        <v>448</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449</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424</v>
      </c>
      <c r="B119" s="855"/>
      <c r="C119" s="896" t="s">
        <v>425</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450</v>
      </c>
      <c r="BP119" s="914"/>
      <c r="BQ119" s="915">
        <v>290427582</v>
      </c>
      <c r="BR119" s="881"/>
      <c r="BS119" s="881"/>
      <c r="BT119" s="881"/>
      <c r="BU119" s="881"/>
      <c r="BV119" s="881">
        <v>288707592</v>
      </c>
      <c r="BW119" s="881"/>
      <c r="BX119" s="881"/>
      <c r="BY119" s="881"/>
      <c r="BZ119" s="881"/>
      <c r="CA119" s="881">
        <v>282217947</v>
      </c>
      <c r="CB119" s="881"/>
      <c r="CC119" s="881"/>
      <c r="CD119" s="881"/>
      <c r="CE119" s="881"/>
      <c r="CF119" s="784"/>
      <c r="CG119" s="785"/>
      <c r="CH119" s="785"/>
      <c r="CI119" s="785"/>
      <c r="CJ119" s="870"/>
      <c r="CK119" s="964"/>
      <c r="CL119" s="859"/>
      <c r="CM119" s="874" t="s">
        <v>451</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288888</v>
      </c>
      <c r="DH119" s="800"/>
      <c r="DI119" s="800"/>
      <c r="DJ119" s="800"/>
      <c r="DK119" s="801"/>
      <c r="DL119" s="802">
        <v>247618</v>
      </c>
      <c r="DM119" s="800"/>
      <c r="DN119" s="800"/>
      <c r="DO119" s="800"/>
      <c r="DP119" s="801"/>
      <c r="DQ119" s="802">
        <v>206348</v>
      </c>
      <c r="DR119" s="800"/>
      <c r="DS119" s="800"/>
      <c r="DT119" s="800"/>
      <c r="DU119" s="801"/>
      <c r="DV119" s="884">
        <v>0.3</v>
      </c>
      <c r="DW119" s="885"/>
      <c r="DX119" s="885"/>
      <c r="DY119" s="885"/>
      <c r="DZ119" s="886"/>
    </row>
    <row r="120" spans="1:130" s="230" customFormat="1" ht="26.25" customHeight="1" x14ac:dyDescent="0.15">
      <c r="A120" s="856"/>
      <c r="B120" s="857"/>
      <c r="C120" s="851" t="s">
        <v>428</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452</v>
      </c>
      <c r="AV120" s="917"/>
      <c r="AW120" s="917"/>
      <c r="AX120" s="917"/>
      <c r="AY120" s="918"/>
      <c r="AZ120" s="896" t="s">
        <v>453</v>
      </c>
      <c r="BA120" s="844"/>
      <c r="BB120" s="844"/>
      <c r="BC120" s="844"/>
      <c r="BD120" s="844"/>
      <c r="BE120" s="844"/>
      <c r="BF120" s="844"/>
      <c r="BG120" s="844"/>
      <c r="BH120" s="844"/>
      <c r="BI120" s="844"/>
      <c r="BJ120" s="844"/>
      <c r="BK120" s="844"/>
      <c r="BL120" s="844"/>
      <c r="BM120" s="844"/>
      <c r="BN120" s="844"/>
      <c r="BO120" s="844"/>
      <c r="BP120" s="845"/>
      <c r="BQ120" s="897">
        <v>6461768</v>
      </c>
      <c r="BR120" s="878"/>
      <c r="BS120" s="878"/>
      <c r="BT120" s="878"/>
      <c r="BU120" s="878"/>
      <c r="BV120" s="878">
        <v>17342737</v>
      </c>
      <c r="BW120" s="878"/>
      <c r="BX120" s="878"/>
      <c r="BY120" s="878"/>
      <c r="BZ120" s="878"/>
      <c r="CA120" s="878">
        <v>18601607</v>
      </c>
      <c r="CB120" s="878"/>
      <c r="CC120" s="878"/>
      <c r="CD120" s="878"/>
      <c r="CE120" s="878"/>
      <c r="CF120" s="902">
        <v>26.9</v>
      </c>
      <c r="CG120" s="903"/>
      <c r="CH120" s="903"/>
      <c r="CI120" s="903"/>
      <c r="CJ120" s="903"/>
      <c r="CK120" s="904" t="s">
        <v>454</v>
      </c>
      <c r="CL120" s="888"/>
      <c r="CM120" s="888"/>
      <c r="CN120" s="888"/>
      <c r="CO120" s="889"/>
      <c r="CP120" s="908" t="s">
        <v>398</v>
      </c>
      <c r="CQ120" s="909"/>
      <c r="CR120" s="909"/>
      <c r="CS120" s="909"/>
      <c r="CT120" s="909"/>
      <c r="CU120" s="909"/>
      <c r="CV120" s="909"/>
      <c r="CW120" s="909"/>
      <c r="CX120" s="909"/>
      <c r="CY120" s="909"/>
      <c r="CZ120" s="909"/>
      <c r="DA120" s="909"/>
      <c r="DB120" s="909"/>
      <c r="DC120" s="909"/>
      <c r="DD120" s="909"/>
      <c r="DE120" s="909"/>
      <c r="DF120" s="910"/>
      <c r="DG120" s="897">
        <v>50809659</v>
      </c>
      <c r="DH120" s="878"/>
      <c r="DI120" s="878"/>
      <c r="DJ120" s="878"/>
      <c r="DK120" s="878"/>
      <c r="DL120" s="878">
        <v>50836628</v>
      </c>
      <c r="DM120" s="878"/>
      <c r="DN120" s="878"/>
      <c r="DO120" s="878"/>
      <c r="DP120" s="878"/>
      <c r="DQ120" s="878">
        <v>49081200</v>
      </c>
      <c r="DR120" s="878"/>
      <c r="DS120" s="878"/>
      <c r="DT120" s="878"/>
      <c r="DU120" s="878"/>
      <c r="DV120" s="879">
        <v>71.099999999999994</v>
      </c>
      <c r="DW120" s="879"/>
      <c r="DX120" s="879"/>
      <c r="DY120" s="879"/>
      <c r="DZ120" s="880"/>
    </row>
    <row r="121" spans="1:130" s="230" customFormat="1" ht="26.25" customHeight="1" x14ac:dyDescent="0.15">
      <c r="A121" s="856"/>
      <c r="B121" s="857"/>
      <c r="C121" s="899" t="s">
        <v>455</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456</v>
      </c>
      <c r="BA121" s="788"/>
      <c r="BB121" s="788"/>
      <c r="BC121" s="788"/>
      <c r="BD121" s="788"/>
      <c r="BE121" s="788"/>
      <c r="BF121" s="788"/>
      <c r="BG121" s="788"/>
      <c r="BH121" s="788"/>
      <c r="BI121" s="788"/>
      <c r="BJ121" s="788"/>
      <c r="BK121" s="788"/>
      <c r="BL121" s="788"/>
      <c r="BM121" s="788"/>
      <c r="BN121" s="788"/>
      <c r="BO121" s="788"/>
      <c r="BP121" s="789"/>
      <c r="BQ121" s="852">
        <v>6852649</v>
      </c>
      <c r="BR121" s="853"/>
      <c r="BS121" s="853"/>
      <c r="BT121" s="853"/>
      <c r="BU121" s="853"/>
      <c r="BV121" s="853">
        <v>7008300</v>
      </c>
      <c r="BW121" s="853"/>
      <c r="BX121" s="853"/>
      <c r="BY121" s="853"/>
      <c r="BZ121" s="853"/>
      <c r="CA121" s="853">
        <v>7016374</v>
      </c>
      <c r="CB121" s="853"/>
      <c r="CC121" s="853"/>
      <c r="CD121" s="853"/>
      <c r="CE121" s="853"/>
      <c r="CF121" s="911">
        <v>10.199999999999999</v>
      </c>
      <c r="CG121" s="912"/>
      <c r="CH121" s="912"/>
      <c r="CI121" s="912"/>
      <c r="CJ121" s="912"/>
      <c r="CK121" s="905"/>
      <c r="CL121" s="891"/>
      <c r="CM121" s="891"/>
      <c r="CN121" s="891"/>
      <c r="CO121" s="892"/>
      <c r="CP121" s="871" t="s">
        <v>402</v>
      </c>
      <c r="CQ121" s="872"/>
      <c r="CR121" s="872"/>
      <c r="CS121" s="872"/>
      <c r="CT121" s="872"/>
      <c r="CU121" s="872"/>
      <c r="CV121" s="872"/>
      <c r="CW121" s="872"/>
      <c r="CX121" s="872"/>
      <c r="CY121" s="872"/>
      <c r="CZ121" s="872"/>
      <c r="DA121" s="872"/>
      <c r="DB121" s="872"/>
      <c r="DC121" s="872"/>
      <c r="DD121" s="872"/>
      <c r="DE121" s="872"/>
      <c r="DF121" s="873"/>
      <c r="DG121" s="852">
        <v>1555347</v>
      </c>
      <c r="DH121" s="853"/>
      <c r="DI121" s="853"/>
      <c r="DJ121" s="853"/>
      <c r="DK121" s="853"/>
      <c r="DL121" s="853">
        <v>1353951</v>
      </c>
      <c r="DM121" s="853"/>
      <c r="DN121" s="853"/>
      <c r="DO121" s="853"/>
      <c r="DP121" s="853"/>
      <c r="DQ121" s="853">
        <v>1163197</v>
      </c>
      <c r="DR121" s="853"/>
      <c r="DS121" s="853"/>
      <c r="DT121" s="853"/>
      <c r="DU121" s="853"/>
      <c r="DV121" s="830">
        <v>1.7</v>
      </c>
      <c r="DW121" s="830"/>
      <c r="DX121" s="830"/>
      <c r="DY121" s="830"/>
      <c r="DZ121" s="831"/>
    </row>
    <row r="122" spans="1:130" s="230" customFormat="1" ht="26.25" customHeight="1" x14ac:dyDescent="0.15">
      <c r="A122" s="856"/>
      <c r="B122" s="857"/>
      <c r="C122" s="851" t="s">
        <v>438</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457</v>
      </c>
      <c r="BA122" s="875"/>
      <c r="BB122" s="875"/>
      <c r="BC122" s="875"/>
      <c r="BD122" s="875"/>
      <c r="BE122" s="875"/>
      <c r="BF122" s="875"/>
      <c r="BG122" s="875"/>
      <c r="BH122" s="875"/>
      <c r="BI122" s="875"/>
      <c r="BJ122" s="875"/>
      <c r="BK122" s="875"/>
      <c r="BL122" s="875"/>
      <c r="BM122" s="875"/>
      <c r="BN122" s="875"/>
      <c r="BO122" s="875"/>
      <c r="BP122" s="876"/>
      <c r="BQ122" s="915">
        <v>156303051</v>
      </c>
      <c r="BR122" s="881"/>
      <c r="BS122" s="881"/>
      <c r="BT122" s="881"/>
      <c r="BU122" s="881"/>
      <c r="BV122" s="881">
        <v>154727179</v>
      </c>
      <c r="BW122" s="881"/>
      <c r="BX122" s="881"/>
      <c r="BY122" s="881"/>
      <c r="BZ122" s="881"/>
      <c r="CA122" s="881">
        <v>150838867</v>
      </c>
      <c r="CB122" s="881"/>
      <c r="CC122" s="881"/>
      <c r="CD122" s="881"/>
      <c r="CE122" s="881"/>
      <c r="CF122" s="882">
        <v>218.5</v>
      </c>
      <c r="CG122" s="883"/>
      <c r="CH122" s="883"/>
      <c r="CI122" s="883"/>
      <c r="CJ122" s="883"/>
      <c r="CK122" s="905"/>
      <c r="CL122" s="891"/>
      <c r="CM122" s="891"/>
      <c r="CN122" s="891"/>
      <c r="CO122" s="892"/>
      <c r="CP122" s="871" t="s">
        <v>399</v>
      </c>
      <c r="CQ122" s="872"/>
      <c r="CR122" s="872"/>
      <c r="CS122" s="872"/>
      <c r="CT122" s="872"/>
      <c r="CU122" s="872"/>
      <c r="CV122" s="872"/>
      <c r="CW122" s="872"/>
      <c r="CX122" s="872"/>
      <c r="CY122" s="872"/>
      <c r="CZ122" s="872"/>
      <c r="DA122" s="872"/>
      <c r="DB122" s="872"/>
      <c r="DC122" s="872"/>
      <c r="DD122" s="872"/>
      <c r="DE122" s="872"/>
      <c r="DF122" s="873"/>
      <c r="DG122" s="852">
        <v>799421</v>
      </c>
      <c r="DH122" s="853"/>
      <c r="DI122" s="853"/>
      <c r="DJ122" s="853"/>
      <c r="DK122" s="853"/>
      <c r="DL122" s="853">
        <v>749288</v>
      </c>
      <c r="DM122" s="853"/>
      <c r="DN122" s="853"/>
      <c r="DO122" s="853"/>
      <c r="DP122" s="853"/>
      <c r="DQ122" s="853">
        <v>649613</v>
      </c>
      <c r="DR122" s="853"/>
      <c r="DS122" s="853"/>
      <c r="DT122" s="853"/>
      <c r="DU122" s="853"/>
      <c r="DV122" s="830">
        <v>0.9</v>
      </c>
      <c r="DW122" s="830"/>
      <c r="DX122" s="830"/>
      <c r="DY122" s="830"/>
      <c r="DZ122" s="831"/>
    </row>
    <row r="123" spans="1:130" s="230" customFormat="1" ht="26.25" customHeight="1" x14ac:dyDescent="0.15">
      <c r="A123" s="856"/>
      <c r="B123" s="857"/>
      <c r="C123" s="851" t="s">
        <v>444</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178894</v>
      </c>
      <c r="AB123" s="816"/>
      <c r="AC123" s="816"/>
      <c r="AD123" s="816"/>
      <c r="AE123" s="817"/>
      <c r="AF123" s="818">
        <v>173348</v>
      </c>
      <c r="AG123" s="816"/>
      <c r="AH123" s="816"/>
      <c r="AI123" s="816"/>
      <c r="AJ123" s="817"/>
      <c r="AK123" s="818">
        <v>169261</v>
      </c>
      <c r="AL123" s="816"/>
      <c r="AM123" s="816"/>
      <c r="AN123" s="816"/>
      <c r="AO123" s="817"/>
      <c r="AP123" s="860">
        <v>0.2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458</v>
      </c>
      <c r="BP123" s="914"/>
      <c r="BQ123" s="868">
        <v>169617468</v>
      </c>
      <c r="BR123" s="869"/>
      <c r="BS123" s="869"/>
      <c r="BT123" s="869"/>
      <c r="BU123" s="869"/>
      <c r="BV123" s="869">
        <v>179078216</v>
      </c>
      <c r="BW123" s="869"/>
      <c r="BX123" s="869"/>
      <c r="BY123" s="869"/>
      <c r="BZ123" s="869"/>
      <c r="CA123" s="869">
        <v>176456848</v>
      </c>
      <c r="CB123" s="869"/>
      <c r="CC123" s="869"/>
      <c r="CD123" s="869"/>
      <c r="CE123" s="869"/>
      <c r="CF123" s="784"/>
      <c r="CG123" s="785"/>
      <c r="CH123" s="785"/>
      <c r="CI123" s="785"/>
      <c r="CJ123" s="870"/>
      <c r="CK123" s="905"/>
      <c r="CL123" s="891"/>
      <c r="CM123" s="891"/>
      <c r="CN123" s="891"/>
      <c r="CO123" s="892"/>
      <c r="CP123" s="871" t="s">
        <v>396</v>
      </c>
      <c r="CQ123" s="872"/>
      <c r="CR123" s="872"/>
      <c r="CS123" s="872"/>
      <c r="CT123" s="872"/>
      <c r="CU123" s="872"/>
      <c r="CV123" s="872"/>
      <c r="CW123" s="872"/>
      <c r="CX123" s="872"/>
      <c r="CY123" s="872"/>
      <c r="CZ123" s="872"/>
      <c r="DA123" s="872"/>
      <c r="DB123" s="872"/>
      <c r="DC123" s="872"/>
      <c r="DD123" s="872"/>
      <c r="DE123" s="872"/>
      <c r="DF123" s="873"/>
      <c r="DG123" s="815">
        <v>200768</v>
      </c>
      <c r="DH123" s="816"/>
      <c r="DI123" s="816"/>
      <c r="DJ123" s="816"/>
      <c r="DK123" s="817"/>
      <c r="DL123" s="818">
        <v>195325</v>
      </c>
      <c r="DM123" s="816"/>
      <c r="DN123" s="816"/>
      <c r="DO123" s="816"/>
      <c r="DP123" s="817"/>
      <c r="DQ123" s="818">
        <v>215378</v>
      </c>
      <c r="DR123" s="816"/>
      <c r="DS123" s="816"/>
      <c r="DT123" s="816"/>
      <c r="DU123" s="817"/>
      <c r="DV123" s="860">
        <v>0.3</v>
      </c>
      <c r="DW123" s="861"/>
      <c r="DX123" s="861"/>
      <c r="DY123" s="861"/>
      <c r="DZ123" s="862"/>
    </row>
    <row r="124" spans="1:130" s="230" customFormat="1" ht="26.25" customHeight="1" thickBot="1" x14ac:dyDescent="0.2">
      <c r="A124" s="856"/>
      <c r="B124" s="857"/>
      <c r="C124" s="851" t="s">
        <v>447</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459</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173</v>
      </c>
      <c r="BR124" s="867"/>
      <c r="BS124" s="867"/>
      <c r="BT124" s="867"/>
      <c r="BU124" s="867"/>
      <c r="BV124" s="867">
        <v>160.9</v>
      </c>
      <c r="BW124" s="867"/>
      <c r="BX124" s="867"/>
      <c r="BY124" s="867"/>
      <c r="BZ124" s="867"/>
      <c r="CA124" s="867">
        <v>153.1</v>
      </c>
      <c r="CB124" s="867"/>
      <c r="CC124" s="867"/>
      <c r="CD124" s="867"/>
      <c r="CE124" s="867"/>
      <c r="CF124" s="762"/>
      <c r="CG124" s="763"/>
      <c r="CH124" s="763"/>
      <c r="CI124" s="763"/>
      <c r="CJ124" s="898"/>
      <c r="CK124" s="906"/>
      <c r="CL124" s="906"/>
      <c r="CM124" s="906"/>
      <c r="CN124" s="906"/>
      <c r="CO124" s="907"/>
      <c r="CP124" s="871" t="s">
        <v>460</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449</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461</v>
      </c>
      <c r="CL125" s="888"/>
      <c r="CM125" s="888"/>
      <c r="CN125" s="888"/>
      <c r="CO125" s="889"/>
      <c r="CP125" s="896" t="s">
        <v>462</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451</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41303</v>
      </c>
      <c r="AB126" s="816"/>
      <c r="AC126" s="816"/>
      <c r="AD126" s="816"/>
      <c r="AE126" s="817"/>
      <c r="AF126" s="818">
        <v>41298</v>
      </c>
      <c r="AG126" s="816"/>
      <c r="AH126" s="816"/>
      <c r="AI126" s="816"/>
      <c r="AJ126" s="817"/>
      <c r="AK126" s="818">
        <v>41295</v>
      </c>
      <c r="AL126" s="816"/>
      <c r="AM126" s="816"/>
      <c r="AN126" s="816"/>
      <c r="AO126" s="817"/>
      <c r="AP126" s="860">
        <v>0.1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463</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464</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465</v>
      </c>
      <c r="AY127" s="848"/>
      <c r="AZ127" s="848"/>
      <c r="BA127" s="848"/>
      <c r="BB127" s="848"/>
      <c r="BC127" s="848"/>
      <c r="BD127" s="848"/>
      <c r="BE127" s="849"/>
      <c r="BF127" s="847" t="s">
        <v>466</v>
      </c>
      <c r="BG127" s="848"/>
      <c r="BH127" s="848"/>
      <c r="BI127" s="848"/>
      <c r="BJ127" s="848"/>
      <c r="BK127" s="848"/>
      <c r="BL127" s="849"/>
      <c r="BM127" s="847" t="s">
        <v>467</v>
      </c>
      <c r="BN127" s="848"/>
      <c r="BO127" s="848"/>
      <c r="BP127" s="848"/>
      <c r="BQ127" s="848"/>
      <c r="BR127" s="848"/>
      <c r="BS127" s="849"/>
      <c r="BT127" s="847" t="s">
        <v>468</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469</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470</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471</v>
      </c>
      <c r="X128" s="834"/>
      <c r="Y128" s="834"/>
      <c r="Z128" s="835"/>
      <c r="AA128" s="836">
        <v>761638</v>
      </c>
      <c r="AB128" s="837"/>
      <c r="AC128" s="837"/>
      <c r="AD128" s="837"/>
      <c r="AE128" s="838"/>
      <c r="AF128" s="839">
        <v>754206</v>
      </c>
      <c r="AG128" s="837"/>
      <c r="AH128" s="837"/>
      <c r="AI128" s="837"/>
      <c r="AJ128" s="838"/>
      <c r="AK128" s="839">
        <v>741757</v>
      </c>
      <c r="AL128" s="837"/>
      <c r="AM128" s="837"/>
      <c r="AN128" s="837"/>
      <c r="AO128" s="838"/>
      <c r="AP128" s="840"/>
      <c r="AQ128" s="841"/>
      <c r="AR128" s="841"/>
      <c r="AS128" s="841"/>
      <c r="AT128" s="842"/>
      <c r="AU128" s="232"/>
      <c r="AV128" s="232"/>
      <c r="AW128" s="232"/>
      <c r="AX128" s="843" t="s">
        <v>472</v>
      </c>
      <c r="AY128" s="844"/>
      <c r="AZ128" s="844"/>
      <c r="BA128" s="844"/>
      <c r="BB128" s="844"/>
      <c r="BC128" s="844"/>
      <c r="BD128" s="844"/>
      <c r="BE128" s="845"/>
      <c r="BF128" s="822" t="s">
        <v>122</v>
      </c>
      <c r="BG128" s="823"/>
      <c r="BH128" s="823"/>
      <c r="BI128" s="823"/>
      <c r="BJ128" s="823"/>
      <c r="BK128" s="823"/>
      <c r="BL128" s="846"/>
      <c r="BM128" s="822">
        <v>11.25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473</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474</v>
      </c>
      <c r="X129" s="813"/>
      <c r="Y129" s="813"/>
      <c r="Z129" s="814"/>
      <c r="AA129" s="815">
        <v>81358548</v>
      </c>
      <c r="AB129" s="816"/>
      <c r="AC129" s="816"/>
      <c r="AD129" s="816"/>
      <c r="AE129" s="817"/>
      <c r="AF129" s="818">
        <v>79713370</v>
      </c>
      <c r="AG129" s="816"/>
      <c r="AH129" s="816"/>
      <c r="AI129" s="816"/>
      <c r="AJ129" s="817"/>
      <c r="AK129" s="818">
        <v>80682861</v>
      </c>
      <c r="AL129" s="816"/>
      <c r="AM129" s="816"/>
      <c r="AN129" s="816"/>
      <c r="AO129" s="817"/>
      <c r="AP129" s="819"/>
      <c r="AQ129" s="820"/>
      <c r="AR129" s="820"/>
      <c r="AS129" s="820"/>
      <c r="AT129" s="821"/>
      <c r="AU129" s="233"/>
      <c r="AV129" s="233"/>
      <c r="AW129" s="233"/>
      <c r="AX129" s="787" t="s">
        <v>475</v>
      </c>
      <c r="AY129" s="788"/>
      <c r="AZ129" s="788"/>
      <c r="BA129" s="788"/>
      <c r="BB129" s="788"/>
      <c r="BC129" s="788"/>
      <c r="BD129" s="788"/>
      <c r="BE129" s="789"/>
      <c r="BF129" s="806" t="s">
        <v>122</v>
      </c>
      <c r="BG129" s="807"/>
      <c r="BH129" s="807"/>
      <c r="BI129" s="807"/>
      <c r="BJ129" s="807"/>
      <c r="BK129" s="807"/>
      <c r="BL129" s="808"/>
      <c r="BM129" s="806">
        <v>16.25</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476</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477</v>
      </c>
      <c r="X130" s="813"/>
      <c r="Y130" s="813"/>
      <c r="Z130" s="814"/>
      <c r="AA130" s="815">
        <v>11532795</v>
      </c>
      <c r="AB130" s="816"/>
      <c r="AC130" s="816"/>
      <c r="AD130" s="816"/>
      <c r="AE130" s="817"/>
      <c r="AF130" s="818">
        <v>11583661</v>
      </c>
      <c r="AG130" s="816"/>
      <c r="AH130" s="816"/>
      <c r="AI130" s="816"/>
      <c r="AJ130" s="817"/>
      <c r="AK130" s="818">
        <v>11634417</v>
      </c>
      <c r="AL130" s="816"/>
      <c r="AM130" s="816"/>
      <c r="AN130" s="816"/>
      <c r="AO130" s="817"/>
      <c r="AP130" s="819"/>
      <c r="AQ130" s="820"/>
      <c r="AR130" s="820"/>
      <c r="AS130" s="820"/>
      <c r="AT130" s="821"/>
      <c r="AU130" s="233"/>
      <c r="AV130" s="233"/>
      <c r="AW130" s="233"/>
      <c r="AX130" s="787" t="s">
        <v>478</v>
      </c>
      <c r="AY130" s="788"/>
      <c r="AZ130" s="788"/>
      <c r="BA130" s="788"/>
      <c r="BB130" s="788"/>
      <c r="BC130" s="788"/>
      <c r="BD130" s="788"/>
      <c r="BE130" s="789"/>
      <c r="BF130" s="790">
        <v>12.9</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479</v>
      </c>
      <c r="X131" s="797"/>
      <c r="Y131" s="797"/>
      <c r="Z131" s="798"/>
      <c r="AA131" s="799">
        <v>69825753</v>
      </c>
      <c r="AB131" s="800"/>
      <c r="AC131" s="800"/>
      <c r="AD131" s="800"/>
      <c r="AE131" s="801"/>
      <c r="AF131" s="802">
        <v>68129709</v>
      </c>
      <c r="AG131" s="800"/>
      <c r="AH131" s="800"/>
      <c r="AI131" s="800"/>
      <c r="AJ131" s="801"/>
      <c r="AK131" s="802">
        <v>69048444</v>
      </c>
      <c r="AL131" s="800"/>
      <c r="AM131" s="800"/>
      <c r="AN131" s="800"/>
      <c r="AO131" s="801"/>
      <c r="AP131" s="803"/>
      <c r="AQ131" s="804"/>
      <c r="AR131" s="804"/>
      <c r="AS131" s="804"/>
      <c r="AT131" s="805"/>
      <c r="AU131" s="233"/>
      <c r="AV131" s="233"/>
      <c r="AW131" s="233"/>
      <c r="AX131" s="765" t="s">
        <v>480</v>
      </c>
      <c r="AY131" s="766"/>
      <c r="AZ131" s="766"/>
      <c r="BA131" s="766"/>
      <c r="BB131" s="766"/>
      <c r="BC131" s="766"/>
      <c r="BD131" s="766"/>
      <c r="BE131" s="767"/>
      <c r="BF131" s="768">
        <v>153.1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481</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482</v>
      </c>
      <c r="W132" s="778"/>
      <c r="X132" s="778"/>
      <c r="Y132" s="778"/>
      <c r="Z132" s="779"/>
      <c r="AA132" s="780">
        <v>12.7245989</v>
      </c>
      <c r="AB132" s="781"/>
      <c r="AC132" s="781"/>
      <c r="AD132" s="781"/>
      <c r="AE132" s="782"/>
      <c r="AF132" s="783">
        <v>13.21534046</v>
      </c>
      <c r="AG132" s="781"/>
      <c r="AH132" s="781"/>
      <c r="AI132" s="781"/>
      <c r="AJ132" s="782"/>
      <c r="AK132" s="783">
        <v>12.853510500000001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483</v>
      </c>
      <c r="W133" s="757"/>
      <c r="X133" s="757"/>
      <c r="Y133" s="757"/>
      <c r="Z133" s="758"/>
      <c r="AA133" s="759">
        <v>13</v>
      </c>
      <c r="AB133" s="760"/>
      <c r="AC133" s="760"/>
      <c r="AD133" s="760"/>
      <c r="AE133" s="761"/>
      <c r="AF133" s="759">
        <v>12.7</v>
      </c>
      <c r="AG133" s="760"/>
      <c r="AH133" s="760"/>
      <c r="AI133" s="760"/>
      <c r="AJ133" s="761"/>
      <c r="AK133" s="759">
        <v>12.9</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3XgVBaUqqOTjgizzXX/sCyJpnRz9x57t+WIdEt3oRqmj+g5mzI9X87CtsLu+3kJ5RDXEhxLqMQjStu6lZf1Sfw==" saltValue="EBrw+4fmU2xZsklFhdqHf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gtHQBVBPlDD7LTX9wF5gu8qMOT7TUFNqVko/qOiMTOTSniw8Ce/JpZuOik9OYskq/pFN3BXrtsmKnbXbf1O8TQ==" saltValue="mvo4xvGHAbarH+3CD8x/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AfQ85Aa3WlSoHBDeh0F5zZ1WXFWpZX+CgsVBMQs83Gqg9sPjktEJ3E24REh21QAxmhntm1AZ9llIG9gJLZX3g==" saltValue="alDdnsZ5Plebzq591Yc9b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90" zoomScaleSheetLayoutView="9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487</v>
      </c>
      <c r="AP7" s="272"/>
      <c r="AQ7" s="273" t="s">
        <v>488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489</v>
      </c>
      <c r="AQ8" s="279" t="s">
        <v>490</v>
      </c>
      <c r="AR8" s="280" t="s">
        <v>491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492</v>
      </c>
      <c r="AL9" s="1167"/>
      <c r="AM9" s="1167"/>
      <c r="AN9" s="1168"/>
      <c r="AO9" s="281">
        <v>24560150</v>
      </c>
      <c r="AP9" s="281">
        <v>77621</v>
      </c>
      <c r="AQ9" s="282">
        <v>62936</v>
      </c>
      <c r="AR9" s="283">
        <v>23.3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493</v>
      </c>
      <c r="AL10" s="1167"/>
      <c r="AM10" s="1167"/>
      <c r="AN10" s="1168"/>
      <c r="AO10" s="284">
        <v>10048</v>
      </c>
      <c r="AP10" s="284">
        <v>32</v>
      </c>
      <c r="AQ10" s="285">
        <v>1734</v>
      </c>
      <c r="AR10" s="286">
        <v>-98.2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494</v>
      </c>
      <c r="AL11" s="1167"/>
      <c r="AM11" s="1167"/>
      <c r="AN11" s="1168"/>
      <c r="AO11" s="284">
        <v>684343</v>
      </c>
      <c r="AP11" s="284">
        <v>2163</v>
      </c>
      <c r="AQ11" s="285">
        <v>694</v>
      </c>
      <c r="AR11" s="286">
        <v>211.7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495</v>
      </c>
      <c r="AL12" s="1167"/>
      <c r="AM12" s="1167"/>
      <c r="AN12" s="1168"/>
      <c r="AO12" s="284" t="s">
        <v>496</v>
      </c>
      <c r="AP12" s="284" t="s">
        <v>496</v>
      </c>
      <c r="AQ12" s="285">
        <v>24</v>
      </c>
      <c r="AR12" s="286" t="s">
        <v>496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497</v>
      </c>
      <c r="AL13" s="1167"/>
      <c r="AM13" s="1167"/>
      <c r="AN13" s="1168"/>
      <c r="AO13" s="284">
        <v>845989</v>
      </c>
      <c r="AP13" s="284">
        <v>2674</v>
      </c>
      <c r="AQ13" s="285">
        <v>1996</v>
      </c>
      <c r="AR13" s="286">
        <v>34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498</v>
      </c>
      <c r="AL14" s="1167"/>
      <c r="AM14" s="1167"/>
      <c r="AN14" s="1168"/>
      <c r="AO14" s="284">
        <v>276638</v>
      </c>
      <c r="AP14" s="284">
        <v>874</v>
      </c>
      <c r="AQ14" s="285">
        <v>1351</v>
      </c>
      <c r="AR14" s="286">
        <v>-35.299999999999997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499</v>
      </c>
      <c r="AL15" s="1170"/>
      <c r="AM15" s="1170"/>
      <c r="AN15" s="1171"/>
      <c r="AO15" s="284">
        <v>-1118409</v>
      </c>
      <c r="AP15" s="284">
        <v>-3535</v>
      </c>
      <c r="AQ15" s="285">
        <v>-1933</v>
      </c>
      <c r="AR15" s="286">
        <v>82.9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25258759</v>
      </c>
      <c r="AP16" s="284">
        <v>79829</v>
      </c>
      <c r="AQ16" s="285">
        <v>66802</v>
      </c>
      <c r="AR16" s="286">
        <v>19.5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500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501</v>
      </c>
      <c r="AP20" s="293" t="s">
        <v>502</v>
      </c>
      <c r="AQ20" s="294" t="s">
        <v>503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504</v>
      </c>
      <c r="AL21" s="1173"/>
      <c r="AM21" s="1173"/>
      <c r="AN21" s="1174"/>
      <c r="AO21" s="297">
        <v>7.81</v>
      </c>
      <c r="AP21" s="298">
        <v>6.52</v>
      </c>
      <c r="AQ21" s="299">
        <v>1.29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505</v>
      </c>
      <c r="AL22" s="1173"/>
      <c r="AM22" s="1173"/>
      <c r="AN22" s="1174"/>
      <c r="AO22" s="302">
        <v>98.9</v>
      </c>
      <c r="AP22" s="303">
        <v>99.2</v>
      </c>
      <c r="AQ22" s="304">
        <v>-0.3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506</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487</v>
      </c>
      <c r="AP30" s="272"/>
      <c r="AQ30" s="273" t="s">
        <v>488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489</v>
      </c>
      <c r="AQ31" s="279" t="s">
        <v>490</v>
      </c>
      <c r="AR31" s="280" t="s">
        <v>491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509</v>
      </c>
      <c r="AL32" s="1157"/>
      <c r="AM32" s="1157"/>
      <c r="AN32" s="1158"/>
      <c r="AO32" s="312">
        <v>16386236</v>
      </c>
      <c r="AP32" s="312">
        <v>51788</v>
      </c>
      <c r="AQ32" s="313">
        <v>37417</v>
      </c>
      <c r="AR32" s="314">
        <v>38.4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510</v>
      </c>
      <c r="AL33" s="1157"/>
      <c r="AM33" s="1157"/>
      <c r="AN33" s="1158"/>
      <c r="AO33" s="312" t="s">
        <v>496</v>
      </c>
      <c r="AP33" s="312" t="s">
        <v>496</v>
      </c>
      <c r="AQ33" s="313" t="s">
        <v>496</v>
      </c>
      <c r="AR33" s="314" t="s">
        <v>496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511</v>
      </c>
      <c r="AL34" s="1157"/>
      <c r="AM34" s="1157"/>
      <c r="AN34" s="1158"/>
      <c r="AO34" s="312">
        <v>150000</v>
      </c>
      <c r="AP34" s="312">
        <v>474</v>
      </c>
      <c r="AQ34" s="313">
        <v>46</v>
      </c>
      <c r="AR34" s="314">
        <v>930.4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512</v>
      </c>
      <c r="AL35" s="1157"/>
      <c r="AM35" s="1157"/>
      <c r="AN35" s="1158"/>
      <c r="AO35" s="312">
        <v>3702713</v>
      </c>
      <c r="AP35" s="312">
        <v>11702</v>
      </c>
      <c r="AQ35" s="313">
        <v>8245</v>
      </c>
      <c r="AR35" s="314">
        <v>41.9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513</v>
      </c>
      <c r="AL36" s="1157"/>
      <c r="AM36" s="1157"/>
      <c r="AN36" s="1158"/>
      <c r="AO36" s="312">
        <v>801807</v>
      </c>
      <c r="AP36" s="312">
        <v>2534</v>
      </c>
      <c r="AQ36" s="313">
        <v>440</v>
      </c>
      <c r="AR36" s="314">
        <v>475.9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514</v>
      </c>
      <c r="AL37" s="1157"/>
      <c r="AM37" s="1157"/>
      <c r="AN37" s="1158"/>
      <c r="AO37" s="312">
        <v>210556</v>
      </c>
      <c r="AP37" s="312">
        <v>665</v>
      </c>
      <c r="AQ37" s="313">
        <v>558</v>
      </c>
      <c r="AR37" s="314">
        <v>19.2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515</v>
      </c>
      <c r="AL38" s="1160"/>
      <c r="AM38" s="1160"/>
      <c r="AN38" s="1161"/>
      <c r="AO38" s="315">
        <v>11</v>
      </c>
      <c r="AP38" s="315">
        <v>0</v>
      </c>
      <c r="AQ38" s="316">
        <v>1</v>
      </c>
      <c r="AR38" s="304">
        <v>-100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516</v>
      </c>
      <c r="AL39" s="1160"/>
      <c r="AM39" s="1160"/>
      <c r="AN39" s="1161"/>
      <c r="AO39" s="312">
        <v>-741757</v>
      </c>
      <c r="AP39" s="312">
        <v>-2344</v>
      </c>
      <c r="AQ39" s="313">
        <v>-7933</v>
      </c>
      <c r="AR39" s="314">
        <v>-70.5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517</v>
      </c>
      <c r="AL40" s="1157"/>
      <c r="AM40" s="1157"/>
      <c r="AN40" s="1158"/>
      <c r="AO40" s="312">
        <v>-11634417</v>
      </c>
      <c r="AP40" s="312">
        <v>-36770</v>
      </c>
      <c r="AQ40" s="313">
        <v>-28055</v>
      </c>
      <c r="AR40" s="314">
        <v>31.1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8875149</v>
      </c>
      <c r="AP41" s="312">
        <v>28050</v>
      </c>
      <c r="AQ41" s="313">
        <v>10719</v>
      </c>
      <c r="AR41" s="314">
        <v>161.69999999999999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487</v>
      </c>
      <c r="AN49" s="1151" t="s">
        <v>520</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521</v>
      </c>
      <c r="AO50" s="329" t="s">
        <v>522</v>
      </c>
      <c r="AP50" s="330" t="s">
        <v>523</v>
      </c>
      <c r="AQ50" s="331" t="s">
        <v>524</v>
      </c>
      <c r="AR50" s="332" t="s">
        <v>525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526</v>
      </c>
      <c r="AL51" s="325"/>
      <c r="AM51" s="333">
        <v>25806486</v>
      </c>
      <c r="AN51" s="334">
        <v>78780</v>
      </c>
      <c r="AO51" s="335">
        <v>16.3</v>
      </c>
      <c r="AP51" s="336">
        <v>51849</v>
      </c>
      <c r="AQ51" s="337">
        <v>11.6</v>
      </c>
      <c r="AR51" s="338">
        <v>4.7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527</v>
      </c>
      <c r="AM52" s="341">
        <v>18000869</v>
      </c>
      <c r="AN52" s="342">
        <v>54952</v>
      </c>
      <c r="AO52" s="343">
        <v>35.200000000000003</v>
      </c>
      <c r="AP52" s="344">
        <v>26326</v>
      </c>
      <c r="AQ52" s="345">
        <v>9.6</v>
      </c>
      <c r="AR52" s="346">
        <v>25.6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528</v>
      </c>
      <c r="AL53" s="325"/>
      <c r="AM53" s="333">
        <v>15987591</v>
      </c>
      <c r="AN53" s="334">
        <v>49160</v>
      </c>
      <c r="AO53" s="335">
        <v>-37.6</v>
      </c>
      <c r="AP53" s="336">
        <v>52191</v>
      </c>
      <c r="AQ53" s="337">
        <v>0.7</v>
      </c>
      <c r="AR53" s="338">
        <v>-38.299999999999997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527</v>
      </c>
      <c r="AM54" s="341">
        <v>7527863</v>
      </c>
      <c r="AN54" s="342">
        <v>23147</v>
      </c>
      <c r="AO54" s="343">
        <v>-57.9</v>
      </c>
      <c r="AP54" s="344">
        <v>26807</v>
      </c>
      <c r="AQ54" s="345">
        <v>1.8</v>
      </c>
      <c r="AR54" s="346">
        <v>-59.7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529</v>
      </c>
      <c r="AL55" s="325"/>
      <c r="AM55" s="333">
        <v>15042669</v>
      </c>
      <c r="AN55" s="334">
        <v>46640</v>
      </c>
      <c r="AO55" s="335">
        <v>-5.0999999999999996</v>
      </c>
      <c r="AP55" s="336">
        <v>48105</v>
      </c>
      <c r="AQ55" s="337">
        <v>-7.8</v>
      </c>
      <c r="AR55" s="338">
        <v>2.7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527</v>
      </c>
      <c r="AM56" s="341">
        <v>7865635</v>
      </c>
      <c r="AN56" s="342">
        <v>24388</v>
      </c>
      <c r="AO56" s="343">
        <v>5.4</v>
      </c>
      <c r="AP56" s="344">
        <v>24072</v>
      </c>
      <c r="AQ56" s="345">
        <v>-10.199999999999999</v>
      </c>
      <c r="AR56" s="346">
        <v>15.6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530</v>
      </c>
      <c r="AL57" s="325"/>
      <c r="AM57" s="333">
        <v>16458830</v>
      </c>
      <c r="AN57" s="334">
        <v>51478</v>
      </c>
      <c r="AO57" s="335">
        <v>10.4</v>
      </c>
      <c r="AP57" s="336">
        <v>47446</v>
      </c>
      <c r="AQ57" s="337">
        <v>-1.4</v>
      </c>
      <c r="AR57" s="338">
        <v>11.8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527</v>
      </c>
      <c r="AM58" s="341">
        <v>9306442</v>
      </c>
      <c r="AN58" s="342">
        <v>29108</v>
      </c>
      <c r="AO58" s="343">
        <v>19.399999999999999</v>
      </c>
      <c r="AP58" s="344">
        <v>24371</v>
      </c>
      <c r="AQ58" s="345">
        <v>1.2</v>
      </c>
      <c r="AR58" s="346">
        <v>18.2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531</v>
      </c>
      <c r="AL59" s="325"/>
      <c r="AM59" s="333">
        <v>13591728</v>
      </c>
      <c r="AN59" s="334">
        <v>42956</v>
      </c>
      <c r="AO59" s="335">
        <v>-16.600000000000001</v>
      </c>
      <c r="AP59" s="336">
        <v>48387</v>
      </c>
      <c r="AQ59" s="337">
        <v>2</v>
      </c>
      <c r="AR59" s="338">
        <v>-18.600000000000001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527</v>
      </c>
      <c r="AM60" s="341">
        <v>7243198</v>
      </c>
      <c r="AN60" s="342">
        <v>22892</v>
      </c>
      <c r="AO60" s="343">
        <v>-21.4</v>
      </c>
      <c r="AP60" s="344">
        <v>25592</v>
      </c>
      <c r="AQ60" s="345">
        <v>5</v>
      </c>
      <c r="AR60" s="346">
        <v>-26.4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532</v>
      </c>
      <c r="AL61" s="347"/>
      <c r="AM61" s="348">
        <v>17377461</v>
      </c>
      <c r="AN61" s="349">
        <v>53803</v>
      </c>
      <c r="AO61" s="350">
        <v>-6.5</v>
      </c>
      <c r="AP61" s="351">
        <v>49596</v>
      </c>
      <c r="AQ61" s="352">
        <v>1</v>
      </c>
      <c r="AR61" s="338">
        <v>-7.5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527</v>
      </c>
      <c r="AM62" s="341">
        <v>9988801</v>
      </c>
      <c r="AN62" s="342">
        <v>30897</v>
      </c>
      <c r="AO62" s="343">
        <v>-3.9</v>
      </c>
      <c r="AP62" s="344">
        <v>25434</v>
      </c>
      <c r="AQ62" s="345">
        <v>1.5</v>
      </c>
      <c r="AR62" s="346">
        <v>-5.4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GxHo1j/uHhy9ryQ9uc59R5iv3EhQphvWrrR3tbaWF1e6uM0TQjNW1wupQAWvg2IBCdrIDvC5DTLhsCDQPnk1vw==" saltValue="a60hOmi9KVMW4mZOg4FYZ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484</v>
      </c>
    </row>
    <row r="120" spans="125:125" ht="13.5" hidden="1" customHeight="1" x14ac:dyDescent="0.15"/>
    <row r="121" spans="125:125" ht="13.5" hidden="1" customHeight="1" x14ac:dyDescent="0.15">
      <c r="DU121" s="259"/>
    </row>
  </sheetData>
  <sheetProtection algorithmName="SHA-512" hashValue="PfPDnI6Im0o2KWq990nXvbiW6/pxHO/u7IZsvI3cferVapy5UuoL52suqtdefL0z/vT3B398zwLrDu0IgwfyTw==" saltValue="/NWl01oh7UXNRRF0p6/Bd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484</v>
      </c>
    </row>
  </sheetData>
  <sheetProtection algorithmName="SHA-512" hashValue="BZARWX9lvKSK5vrV40ISrZdedk6FjPE5Mn7dV8wOLSc8uSWuskYAOcULH1nXXMoxoepisfvvPcP2h5EU73hX6g==" saltValue="OOaW/OCW6N7xGYpVgUH37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534</v>
      </c>
      <c r="G46" s="8" t="s">
        <v>535</v>
      </c>
      <c r="H46" s="8" t="s">
        <v>536</v>
      </c>
      <c r="I46" s="8" t="s">
        <v>537</v>
      </c>
      <c r="J46" s="9" t="s">
        <v>538</v>
      </c>
    </row>
    <row r="47" spans="2:10" ht="57.75" customHeight="1" x14ac:dyDescent="0.15">
      <c r="B47" s="10"/>
      <c r="C47" s="1175" t="s">
        <v>3</v>
      </c>
      <c r="D47" s="1175"/>
      <c r="E47" s="1176"/>
      <c r="F47" s="11">
        <v>3.61</v>
      </c>
      <c r="G47" s="12">
        <v>3.86</v>
      </c>
      <c r="H47" s="12">
        <v>4.09</v>
      </c>
      <c r="I47" s="12">
        <v>7.25</v>
      </c>
      <c r="J47" s="13">
        <v>7.78</v>
      </c>
    </row>
    <row r="48" spans="2:10" ht="57.75" customHeight="1" x14ac:dyDescent="0.15">
      <c r="B48" s="14"/>
      <c r="C48" s="1177" t="s">
        <v>4</v>
      </c>
      <c r="D48" s="1177"/>
      <c r="E48" s="1178"/>
      <c r="F48" s="15">
        <v>0.52</v>
      </c>
      <c r="G48" s="16">
        <v>0.69</v>
      </c>
      <c r="H48" s="16">
        <v>6.01</v>
      </c>
      <c r="I48" s="16">
        <v>1.76</v>
      </c>
      <c r="J48" s="17">
        <v>0.51</v>
      </c>
    </row>
    <row r="49" spans="2:10" ht="57.75" customHeight="1" thickBot="1" x14ac:dyDescent="0.2">
      <c r="B49" s="18"/>
      <c r="C49" s="1179" t="s">
        <v>5</v>
      </c>
      <c r="D49" s="1179"/>
      <c r="E49" s="1180"/>
      <c r="F49" s="19" t="s">
        <v>539</v>
      </c>
      <c r="G49" s="20">
        <v>0.18</v>
      </c>
      <c r="H49" s="20">
        <v>5.34</v>
      </c>
      <c r="I49" s="20" t="s">
        <v>540</v>
      </c>
      <c r="J49" s="21" t="s">
        <v>541</v>
      </c>
    </row>
    <row r="50" spans="2:10" x14ac:dyDescent="0.15"/>
  </sheetData>
  <sheetProtection algorithmName="SHA-512" hashValue="jatb900WTDogJet5q+ZWxsZy+qcIvE/fDHSJZ6m+yLOGA4tQgw20d+H0HhLSLoD/m5VBh7mFEQkvbthlK7wOAw==" saltValue="NMOvF4XarJP5ndffg+DC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2025-03-10T06:37:05Z</cp:lastPrinted>
  <dcterms:created xsi:type="dcterms:W3CDTF">2025-02-19T04:37:45Z</dcterms:created>
  <dcterms:modified xsi:type="dcterms:W3CDTF">2025-10-01T05:49:17Z</dcterms:modified>
  <cp:category/>
</cp:coreProperties>
</file>