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456" tabRatio="8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<sst xmlns="http://schemas.openxmlformats.org/spreadsheetml/2006/main" xmlns:r="http://schemas.openxmlformats.org/officeDocument/2006/relationships" count="546" uniqueCount="546">
  <si>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</si>
  <si>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</si>
  <si>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</si>
  <si>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</si>
  <si>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実質収支額</t>
    <rPh sb="0" eb="2">
      <t>ジッシツ</t>
    </rPh>
    <rPh sb="2" eb="4">
      <t>シュウシ</t>
    </rPh>
    <rPh sb="4" eb="5">
      <t>ガク</t>
    </rPh>
    <phoneticPr fontId="33"/>
  </si>
  <si>
    <t>（参考）</t>
    <rPh sb="1" eb="3">
      <t>サンコウ</t>
    </rPh>
    <phoneticPr fontId="33"/>
  </si>
  <si>
    <t>第2次</t>
    <rPh sb="0" eb="1">
      <t>ダイ</t>
    </rPh>
    <rPh sb="2" eb="3">
      <t>ジ</t>
    </rPh>
    <phoneticPr fontId="33"/>
  </si>
  <si>
    <t>(Ｂ)</t>
  </si>
  <si>
    <t>区分</t>
    <rPh sb="0" eb="2">
      <t>クブン</t>
    </rPh>
    <phoneticPr fontId="33"/>
  </si>
  <si>
    <t>徴収率
(％)</t>
    <rPh sb="0" eb="2">
      <t>チョウシュウ</t>
    </rPh>
    <rPh sb="2" eb="3">
      <t>リツ</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</si>
  <si>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</si>
  <si>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</si>
  <si>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</si>
  <si>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</si>
  <si>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</si>
  <si>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</si>
  <si>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</si>
  <si>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</si>
  <si>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</si>
  <si>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</si>
  <si>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</si>
  <si>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</si>
  <si>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</si>
  <si>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</si>
  <si>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</si>
  <si>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</si>
  <si>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</si>
  <si>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</si>
  <si>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</si>
  <si>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</si>
  <si>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</si>
  <si>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</si>
  <si>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</si>
  <si>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</si>
  <si>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</si>
  <si>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</si>
  <si>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</si>
  <si>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</si>
  <si>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</si>
  <si>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</si>
  <si>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</si>
  <si>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</si>
  <si>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</si>
  <si>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</si>
  <si>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</si>
  <si>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</si>
  <si>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</si>
  <si>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</si>
  <si>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</si>
  <si>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</si>
  <si>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</si>
  <si>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</si>
  <si>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</si>
  <si>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</si>
  <si>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</si>
  <si>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</si>
  <si>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</si>
  <si>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</si>
  <si>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</si>
  <si>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</si>
  <si>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</si>
  <si>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</si>
  <si>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防災対策加速化基金</t>
    <rPh sb="0" eb="4">
      <t>ボウサイタイサク</t>
    </rPh>
    <rPh sb="4" eb="7">
      <t>カソクカ</t>
    </rPh>
    <rPh sb="7" eb="9">
      <t>キキン</t>
    </rPh>
    <phoneticPr fontId="5"/>
  </si>
  <si>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</si>
  <si>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</si>
  <si>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</si>
  <si>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</si>
  <si>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</si>
  <si>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</si>
  <si>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1"/>
  </si>
  <si>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</si>
  <si>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</si>
  <si>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</si>
  <si>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</si>
  <si>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</si>
  <si>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</si>
  <si>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</si>
  <si>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</si>
  <si>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</si>
  <si>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</si>
  <si>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</si>
  <si>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</si>
  <si>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</si>
  <si>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</si>
  <si>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</si>
  <si>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</si>
  <si>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</si>
  <si>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</si>
  <si>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</si>
  <si>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</si>
  <si>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</si>
  <si>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</si>
  <si>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</si>
  <si>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</si>
  <si>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</si>
  <si>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</si>
  <si>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</si>
  <si>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</si>
  <si>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</si>
  <si>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</si>
  <si>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</si>
  <si>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</si>
  <si>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</si>
  <si>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</si>
  <si>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</si>
  <si>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</si>
  <si>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</si>
  <si>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仁淀川広域市町村圏事務組合</t>
    <rPh sb="0" eb="3">
      <t>ニヨドガワ</t>
    </rPh>
    <rPh sb="3" eb="5">
      <t>コウイキ</t>
    </rPh>
    <rPh sb="5" eb="8">
      <t>シチョウソン</t>
    </rPh>
    <rPh sb="8" eb="9">
      <t>ケン</t>
    </rPh>
    <rPh sb="9" eb="11">
      <t>ジム</t>
    </rPh>
    <rPh sb="11" eb="13">
      <t>クミアイ</t>
    </rPh>
    <phoneticPr fontId="33"/>
  </si>
  <si>
    <t>減債基金</t>
    <rPh sb="0" eb="2">
      <t>ゲンサイ</t>
    </rPh>
    <rPh sb="2" eb="4">
      <t>キキン</t>
    </rPh>
    <phoneticPr fontId="33"/>
  </si>
  <si>
    <t>　法定普通税</t>
  </si>
  <si>
    <t>将来負担額</t>
    <rPh sb="0" eb="2">
      <t>ショウライ</t>
    </rPh>
    <rPh sb="2" eb="4">
      <t>フタン</t>
    </rPh>
    <rPh sb="4" eb="5">
      <t>ガク</t>
    </rPh>
    <phoneticPr fontId="33"/>
  </si>
  <si>
    <t>　　　個人均等割</t>
  </si>
  <si>
    <t>　　うち職員給</t>
    <rPh sb="4" eb="6">
      <t>ショクイン</t>
    </rPh>
    <rPh sb="6" eb="7">
      <t>キュウ</t>
    </rPh>
    <phoneticPr fontId="33"/>
  </si>
  <si>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</si>
  <si>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</si>
  <si>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</si>
  <si>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</si>
  <si>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</si>
  <si>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</si>
  <si>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</si>
  <si>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</si>
  <si>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</si>
  <si>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</si>
  <si>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</si>
  <si>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</si>
  <si>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</si>
  <si>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</si>
  <si>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</si>
  <si>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</si>
  <si>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</si>
  <si>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</si>
  <si>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</si>
  <si>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</si>
  <si>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</si>
  <si>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</si>
  <si>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</si>
  <si>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</si>
  <si>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</si>
  <si>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</si>
  <si>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</si>
  <si>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</si>
  <si>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</si>
  <si>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</si>
  <si>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Ⅰ－１</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</si>
  <si>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</si>
  <si>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</si>
  <si>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</si>
  <si>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</si>
  <si>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</si>
  <si>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</si>
  <si>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</si>
  <si>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</si>
  <si>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</si>
  <si>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</si>
  <si>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</si>
  <si>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</si>
  <si>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</si>
  <si>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</si>
  <si>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</si>
  <si>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</si>
  <si>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</si>
  <si>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会計名</t>
    <rPh sb="0" eb="2">
      <t>カイケイ</t>
    </rPh>
    <rPh sb="2" eb="3">
      <t>メイ</t>
    </rPh>
    <phoneticPr fontId="33"/>
  </si>
  <si>
    <t>(Ｅ)</t>
  </si>
  <si>
    <t>土佐市</t>
  </si>
  <si>
    <t>歳入歳出差引</t>
  </si>
  <si>
    <t>地方交付税種地</t>
    <rPh sb="0" eb="2">
      <t>チホウ</t>
    </rPh>
    <rPh sb="2" eb="5">
      <t>コウフゼイ</t>
    </rPh>
    <rPh sb="5" eb="6">
      <t>シュ</t>
    </rPh>
    <rPh sb="6" eb="7">
      <t>チ</t>
    </rPh>
    <phoneticPr fontId="33"/>
  </si>
  <si>
    <t>1-2</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</si>
  <si>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</si>
  <si>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</si>
  <si>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</si>
  <si>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</si>
  <si>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</si>
  <si>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</si>
  <si>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</si>
  <si>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</si>
  <si>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</si>
  <si>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</si>
  <si>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</si>
  <si>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</si>
  <si>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</si>
  <si>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</si>
  <si>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</si>
  <si>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</si>
  <si>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</si>
  <si>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</si>
  <si>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</si>
  <si>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</si>
  <si>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33"/>
  </si>
  <si>
    <t>住宅新築資金等特別会計</t>
  </si>
  <si>
    <t>歳出合計</t>
  </si>
  <si>
    <t>-4.8</t>
  </si>
  <si>
    <t>総務費</t>
  </si>
  <si>
    <t>山振</t>
    <rPh sb="0" eb="1">
      <t>ヤマ</t>
    </rPh>
    <rPh sb="1" eb="2">
      <t>フ</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</si>
  <si>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</si>
  <si>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</si>
  <si>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</si>
  <si>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</si>
  <si>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</si>
  <si>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</si>
  <si>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</si>
  <si>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</si>
  <si>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</si>
  <si>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</si>
  <si>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</si>
  <si>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</si>
  <si>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参考</t>
    <rPh sb="0" eb="2">
      <t>サンコウ</t>
    </rPh>
    <phoneticPr fontId="33"/>
  </si>
  <si>
    <t>○</t>
  </si>
  <si>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</si>
  <si>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</si>
  <si>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</si>
  <si>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</si>
  <si>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</si>
  <si>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</si>
  <si>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</si>
  <si>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</si>
  <si>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</si>
  <si>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</si>
  <si>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</si>
  <si>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</si>
  <si>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</si>
  <si>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</si>
  <si>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</si>
  <si>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</si>
  <si>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</si>
  <si>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</si>
  <si>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</si>
  <si>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</si>
  <si>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-1.4</t>
  </si>
  <si>
    <t>一般職員</t>
    <rPh sb="0" eb="2">
      <t>イッパン</t>
    </rPh>
    <rPh sb="2" eb="4">
      <t>ショクイン</t>
    </rPh>
    <phoneticPr fontId="33"/>
  </si>
  <si>
    <t>-1.5</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</si>
  <si>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</si>
  <si>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</si>
  <si>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</si>
  <si>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</si>
  <si>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</si>
  <si>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</si>
  <si>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</si>
  <si>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</si>
  <si>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</si>
  <si>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</si>
  <si>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</si>
  <si>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</si>
  <si>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</si>
  <si>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</si>
  <si>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</si>
  <si>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</si>
  <si>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製紙工業振興基金特別会計</t>
  </si>
  <si>
    <t>計</t>
    <rPh sb="0" eb="1">
      <t>ケイ</t>
    </rPh>
    <phoneticPr fontId="33"/>
  </si>
  <si>
    <t>市区町村長</t>
    <rPh sb="0" eb="2">
      <t>シク</t>
    </rPh>
    <rPh sb="2" eb="4">
      <t>チョウソン</t>
    </rPh>
    <rPh sb="4" eb="5">
      <t>チョウ</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</si>
  <si>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</si>
  <si>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</si>
  <si>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</si>
  <si>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</si>
  <si>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</si>
  <si>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</si>
  <si>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</si>
  <si>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</si>
  <si>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</si>
  <si>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</si>
  <si>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</si>
  <si>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</si>
  <si>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</si>
  <si>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</si>
  <si>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</si>
  <si>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</si>
  <si>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</si>
  <si>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</si>
  <si>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</si>
  <si>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</si>
  <si>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</si>
  <si>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</si>
  <si>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</si>
  <si>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</si>
  <si>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</si>
  <si>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</si>
  <si>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</si>
  <si>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</si>
  <si>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</si>
  <si>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</si>
  <si>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</si>
  <si>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土佐市土地開発公社</t>
    <rPh sb="0" eb="3">
      <t>トサシ</t>
    </rPh>
    <rPh sb="3" eb="5">
      <t>トチ</t>
    </rPh>
    <rPh sb="5" eb="7">
      <t>カイハツ</t>
    </rPh>
    <rPh sb="7" eb="9">
      <t>コウシャ</t>
    </rPh>
    <phoneticPr fontId="36"/>
  </si>
  <si>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</si>
  <si>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</si>
  <si>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</si>
  <si>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</si>
  <si>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</si>
  <si>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</si>
  <si>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</si>
  <si>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</si>
  <si>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</si>
  <si>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</si>
  <si>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</si>
  <si>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</si>
  <si>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</si>
  <si>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(2)各会計、関係団体の財政状況及び健全化判断比率（市町村）</t>
    <rPh sb="26" eb="29">
      <t>シチョウソン</t>
    </rPh>
    <phoneticPr fontId="33"/>
  </si>
  <si>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</si>
  <si>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</si>
  <si>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</si>
  <si>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</si>
  <si>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歳出の状況（単位 千円・％）</t>
  </si>
  <si>
    <t>上水道</t>
  </si>
  <si>
    <t>実質赤字比率</t>
    <rPh sb="0" eb="2">
      <t>ジッシツ</t>
    </rPh>
    <rPh sb="2" eb="4">
      <t>アカジ</t>
    </rPh>
    <rPh sb="4" eb="6">
      <t>ヒリツ</t>
    </rPh>
    <phoneticPr fontId="35"/>
  </si>
  <si>
    <t>高知県土佐市</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</si>
  <si>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</si>
  <si>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</si>
  <si>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</si>
  <si>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</si>
  <si>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</si>
  <si>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</si>
  <si>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</si>
  <si>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</si>
  <si>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</si>
  <si>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</si>
  <si>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</si>
  <si>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</si>
  <si>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</si>
  <si>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10"/>
  </si>
  <si>
    <t>軽油引取税交付金</t>
  </si>
  <si>
    <t>純資産又は
正味財産</t>
  </si>
  <si>
    <t>土佐市民病院保育所事業会計</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</si>
  <si>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</si>
  <si>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</si>
  <si>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</si>
  <si>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</si>
  <si>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</si>
  <si>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</si>
  <si>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</si>
  <si>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</si>
  <si>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</si>
  <si>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</si>
  <si>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</si>
  <si>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</si>
  <si>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</si>
  <si>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</si>
  <si>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</si>
  <si>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</si>
  <si>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</si>
  <si>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仁淀川下流衛生事務組合</t>
    <rPh sb="0" eb="3">
      <t>ニヨドガワ</t>
    </rPh>
    <rPh sb="3" eb="5">
      <t>カリュウ</t>
    </rPh>
    <rPh sb="5" eb="7">
      <t>エイセイ</t>
    </rPh>
    <rPh sb="7" eb="9">
      <t>ジム</t>
    </rPh>
    <rPh sb="9" eb="11">
      <t>クミアイ</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</si>
  <si>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</si>
  <si>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</si>
  <si>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</si>
  <si>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</si>
  <si>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</si>
  <si>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</si>
  <si>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</si>
  <si>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</si>
  <si>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</si>
  <si>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</si>
  <si>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</si>
  <si>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</si>
  <si>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</si>
  <si>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</si>
  <si>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</si>
  <si>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</si>
  <si>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</si>
  <si>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</si>
  <si>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</si>
  <si>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</si>
  <si>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</si>
  <si>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</si>
  <si>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</si>
  <si>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</si>
  <si>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</si>
  <si>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</si>
  <si>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</si>
  <si>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</si>
  <si>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</si>
  <si>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</si>
  <si>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</si>
  <si>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</si>
  <si>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</si>
  <si>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</si>
  <si>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</si>
  <si>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</si>
  <si>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</si>
  <si>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</si>
  <si>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</si>
  <si>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</si>
  <si>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</si>
  <si>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 0.22</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</si>
  <si>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</si>
  <si>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</si>
  <si>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</si>
  <si>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</si>
  <si>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</si>
  <si>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</si>
  <si>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</si>
  <si>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</si>
  <si>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</si>
  <si>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</si>
  <si>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</si>
  <si>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</si>
  <si>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</si>
  <si>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</si>
  <si>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</si>
  <si>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</si>
  <si>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</si>
  <si>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</si>
  <si>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</si>
  <si>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</si>
  <si>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</si>
  <si>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</si>
  <si>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</si>
  <si>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</si>
  <si>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</si>
  <si>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</si>
  <si>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</si>
  <si>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</si>
  <si>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</si>
  <si>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</si>
  <si>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</si>
  <si>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</si>
  <si>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財政再生基準</t>
  </si>
  <si>
    <t>再差引収支</t>
    <rPh sb="0" eb="1">
      <t>サイ</t>
    </rPh>
    <rPh sb="1" eb="3">
      <t>サシヒキ</t>
    </rPh>
    <rPh sb="3" eb="5">
      <t>シュウシ</t>
    </rPh>
    <phoneticPr fontId="33"/>
  </si>
  <si>
    <t>地方債</t>
  </si>
  <si>
    <t>加入世帯数(世帯)</t>
  </si>
  <si>
    <t>　繰出金</t>
  </si>
  <si>
    <t>　うち減収補塡債(特例分)</t>
    <rPh sb="4" eb="5">
      <t>シュウ</t>
    </rPh>
    <rPh sb="9" eb="10">
      <t>トク</t>
    </rPh>
    <rPh sb="10" eb="11">
      <t>レイ</t>
    </rPh>
    <rPh sb="11" eb="12">
      <t>ブン</t>
    </rPh>
    <phoneticPr fontId="1"/>
  </si>
  <si>
    <t>下水道</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</si>
  <si>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</si>
  <si>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</si>
  <si>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</si>
  <si>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</si>
  <si>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</si>
  <si>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</si>
  <si>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その他</t>
  </si>
  <si>
    <t>被保険者
1人当り</t>
  </si>
  <si>
    <t>保険税(料)収入額</t>
  </si>
  <si>
    <t>国民健康保険</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</si>
  <si>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</si>
  <si>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</si>
  <si>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</si>
  <si>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</si>
  <si>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</si>
  <si>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</si>
  <si>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</si>
  <si>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</si>
  <si>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</si>
  <si>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</si>
  <si>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</si>
  <si>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</si>
  <si>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</si>
  <si>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</si>
  <si>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</si>
  <si>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</si>
  <si>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</si>
  <si>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</si>
  <si>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</si>
  <si>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</si>
  <si>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</si>
  <si>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</si>
  <si>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</si>
  <si>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人口1,000人当たり職員数（人）</t>
    <rPh sb="0" eb="2">
      <t>ジンコウ</t>
    </rPh>
    <rPh sb="7" eb="8">
      <t>ニン</t>
    </rPh>
    <rPh sb="8" eb="9">
      <t>ア</t>
    </rPh>
    <rPh sb="11" eb="14">
      <t>ショクインスウ</t>
    </rPh>
    <rPh sb="15" eb="16">
      <t>ヒト</t>
    </rPh>
    <phoneticPr fontId="33"/>
  </si>
  <si>
    <t>学校給食特別会計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</si>
  <si>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</si>
  <si>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</si>
  <si>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</si>
  <si>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</si>
  <si>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</si>
  <si>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</si>
  <si>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</si>
  <si>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</si>
  <si>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水道事業会計</t>
  </si>
  <si>
    <t>法適用企業</t>
  </si>
  <si>
    <t>病院事業会計</t>
  </si>
  <si>
    <t>農業集落排水事業特別会計</t>
  </si>
  <si>
    <t>人件費</t>
    <rPh sb="0" eb="3">
      <t>ジンケンヒ</t>
    </rPh>
    <phoneticPr fontId="33"/>
  </si>
  <si>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</si>
  <si>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</si>
  <si>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</si>
  <si>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</si>
  <si>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</si>
  <si>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</si>
  <si>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</si>
  <si>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</si>
  <si>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</si>
  <si>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</si>
  <si>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</si>
  <si>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</si>
  <si>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</si>
  <si>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</si>
  <si>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</si>
  <si>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</si>
  <si>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</si>
  <si>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</si>
  <si>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</si>
  <si>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</si>
  <si>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</si>
  <si>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</si>
  <si>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</si>
  <si>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</si>
  <si>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</si>
  <si>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</si>
  <si>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</si>
  <si>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</si>
  <si>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</si>
  <si>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</si>
  <si>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</si>
  <si>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</si>
  <si>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</si>
  <si>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</si>
  <si>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</si>
  <si>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</si>
  <si>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</si>
  <si>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</si>
  <si>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</si>
  <si>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</si>
  <si>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</si>
  <si>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ラスパイレス指数</t>
    <rPh sb="6" eb="8">
      <t>シスウ</t>
    </rPh>
    <phoneticPr fontId="39"/>
  </si>
  <si>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</si>
  <si>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</si>
  <si>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</si>
  <si>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</si>
  <si>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</si>
  <si>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</si>
  <si>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</si>
  <si>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</si>
  <si>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</si>
  <si>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</si>
  <si>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</si>
  <si>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</si>
  <si>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</si>
  <si>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</si>
  <si>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</si>
  <si>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</si>
  <si>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</si>
  <si>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</si>
  <si>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</si>
  <si>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3.48</t>
  </si>
  <si>
    <t>▲ 5.23</t>
  </si>
  <si>
    <t>▲ 0.29</t>
  </si>
  <si>
    <t>▲ 1.43</t>
  </si>
  <si>
    <t>▲ 0.70</t>
  </si>
  <si>
    <t>▲ 0.40</t>
  </si>
  <si>
    <t>▲ 0.46</t>
  </si>
  <si>
    <t>その他会計（赤字）</t>
  </si>
  <si>
    <t>高知中央西部焼却処理事務組合</t>
    <rPh sb="0" eb="2">
      <t>コウチ</t>
    </rPh>
    <rPh sb="2" eb="4">
      <t>チュウオウ</t>
    </rPh>
    <rPh sb="4" eb="6">
      <t>セイブ</t>
    </rPh>
    <rPh sb="6" eb="8">
      <t>ショウキャク</t>
    </rPh>
    <rPh sb="8" eb="10">
      <t>ショリ</t>
    </rPh>
    <rPh sb="10" eb="12">
      <t>ジム</t>
    </rPh>
    <rPh sb="12" eb="14">
      <t>クミアイ</t>
    </rPh>
    <phoneticPr fontId="33"/>
  </si>
  <si>
    <t>こうち人づくり広域連合</t>
    <rPh sb="3" eb="4">
      <t>ヒト</t>
    </rPh>
    <rPh sb="7" eb="9">
      <t>コウイキ</t>
    </rPh>
    <rPh sb="9" eb="11">
      <t>レンゴウ</t>
    </rPh>
    <phoneticPr fontId="33"/>
  </si>
  <si>
    <t>高知県市町村総合事務組合（一般会計）</t>
    <rPh sb="0" eb="3">
      <t>コウチケン</t>
    </rPh>
    <rPh sb="3" eb="6">
      <t>シチョウソン</t>
    </rPh>
    <rPh sb="6" eb="8">
      <t>ソウゴウ</t>
    </rPh>
    <rPh sb="8" eb="10">
      <t>ジム</t>
    </rPh>
    <rPh sb="10" eb="12">
      <t>クミアイ</t>
    </rPh>
    <rPh sb="13" eb="15">
      <t>イッパン</t>
    </rPh>
    <rPh sb="15" eb="17">
      <t>カイケイ</t>
    </rPh>
    <phoneticPr fontId="33"/>
  </si>
  <si>
    <t>高知県市町村総合事務組合（交通災害共済事業特別会計）</t>
    <rPh sb="13" eb="15">
      <t>コウツウ</t>
    </rPh>
    <rPh sb="15" eb="17">
      <t>サイガイ</t>
    </rPh>
    <rPh sb="17" eb="19">
      <t>キョウサイ</t>
    </rPh>
    <rPh sb="19" eb="21">
      <t>ジギョウ</t>
    </rPh>
    <rPh sb="21" eb="23">
      <t>トクベツ</t>
    </rPh>
    <rPh sb="23" eb="25">
      <t>カイケイ</t>
    </rPh>
    <phoneticPr fontId="33"/>
  </si>
  <si>
    <t>高知県後期高齢者医療広域連合（一般会計）</t>
    <rPh sb="0" eb="3">
      <t>コウチケン</t>
    </rPh>
    <rPh sb="3" eb="5">
      <t>コウキ</t>
    </rPh>
    <rPh sb="5" eb="8">
      <t>コウレイシャ</t>
    </rPh>
    <rPh sb="8" eb="10">
      <t>イリョウ</t>
    </rPh>
    <rPh sb="10" eb="12">
      <t>コウイキ</t>
    </rPh>
    <rPh sb="12" eb="14">
      <t>レンゴウ</t>
    </rPh>
    <rPh sb="15" eb="17">
      <t>イッパン</t>
    </rPh>
    <rPh sb="17" eb="19">
      <t>カイケイ</t>
    </rPh>
    <phoneticPr fontId="33"/>
  </si>
  <si>
    <t>高知県後期高齢者医療広域連合（特別会計）</t>
    <rPh sb="15" eb="17">
      <t>トクベツ</t>
    </rPh>
    <phoneticPr fontId="33"/>
  </si>
  <si>
    <t>施設等整備基金</t>
    <rPh sb="0" eb="3">
      <t>シセツトウ</t>
    </rPh>
    <rPh sb="3" eb="7">
      <t>セイビキキン</t>
    </rPh>
    <phoneticPr fontId="5"/>
  </si>
  <si>
    <t>まごころ応援基金</t>
    <rPh sb="4" eb="8">
      <t>オウエンキキン</t>
    </rPh>
    <phoneticPr fontId="5"/>
  </si>
  <si>
    <t>地域福祉基金</t>
    <rPh sb="0" eb="6">
      <t>チイキフクシキキン</t>
    </rPh>
    <phoneticPr fontId="5"/>
  </si>
  <si>
    <t>高齢者福祉施設振興基金</t>
    <rPh sb="0" eb="3">
      <t>コウレイシャ</t>
    </rPh>
    <rPh sb="3" eb="7">
      <t>フクシシセツ</t>
    </rPh>
    <rPh sb="7" eb="11">
      <t>シンコウキキン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</si>
</sst>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0">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4"/>
      <color indexed="8"/>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228056</c:v>
                </c:pt>
                <c:pt idx="1">
                  <c:v>67871</c:v>
                </c:pt>
                <c:pt idx="2">
                  <c:v>136546</c:v>
                </c:pt>
                <c:pt idx="3">
                  <c:v>112317</c:v>
                </c:pt>
                <c:pt idx="4">
                  <c:v>68841</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0.97</c:v>
                </c:pt>
                <c:pt idx="1">
                  <c:v>1.59</c:v>
                </c:pt>
                <c:pt idx="2">
                  <c:v>6.31</c:v>
                </c:pt>
                <c:pt idx="3">
                  <c:v>1.21</c:v>
                </c:pt>
                <c:pt idx="4">
                  <c:v>0.92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19.420000000000002</c:v>
                </c:pt>
                <c:pt idx="1">
                  <c:v>19.13</c:v>
                </c:pt>
                <c:pt idx="2">
                  <c:v>19.18</c:v>
                </c:pt>
                <c:pt idx="3">
                  <c:v>22.89</c:v>
                </c:pt>
                <c:pt idx="4">
                  <c:v>23.69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-3.48</c:v>
                </c:pt>
                <c:pt idx="1">
                  <c:v>8.2799999999999994</c:v>
                </c:pt>
                <c:pt idx="2">
                  <c:v>9.36</c:v>
                </c:pt>
                <c:pt idx="3">
                  <c:v>-5.23</c:v>
                </c:pt>
                <c:pt idx="4">
                  <c:v>-0.28999999999999998</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1.e-002</c:v>
                </c:pt>
                <c:pt idx="4">
                  <c:v>#N/A</c:v>
                </c:pt>
                <c:pt idx="5">
                  <c:v>4.e-002</c:v>
                </c:pt>
                <c:pt idx="6">
                  <c:v>#N/A</c:v>
                </c:pt>
                <c:pt idx="7">
                  <c:v>1.e-002</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土佐市民病院保育所事業会計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#N/A</c:v>
                </c:pt>
                <c:pt idx="3">
                  <c:v>1.e-002</c:v>
                </c:pt>
                <c:pt idx="4">
                  <c:v>#N/A</c:v>
                </c:pt>
                <c:pt idx="5">
                  <c:v>3.e-002</c:v>
                </c:pt>
                <c:pt idx="6">
                  <c:v>#N/A</c:v>
                </c:pt>
                <c:pt idx="7">
                  <c:v>1.e-002</c:v>
                </c:pt>
                <c:pt idx="8">
                  <c:v>#N/A</c:v>
                </c:pt>
                <c:pt idx="9">
                  <c:v>4.e-002</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0.53</c:v>
                </c:pt>
                <c:pt idx="4">
                  <c:v>#N/A</c:v>
                </c:pt>
                <c:pt idx="5">
                  <c:v>0.72</c:v>
                </c:pt>
                <c:pt idx="6">
                  <c:v>#N/A</c:v>
                </c:pt>
                <c:pt idx="7">
                  <c:v>0.4</c:v>
                </c:pt>
                <c:pt idx="8">
                  <c:v>#N/A</c:v>
                </c:pt>
                <c:pt idx="9">
                  <c:v>0.1</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0.15</c:v>
                </c:pt>
                <c:pt idx="2">
                  <c:v>#N/A</c:v>
                </c:pt>
                <c:pt idx="3">
                  <c:v>0.14000000000000001</c:v>
                </c:pt>
                <c:pt idx="4">
                  <c:v>#N/A</c:v>
                </c:pt>
                <c:pt idx="5">
                  <c:v>0.34</c:v>
                </c:pt>
                <c:pt idx="6">
                  <c:v>#N/A</c:v>
                </c:pt>
                <c:pt idx="7">
                  <c:v>0.16</c:v>
                </c:pt>
                <c:pt idx="8">
                  <c:v>#N/A</c:v>
                </c:pt>
                <c:pt idx="9">
                  <c:v>0.15</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0.96</c:v>
                </c:pt>
                <c:pt idx="2">
                  <c:v>#N/A</c:v>
                </c:pt>
                <c:pt idx="3">
                  <c:v>1.58</c:v>
                </c:pt>
                <c:pt idx="4">
                  <c:v>#N/A</c:v>
                </c:pt>
                <c:pt idx="5">
                  <c:v>6.26</c:v>
                </c:pt>
                <c:pt idx="6">
                  <c:v>#N/A</c:v>
                </c:pt>
                <c:pt idx="7">
                  <c:v>1.19</c:v>
                </c:pt>
                <c:pt idx="8">
                  <c:v>#N/A</c:v>
                </c:pt>
                <c:pt idx="9">
                  <c:v>0.92</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23.07</c:v>
                </c:pt>
                <c:pt idx="2">
                  <c:v>#N/A</c:v>
                </c:pt>
                <c:pt idx="3">
                  <c:v>21</c:v>
                </c:pt>
                <c:pt idx="4">
                  <c:v>#N/A</c:v>
                </c:pt>
                <c:pt idx="5">
                  <c:v>20.079999999999998</c:v>
                </c:pt>
                <c:pt idx="6">
                  <c:v>#N/A</c:v>
                </c:pt>
                <c:pt idx="7">
                  <c:v>20.100000000000001</c:v>
                </c:pt>
                <c:pt idx="8">
                  <c:v>#N/A</c:v>
                </c:pt>
                <c:pt idx="9">
                  <c:v>20.39</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34.56</c:v>
                </c:pt>
                <c:pt idx="2">
                  <c:v>#N/A</c:v>
                </c:pt>
                <c:pt idx="3">
                  <c:v>39.99</c:v>
                </c:pt>
                <c:pt idx="4">
                  <c:v>#N/A</c:v>
                </c:pt>
                <c:pt idx="5">
                  <c:v>50.26</c:v>
                </c:pt>
                <c:pt idx="6">
                  <c:v>#N/A</c:v>
                </c:pt>
                <c:pt idx="7">
                  <c:v>62.12</c:v>
                </c:pt>
                <c:pt idx="8">
                  <c:v>#N/A</c:v>
                </c:pt>
                <c:pt idx="9">
                  <c:v>58.58</c:v>
                </c:pt>
              </c:numCache>
            </c:numRef>
          </c:val>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1.43</c:v>
                </c:pt>
                <c:pt idx="1">
                  <c:v>#N/A</c:v>
                </c:pt>
                <c:pt idx="2">
                  <c:v>0.7</c:v>
                </c:pt>
                <c:pt idx="3">
                  <c:v>#N/A</c:v>
                </c:pt>
                <c:pt idx="4">
                  <c:v>0.4</c:v>
                </c:pt>
                <c:pt idx="5">
                  <c:v>#N/A</c:v>
                </c:pt>
                <c:pt idx="6">
                  <c:v>0.46</c:v>
                </c:pt>
                <c:pt idx="7">
                  <c:v>#N/A</c:v>
                </c:pt>
                <c:pt idx="8">
                  <c:v>0.22</c:v>
                </c:pt>
                <c:pt idx="9">
                  <c:v>#N/A</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1216</c:v>
                </c:pt>
                <c:pt idx="5">
                  <c:v>1205</c:v>
                </c:pt>
                <c:pt idx="8">
                  <c:v>1014</c:v>
                </c:pt>
                <c:pt idx="11">
                  <c:v>956</c:v>
                </c:pt>
                <c:pt idx="14">
                  <c:v>848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c:v>
                </c:pt>
                <c:pt idx="3">
                  <c:v>7</c:v>
                </c:pt>
                <c:pt idx="6">
                  <c:v>7</c:v>
                </c:pt>
                <c:pt idx="9">
                  <c:v>7</c:v>
                </c:pt>
                <c:pt idx="12">
                  <c:v>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167</c:v>
                </c:pt>
                <c:pt idx="3">
                  <c:v>207</c:v>
                </c:pt>
                <c:pt idx="6">
                  <c:v>168</c:v>
                </c:pt>
                <c:pt idx="9">
                  <c:v>200</c:v>
                </c:pt>
                <c:pt idx="12">
                  <c:v>218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1862</c:v>
                </c:pt>
                <c:pt idx="3">
                  <c:v>1742</c:v>
                </c:pt>
                <c:pt idx="6">
                  <c:v>1682</c:v>
                </c:pt>
                <c:pt idx="9">
                  <c:v>1602</c:v>
                </c:pt>
                <c:pt idx="12">
                  <c:v>1546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871</c:v>
                </c:pt>
                <c:pt idx="2">
                  <c:v>#N/A</c:v>
                </c:pt>
                <c:pt idx="3">
                  <c:v>#N/A</c:v>
                </c:pt>
                <c:pt idx="4">
                  <c:v>751</c:v>
                </c:pt>
                <c:pt idx="5">
                  <c:v>#N/A</c:v>
                </c:pt>
                <c:pt idx="6">
                  <c:v>#N/A</c:v>
                </c:pt>
                <c:pt idx="7">
                  <c:v>843</c:v>
                </c:pt>
                <c:pt idx="8">
                  <c:v>#N/A</c:v>
                </c:pt>
                <c:pt idx="9">
                  <c:v>#N/A</c:v>
                </c:pt>
                <c:pt idx="10">
                  <c:v>853</c:v>
                </c:pt>
                <c:pt idx="11">
                  <c:v>#N/A</c:v>
                </c:pt>
                <c:pt idx="12">
                  <c:v>#N/A</c:v>
                </c:pt>
                <c:pt idx="13">
                  <c:v>923</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10473</c:v>
                </c:pt>
                <c:pt idx="5">
                  <c:v>10447</c:v>
                </c:pt>
                <c:pt idx="8">
                  <c:v>10753</c:v>
                </c:pt>
                <c:pt idx="11">
                  <c:v>10737</c:v>
                </c:pt>
                <c:pt idx="14">
                  <c:v>10570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850</c:v>
                </c:pt>
                <c:pt idx="5">
                  <c:v>490</c:v>
                </c:pt>
                <c:pt idx="8">
                  <c:v>482</c:v>
                </c:pt>
                <c:pt idx="11">
                  <c:v>497</c:v>
                </c:pt>
                <c:pt idx="14">
                  <c:v>463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5153</c:v>
                </c:pt>
                <c:pt idx="5">
                  <c:v>5096</c:v>
                </c:pt>
                <c:pt idx="8">
                  <c:v>5534</c:v>
                </c:pt>
                <c:pt idx="11">
                  <c:v>6369</c:v>
                </c:pt>
                <c:pt idx="14">
                  <c:v>6748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1986</c:v>
                </c:pt>
                <c:pt idx="3">
                  <c:v>2002</c:v>
                </c:pt>
                <c:pt idx="6">
                  <c:v>2061</c:v>
                </c:pt>
                <c:pt idx="9">
                  <c:v>2104</c:v>
                </c:pt>
                <c:pt idx="12">
                  <c:v>2176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1751</c:v>
                </c:pt>
                <c:pt idx="3">
                  <c:v>1509</c:v>
                </c:pt>
                <c:pt idx="6">
                  <c:v>1585</c:v>
                </c:pt>
                <c:pt idx="9">
                  <c:v>1549</c:v>
                </c:pt>
                <c:pt idx="12">
                  <c:v>1466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18804</c:v>
                </c:pt>
                <c:pt idx="3">
                  <c:v>17764</c:v>
                </c:pt>
                <c:pt idx="6">
                  <c:v>18572</c:v>
                </c:pt>
                <c:pt idx="9">
                  <c:v>19152</c:v>
                </c:pt>
                <c:pt idx="12">
                  <c:v>18752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6065</c:v>
                </c:pt>
                <c:pt idx="2">
                  <c:v>#N/A</c:v>
                </c:pt>
                <c:pt idx="3">
                  <c:v>#N/A</c:v>
                </c:pt>
                <c:pt idx="4">
                  <c:v>5244</c:v>
                </c:pt>
                <c:pt idx="5">
                  <c:v>#N/A</c:v>
                </c:pt>
                <c:pt idx="6">
                  <c:v>#N/A</c:v>
                </c:pt>
                <c:pt idx="7">
                  <c:v>5450</c:v>
                </c:pt>
                <c:pt idx="8">
                  <c:v>#N/A</c:v>
                </c:pt>
                <c:pt idx="9">
                  <c:v>#N/A</c:v>
                </c:pt>
                <c:pt idx="10">
                  <c:v>5203</c:v>
                </c:pt>
                <c:pt idx="11">
                  <c:v>#N/A</c:v>
                </c:pt>
                <c:pt idx="12">
                  <c:v>#N/A</c:v>
                </c:pt>
                <c:pt idx="13">
                  <c:v>4613</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1559</c:v>
                </c:pt>
                <c:pt idx="1">
                  <c:v>1819</c:v>
                </c:pt>
                <c:pt idx="2">
                  <c:v>1870</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998</c:v>
                </c:pt>
                <c:pt idx="1">
                  <c:v>1100</c:v>
                </c:pt>
                <c:pt idx="2">
                  <c:v>1131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2679</c:v>
                </c:pt>
                <c:pt idx="1">
                  <c:v>2974</c:v>
                </c:pt>
                <c:pt idx="2">
                  <c:v>3254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892925" y="4591050"/>
          <a:ext cx="31940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9129395" y="5886450"/>
          <a:ext cx="1358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9615" y="411480"/>
          <a:ext cx="12816205"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375880" y="398780"/>
          <a:ext cx="396684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401280" y="424180"/>
          <a:ext cx="392239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426680" y="449580"/>
          <a:ext cx="386334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557115" y="398780"/>
          <a:ext cx="26835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582515" y="424180"/>
          <a:ext cx="26390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607915" y="449580"/>
          <a:ext cx="25819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31215" y="1179830"/>
          <a:ext cx="9741535"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60120" y="1211580"/>
          <a:ext cx="1410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305050" y="1211580"/>
          <a:ext cx="128143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25,975
25,560
91.50
14,857,609
14,709,521
72,799
7,892,694
18,752,401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51885" y="1211580"/>
          <a:ext cx="1537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89220" y="1230630"/>
          <a:ext cx="20510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240270" y="1230630"/>
          <a:ext cx="128143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12.3
65.3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85200" y="1230630"/>
          <a:ext cx="64071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89220" y="2049780"/>
          <a:ext cx="20510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303770" y="2049780"/>
          <a:ext cx="345948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815955" y="1179830"/>
          <a:ext cx="1448435"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1052810" y="124333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1052810" y="15062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1052810" y="1828800"/>
          <a:ext cx="128143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892155" y="1332230"/>
          <a:ext cx="1733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974705" y="18034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892155" y="180340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974705" y="203390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892155" y="217678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927080" y="12814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927080" y="154051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0625" cy="259080"/>
    <xdr:sp macro="" textlink="">
      <xdr:nvSpPr>
        <xdr:cNvPr id="29" name="テキスト ボックス 28"/>
        <xdr:cNvSpPr txBox="1"/>
      </xdr:nvSpPr>
      <xdr:spPr>
        <a:xfrm>
          <a:off x="767715" y="294513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180" cy="259080"/>
    <xdr:sp macro="" textlink="">
      <xdr:nvSpPr>
        <xdr:cNvPr id="30" name="テキスト ボックス 29"/>
        <xdr:cNvSpPr txBox="1"/>
      </xdr:nvSpPr>
      <xdr:spPr>
        <a:xfrm>
          <a:off x="767715" y="3191510"/>
          <a:ext cx="57581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4900" cy="258445"/>
    <xdr:sp macro="" textlink="">
      <xdr:nvSpPr>
        <xdr:cNvPr id="31" name="テキスト ボックス 30"/>
        <xdr:cNvSpPr txBox="1"/>
      </xdr:nvSpPr>
      <xdr:spPr>
        <a:xfrm>
          <a:off x="767715" y="3441700"/>
          <a:ext cx="8724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0745" cy="259080"/>
    <xdr:sp macro="" textlink="">
      <xdr:nvSpPr>
        <xdr:cNvPr id="32" name="テキスト ボックス 31"/>
        <xdr:cNvSpPr txBox="1"/>
      </xdr:nvSpPr>
      <xdr:spPr>
        <a:xfrm>
          <a:off x="767715" y="368808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5780" cy="259080"/>
    <xdr:sp macro="" textlink="">
      <xdr:nvSpPr>
        <xdr:cNvPr id="33" name="テキスト ボックス 32"/>
        <xdr:cNvSpPr txBox="1"/>
      </xdr:nvSpPr>
      <xdr:spPr>
        <a:xfrm>
          <a:off x="767715" y="3938270"/>
          <a:ext cx="814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190" cy="424815"/>
    <xdr:sp macro="" textlink="">
      <xdr:nvSpPr>
        <xdr:cNvPr id="34" name="テキスト ボックス 33"/>
        <xdr:cNvSpPr txBox="1"/>
      </xdr:nvSpPr>
      <xdr:spPr>
        <a:xfrm>
          <a:off x="767715" y="4188460"/>
          <a:ext cx="8759190" cy="4248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150" cy="259080"/>
    <xdr:sp macro="" textlink="">
      <xdr:nvSpPr>
        <xdr:cNvPr id="35" name="テキスト ボックス 34"/>
        <xdr:cNvSpPr txBox="1"/>
      </xdr:nvSpPr>
      <xdr:spPr>
        <a:xfrm>
          <a:off x="767715" y="443484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771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905" cy="309245"/>
    <xdr:sp macro="" textlink="">
      <xdr:nvSpPr>
        <xdr:cNvPr id="37" name="テキスト ボックス 36"/>
        <xdr:cNvSpPr txBox="1"/>
      </xdr:nvSpPr>
      <xdr:spPr>
        <a:xfrm>
          <a:off x="1791970" y="5260340"/>
          <a:ext cx="1271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1000" cy="358775"/>
    <xdr:sp macro="" textlink="">
      <xdr:nvSpPr>
        <xdr:cNvPr id="38" name="テキスト ボックス 37"/>
        <xdr:cNvSpPr txBox="1"/>
      </xdr:nvSpPr>
      <xdr:spPr>
        <a:xfrm>
          <a:off x="320484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58840" y="515620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58840" y="534289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62508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62508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9891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9891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771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8584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8584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214745" y="596265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前年度に比べて、市民税や</a:t>
          </a:r>
          <a:r>
            <a:rPr kumimoji="1" lang="ja-JP" altLang="en-US" sz="1100">
              <a:solidFill>
                <a:schemeClr val="dk1"/>
              </a:solidFill>
              <a:effectLst/>
              <a:latin typeface="+mn-lt"/>
              <a:ea typeface="+mn-ea"/>
              <a:cs typeface="+mn-cs"/>
            </a:rPr>
            <a:t>たばこ税</a:t>
          </a:r>
          <a:r>
            <a:rPr kumimoji="1" lang="ja-JP" altLang="ja-JP" sz="1100">
              <a:solidFill>
                <a:schemeClr val="dk1"/>
              </a:solidFill>
              <a:effectLst/>
              <a:latin typeface="+mn-lt"/>
              <a:ea typeface="+mn-ea"/>
              <a:cs typeface="+mn-cs"/>
            </a:rPr>
            <a:t>等の減収により、</a:t>
          </a:r>
          <a:r>
            <a:rPr kumimoji="1" lang="en-US" altLang="ja-JP" sz="1100">
              <a:solidFill>
                <a:schemeClr val="dk1"/>
              </a:solidFill>
              <a:effectLst/>
              <a:latin typeface="+mn-lt"/>
              <a:ea typeface="+mn-ea"/>
              <a:cs typeface="+mn-cs"/>
            </a:rPr>
            <a:t>0.38</a:t>
          </a:r>
          <a:r>
            <a:rPr kumimoji="1" lang="ja-JP" altLang="ja-JP" sz="1100">
              <a:solidFill>
                <a:schemeClr val="dk1"/>
              </a:solidFill>
              <a:effectLst/>
              <a:latin typeface="+mn-lt"/>
              <a:ea typeface="+mn-ea"/>
              <a:cs typeface="+mn-cs"/>
            </a:rPr>
            <a:t>と類似団体平均と同じ水準となっている。</a:t>
          </a:r>
          <a:endParaRPr lang="ja-JP" altLang="ja-JP" sz="1400">
            <a:effectLst/>
          </a:endParaRPr>
        </a:p>
        <a:p>
          <a:r>
            <a:rPr kumimoji="1" lang="ja-JP" altLang="ja-JP" sz="1100">
              <a:solidFill>
                <a:schemeClr val="dk1"/>
              </a:solidFill>
              <a:effectLst/>
              <a:latin typeface="+mn-lt"/>
              <a:ea typeface="+mn-ea"/>
              <a:cs typeface="+mn-cs"/>
            </a:rPr>
            <a:t>全国平均を上回る高齢化率（令和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37.0</a:t>
          </a:r>
          <a:r>
            <a:rPr kumimoji="1" lang="ja-JP" altLang="ja-JP" sz="1100">
              <a:solidFill>
                <a:schemeClr val="dk1"/>
              </a:solidFill>
              <a:effectLst/>
              <a:latin typeface="+mn-lt"/>
              <a:ea typeface="+mn-ea"/>
              <a:cs typeface="+mn-cs"/>
            </a:rPr>
            <a:t>％）は前年と</a:t>
          </a:r>
          <a:r>
            <a:rPr kumimoji="1" lang="ja-JP" altLang="en-US" sz="1100">
              <a:solidFill>
                <a:schemeClr val="dk1"/>
              </a:solidFill>
              <a:effectLst/>
              <a:latin typeface="+mn-lt"/>
              <a:ea typeface="+mn-ea"/>
              <a:cs typeface="+mn-cs"/>
            </a:rPr>
            <a:t>ほぼ</a:t>
          </a:r>
          <a:r>
            <a:rPr kumimoji="1" lang="ja-JP" altLang="ja-JP" sz="1100">
              <a:solidFill>
                <a:schemeClr val="dk1"/>
              </a:solidFill>
              <a:effectLst/>
              <a:latin typeface="+mn-lt"/>
              <a:ea typeface="+mn-ea"/>
              <a:cs typeface="+mn-cs"/>
            </a:rPr>
            <a:t>同水準（令和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36.9</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今後も税収の徴収率向上対策などに努め、企業誘致施策の実施等により税収増の取組を行うなど財政基盤を強化する必要がある。</a:t>
          </a:r>
          <a:endParaRPr lang="ja-JP" altLang="ja-JP" sz="1400">
            <a:effectLst/>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771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8445"/>
    <xdr:sp macro="" textlink="">
      <xdr:nvSpPr>
        <xdr:cNvPr id="50" name="テキスト ボックス 49"/>
        <xdr:cNvSpPr txBox="1"/>
      </xdr:nvSpPr>
      <xdr:spPr>
        <a:xfrm>
          <a:off x="0" y="787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165100</xdr:rowOff>
    </xdr:from>
    <xdr:to xmlns:xdr="http://schemas.openxmlformats.org/drawingml/2006/spreadsheetDrawing">
      <xdr:col>27</xdr:col>
      <xdr:colOff>184150</xdr:colOff>
      <xdr:row>44</xdr:row>
      <xdr:rowOff>165100</xdr:rowOff>
    </xdr:to>
    <xdr:cxnSp macro="">
      <xdr:nvCxnSpPr>
        <xdr:cNvPr id="51" name="直線コネクタ 50"/>
        <xdr:cNvCxnSpPr/>
      </xdr:nvCxnSpPr>
      <xdr:spPr>
        <a:xfrm>
          <a:off x="767715" y="75412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22860</xdr:rowOff>
    </xdr:from>
    <xdr:ext cx="762000" cy="259080"/>
    <xdr:sp macro="" textlink="">
      <xdr:nvSpPr>
        <xdr:cNvPr id="52" name="テキスト ボックス 51"/>
        <xdr:cNvSpPr txBox="1"/>
      </xdr:nvSpPr>
      <xdr:spPr>
        <a:xfrm>
          <a:off x="0" y="7399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25400</xdr:rowOff>
    </xdr:from>
    <xdr:to xmlns:xdr="http://schemas.openxmlformats.org/drawingml/2006/spreadsheetDrawing">
      <xdr:col>27</xdr:col>
      <xdr:colOff>184150</xdr:colOff>
      <xdr:row>42</xdr:row>
      <xdr:rowOff>25400</xdr:rowOff>
    </xdr:to>
    <xdr:cxnSp macro="">
      <xdr:nvCxnSpPr>
        <xdr:cNvPr id="53" name="直線コネクタ 52"/>
        <xdr:cNvCxnSpPr/>
      </xdr:nvCxnSpPr>
      <xdr:spPr>
        <a:xfrm>
          <a:off x="767715" y="70662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54610</xdr:rowOff>
    </xdr:from>
    <xdr:ext cx="762000" cy="258445"/>
    <xdr:sp macro="" textlink="">
      <xdr:nvSpPr>
        <xdr:cNvPr id="54" name="テキスト ボックス 53"/>
        <xdr:cNvSpPr txBox="1"/>
      </xdr:nvSpPr>
      <xdr:spPr>
        <a:xfrm>
          <a:off x="0" y="69278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57150</xdr:rowOff>
    </xdr:from>
    <xdr:to xmlns:xdr="http://schemas.openxmlformats.org/drawingml/2006/spreadsheetDrawing">
      <xdr:col>27</xdr:col>
      <xdr:colOff>184150</xdr:colOff>
      <xdr:row>39</xdr:row>
      <xdr:rowOff>57150</xdr:rowOff>
    </xdr:to>
    <xdr:cxnSp macro="">
      <xdr:nvCxnSpPr>
        <xdr:cNvPr id="55" name="直線コネクタ 54"/>
        <xdr:cNvCxnSpPr/>
      </xdr:nvCxnSpPr>
      <xdr:spPr>
        <a:xfrm>
          <a:off x="767715" y="65951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86360</xdr:rowOff>
    </xdr:from>
    <xdr:ext cx="762000" cy="257810"/>
    <xdr:sp macro="" textlink="">
      <xdr:nvSpPr>
        <xdr:cNvPr id="56" name="テキスト ボックス 55"/>
        <xdr:cNvSpPr txBox="1"/>
      </xdr:nvSpPr>
      <xdr:spPr>
        <a:xfrm>
          <a:off x="0" y="64566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88900</xdr:rowOff>
    </xdr:from>
    <xdr:to xmlns:xdr="http://schemas.openxmlformats.org/drawingml/2006/spreadsheetDrawing">
      <xdr:col>27</xdr:col>
      <xdr:colOff>184150</xdr:colOff>
      <xdr:row>36</xdr:row>
      <xdr:rowOff>88900</xdr:rowOff>
    </xdr:to>
    <xdr:cxnSp macro="">
      <xdr:nvCxnSpPr>
        <xdr:cNvPr id="57" name="直線コネクタ 56"/>
        <xdr:cNvCxnSpPr/>
      </xdr:nvCxnSpPr>
      <xdr:spPr>
        <a:xfrm>
          <a:off x="767715" y="61239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118110</xdr:rowOff>
    </xdr:from>
    <xdr:ext cx="762000" cy="259080"/>
    <xdr:sp macro="" textlink="">
      <xdr:nvSpPr>
        <xdr:cNvPr id="58" name="テキスト ボックス 57"/>
        <xdr:cNvSpPr txBox="1"/>
      </xdr:nvSpPr>
      <xdr:spPr>
        <a:xfrm>
          <a:off x="0" y="5985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59" name="直線コネクタ 58"/>
        <xdr:cNvCxnSpPr/>
      </xdr:nvCxnSpPr>
      <xdr:spPr>
        <a:xfrm>
          <a:off x="76771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0" name="テキスト ボックス 59"/>
        <xdr:cNvSpPr txBox="1"/>
      </xdr:nvSpPr>
      <xdr:spPr>
        <a:xfrm>
          <a:off x="0" y="551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1" name="財政力グラフ枠"/>
        <xdr:cNvSpPr/>
      </xdr:nvSpPr>
      <xdr:spPr>
        <a:xfrm>
          <a:off x="76771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37</xdr:row>
      <xdr:rowOff>62230</xdr:rowOff>
    </xdr:from>
    <xdr:to xmlns:xdr="http://schemas.openxmlformats.org/drawingml/2006/spreadsheetDrawing">
      <xdr:col>23</xdr:col>
      <xdr:colOff>133350</xdr:colOff>
      <xdr:row>45</xdr:row>
      <xdr:rowOff>17780</xdr:rowOff>
    </xdr:to>
    <xdr:cxnSp macro="">
      <xdr:nvCxnSpPr>
        <xdr:cNvPr id="62" name="直線コネクタ 61"/>
        <xdr:cNvCxnSpPr/>
      </xdr:nvCxnSpPr>
      <xdr:spPr>
        <a:xfrm flipV="1">
          <a:off x="4996815" y="6264910"/>
          <a:ext cx="0" cy="12966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161290</xdr:rowOff>
    </xdr:from>
    <xdr:ext cx="761365" cy="258445"/>
    <xdr:sp macro="" textlink="">
      <xdr:nvSpPr>
        <xdr:cNvPr id="63" name="財政力最小値テキスト"/>
        <xdr:cNvSpPr txBox="1"/>
      </xdr:nvSpPr>
      <xdr:spPr>
        <a:xfrm>
          <a:off x="5087620" y="75374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17780</xdr:rowOff>
    </xdr:from>
    <xdr:to xmlns:xdr="http://schemas.openxmlformats.org/drawingml/2006/spreadsheetDrawing">
      <xdr:col>24</xdr:col>
      <xdr:colOff>12700</xdr:colOff>
      <xdr:row>45</xdr:row>
      <xdr:rowOff>17780</xdr:rowOff>
    </xdr:to>
    <xdr:cxnSp macro="">
      <xdr:nvCxnSpPr>
        <xdr:cNvPr id="64" name="直線コネクタ 63"/>
        <xdr:cNvCxnSpPr/>
      </xdr:nvCxnSpPr>
      <xdr:spPr>
        <a:xfrm>
          <a:off x="4907915" y="756158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148590</xdr:rowOff>
    </xdr:from>
    <xdr:ext cx="761365" cy="258445"/>
    <xdr:sp macro="" textlink="">
      <xdr:nvSpPr>
        <xdr:cNvPr id="65" name="財政力最大値テキスト"/>
        <xdr:cNvSpPr txBox="1"/>
      </xdr:nvSpPr>
      <xdr:spPr>
        <a:xfrm>
          <a:off x="5087620" y="60159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37</xdr:row>
      <xdr:rowOff>62230</xdr:rowOff>
    </xdr:from>
    <xdr:to xmlns:xdr="http://schemas.openxmlformats.org/drawingml/2006/spreadsheetDrawing">
      <xdr:col>24</xdr:col>
      <xdr:colOff>12700</xdr:colOff>
      <xdr:row>37</xdr:row>
      <xdr:rowOff>62230</xdr:rowOff>
    </xdr:to>
    <xdr:cxnSp macro="">
      <xdr:nvCxnSpPr>
        <xdr:cNvPr id="66" name="直線コネクタ 65"/>
        <xdr:cNvCxnSpPr/>
      </xdr:nvCxnSpPr>
      <xdr:spPr>
        <a:xfrm>
          <a:off x="4907915" y="626491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73660</xdr:rowOff>
    </xdr:from>
    <xdr:to xmlns:xdr="http://schemas.openxmlformats.org/drawingml/2006/spreadsheetDrawing">
      <xdr:col>23</xdr:col>
      <xdr:colOff>133350</xdr:colOff>
      <xdr:row>42</xdr:row>
      <xdr:rowOff>73660</xdr:rowOff>
    </xdr:to>
    <xdr:cxnSp macro="">
      <xdr:nvCxnSpPr>
        <xdr:cNvPr id="67" name="直線コネクタ 66"/>
        <xdr:cNvCxnSpPr/>
      </xdr:nvCxnSpPr>
      <xdr:spPr>
        <a:xfrm>
          <a:off x="4150995" y="7114540"/>
          <a:ext cx="8458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19050</xdr:rowOff>
    </xdr:from>
    <xdr:ext cx="761365" cy="259080"/>
    <xdr:sp macro="" textlink="">
      <xdr:nvSpPr>
        <xdr:cNvPr id="68" name="財政力平均値テキスト"/>
        <xdr:cNvSpPr txBox="1"/>
      </xdr:nvSpPr>
      <xdr:spPr>
        <a:xfrm>
          <a:off x="5087620" y="705993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46990</xdr:rowOff>
    </xdr:from>
    <xdr:to xmlns:xdr="http://schemas.openxmlformats.org/drawingml/2006/spreadsheetDrawing">
      <xdr:col>23</xdr:col>
      <xdr:colOff>184150</xdr:colOff>
      <xdr:row>42</xdr:row>
      <xdr:rowOff>148590</xdr:rowOff>
    </xdr:to>
    <xdr:sp macro="" textlink="">
      <xdr:nvSpPr>
        <xdr:cNvPr id="69" name="フローチャート: 判断 68"/>
        <xdr:cNvSpPr/>
      </xdr:nvSpPr>
      <xdr:spPr>
        <a:xfrm>
          <a:off x="4946015" y="708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73660</xdr:rowOff>
    </xdr:from>
    <xdr:to xmlns:xdr="http://schemas.openxmlformats.org/drawingml/2006/spreadsheetDrawing">
      <xdr:col>19</xdr:col>
      <xdr:colOff>133350</xdr:colOff>
      <xdr:row>42</xdr:row>
      <xdr:rowOff>73660</xdr:rowOff>
    </xdr:to>
    <xdr:cxnSp macro="">
      <xdr:nvCxnSpPr>
        <xdr:cNvPr id="70" name="直線コネクタ 69"/>
        <xdr:cNvCxnSpPr/>
      </xdr:nvCxnSpPr>
      <xdr:spPr>
        <a:xfrm>
          <a:off x="3254375" y="7114540"/>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22860</xdr:rowOff>
    </xdr:from>
    <xdr:to xmlns:xdr="http://schemas.openxmlformats.org/drawingml/2006/spreadsheetDrawing">
      <xdr:col>19</xdr:col>
      <xdr:colOff>184150</xdr:colOff>
      <xdr:row>42</xdr:row>
      <xdr:rowOff>124460</xdr:rowOff>
    </xdr:to>
    <xdr:sp macro="" textlink="">
      <xdr:nvSpPr>
        <xdr:cNvPr id="71" name="フローチャート: 判断 70"/>
        <xdr:cNvSpPr/>
      </xdr:nvSpPr>
      <xdr:spPr>
        <a:xfrm>
          <a:off x="4100195" y="706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109220</xdr:rowOff>
    </xdr:from>
    <xdr:ext cx="735965" cy="258445"/>
    <xdr:sp macro="" textlink="">
      <xdr:nvSpPr>
        <xdr:cNvPr id="72" name="テキスト ボックス 71"/>
        <xdr:cNvSpPr txBox="1"/>
      </xdr:nvSpPr>
      <xdr:spPr>
        <a:xfrm>
          <a:off x="3766185" y="715010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49530</xdr:rowOff>
    </xdr:from>
    <xdr:to xmlns:xdr="http://schemas.openxmlformats.org/drawingml/2006/spreadsheetDrawing">
      <xdr:col>15</xdr:col>
      <xdr:colOff>82550</xdr:colOff>
      <xdr:row>42</xdr:row>
      <xdr:rowOff>73660</xdr:rowOff>
    </xdr:to>
    <xdr:cxnSp macro="">
      <xdr:nvCxnSpPr>
        <xdr:cNvPr id="73" name="直線コネクタ 72"/>
        <xdr:cNvCxnSpPr/>
      </xdr:nvCxnSpPr>
      <xdr:spPr>
        <a:xfrm>
          <a:off x="2357755" y="7090410"/>
          <a:ext cx="89662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22860</xdr:rowOff>
    </xdr:from>
    <xdr:to xmlns:xdr="http://schemas.openxmlformats.org/drawingml/2006/spreadsheetDrawing">
      <xdr:col>15</xdr:col>
      <xdr:colOff>133350</xdr:colOff>
      <xdr:row>42</xdr:row>
      <xdr:rowOff>124460</xdr:rowOff>
    </xdr:to>
    <xdr:sp macro="" textlink="">
      <xdr:nvSpPr>
        <xdr:cNvPr id="74" name="フローチャート: 判断 73"/>
        <xdr:cNvSpPr/>
      </xdr:nvSpPr>
      <xdr:spPr>
        <a:xfrm>
          <a:off x="3203575" y="706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109220</xdr:rowOff>
    </xdr:from>
    <xdr:ext cx="762000" cy="258445"/>
    <xdr:sp macro="" textlink="">
      <xdr:nvSpPr>
        <xdr:cNvPr id="75" name="テキスト ボックス 74"/>
        <xdr:cNvSpPr txBox="1"/>
      </xdr:nvSpPr>
      <xdr:spPr>
        <a:xfrm>
          <a:off x="2869565" y="71501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49530</xdr:rowOff>
    </xdr:from>
    <xdr:to xmlns:xdr="http://schemas.openxmlformats.org/drawingml/2006/spreadsheetDrawing">
      <xdr:col>11</xdr:col>
      <xdr:colOff>31750</xdr:colOff>
      <xdr:row>42</xdr:row>
      <xdr:rowOff>49530</xdr:rowOff>
    </xdr:to>
    <xdr:cxnSp macro="">
      <xdr:nvCxnSpPr>
        <xdr:cNvPr id="76" name="直線コネクタ 75"/>
        <xdr:cNvCxnSpPr/>
      </xdr:nvCxnSpPr>
      <xdr:spPr>
        <a:xfrm>
          <a:off x="1459230" y="7090410"/>
          <a:ext cx="898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146050</xdr:rowOff>
    </xdr:from>
    <xdr:to xmlns:xdr="http://schemas.openxmlformats.org/drawingml/2006/spreadsheetDrawing">
      <xdr:col>11</xdr:col>
      <xdr:colOff>82550</xdr:colOff>
      <xdr:row>42</xdr:row>
      <xdr:rowOff>76200</xdr:rowOff>
    </xdr:to>
    <xdr:sp macro="" textlink="">
      <xdr:nvSpPr>
        <xdr:cNvPr id="77" name="フローチャート: 判断 76"/>
        <xdr:cNvSpPr/>
      </xdr:nvSpPr>
      <xdr:spPr>
        <a:xfrm>
          <a:off x="2305050" y="701929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86360</xdr:rowOff>
    </xdr:from>
    <xdr:ext cx="762000" cy="257810"/>
    <xdr:sp macro="" textlink="">
      <xdr:nvSpPr>
        <xdr:cNvPr id="78" name="テキスト ボックス 77"/>
        <xdr:cNvSpPr txBox="1"/>
      </xdr:nvSpPr>
      <xdr:spPr>
        <a:xfrm>
          <a:off x="1972945" y="6791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146050</xdr:rowOff>
    </xdr:from>
    <xdr:to xmlns:xdr="http://schemas.openxmlformats.org/drawingml/2006/spreadsheetDrawing">
      <xdr:col>7</xdr:col>
      <xdr:colOff>31750</xdr:colOff>
      <xdr:row>42</xdr:row>
      <xdr:rowOff>76200</xdr:rowOff>
    </xdr:to>
    <xdr:sp macro="" textlink="">
      <xdr:nvSpPr>
        <xdr:cNvPr id="79" name="フローチャート: 判断 78"/>
        <xdr:cNvSpPr/>
      </xdr:nvSpPr>
      <xdr:spPr>
        <a:xfrm>
          <a:off x="1408430" y="701929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86360</xdr:rowOff>
    </xdr:from>
    <xdr:ext cx="761365" cy="257810"/>
    <xdr:sp macro="" textlink="">
      <xdr:nvSpPr>
        <xdr:cNvPr id="80" name="テキスト ボックス 79"/>
        <xdr:cNvSpPr txBox="1"/>
      </xdr:nvSpPr>
      <xdr:spPr>
        <a:xfrm>
          <a:off x="1076325" y="67919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1365" cy="259080"/>
    <xdr:sp macro="" textlink="">
      <xdr:nvSpPr>
        <xdr:cNvPr id="81" name="テキスト ボックス 80"/>
        <xdr:cNvSpPr txBox="1"/>
      </xdr:nvSpPr>
      <xdr:spPr>
        <a:xfrm>
          <a:off x="477901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1365" cy="259080"/>
    <xdr:sp macro="" textlink="">
      <xdr:nvSpPr>
        <xdr:cNvPr id="82" name="テキスト ボックス 81"/>
        <xdr:cNvSpPr txBox="1"/>
      </xdr:nvSpPr>
      <xdr:spPr>
        <a:xfrm>
          <a:off x="393319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3" name="テキスト ボックス 82"/>
        <xdr:cNvSpPr txBox="1"/>
      </xdr:nvSpPr>
      <xdr:spPr>
        <a:xfrm>
          <a:off x="303657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4" name="テキスト ボックス 83"/>
        <xdr:cNvSpPr txBox="1"/>
      </xdr:nvSpPr>
      <xdr:spPr>
        <a:xfrm>
          <a:off x="213995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5" name="テキスト ボックス 84"/>
        <xdr:cNvSpPr txBox="1"/>
      </xdr:nvSpPr>
      <xdr:spPr>
        <a:xfrm>
          <a:off x="124142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22860</xdr:rowOff>
    </xdr:from>
    <xdr:to xmlns:xdr="http://schemas.openxmlformats.org/drawingml/2006/spreadsheetDrawing">
      <xdr:col>23</xdr:col>
      <xdr:colOff>184150</xdr:colOff>
      <xdr:row>42</xdr:row>
      <xdr:rowOff>124460</xdr:rowOff>
    </xdr:to>
    <xdr:sp macro="" textlink="">
      <xdr:nvSpPr>
        <xdr:cNvPr id="86" name="楕円 85"/>
        <xdr:cNvSpPr/>
      </xdr:nvSpPr>
      <xdr:spPr>
        <a:xfrm>
          <a:off x="4946015" y="706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39370</xdr:rowOff>
    </xdr:from>
    <xdr:ext cx="761365" cy="259080"/>
    <xdr:sp macro="" textlink="">
      <xdr:nvSpPr>
        <xdr:cNvPr id="87" name="財政力該当値テキスト"/>
        <xdr:cNvSpPr txBox="1"/>
      </xdr:nvSpPr>
      <xdr:spPr>
        <a:xfrm>
          <a:off x="5087620" y="69126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22860</xdr:rowOff>
    </xdr:from>
    <xdr:to xmlns:xdr="http://schemas.openxmlformats.org/drawingml/2006/spreadsheetDrawing">
      <xdr:col>19</xdr:col>
      <xdr:colOff>184150</xdr:colOff>
      <xdr:row>42</xdr:row>
      <xdr:rowOff>124460</xdr:rowOff>
    </xdr:to>
    <xdr:sp macro="" textlink="">
      <xdr:nvSpPr>
        <xdr:cNvPr id="88" name="楕円 87"/>
        <xdr:cNvSpPr/>
      </xdr:nvSpPr>
      <xdr:spPr>
        <a:xfrm>
          <a:off x="4100195" y="706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134620</xdr:rowOff>
    </xdr:from>
    <xdr:ext cx="735965" cy="259080"/>
    <xdr:sp macro="" textlink="">
      <xdr:nvSpPr>
        <xdr:cNvPr id="89" name="テキスト ボックス 88"/>
        <xdr:cNvSpPr txBox="1"/>
      </xdr:nvSpPr>
      <xdr:spPr>
        <a:xfrm>
          <a:off x="3766185" y="68402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22860</xdr:rowOff>
    </xdr:from>
    <xdr:to xmlns:xdr="http://schemas.openxmlformats.org/drawingml/2006/spreadsheetDrawing">
      <xdr:col>15</xdr:col>
      <xdr:colOff>133350</xdr:colOff>
      <xdr:row>42</xdr:row>
      <xdr:rowOff>124460</xdr:rowOff>
    </xdr:to>
    <xdr:sp macro="" textlink="">
      <xdr:nvSpPr>
        <xdr:cNvPr id="90" name="楕円 89"/>
        <xdr:cNvSpPr/>
      </xdr:nvSpPr>
      <xdr:spPr>
        <a:xfrm>
          <a:off x="3203575" y="706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134620</xdr:rowOff>
    </xdr:from>
    <xdr:ext cx="762000" cy="259080"/>
    <xdr:sp macro="" textlink="">
      <xdr:nvSpPr>
        <xdr:cNvPr id="91" name="テキスト ボックス 90"/>
        <xdr:cNvSpPr txBox="1"/>
      </xdr:nvSpPr>
      <xdr:spPr>
        <a:xfrm>
          <a:off x="2869565" y="6840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41</xdr:row>
      <xdr:rowOff>167640</xdr:rowOff>
    </xdr:from>
    <xdr:to xmlns:xdr="http://schemas.openxmlformats.org/drawingml/2006/spreadsheetDrawing">
      <xdr:col>11</xdr:col>
      <xdr:colOff>82550</xdr:colOff>
      <xdr:row>42</xdr:row>
      <xdr:rowOff>100330</xdr:rowOff>
    </xdr:to>
    <xdr:sp macro="" textlink="">
      <xdr:nvSpPr>
        <xdr:cNvPr id="92" name="楕円 91"/>
        <xdr:cNvSpPr/>
      </xdr:nvSpPr>
      <xdr:spPr>
        <a:xfrm>
          <a:off x="2305050" y="7040880"/>
          <a:ext cx="1035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85090</xdr:rowOff>
    </xdr:from>
    <xdr:ext cx="762000" cy="258445"/>
    <xdr:sp macro="" textlink="">
      <xdr:nvSpPr>
        <xdr:cNvPr id="93" name="テキスト ボックス 92"/>
        <xdr:cNvSpPr txBox="1"/>
      </xdr:nvSpPr>
      <xdr:spPr>
        <a:xfrm>
          <a:off x="1972945" y="7125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167640</xdr:rowOff>
    </xdr:from>
    <xdr:to xmlns:xdr="http://schemas.openxmlformats.org/drawingml/2006/spreadsheetDrawing">
      <xdr:col>7</xdr:col>
      <xdr:colOff>31750</xdr:colOff>
      <xdr:row>42</xdr:row>
      <xdr:rowOff>100330</xdr:rowOff>
    </xdr:to>
    <xdr:sp macro="" textlink="">
      <xdr:nvSpPr>
        <xdr:cNvPr id="94" name="楕円 93"/>
        <xdr:cNvSpPr/>
      </xdr:nvSpPr>
      <xdr:spPr>
        <a:xfrm>
          <a:off x="1408430" y="7040880"/>
          <a:ext cx="10350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85090</xdr:rowOff>
    </xdr:from>
    <xdr:ext cx="761365" cy="258445"/>
    <xdr:sp macro="" textlink="">
      <xdr:nvSpPr>
        <xdr:cNvPr id="95" name="テキスト ボックス 94"/>
        <xdr:cNvSpPr txBox="1"/>
      </xdr:nvSpPr>
      <xdr:spPr>
        <a:xfrm>
          <a:off x="1076325" y="71259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6" name="正方形/長方形 95"/>
        <xdr:cNvSpPr/>
      </xdr:nvSpPr>
      <xdr:spPr>
        <a:xfrm>
          <a:off x="76771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9245"/>
    <xdr:sp macro="" textlink="">
      <xdr:nvSpPr>
        <xdr:cNvPr id="97" name="テキスト ボックス 96"/>
        <xdr:cNvSpPr txBox="1"/>
      </xdr:nvSpPr>
      <xdr:spPr>
        <a:xfrm>
          <a:off x="1708785" y="898652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775"/>
    <xdr:sp macro="" textlink="">
      <xdr:nvSpPr>
        <xdr:cNvPr id="98" name="テキスト ボックス 97"/>
        <xdr:cNvSpPr txBox="1"/>
      </xdr:nvSpPr>
      <xdr:spPr>
        <a:xfrm>
          <a:off x="3288030" y="896112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99" name="正方形/長方形 98"/>
        <xdr:cNvSpPr/>
      </xdr:nvSpPr>
      <xdr:spPr>
        <a:xfrm>
          <a:off x="5958840" y="888238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0" name="正方形/長方形 99"/>
        <xdr:cNvSpPr/>
      </xdr:nvSpPr>
      <xdr:spPr>
        <a:xfrm>
          <a:off x="5958840" y="906526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1" name="正方形/長方形 100"/>
        <xdr:cNvSpPr/>
      </xdr:nvSpPr>
      <xdr:spPr>
        <a:xfrm>
          <a:off x="762508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2" name="正方形/長方形 101"/>
        <xdr:cNvSpPr/>
      </xdr:nvSpPr>
      <xdr:spPr>
        <a:xfrm>
          <a:off x="762508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3" name="正方形/長方形 102"/>
        <xdr:cNvSpPr/>
      </xdr:nvSpPr>
      <xdr:spPr>
        <a:xfrm>
          <a:off x="909891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4" name="正方形/長方形 103"/>
        <xdr:cNvSpPr/>
      </xdr:nvSpPr>
      <xdr:spPr>
        <a:xfrm>
          <a:off x="909891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76771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608584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7" name="正方形/長方形 106"/>
        <xdr:cNvSpPr/>
      </xdr:nvSpPr>
      <xdr:spPr>
        <a:xfrm>
          <a:off x="608584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8" name="テキスト ボックス 107"/>
        <xdr:cNvSpPr txBox="1"/>
      </xdr:nvSpPr>
      <xdr:spPr>
        <a:xfrm>
          <a:off x="6214745" y="968883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経常収支比率は</a:t>
          </a:r>
          <a:r>
            <a:rPr kumimoji="1" lang="en-US" altLang="ja-JP" sz="1100">
              <a:solidFill>
                <a:schemeClr val="dk1"/>
              </a:solidFill>
              <a:effectLst/>
              <a:latin typeface="+mn-lt"/>
              <a:ea typeface="+mn-ea"/>
              <a:cs typeface="+mn-cs"/>
            </a:rPr>
            <a:t>91.3</a:t>
          </a:r>
          <a:r>
            <a:rPr kumimoji="1" lang="ja-JP" altLang="ja-JP" sz="1100">
              <a:solidFill>
                <a:schemeClr val="dk1"/>
              </a:solidFill>
              <a:effectLst/>
              <a:latin typeface="+mn-lt"/>
              <a:ea typeface="+mn-ea"/>
              <a:cs typeface="+mn-cs"/>
            </a:rPr>
            <a:t>％で類似団体平均を下回っている。今後とも、事務事業の見直しを更に進めるとともに、すべての事務事業の優先度を厳しく点検し、優先度の低い事務事業について、計画的に廃止・縮小を進め、経常経費の削減を図る。</a:t>
          </a:r>
          <a:endParaRPr lang="ja-JP" altLang="ja-JP" sz="1400">
            <a:effectLst/>
          </a:endParaRPr>
        </a:p>
      </xdr:txBody>
    </xdr:sp>
    <xdr:clientData/>
  </xdr:twoCellAnchor>
  <xdr:oneCellAnchor>
    <xdr:from xmlns:xdr="http://schemas.openxmlformats.org/drawingml/2006/spreadsheetDrawing">
      <xdr:col>3</xdr:col>
      <xdr:colOff>95250</xdr:colOff>
      <xdr:row>54</xdr:row>
      <xdr:rowOff>140335</xdr:rowOff>
    </xdr:from>
    <xdr:ext cx="298450" cy="224790"/>
    <xdr:sp macro="" textlink="">
      <xdr:nvSpPr>
        <xdr:cNvPr id="109" name="テキスト ボックス 108"/>
        <xdr:cNvSpPr txBox="1"/>
      </xdr:nvSpPr>
      <xdr:spPr>
        <a:xfrm>
          <a:off x="729615" y="919289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76771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1" name="テキスト ボックス 110"/>
        <xdr:cNvSpPr txBox="1"/>
      </xdr:nvSpPr>
      <xdr:spPr>
        <a:xfrm>
          <a:off x="0" y="11596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167640</xdr:rowOff>
    </xdr:from>
    <xdr:to xmlns:xdr="http://schemas.openxmlformats.org/drawingml/2006/spreadsheetDrawing">
      <xdr:col>27</xdr:col>
      <xdr:colOff>184150</xdr:colOff>
      <xdr:row>67</xdr:row>
      <xdr:rowOff>167640</xdr:rowOff>
    </xdr:to>
    <xdr:cxnSp macro="">
      <xdr:nvCxnSpPr>
        <xdr:cNvPr id="112" name="直線コネクタ 111"/>
        <xdr:cNvCxnSpPr/>
      </xdr:nvCxnSpPr>
      <xdr:spPr>
        <a:xfrm>
          <a:off x="767715" y="113995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3" name="テキスト ボックス 112"/>
        <xdr:cNvSpPr txBox="1"/>
      </xdr:nvSpPr>
      <xdr:spPr>
        <a:xfrm>
          <a:off x="0" y="11259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4" name="直線コネクタ 113"/>
        <xdr:cNvCxnSpPr/>
      </xdr:nvCxnSpPr>
      <xdr:spPr>
        <a:xfrm>
          <a:off x="767715" y="110642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5" name="テキスト ボックス 114"/>
        <xdr:cNvSpPr txBox="1"/>
      </xdr:nvSpPr>
      <xdr:spPr>
        <a:xfrm>
          <a:off x="0" y="1092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165735</xdr:rowOff>
    </xdr:from>
    <xdr:to xmlns:xdr="http://schemas.openxmlformats.org/drawingml/2006/spreadsheetDrawing">
      <xdr:col>27</xdr:col>
      <xdr:colOff>184150</xdr:colOff>
      <xdr:row>63</xdr:row>
      <xdr:rowOff>165735</xdr:rowOff>
    </xdr:to>
    <xdr:cxnSp macro="">
      <xdr:nvCxnSpPr>
        <xdr:cNvPr id="116" name="直線コネクタ 115"/>
        <xdr:cNvCxnSpPr/>
      </xdr:nvCxnSpPr>
      <xdr:spPr>
        <a:xfrm>
          <a:off x="767715" y="107270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17" name="テキスト ボックス 116"/>
        <xdr:cNvSpPr txBox="1"/>
      </xdr:nvSpPr>
      <xdr:spPr>
        <a:xfrm>
          <a:off x="0" y="10584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18" name="直線コネクタ 117"/>
        <xdr:cNvCxnSpPr/>
      </xdr:nvCxnSpPr>
      <xdr:spPr>
        <a:xfrm>
          <a:off x="767715" y="103905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9080"/>
    <xdr:sp macro="" textlink="">
      <xdr:nvSpPr>
        <xdr:cNvPr id="119" name="テキスト ボックス 118"/>
        <xdr:cNvSpPr txBox="1"/>
      </xdr:nvSpPr>
      <xdr:spPr>
        <a:xfrm>
          <a:off x="0" y="10248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0" name="直線コネクタ 119"/>
        <xdr:cNvCxnSpPr/>
      </xdr:nvCxnSpPr>
      <xdr:spPr>
        <a:xfrm>
          <a:off x="767715" y="10053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9080"/>
    <xdr:sp macro="" textlink="">
      <xdr:nvSpPr>
        <xdr:cNvPr id="121" name="テキスト ボックス 120"/>
        <xdr:cNvSpPr txBox="1"/>
      </xdr:nvSpPr>
      <xdr:spPr>
        <a:xfrm>
          <a:off x="0" y="991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2" name="直線コネクタ 121"/>
        <xdr:cNvCxnSpPr/>
      </xdr:nvCxnSpPr>
      <xdr:spPr>
        <a:xfrm>
          <a:off x="767715" y="97161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8445"/>
    <xdr:sp macro="" textlink="">
      <xdr:nvSpPr>
        <xdr:cNvPr id="123" name="テキスト ボックス 122"/>
        <xdr:cNvSpPr txBox="1"/>
      </xdr:nvSpPr>
      <xdr:spPr>
        <a:xfrm>
          <a:off x="0" y="9573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771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8445"/>
    <xdr:sp macro="" textlink="">
      <xdr:nvSpPr>
        <xdr:cNvPr id="125" name="テキスト ボックス 124"/>
        <xdr:cNvSpPr txBox="1"/>
      </xdr:nvSpPr>
      <xdr:spPr>
        <a:xfrm>
          <a:off x="0"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771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91440</xdr:rowOff>
    </xdr:from>
    <xdr:to xmlns:xdr="http://schemas.openxmlformats.org/drawingml/2006/spreadsheetDrawing">
      <xdr:col>23</xdr:col>
      <xdr:colOff>133350</xdr:colOff>
      <xdr:row>66</xdr:row>
      <xdr:rowOff>161925</xdr:rowOff>
    </xdr:to>
    <xdr:cxnSp macro="">
      <xdr:nvCxnSpPr>
        <xdr:cNvPr id="127" name="直線コネクタ 126"/>
        <xdr:cNvCxnSpPr/>
      </xdr:nvCxnSpPr>
      <xdr:spPr>
        <a:xfrm flipV="1">
          <a:off x="4996815" y="9646920"/>
          <a:ext cx="0" cy="15792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133985</xdr:rowOff>
    </xdr:from>
    <xdr:ext cx="761365" cy="259080"/>
    <xdr:sp macro="" textlink="">
      <xdr:nvSpPr>
        <xdr:cNvPr id="128" name="財政構造の弾力性最小値テキスト"/>
        <xdr:cNvSpPr txBox="1"/>
      </xdr:nvSpPr>
      <xdr:spPr>
        <a:xfrm>
          <a:off x="5087620" y="111982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161925</xdr:rowOff>
    </xdr:from>
    <xdr:to xmlns:xdr="http://schemas.openxmlformats.org/drawingml/2006/spreadsheetDrawing">
      <xdr:col>24</xdr:col>
      <xdr:colOff>12700</xdr:colOff>
      <xdr:row>66</xdr:row>
      <xdr:rowOff>161925</xdr:rowOff>
    </xdr:to>
    <xdr:cxnSp macro="">
      <xdr:nvCxnSpPr>
        <xdr:cNvPr id="129" name="直線コネクタ 128"/>
        <xdr:cNvCxnSpPr/>
      </xdr:nvCxnSpPr>
      <xdr:spPr>
        <a:xfrm>
          <a:off x="4907915" y="1122616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6350</xdr:rowOff>
    </xdr:from>
    <xdr:ext cx="761365" cy="259080"/>
    <xdr:sp macro="" textlink="">
      <xdr:nvSpPr>
        <xdr:cNvPr id="130" name="財政構造の弾力性最大値テキスト"/>
        <xdr:cNvSpPr txBox="1"/>
      </xdr:nvSpPr>
      <xdr:spPr>
        <a:xfrm>
          <a:off x="5087620" y="93941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91440</xdr:rowOff>
    </xdr:from>
    <xdr:to xmlns:xdr="http://schemas.openxmlformats.org/drawingml/2006/spreadsheetDrawing">
      <xdr:col>24</xdr:col>
      <xdr:colOff>12700</xdr:colOff>
      <xdr:row>57</xdr:row>
      <xdr:rowOff>91440</xdr:rowOff>
    </xdr:to>
    <xdr:cxnSp macro="">
      <xdr:nvCxnSpPr>
        <xdr:cNvPr id="131" name="直線コネクタ 130"/>
        <xdr:cNvCxnSpPr/>
      </xdr:nvCxnSpPr>
      <xdr:spPr>
        <a:xfrm>
          <a:off x="4907915" y="964692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59</xdr:row>
      <xdr:rowOff>24765</xdr:rowOff>
    </xdr:from>
    <xdr:to xmlns:xdr="http://schemas.openxmlformats.org/drawingml/2006/spreadsheetDrawing">
      <xdr:col>23</xdr:col>
      <xdr:colOff>133350</xdr:colOff>
      <xdr:row>60</xdr:row>
      <xdr:rowOff>35560</xdr:rowOff>
    </xdr:to>
    <xdr:cxnSp macro="">
      <xdr:nvCxnSpPr>
        <xdr:cNvPr id="132" name="直線コネクタ 131"/>
        <xdr:cNvCxnSpPr/>
      </xdr:nvCxnSpPr>
      <xdr:spPr>
        <a:xfrm>
          <a:off x="4150995" y="9915525"/>
          <a:ext cx="84582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60</xdr:row>
      <xdr:rowOff>15875</xdr:rowOff>
    </xdr:from>
    <xdr:ext cx="761365" cy="258445"/>
    <xdr:sp macro="" textlink="">
      <xdr:nvSpPr>
        <xdr:cNvPr id="133" name="財政構造の弾力性平均値テキスト"/>
        <xdr:cNvSpPr txBox="1"/>
      </xdr:nvSpPr>
      <xdr:spPr>
        <a:xfrm>
          <a:off x="5087620" y="1007427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43815</xdr:rowOff>
    </xdr:from>
    <xdr:to xmlns:xdr="http://schemas.openxmlformats.org/drawingml/2006/spreadsheetDrawing">
      <xdr:col>23</xdr:col>
      <xdr:colOff>184150</xdr:colOff>
      <xdr:row>60</xdr:row>
      <xdr:rowOff>145415</xdr:rowOff>
    </xdr:to>
    <xdr:sp macro="" textlink="">
      <xdr:nvSpPr>
        <xdr:cNvPr id="134" name="フローチャート: 判断 133"/>
        <xdr:cNvSpPr/>
      </xdr:nvSpPr>
      <xdr:spPr>
        <a:xfrm>
          <a:off x="4946015"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58</xdr:row>
      <xdr:rowOff>61595</xdr:rowOff>
    </xdr:from>
    <xdr:to xmlns:xdr="http://schemas.openxmlformats.org/drawingml/2006/spreadsheetDrawing">
      <xdr:col>19</xdr:col>
      <xdr:colOff>133350</xdr:colOff>
      <xdr:row>59</xdr:row>
      <xdr:rowOff>24765</xdr:rowOff>
    </xdr:to>
    <xdr:cxnSp macro="">
      <xdr:nvCxnSpPr>
        <xdr:cNvPr id="135" name="直線コネクタ 134"/>
        <xdr:cNvCxnSpPr/>
      </xdr:nvCxnSpPr>
      <xdr:spPr>
        <a:xfrm>
          <a:off x="3254375" y="9784715"/>
          <a:ext cx="89662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19685</xdr:rowOff>
    </xdr:from>
    <xdr:to xmlns:xdr="http://schemas.openxmlformats.org/drawingml/2006/spreadsheetDrawing">
      <xdr:col>19</xdr:col>
      <xdr:colOff>184150</xdr:colOff>
      <xdr:row>60</xdr:row>
      <xdr:rowOff>120650</xdr:rowOff>
    </xdr:to>
    <xdr:sp macro="" textlink="">
      <xdr:nvSpPr>
        <xdr:cNvPr id="136" name="フローチャート: 判断 135"/>
        <xdr:cNvSpPr/>
      </xdr:nvSpPr>
      <xdr:spPr>
        <a:xfrm>
          <a:off x="4100195" y="100780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106045</xdr:rowOff>
    </xdr:from>
    <xdr:ext cx="735965" cy="258445"/>
    <xdr:sp macro="" textlink="">
      <xdr:nvSpPr>
        <xdr:cNvPr id="137" name="テキスト ボックス 136"/>
        <xdr:cNvSpPr txBox="1"/>
      </xdr:nvSpPr>
      <xdr:spPr>
        <a:xfrm>
          <a:off x="3766185" y="1016444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58</xdr:row>
      <xdr:rowOff>61595</xdr:rowOff>
    </xdr:from>
    <xdr:to xmlns:xdr="http://schemas.openxmlformats.org/drawingml/2006/spreadsheetDrawing">
      <xdr:col>15</xdr:col>
      <xdr:colOff>82550</xdr:colOff>
      <xdr:row>59</xdr:row>
      <xdr:rowOff>138430</xdr:rowOff>
    </xdr:to>
    <xdr:cxnSp macro="">
      <xdr:nvCxnSpPr>
        <xdr:cNvPr id="138" name="直線コネクタ 137"/>
        <xdr:cNvCxnSpPr/>
      </xdr:nvCxnSpPr>
      <xdr:spPr>
        <a:xfrm flipV="1">
          <a:off x="2357755" y="9784715"/>
          <a:ext cx="896620" cy="244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59</xdr:row>
      <xdr:rowOff>59690</xdr:rowOff>
    </xdr:from>
    <xdr:to xmlns:xdr="http://schemas.openxmlformats.org/drawingml/2006/spreadsheetDrawing">
      <xdr:col>15</xdr:col>
      <xdr:colOff>133350</xdr:colOff>
      <xdr:row>59</xdr:row>
      <xdr:rowOff>161290</xdr:rowOff>
    </xdr:to>
    <xdr:sp macro="" textlink="">
      <xdr:nvSpPr>
        <xdr:cNvPr id="139" name="フローチャート: 判断 138"/>
        <xdr:cNvSpPr/>
      </xdr:nvSpPr>
      <xdr:spPr>
        <a:xfrm>
          <a:off x="3203575"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146050</xdr:rowOff>
    </xdr:from>
    <xdr:ext cx="762000" cy="258445"/>
    <xdr:sp macro="" textlink="">
      <xdr:nvSpPr>
        <xdr:cNvPr id="140" name="テキスト ボックス 139"/>
        <xdr:cNvSpPr txBox="1"/>
      </xdr:nvSpPr>
      <xdr:spPr>
        <a:xfrm>
          <a:off x="2869565" y="10036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59</xdr:row>
      <xdr:rowOff>138430</xdr:rowOff>
    </xdr:from>
    <xdr:to xmlns:xdr="http://schemas.openxmlformats.org/drawingml/2006/spreadsheetDrawing">
      <xdr:col>11</xdr:col>
      <xdr:colOff>31750</xdr:colOff>
      <xdr:row>60</xdr:row>
      <xdr:rowOff>80645</xdr:rowOff>
    </xdr:to>
    <xdr:cxnSp macro="">
      <xdr:nvCxnSpPr>
        <xdr:cNvPr id="141" name="直線コネクタ 140"/>
        <xdr:cNvCxnSpPr/>
      </xdr:nvCxnSpPr>
      <xdr:spPr>
        <a:xfrm flipV="1">
          <a:off x="1459230" y="10029190"/>
          <a:ext cx="898525"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60</xdr:row>
      <xdr:rowOff>26035</xdr:rowOff>
    </xdr:from>
    <xdr:to xmlns:xdr="http://schemas.openxmlformats.org/drawingml/2006/spreadsheetDrawing">
      <xdr:col>11</xdr:col>
      <xdr:colOff>82550</xdr:colOff>
      <xdr:row>60</xdr:row>
      <xdr:rowOff>127635</xdr:rowOff>
    </xdr:to>
    <xdr:sp macro="" textlink="">
      <xdr:nvSpPr>
        <xdr:cNvPr id="142" name="フローチャート: 判断 141"/>
        <xdr:cNvSpPr/>
      </xdr:nvSpPr>
      <xdr:spPr>
        <a:xfrm>
          <a:off x="2305050" y="1008443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112395</xdr:rowOff>
    </xdr:from>
    <xdr:ext cx="762000" cy="259080"/>
    <xdr:sp macro="" textlink="">
      <xdr:nvSpPr>
        <xdr:cNvPr id="143" name="テキスト ボックス 142"/>
        <xdr:cNvSpPr txBox="1"/>
      </xdr:nvSpPr>
      <xdr:spPr>
        <a:xfrm>
          <a:off x="1972945" y="10170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67945</xdr:rowOff>
    </xdr:from>
    <xdr:to xmlns:xdr="http://schemas.openxmlformats.org/drawingml/2006/spreadsheetDrawing">
      <xdr:col>7</xdr:col>
      <xdr:colOff>31750</xdr:colOff>
      <xdr:row>60</xdr:row>
      <xdr:rowOff>167640</xdr:rowOff>
    </xdr:to>
    <xdr:sp macro="" textlink="">
      <xdr:nvSpPr>
        <xdr:cNvPr id="144" name="フローチャート: 判断 143"/>
        <xdr:cNvSpPr/>
      </xdr:nvSpPr>
      <xdr:spPr>
        <a:xfrm>
          <a:off x="1408430" y="10126345"/>
          <a:ext cx="1035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154305</xdr:rowOff>
    </xdr:from>
    <xdr:ext cx="761365" cy="259080"/>
    <xdr:sp macro="" textlink="">
      <xdr:nvSpPr>
        <xdr:cNvPr id="145" name="テキスト ボックス 144"/>
        <xdr:cNvSpPr txBox="1"/>
      </xdr:nvSpPr>
      <xdr:spPr>
        <a:xfrm>
          <a:off x="1076325" y="102127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167640</xdr:rowOff>
    </xdr:from>
    <xdr:ext cx="761365" cy="259080"/>
    <xdr:sp macro="" textlink="">
      <xdr:nvSpPr>
        <xdr:cNvPr id="146" name="テキスト ボックス 145"/>
        <xdr:cNvSpPr txBox="1"/>
      </xdr:nvSpPr>
      <xdr:spPr>
        <a:xfrm>
          <a:off x="477901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167640</xdr:rowOff>
    </xdr:from>
    <xdr:ext cx="761365" cy="259080"/>
    <xdr:sp macro="" textlink="">
      <xdr:nvSpPr>
        <xdr:cNvPr id="147" name="テキスト ボックス 146"/>
        <xdr:cNvSpPr txBox="1"/>
      </xdr:nvSpPr>
      <xdr:spPr>
        <a:xfrm>
          <a:off x="393319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167640</xdr:rowOff>
    </xdr:from>
    <xdr:ext cx="762000" cy="259080"/>
    <xdr:sp macro="" textlink="">
      <xdr:nvSpPr>
        <xdr:cNvPr id="148" name="テキスト ボックス 147"/>
        <xdr:cNvSpPr txBox="1"/>
      </xdr:nvSpPr>
      <xdr:spPr>
        <a:xfrm>
          <a:off x="303657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167640</xdr:rowOff>
    </xdr:from>
    <xdr:ext cx="762000" cy="259080"/>
    <xdr:sp macro="" textlink="">
      <xdr:nvSpPr>
        <xdr:cNvPr id="149" name="テキスト ボックス 148"/>
        <xdr:cNvSpPr txBox="1"/>
      </xdr:nvSpPr>
      <xdr:spPr>
        <a:xfrm>
          <a:off x="213995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167640</xdr:rowOff>
    </xdr:from>
    <xdr:ext cx="762000" cy="259080"/>
    <xdr:sp macro="" textlink="">
      <xdr:nvSpPr>
        <xdr:cNvPr id="150" name="テキスト ボックス 149"/>
        <xdr:cNvSpPr txBox="1"/>
      </xdr:nvSpPr>
      <xdr:spPr>
        <a:xfrm>
          <a:off x="124142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59</xdr:row>
      <xdr:rowOff>156210</xdr:rowOff>
    </xdr:from>
    <xdr:to xmlns:xdr="http://schemas.openxmlformats.org/drawingml/2006/spreadsheetDrawing">
      <xdr:col>23</xdr:col>
      <xdr:colOff>184150</xdr:colOff>
      <xdr:row>60</xdr:row>
      <xdr:rowOff>86360</xdr:rowOff>
    </xdr:to>
    <xdr:sp macro="" textlink="">
      <xdr:nvSpPr>
        <xdr:cNvPr id="151" name="楕円 150"/>
        <xdr:cNvSpPr/>
      </xdr:nvSpPr>
      <xdr:spPr>
        <a:xfrm>
          <a:off x="4946015" y="10046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59</xdr:row>
      <xdr:rowOff>1270</xdr:rowOff>
    </xdr:from>
    <xdr:ext cx="761365" cy="259080"/>
    <xdr:sp macro="" textlink="">
      <xdr:nvSpPr>
        <xdr:cNvPr id="152" name="財政構造の弾力性該当値テキスト"/>
        <xdr:cNvSpPr txBox="1"/>
      </xdr:nvSpPr>
      <xdr:spPr>
        <a:xfrm>
          <a:off x="5087620" y="98920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58</xdr:row>
      <xdr:rowOff>145415</xdr:rowOff>
    </xdr:from>
    <xdr:to xmlns:xdr="http://schemas.openxmlformats.org/drawingml/2006/spreadsheetDrawing">
      <xdr:col>19</xdr:col>
      <xdr:colOff>184150</xdr:colOff>
      <xdr:row>59</xdr:row>
      <xdr:rowOff>75565</xdr:rowOff>
    </xdr:to>
    <xdr:sp macro="" textlink="">
      <xdr:nvSpPr>
        <xdr:cNvPr id="153" name="楕円 152"/>
        <xdr:cNvSpPr/>
      </xdr:nvSpPr>
      <xdr:spPr>
        <a:xfrm>
          <a:off x="4100195" y="9868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57</xdr:row>
      <xdr:rowOff>85725</xdr:rowOff>
    </xdr:from>
    <xdr:ext cx="735965" cy="258445"/>
    <xdr:sp macro="" textlink="">
      <xdr:nvSpPr>
        <xdr:cNvPr id="154" name="テキスト ボックス 153"/>
        <xdr:cNvSpPr txBox="1"/>
      </xdr:nvSpPr>
      <xdr:spPr>
        <a:xfrm>
          <a:off x="3766185" y="96412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58</xdr:row>
      <xdr:rowOff>10795</xdr:rowOff>
    </xdr:from>
    <xdr:to xmlns:xdr="http://schemas.openxmlformats.org/drawingml/2006/spreadsheetDrawing">
      <xdr:col>15</xdr:col>
      <xdr:colOff>133350</xdr:colOff>
      <xdr:row>58</xdr:row>
      <xdr:rowOff>112395</xdr:rowOff>
    </xdr:to>
    <xdr:sp macro="" textlink="">
      <xdr:nvSpPr>
        <xdr:cNvPr id="155" name="楕円 154"/>
        <xdr:cNvSpPr/>
      </xdr:nvSpPr>
      <xdr:spPr>
        <a:xfrm>
          <a:off x="3203575" y="973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56</xdr:row>
      <xdr:rowOff>122555</xdr:rowOff>
    </xdr:from>
    <xdr:ext cx="762000" cy="258445"/>
    <xdr:sp macro="" textlink="">
      <xdr:nvSpPr>
        <xdr:cNvPr id="156" name="テキスト ボックス 155"/>
        <xdr:cNvSpPr txBox="1"/>
      </xdr:nvSpPr>
      <xdr:spPr>
        <a:xfrm>
          <a:off x="2869565" y="9510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59</xdr:row>
      <xdr:rowOff>87630</xdr:rowOff>
    </xdr:from>
    <xdr:to xmlns:xdr="http://schemas.openxmlformats.org/drawingml/2006/spreadsheetDrawing">
      <xdr:col>11</xdr:col>
      <xdr:colOff>82550</xdr:colOff>
      <xdr:row>60</xdr:row>
      <xdr:rowOff>17780</xdr:rowOff>
    </xdr:to>
    <xdr:sp macro="" textlink="">
      <xdr:nvSpPr>
        <xdr:cNvPr id="157" name="楕円 156"/>
        <xdr:cNvSpPr/>
      </xdr:nvSpPr>
      <xdr:spPr>
        <a:xfrm>
          <a:off x="2305050" y="997839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58</xdr:row>
      <xdr:rowOff>28575</xdr:rowOff>
    </xdr:from>
    <xdr:ext cx="762000" cy="258445"/>
    <xdr:sp macro="" textlink="">
      <xdr:nvSpPr>
        <xdr:cNvPr id="158" name="テキスト ボックス 157"/>
        <xdr:cNvSpPr txBox="1"/>
      </xdr:nvSpPr>
      <xdr:spPr>
        <a:xfrm>
          <a:off x="1972945" y="9751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29845</xdr:rowOff>
    </xdr:from>
    <xdr:to xmlns:xdr="http://schemas.openxmlformats.org/drawingml/2006/spreadsheetDrawing">
      <xdr:col>7</xdr:col>
      <xdr:colOff>31750</xdr:colOff>
      <xdr:row>60</xdr:row>
      <xdr:rowOff>131445</xdr:rowOff>
    </xdr:to>
    <xdr:sp macro="" textlink="">
      <xdr:nvSpPr>
        <xdr:cNvPr id="159" name="楕円 158"/>
        <xdr:cNvSpPr/>
      </xdr:nvSpPr>
      <xdr:spPr>
        <a:xfrm>
          <a:off x="1408430" y="1008824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141605</xdr:rowOff>
    </xdr:from>
    <xdr:ext cx="761365" cy="258445"/>
    <xdr:sp macro="" textlink="">
      <xdr:nvSpPr>
        <xdr:cNvPr id="160" name="テキスト ボックス 159"/>
        <xdr:cNvSpPr txBox="1"/>
      </xdr:nvSpPr>
      <xdr:spPr>
        <a:xfrm>
          <a:off x="1076325" y="98647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771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140335</xdr:rowOff>
    </xdr:from>
    <xdr:ext cx="3218815" cy="308610"/>
    <xdr:sp macro="" textlink="">
      <xdr:nvSpPr>
        <xdr:cNvPr id="162" name="テキスト ボックス 161"/>
        <xdr:cNvSpPr txBox="1"/>
      </xdr:nvSpPr>
      <xdr:spPr>
        <a:xfrm>
          <a:off x="809625" y="12713335"/>
          <a:ext cx="32188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3" name="テキスト ボックス 162"/>
        <xdr:cNvSpPr txBox="1"/>
      </xdr:nvSpPr>
      <xdr:spPr>
        <a:xfrm>
          <a:off x="4185285" y="126873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[165,874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58840" y="1260475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58840" y="1279144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62508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62508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9891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9891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203,748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771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8584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8584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214745" y="13411200"/>
          <a:ext cx="5829935"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人件費、物件費及び維持補修費の人口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金額が類似団体平均を下回っているのは、主に人件費が要因となっている。これは主に長期間にわたり退職者不補充を実施し、職員数が削減されたためである。今後も、行財政改革の取組を通じて人件費の削減や指定管理者制度を活用してコスト削減に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5425"/>
    <xdr:sp macro="" textlink="">
      <xdr:nvSpPr>
        <xdr:cNvPr id="174" name="テキスト ボックス 173"/>
        <xdr:cNvSpPr txBox="1"/>
      </xdr:nvSpPr>
      <xdr:spPr>
        <a:xfrm>
          <a:off x="729615" y="1291463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771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7" name="直線コネクタ 176"/>
        <xdr:cNvCxnSpPr/>
      </xdr:nvCxnSpPr>
      <xdr:spPr>
        <a:xfrm>
          <a:off x="767715" y="151237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64770</xdr:rowOff>
    </xdr:from>
    <xdr:ext cx="762000" cy="259080"/>
    <xdr:sp macro="" textlink="">
      <xdr:nvSpPr>
        <xdr:cNvPr id="178" name="テキスト ボックス 177"/>
        <xdr:cNvSpPr txBox="1"/>
      </xdr:nvSpPr>
      <xdr:spPr>
        <a:xfrm>
          <a:off x="0" y="1498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9" name="直線コネクタ 178"/>
        <xdr:cNvCxnSpPr/>
      </xdr:nvCxnSpPr>
      <xdr:spPr>
        <a:xfrm>
          <a:off x="767715" y="147866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9080"/>
    <xdr:sp macro="" textlink="">
      <xdr:nvSpPr>
        <xdr:cNvPr id="180" name="テキスト ボックス 179"/>
        <xdr:cNvSpPr txBox="1"/>
      </xdr:nvSpPr>
      <xdr:spPr>
        <a:xfrm>
          <a:off x="0" y="14648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1" name="直線コネクタ 180"/>
        <xdr:cNvCxnSpPr/>
      </xdr:nvCxnSpPr>
      <xdr:spPr>
        <a:xfrm>
          <a:off x="767715" y="144494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2" name="テキスト ボックス 181"/>
        <xdr:cNvSpPr txBox="1"/>
      </xdr:nvSpPr>
      <xdr:spPr>
        <a:xfrm>
          <a:off x="0" y="14310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3" name="直線コネクタ 182"/>
        <xdr:cNvCxnSpPr/>
      </xdr:nvCxnSpPr>
      <xdr:spPr>
        <a:xfrm>
          <a:off x="767715" y="141128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4" name="テキスト ボックス 183"/>
        <xdr:cNvSpPr txBox="1"/>
      </xdr:nvSpPr>
      <xdr:spPr>
        <a:xfrm>
          <a:off x="0" y="13974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5" name="直線コネクタ 184"/>
        <xdr:cNvCxnSpPr/>
      </xdr:nvCxnSpPr>
      <xdr:spPr>
        <a:xfrm>
          <a:off x="767715" y="137756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6" name="テキスト ボックス 185"/>
        <xdr:cNvSpPr txBox="1"/>
      </xdr:nvSpPr>
      <xdr:spPr>
        <a:xfrm>
          <a:off x="0" y="1363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7" name="直線コネクタ 186"/>
        <xdr:cNvCxnSpPr/>
      </xdr:nvCxnSpPr>
      <xdr:spPr>
        <a:xfrm>
          <a:off x="767715" y="134385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9080"/>
    <xdr:sp macro="" textlink="">
      <xdr:nvSpPr>
        <xdr:cNvPr id="188" name="テキスト ボックス 187"/>
        <xdr:cNvSpPr txBox="1"/>
      </xdr:nvSpPr>
      <xdr:spPr>
        <a:xfrm>
          <a:off x="0" y="13300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6771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0" name="人件費・物件費等の状況グラフ枠"/>
        <xdr:cNvSpPr/>
      </xdr:nvSpPr>
      <xdr:spPr>
        <a:xfrm>
          <a:off x="76771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60325</xdr:rowOff>
    </xdr:from>
    <xdr:to xmlns:xdr="http://schemas.openxmlformats.org/drawingml/2006/spreadsheetDrawing">
      <xdr:col>23</xdr:col>
      <xdr:colOff>133350</xdr:colOff>
      <xdr:row>88</xdr:row>
      <xdr:rowOff>167005</xdr:rowOff>
    </xdr:to>
    <xdr:cxnSp macro="">
      <xdr:nvCxnSpPr>
        <xdr:cNvPr id="191" name="直線コネクタ 190"/>
        <xdr:cNvCxnSpPr/>
      </xdr:nvCxnSpPr>
      <xdr:spPr>
        <a:xfrm flipV="1">
          <a:off x="4996815" y="13639165"/>
          <a:ext cx="0" cy="12801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139065</xdr:rowOff>
    </xdr:from>
    <xdr:ext cx="761365" cy="259080"/>
    <xdr:sp macro="" textlink="">
      <xdr:nvSpPr>
        <xdr:cNvPr id="192" name="人件費・物件費等の状況最小値テキスト"/>
        <xdr:cNvSpPr txBox="1"/>
      </xdr:nvSpPr>
      <xdr:spPr>
        <a:xfrm>
          <a:off x="5087620" y="148913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876,721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167005</xdr:rowOff>
    </xdr:from>
    <xdr:to xmlns:xdr="http://schemas.openxmlformats.org/drawingml/2006/spreadsheetDrawing">
      <xdr:col>24</xdr:col>
      <xdr:colOff>12700</xdr:colOff>
      <xdr:row>88</xdr:row>
      <xdr:rowOff>167005</xdr:rowOff>
    </xdr:to>
    <xdr:cxnSp macro="">
      <xdr:nvCxnSpPr>
        <xdr:cNvPr id="193" name="直線コネクタ 192"/>
        <xdr:cNvCxnSpPr/>
      </xdr:nvCxnSpPr>
      <xdr:spPr>
        <a:xfrm>
          <a:off x="4907915" y="1491932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146685</xdr:rowOff>
    </xdr:from>
    <xdr:ext cx="761365" cy="258445"/>
    <xdr:sp macro="" textlink="">
      <xdr:nvSpPr>
        <xdr:cNvPr id="194" name="人件費・物件費等の状況最大値テキスト"/>
        <xdr:cNvSpPr txBox="1"/>
      </xdr:nvSpPr>
      <xdr:spPr>
        <a:xfrm>
          <a:off x="5087620" y="133902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118,679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60325</xdr:rowOff>
    </xdr:from>
    <xdr:to xmlns:xdr="http://schemas.openxmlformats.org/drawingml/2006/spreadsheetDrawing">
      <xdr:col>24</xdr:col>
      <xdr:colOff>12700</xdr:colOff>
      <xdr:row>81</xdr:row>
      <xdr:rowOff>60325</xdr:rowOff>
    </xdr:to>
    <xdr:cxnSp macro="">
      <xdr:nvCxnSpPr>
        <xdr:cNvPr id="195" name="直線コネクタ 194"/>
        <xdr:cNvCxnSpPr/>
      </xdr:nvCxnSpPr>
      <xdr:spPr>
        <a:xfrm>
          <a:off x="4907915" y="1363916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135890</xdr:rowOff>
    </xdr:from>
    <xdr:to xmlns:xdr="http://schemas.openxmlformats.org/drawingml/2006/spreadsheetDrawing">
      <xdr:col>23</xdr:col>
      <xdr:colOff>133350</xdr:colOff>
      <xdr:row>81</xdr:row>
      <xdr:rowOff>141605</xdr:rowOff>
    </xdr:to>
    <xdr:cxnSp macro="">
      <xdr:nvCxnSpPr>
        <xdr:cNvPr id="196" name="直線コネクタ 195"/>
        <xdr:cNvCxnSpPr/>
      </xdr:nvCxnSpPr>
      <xdr:spPr>
        <a:xfrm>
          <a:off x="4150995" y="13714730"/>
          <a:ext cx="84582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153035</xdr:rowOff>
    </xdr:from>
    <xdr:ext cx="761365" cy="259080"/>
    <xdr:sp macro="" textlink="">
      <xdr:nvSpPr>
        <xdr:cNvPr id="197" name="人件費・物件費等の状況平均値テキスト"/>
        <xdr:cNvSpPr txBox="1"/>
      </xdr:nvSpPr>
      <xdr:spPr>
        <a:xfrm>
          <a:off x="5087620" y="1373187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218,296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8890</xdr:rowOff>
    </xdr:from>
    <xdr:to xmlns:xdr="http://schemas.openxmlformats.org/drawingml/2006/spreadsheetDrawing">
      <xdr:col>23</xdr:col>
      <xdr:colOff>184150</xdr:colOff>
      <xdr:row>82</xdr:row>
      <xdr:rowOff>111125</xdr:rowOff>
    </xdr:to>
    <xdr:sp macro="" textlink="">
      <xdr:nvSpPr>
        <xdr:cNvPr id="198" name="フローチャート: 判断 197"/>
        <xdr:cNvSpPr/>
      </xdr:nvSpPr>
      <xdr:spPr>
        <a:xfrm>
          <a:off x="4946015" y="137553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127000</xdr:rowOff>
    </xdr:from>
    <xdr:to xmlns:xdr="http://schemas.openxmlformats.org/drawingml/2006/spreadsheetDrawing">
      <xdr:col>19</xdr:col>
      <xdr:colOff>133350</xdr:colOff>
      <xdr:row>81</xdr:row>
      <xdr:rowOff>135890</xdr:rowOff>
    </xdr:to>
    <xdr:cxnSp macro="">
      <xdr:nvCxnSpPr>
        <xdr:cNvPr id="199" name="直線コネクタ 198"/>
        <xdr:cNvCxnSpPr/>
      </xdr:nvCxnSpPr>
      <xdr:spPr>
        <a:xfrm>
          <a:off x="3254375" y="13705840"/>
          <a:ext cx="8966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1270</xdr:rowOff>
    </xdr:from>
    <xdr:to xmlns:xdr="http://schemas.openxmlformats.org/drawingml/2006/spreadsheetDrawing">
      <xdr:col>19</xdr:col>
      <xdr:colOff>184150</xdr:colOff>
      <xdr:row>82</xdr:row>
      <xdr:rowOff>102870</xdr:rowOff>
    </xdr:to>
    <xdr:sp macro="" textlink="">
      <xdr:nvSpPr>
        <xdr:cNvPr id="200" name="フローチャート: 判断 199"/>
        <xdr:cNvSpPr/>
      </xdr:nvSpPr>
      <xdr:spPr>
        <a:xfrm>
          <a:off x="4100195" y="1374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87630</xdr:rowOff>
    </xdr:from>
    <xdr:ext cx="735965" cy="258445"/>
    <xdr:sp macro="" textlink="">
      <xdr:nvSpPr>
        <xdr:cNvPr id="201" name="テキスト ボックス 200"/>
        <xdr:cNvSpPr txBox="1"/>
      </xdr:nvSpPr>
      <xdr:spPr>
        <a:xfrm>
          <a:off x="3766185" y="138341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213,409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126365</xdr:rowOff>
    </xdr:from>
    <xdr:to xmlns:xdr="http://schemas.openxmlformats.org/drawingml/2006/spreadsheetDrawing">
      <xdr:col>15</xdr:col>
      <xdr:colOff>82550</xdr:colOff>
      <xdr:row>81</xdr:row>
      <xdr:rowOff>127000</xdr:rowOff>
    </xdr:to>
    <xdr:cxnSp macro="">
      <xdr:nvCxnSpPr>
        <xdr:cNvPr id="202" name="直線コネクタ 201"/>
        <xdr:cNvCxnSpPr/>
      </xdr:nvCxnSpPr>
      <xdr:spPr>
        <a:xfrm>
          <a:off x="2357755" y="13705205"/>
          <a:ext cx="89662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161290</xdr:rowOff>
    </xdr:from>
    <xdr:to xmlns:xdr="http://schemas.openxmlformats.org/drawingml/2006/spreadsheetDrawing">
      <xdr:col>15</xdr:col>
      <xdr:colOff>133350</xdr:colOff>
      <xdr:row>82</xdr:row>
      <xdr:rowOff>91440</xdr:rowOff>
    </xdr:to>
    <xdr:sp macro="" textlink="">
      <xdr:nvSpPr>
        <xdr:cNvPr id="203" name="フローチャート: 判断 202"/>
        <xdr:cNvSpPr/>
      </xdr:nvSpPr>
      <xdr:spPr>
        <a:xfrm>
          <a:off x="3203575" y="13740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76200</xdr:rowOff>
    </xdr:from>
    <xdr:ext cx="762000" cy="259080"/>
    <xdr:sp macro="" textlink="">
      <xdr:nvSpPr>
        <xdr:cNvPr id="204" name="テキスト ボックス 203"/>
        <xdr:cNvSpPr txBox="1"/>
      </xdr:nvSpPr>
      <xdr:spPr>
        <a:xfrm>
          <a:off x="2869565" y="13822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126365</xdr:rowOff>
    </xdr:from>
    <xdr:to xmlns:xdr="http://schemas.openxmlformats.org/drawingml/2006/spreadsheetDrawing">
      <xdr:col>11</xdr:col>
      <xdr:colOff>31750</xdr:colOff>
      <xdr:row>81</xdr:row>
      <xdr:rowOff>128905</xdr:rowOff>
    </xdr:to>
    <xdr:cxnSp macro="">
      <xdr:nvCxnSpPr>
        <xdr:cNvPr id="205" name="直線コネクタ 204"/>
        <xdr:cNvCxnSpPr/>
      </xdr:nvCxnSpPr>
      <xdr:spPr>
        <a:xfrm flipV="1">
          <a:off x="1459230" y="13705205"/>
          <a:ext cx="8985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140970</xdr:rowOff>
    </xdr:from>
    <xdr:to xmlns:xdr="http://schemas.openxmlformats.org/drawingml/2006/spreadsheetDrawing">
      <xdr:col>11</xdr:col>
      <xdr:colOff>82550</xdr:colOff>
      <xdr:row>82</xdr:row>
      <xdr:rowOff>71120</xdr:rowOff>
    </xdr:to>
    <xdr:sp macro="" textlink="">
      <xdr:nvSpPr>
        <xdr:cNvPr id="206" name="フローチャート: 判断 205"/>
        <xdr:cNvSpPr/>
      </xdr:nvSpPr>
      <xdr:spPr>
        <a:xfrm>
          <a:off x="2305050" y="1371981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55880</xdr:rowOff>
    </xdr:from>
    <xdr:ext cx="762000" cy="259080"/>
    <xdr:sp macro="" textlink="">
      <xdr:nvSpPr>
        <xdr:cNvPr id="207" name="テキスト ボックス 206"/>
        <xdr:cNvSpPr txBox="1"/>
      </xdr:nvSpPr>
      <xdr:spPr>
        <a:xfrm>
          <a:off x="1972945" y="13802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113030</xdr:rowOff>
    </xdr:from>
    <xdr:to xmlns:xdr="http://schemas.openxmlformats.org/drawingml/2006/spreadsheetDrawing">
      <xdr:col>7</xdr:col>
      <xdr:colOff>31750</xdr:colOff>
      <xdr:row>82</xdr:row>
      <xdr:rowOff>43180</xdr:rowOff>
    </xdr:to>
    <xdr:sp macro="" textlink="">
      <xdr:nvSpPr>
        <xdr:cNvPr id="208" name="フローチャート: 判断 207"/>
        <xdr:cNvSpPr/>
      </xdr:nvSpPr>
      <xdr:spPr>
        <a:xfrm>
          <a:off x="1408430" y="1369187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28575</xdr:rowOff>
    </xdr:from>
    <xdr:ext cx="761365" cy="258445"/>
    <xdr:sp macro="" textlink="">
      <xdr:nvSpPr>
        <xdr:cNvPr id="209" name="テキスト ボックス 208"/>
        <xdr:cNvSpPr txBox="1"/>
      </xdr:nvSpPr>
      <xdr:spPr>
        <a:xfrm>
          <a:off x="1076325" y="137750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1365" cy="258445"/>
    <xdr:sp macro="" textlink="">
      <xdr:nvSpPr>
        <xdr:cNvPr id="210" name="テキスト ボックス 209"/>
        <xdr:cNvSpPr txBox="1"/>
      </xdr:nvSpPr>
      <xdr:spPr>
        <a:xfrm>
          <a:off x="477901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1365" cy="258445"/>
    <xdr:sp macro="" textlink="">
      <xdr:nvSpPr>
        <xdr:cNvPr id="211" name="テキスト ボックス 210"/>
        <xdr:cNvSpPr txBox="1"/>
      </xdr:nvSpPr>
      <xdr:spPr>
        <a:xfrm>
          <a:off x="393319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8445"/>
    <xdr:sp macro="" textlink="">
      <xdr:nvSpPr>
        <xdr:cNvPr id="212" name="テキスト ボックス 211"/>
        <xdr:cNvSpPr txBox="1"/>
      </xdr:nvSpPr>
      <xdr:spPr>
        <a:xfrm>
          <a:off x="303657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8445"/>
    <xdr:sp macro="" textlink="">
      <xdr:nvSpPr>
        <xdr:cNvPr id="213" name="テキスト ボックス 212"/>
        <xdr:cNvSpPr txBox="1"/>
      </xdr:nvSpPr>
      <xdr:spPr>
        <a:xfrm>
          <a:off x="213995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8445"/>
    <xdr:sp macro="" textlink="">
      <xdr:nvSpPr>
        <xdr:cNvPr id="214" name="テキスト ボックス 213"/>
        <xdr:cNvSpPr txBox="1"/>
      </xdr:nvSpPr>
      <xdr:spPr>
        <a:xfrm>
          <a:off x="124142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90805</xdr:rowOff>
    </xdr:from>
    <xdr:to xmlns:xdr="http://schemas.openxmlformats.org/drawingml/2006/spreadsheetDrawing">
      <xdr:col>23</xdr:col>
      <xdr:colOff>184150</xdr:colOff>
      <xdr:row>82</xdr:row>
      <xdr:rowOff>20955</xdr:rowOff>
    </xdr:to>
    <xdr:sp macro="" textlink="">
      <xdr:nvSpPr>
        <xdr:cNvPr id="215" name="楕円 214"/>
        <xdr:cNvSpPr/>
      </xdr:nvSpPr>
      <xdr:spPr>
        <a:xfrm>
          <a:off x="4946015" y="13669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12065</xdr:rowOff>
    </xdr:from>
    <xdr:ext cx="761365" cy="258445"/>
    <xdr:sp macro="" textlink="">
      <xdr:nvSpPr>
        <xdr:cNvPr id="216" name="人件費・物件費等の状況該当値テキスト"/>
        <xdr:cNvSpPr txBox="1"/>
      </xdr:nvSpPr>
      <xdr:spPr>
        <a:xfrm>
          <a:off x="5087620" y="135909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165,874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85090</xdr:rowOff>
    </xdr:from>
    <xdr:to xmlns:xdr="http://schemas.openxmlformats.org/drawingml/2006/spreadsheetDrawing">
      <xdr:col>19</xdr:col>
      <xdr:colOff>184150</xdr:colOff>
      <xdr:row>82</xdr:row>
      <xdr:rowOff>15240</xdr:rowOff>
    </xdr:to>
    <xdr:sp macro="" textlink="">
      <xdr:nvSpPr>
        <xdr:cNvPr id="217" name="楕円 216"/>
        <xdr:cNvSpPr/>
      </xdr:nvSpPr>
      <xdr:spPr>
        <a:xfrm>
          <a:off x="4100195" y="13663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25400</xdr:rowOff>
    </xdr:from>
    <xdr:ext cx="735965" cy="259080"/>
    <xdr:sp macro="" textlink="">
      <xdr:nvSpPr>
        <xdr:cNvPr id="218" name="テキスト ボックス 217"/>
        <xdr:cNvSpPr txBox="1"/>
      </xdr:nvSpPr>
      <xdr:spPr>
        <a:xfrm>
          <a:off x="3766185" y="134366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76200</xdr:rowOff>
    </xdr:from>
    <xdr:to xmlns:xdr="http://schemas.openxmlformats.org/drawingml/2006/spreadsheetDrawing">
      <xdr:col>15</xdr:col>
      <xdr:colOff>133350</xdr:colOff>
      <xdr:row>82</xdr:row>
      <xdr:rowOff>6350</xdr:rowOff>
    </xdr:to>
    <xdr:sp macro="" textlink="">
      <xdr:nvSpPr>
        <xdr:cNvPr id="219" name="楕円 218"/>
        <xdr:cNvSpPr/>
      </xdr:nvSpPr>
      <xdr:spPr>
        <a:xfrm>
          <a:off x="3203575" y="13655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16510</xdr:rowOff>
    </xdr:from>
    <xdr:ext cx="762000" cy="258445"/>
    <xdr:sp macro="" textlink="">
      <xdr:nvSpPr>
        <xdr:cNvPr id="220" name="テキスト ボックス 219"/>
        <xdr:cNvSpPr txBox="1"/>
      </xdr:nvSpPr>
      <xdr:spPr>
        <a:xfrm>
          <a:off x="2869565" y="13427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75565</xdr:rowOff>
    </xdr:from>
    <xdr:to xmlns:xdr="http://schemas.openxmlformats.org/drawingml/2006/spreadsheetDrawing">
      <xdr:col>11</xdr:col>
      <xdr:colOff>82550</xdr:colOff>
      <xdr:row>82</xdr:row>
      <xdr:rowOff>5715</xdr:rowOff>
    </xdr:to>
    <xdr:sp macro="" textlink="">
      <xdr:nvSpPr>
        <xdr:cNvPr id="221" name="楕円 220"/>
        <xdr:cNvSpPr/>
      </xdr:nvSpPr>
      <xdr:spPr>
        <a:xfrm>
          <a:off x="2305050" y="1365440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15875</xdr:rowOff>
    </xdr:from>
    <xdr:ext cx="762000" cy="258445"/>
    <xdr:sp macro="" textlink="">
      <xdr:nvSpPr>
        <xdr:cNvPr id="222" name="テキスト ボックス 221"/>
        <xdr:cNvSpPr txBox="1"/>
      </xdr:nvSpPr>
      <xdr:spPr>
        <a:xfrm>
          <a:off x="1972945" y="13427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78105</xdr:rowOff>
    </xdr:from>
    <xdr:to xmlns:xdr="http://schemas.openxmlformats.org/drawingml/2006/spreadsheetDrawing">
      <xdr:col>7</xdr:col>
      <xdr:colOff>31750</xdr:colOff>
      <xdr:row>82</xdr:row>
      <xdr:rowOff>8255</xdr:rowOff>
    </xdr:to>
    <xdr:sp macro="" textlink="">
      <xdr:nvSpPr>
        <xdr:cNvPr id="223" name="楕円 222"/>
        <xdr:cNvSpPr/>
      </xdr:nvSpPr>
      <xdr:spPr>
        <a:xfrm>
          <a:off x="1408430" y="1365694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18415</xdr:rowOff>
    </xdr:from>
    <xdr:ext cx="761365" cy="258445"/>
    <xdr:sp macro="" textlink="">
      <xdr:nvSpPr>
        <xdr:cNvPr id="224" name="テキスト ボックス 223"/>
        <xdr:cNvSpPr txBox="1"/>
      </xdr:nvSpPr>
      <xdr:spPr>
        <a:xfrm>
          <a:off x="1076325" y="134296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5" name="正方形/長方形 224"/>
        <xdr:cNvSpPr/>
      </xdr:nvSpPr>
      <xdr:spPr>
        <a:xfrm>
          <a:off x="1294320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140335</xdr:rowOff>
    </xdr:from>
    <xdr:ext cx="1652905" cy="308610"/>
    <xdr:sp macro="" textlink="">
      <xdr:nvSpPr>
        <xdr:cNvPr id="226" name="テキスト ボックス 225"/>
        <xdr:cNvSpPr txBox="1"/>
      </xdr:nvSpPr>
      <xdr:spPr>
        <a:xfrm>
          <a:off x="13775055" y="12713335"/>
          <a:ext cx="1652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7" name="テキスト ボックス 226"/>
        <xdr:cNvSpPr txBox="1"/>
      </xdr:nvSpPr>
      <xdr:spPr>
        <a:xfrm>
          <a:off x="15570835" y="126873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8" name="正方形/長方形 227"/>
        <xdr:cNvSpPr/>
      </xdr:nvSpPr>
      <xdr:spPr>
        <a:xfrm>
          <a:off x="18132425" y="1260475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9" name="正方形/長方形 228"/>
        <xdr:cNvSpPr/>
      </xdr:nvSpPr>
      <xdr:spPr>
        <a:xfrm>
          <a:off x="18132425" y="1279144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0" name="正方形/長方形 229"/>
        <xdr:cNvSpPr/>
      </xdr:nvSpPr>
      <xdr:spPr>
        <a:xfrm>
          <a:off x="1979866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1" name="正方形/長方形 230"/>
        <xdr:cNvSpPr/>
      </xdr:nvSpPr>
      <xdr:spPr>
        <a:xfrm>
          <a:off x="1979866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2" name="正方形/長方形 231"/>
        <xdr:cNvSpPr/>
      </xdr:nvSpPr>
      <xdr:spPr>
        <a:xfrm>
          <a:off x="2127250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3" name="正方形/長方形 232"/>
        <xdr:cNvSpPr/>
      </xdr:nvSpPr>
      <xdr:spPr>
        <a:xfrm>
          <a:off x="2127250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4" name="正方形/長方形 233"/>
        <xdr:cNvSpPr/>
      </xdr:nvSpPr>
      <xdr:spPr>
        <a:xfrm>
          <a:off x="1294320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5" name="正方形/長方形 234"/>
        <xdr:cNvSpPr/>
      </xdr:nvSpPr>
      <xdr:spPr>
        <a:xfrm>
          <a:off x="1826133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6" name="正方形/長方形 235"/>
        <xdr:cNvSpPr/>
      </xdr:nvSpPr>
      <xdr:spPr>
        <a:xfrm>
          <a:off x="1826133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7" name="テキスト ボックス 236"/>
        <xdr:cNvSpPr txBox="1"/>
      </xdr:nvSpPr>
      <xdr:spPr>
        <a:xfrm>
          <a:off x="18388330" y="13411200"/>
          <a:ext cx="5831840"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ラスパイレス指数は類似団体平均を若干下回っている。</a:t>
          </a:r>
          <a:endParaRPr lang="ja-JP" altLang="ja-JP" sz="1400">
            <a:effectLst/>
          </a:endParaRPr>
        </a:p>
        <a:p>
          <a:r>
            <a:rPr kumimoji="1" lang="ja-JP" altLang="ja-JP" sz="1100">
              <a:solidFill>
                <a:schemeClr val="dk1"/>
              </a:solidFill>
              <a:effectLst/>
              <a:latin typeface="+mn-lt"/>
              <a:ea typeface="+mn-ea"/>
              <a:cs typeface="+mn-cs"/>
            </a:rPr>
            <a:t>今後は特殊勤務手当等の各種手当の総点検を行うなど、より一層の給与の適正化に努める。</a:t>
          </a:r>
          <a:endParaRPr lang="ja-JP" altLang="ja-JP" sz="1400">
            <a:effectLst/>
          </a:endParaRPr>
        </a:p>
        <a:p>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8" name="直線コネクタ 237"/>
        <xdr:cNvCxnSpPr/>
      </xdr:nvCxnSpPr>
      <xdr:spPr>
        <a:xfrm>
          <a:off x="1294320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9" name="テキスト ボックス 238"/>
        <xdr:cNvSpPr txBox="1"/>
      </xdr:nvSpPr>
      <xdr:spPr>
        <a:xfrm>
          <a:off x="12173585"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40" name="直線コネクタ 239"/>
        <xdr:cNvCxnSpPr/>
      </xdr:nvCxnSpPr>
      <xdr:spPr>
        <a:xfrm>
          <a:off x="12943205" y="150704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9080"/>
    <xdr:sp macro="" textlink="">
      <xdr:nvSpPr>
        <xdr:cNvPr id="241" name="テキスト ボックス 240"/>
        <xdr:cNvSpPr txBox="1"/>
      </xdr:nvSpPr>
      <xdr:spPr>
        <a:xfrm>
          <a:off x="12173585" y="1492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2" name="直線コネクタ 241"/>
        <xdr:cNvCxnSpPr/>
      </xdr:nvCxnSpPr>
      <xdr:spPr>
        <a:xfrm>
          <a:off x="12943205" y="146754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120015</xdr:rowOff>
    </xdr:from>
    <xdr:ext cx="762000" cy="259080"/>
    <xdr:sp macro="" textlink="">
      <xdr:nvSpPr>
        <xdr:cNvPr id="243" name="テキスト ボックス 242"/>
        <xdr:cNvSpPr txBox="1"/>
      </xdr:nvSpPr>
      <xdr:spPr>
        <a:xfrm>
          <a:off x="12173585" y="14537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4" name="直線コネクタ 243"/>
        <xdr:cNvCxnSpPr/>
      </xdr:nvCxnSpPr>
      <xdr:spPr>
        <a:xfrm>
          <a:off x="12943205" y="142811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5" name="テキスト ボックス 244"/>
        <xdr:cNvSpPr txBox="1"/>
      </xdr:nvSpPr>
      <xdr:spPr>
        <a:xfrm>
          <a:off x="12173585"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6" name="直線コネクタ 245"/>
        <xdr:cNvCxnSpPr/>
      </xdr:nvCxnSpPr>
      <xdr:spPr>
        <a:xfrm>
          <a:off x="12943205" y="138906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7" name="テキスト ボックス 246"/>
        <xdr:cNvSpPr txBox="1"/>
      </xdr:nvSpPr>
      <xdr:spPr>
        <a:xfrm>
          <a:off x="12173585" y="13748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8" name="直線コネクタ 247"/>
        <xdr:cNvCxnSpPr/>
      </xdr:nvCxnSpPr>
      <xdr:spPr>
        <a:xfrm>
          <a:off x="12943205" y="134956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9080"/>
    <xdr:sp macro="" textlink="">
      <xdr:nvSpPr>
        <xdr:cNvPr id="249" name="テキスト ボックス 248"/>
        <xdr:cNvSpPr txBox="1"/>
      </xdr:nvSpPr>
      <xdr:spPr>
        <a:xfrm>
          <a:off x="12173585" y="13357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0" name="直線コネクタ 249"/>
        <xdr:cNvCxnSpPr/>
      </xdr:nvCxnSpPr>
      <xdr:spPr>
        <a:xfrm>
          <a:off x="1294320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1" name="テキスト ボックス 250"/>
        <xdr:cNvSpPr txBox="1"/>
      </xdr:nvSpPr>
      <xdr:spPr>
        <a:xfrm>
          <a:off x="12173585" y="12962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2" name="給与水準   （国との比較）グラフ枠"/>
        <xdr:cNvSpPr/>
      </xdr:nvSpPr>
      <xdr:spPr>
        <a:xfrm>
          <a:off x="1294320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46990</xdr:rowOff>
    </xdr:from>
    <xdr:to xmlns:xdr="http://schemas.openxmlformats.org/drawingml/2006/spreadsheetDrawing">
      <xdr:col>81</xdr:col>
      <xdr:colOff>44450</xdr:colOff>
      <xdr:row>89</xdr:row>
      <xdr:rowOff>163830</xdr:rowOff>
    </xdr:to>
    <xdr:cxnSp macro="">
      <xdr:nvCxnSpPr>
        <xdr:cNvPr id="253" name="直線コネクタ 252"/>
        <xdr:cNvCxnSpPr/>
      </xdr:nvCxnSpPr>
      <xdr:spPr>
        <a:xfrm flipV="1">
          <a:off x="17172305" y="13625830"/>
          <a:ext cx="0" cy="14579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135890</xdr:rowOff>
    </xdr:from>
    <xdr:ext cx="761365" cy="259080"/>
    <xdr:sp macro="" textlink="">
      <xdr:nvSpPr>
        <xdr:cNvPr id="254" name="給与水準   （国との比較）最小値テキスト"/>
        <xdr:cNvSpPr txBox="1"/>
      </xdr:nvSpPr>
      <xdr:spPr>
        <a:xfrm>
          <a:off x="17261205" y="150558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163830</xdr:rowOff>
    </xdr:from>
    <xdr:to xmlns:xdr="http://schemas.openxmlformats.org/drawingml/2006/spreadsheetDrawing">
      <xdr:col>81</xdr:col>
      <xdr:colOff>133350</xdr:colOff>
      <xdr:row>89</xdr:row>
      <xdr:rowOff>163830</xdr:rowOff>
    </xdr:to>
    <xdr:cxnSp macro="">
      <xdr:nvCxnSpPr>
        <xdr:cNvPr id="255" name="直線コネクタ 254"/>
        <xdr:cNvCxnSpPr/>
      </xdr:nvCxnSpPr>
      <xdr:spPr>
        <a:xfrm>
          <a:off x="17081500" y="1508379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133350</xdr:rowOff>
    </xdr:from>
    <xdr:ext cx="761365" cy="259080"/>
    <xdr:sp macro="" textlink="">
      <xdr:nvSpPr>
        <xdr:cNvPr id="256" name="給与水準   （国との比較）最大値テキスト"/>
        <xdr:cNvSpPr txBox="1"/>
      </xdr:nvSpPr>
      <xdr:spPr>
        <a:xfrm>
          <a:off x="17261205" y="133769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46990</xdr:rowOff>
    </xdr:from>
    <xdr:to xmlns:xdr="http://schemas.openxmlformats.org/drawingml/2006/spreadsheetDrawing">
      <xdr:col>81</xdr:col>
      <xdr:colOff>133350</xdr:colOff>
      <xdr:row>81</xdr:row>
      <xdr:rowOff>46990</xdr:rowOff>
    </xdr:to>
    <xdr:cxnSp macro="">
      <xdr:nvCxnSpPr>
        <xdr:cNvPr id="257" name="直線コネクタ 256"/>
        <xdr:cNvCxnSpPr/>
      </xdr:nvCxnSpPr>
      <xdr:spPr>
        <a:xfrm>
          <a:off x="17081500" y="1362583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152400</xdr:rowOff>
    </xdr:from>
    <xdr:to xmlns:xdr="http://schemas.openxmlformats.org/drawingml/2006/spreadsheetDrawing">
      <xdr:col>81</xdr:col>
      <xdr:colOff>44450</xdr:colOff>
      <xdr:row>86</xdr:row>
      <xdr:rowOff>34290</xdr:rowOff>
    </xdr:to>
    <xdr:cxnSp macro="">
      <xdr:nvCxnSpPr>
        <xdr:cNvPr id="258" name="直線コネクタ 257"/>
        <xdr:cNvCxnSpPr/>
      </xdr:nvCxnSpPr>
      <xdr:spPr>
        <a:xfrm flipV="1">
          <a:off x="16326485" y="14401800"/>
          <a:ext cx="84582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127000</xdr:rowOff>
    </xdr:from>
    <xdr:ext cx="761365" cy="258445"/>
    <xdr:sp macro="" textlink="">
      <xdr:nvSpPr>
        <xdr:cNvPr id="259" name="給与水準   （国との比較）平均値テキスト"/>
        <xdr:cNvSpPr txBox="1"/>
      </xdr:nvSpPr>
      <xdr:spPr>
        <a:xfrm>
          <a:off x="17261205" y="1437640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154940</xdr:rowOff>
    </xdr:from>
    <xdr:to xmlns:xdr="http://schemas.openxmlformats.org/drawingml/2006/spreadsheetDrawing">
      <xdr:col>81</xdr:col>
      <xdr:colOff>95250</xdr:colOff>
      <xdr:row>86</xdr:row>
      <xdr:rowOff>85090</xdr:rowOff>
    </xdr:to>
    <xdr:sp macro="" textlink="">
      <xdr:nvSpPr>
        <xdr:cNvPr id="260" name="フローチャート: 判断 259"/>
        <xdr:cNvSpPr/>
      </xdr:nvSpPr>
      <xdr:spPr>
        <a:xfrm>
          <a:off x="17119600" y="1440434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34290</xdr:rowOff>
    </xdr:from>
    <xdr:to xmlns:xdr="http://schemas.openxmlformats.org/drawingml/2006/spreadsheetDrawing">
      <xdr:col>77</xdr:col>
      <xdr:colOff>44450</xdr:colOff>
      <xdr:row>86</xdr:row>
      <xdr:rowOff>114935</xdr:rowOff>
    </xdr:to>
    <xdr:cxnSp macro="">
      <xdr:nvCxnSpPr>
        <xdr:cNvPr id="261" name="直線コネクタ 260"/>
        <xdr:cNvCxnSpPr/>
      </xdr:nvCxnSpPr>
      <xdr:spPr>
        <a:xfrm flipV="1">
          <a:off x="15427960" y="14451330"/>
          <a:ext cx="898525"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167640</xdr:rowOff>
    </xdr:from>
    <xdr:to xmlns:xdr="http://schemas.openxmlformats.org/drawingml/2006/spreadsheetDrawing">
      <xdr:col>77</xdr:col>
      <xdr:colOff>95250</xdr:colOff>
      <xdr:row>86</xdr:row>
      <xdr:rowOff>99060</xdr:rowOff>
    </xdr:to>
    <xdr:sp macro="" textlink="">
      <xdr:nvSpPr>
        <xdr:cNvPr id="262" name="フローチャート: 判断 261"/>
        <xdr:cNvSpPr/>
      </xdr:nvSpPr>
      <xdr:spPr>
        <a:xfrm>
          <a:off x="16273780" y="14417040"/>
          <a:ext cx="1035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84455</xdr:rowOff>
    </xdr:from>
    <xdr:ext cx="735965" cy="258445"/>
    <xdr:sp macro="" textlink="">
      <xdr:nvSpPr>
        <xdr:cNvPr id="263" name="テキスト ボックス 262"/>
        <xdr:cNvSpPr txBox="1"/>
      </xdr:nvSpPr>
      <xdr:spPr>
        <a:xfrm>
          <a:off x="15941675" y="1450149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114935</xdr:rowOff>
    </xdr:from>
    <xdr:to xmlns:xdr="http://schemas.openxmlformats.org/drawingml/2006/spreadsheetDrawing">
      <xdr:col>72</xdr:col>
      <xdr:colOff>203200</xdr:colOff>
      <xdr:row>86</xdr:row>
      <xdr:rowOff>128270</xdr:rowOff>
    </xdr:to>
    <xdr:cxnSp macro="">
      <xdr:nvCxnSpPr>
        <xdr:cNvPr id="264" name="直線コネクタ 263"/>
        <xdr:cNvCxnSpPr/>
      </xdr:nvCxnSpPr>
      <xdr:spPr>
        <a:xfrm flipV="1">
          <a:off x="14531340" y="14531975"/>
          <a:ext cx="8966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10795</xdr:rowOff>
    </xdr:from>
    <xdr:to xmlns:xdr="http://schemas.openxmlformats.org/drawingml/2006/spreadsheetDrawing">
      <xdr:col>73</xdr:col>
      <xdr:colOff>44450</xdr:colOff>
      <xdr:row>86</xdr:row>
      <xdr:rowOff>112395</xdr:rowOff>
    </xdr:to>
    <xdr:sp macro="" textlink="">
      <xdr:nvSpPr>
        <xdr:cNvPr id="265" name="フローチャート: 判断 264"/>
        <xdr:cNvSpPr/>
      </xdr:nvSpPr>
      <xdr:spPr>
        <a:xfrm>
          <a:off x="15377160" y="1442783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122555</xdr:rowOff>
    </xdr:from>
    <xdr:ext cx="762000" cy="258445"/>
    <xdr:sp macro="" textlink="">
      <xdr:nvSpPr>
        <xdr:cNvPr id="266" name="テキスト ボックス 265"/>
        <xdr:cNvSpPr txBox="1"/>
      </xdr:nvSpPr>
      <xdr:spPr>
        <a:xfrm>
          <a:off x="15045055" y="14204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101600</xdr:rowOff>
    </xdr:from>
    <xdr:to xmlns:xdr="http://schemas.openxmlformats.org/drawingml/2006/spreadsheetDrawing">
      <xdr:col>68</xdr:col>
      <xdr:colOff>152400</xdr:colOff>
      <xdr:row>86</xdr:row>
      <xdr:rowOff>128270</xdr:rowOff>
    </xdr:to>
    <xdr:cxnSp macro="">
      <xdr:nvCxnSpPr>
        <xdr:cNvPr id="267" name="直線コネクタ 266"/>
        <xdr:cNvCxnSpPr/>
      </xdr:nvCxnSpPr>
      <xdr:spPr>
        <a:xfrm>
          <a:off x="13634720" y="14518640"/>
          <a:ext cx="89662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37465</xdr:rowOff>
    </xdr:from>
    <xdr:to xmlns:xdr="http://schemas.openxmlformats.org/drawingml/2006/spreadsheetDrawing">
      <xdr:col>68</xdr:col>
      <xdr:colOff>203200</xdr:colOff>
      <xdr:row>86</xdr:row>
      <xdr:rowOff>139065</xdr:rowOff>
    </xdr:to>
    <xdr:sp macro="" textlink="">
      <xdr:nvSpPr>
        <xdr:cNvPr id="268" name="フローチャート: 判断 267"/>
        <xdr:cNvSpPr/>
      </xdr:nvSpPr>
      <xdr:spPr>
        <a:xfrm>
          <a:off x="14480540" y="1445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149225</xdr:rowOff>
    </xdr:from>
    <xdr:ext cx="762000" cy="259080"/>
    <xdr:sp macro="" textlink="">
      <xdr:nvSpPr>
        <xdr:cNvPr id="269" name="テキスト ボックス 268"/>
        <xdr:cNvSpPr txBox="1"/>
      </xdr:nvSpPr>
      <xdr:spPr>
        <a:xfrm>
          <a:off x="14146530" y="14230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24130</xdr:rowOff>
    </xdr:from>
    <xdr:to xmlns:xdr="http://schemas.openxmlformats.org/drawingml/2006/spreadsheetDrawing">
      <xdr:col>64</xdr:col>
      <xdr:colOff>152400</xdr:colOff>
      <xdr:row>86</xdr:row>
      <xdr:rowOff>125730</xdr:rowOff>
    </xdr:to>
    <xdr:sp macro="" textlink="">
      <xdr:nvSpPr>
        <xdr:cNvPr id="270" name="フローチャート: 判断 269"/>
        <xdr:cNvSpPr/>
      </xdr:nvSpPr>
      <xdr:spPr>
        <a:xfrm>
          <a:off x="13583920" y="1444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135890</xdr:rowOff>
    </xdr:from>
    <xdr:ext cx="762000" cy="259080"/>
    <xdr:sp macro="" textlink="">
      <xdr:nvSpPr>
        <xdr:cNvPr id="271" name="テキスト ボックス 270"/>
        <xdr:cNvSpPr txBox="1"/>
      </xdr:nvSpPr>
      <xdr:spPr>
        <a:xfrm>
          <a:off x="13249910" y="14217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1365" cy="258445"/>
    <xdr:sp macro="" textlink="">
      <xdr:nvSpPr>
        <xdr:cNvPr id="272" name="テキスト ボックス 271"/>
        <xdr:cNvSpPr txBox="1"/>
      </xdr:nvSpPr>
      <xdr:spPr>
        <a:xfrm>
          <a:off x="1695450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1365" cy="258445"/>
    <xdr:sp macro="" textlink="">
      <xdr:nvSpPr>
        <xdr:cNvPr id="273" name="テキスト ボックス 272"/>
        <xdr:cNvSpPr txBox="1"/>
      </xdr:nvSpPr>
      <xdr:spPr>
        <a:xfrm>
          <a:off x="1610868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1365" cy="258445"/>
    <xdr:sp macro="" textlink="">
      <xdr:nvSpPr>
        <xdr:cNvPr id="274" name="テキスト ボックス 273"/>
        <xdr:cNvSpPr txBox="1"/>
      </xdr:nvSpPr>
      <xdr:spPr>
        <a:xfrm>
          <a:off x="15210155"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8445"/>
    <xdr:sp macro="" textlink="">
      <xdr:nvSpPr>
        <xdr:cNvPr id="275" name="テキスト ボックス 274"/>
        <xdr:cNvSpPr txBox="1"/>
      </xdr:nvSpPr>
      <xdr:spPr>
        <a:xfrm>
          <a:off x="1431353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8445"/>
    <xdr:sp macro="" textlink="">
      <xdr:nvSpPr>
        <xdr:cNvPr id="276" name="テキスト ボックス 275"/>
        <xdr:cNvSpPr txBox="1"/>
      </xdr:nvSpPr>
      <xdr:spPr>
        <a:xfrm>
          <a:off x="1341691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101600</xdr:rowOff>
    </xdr:from>
    <xdr:to xmlns:xdr="http://schemas.openxmlformats.org/drawingml/2006/spreadsheetDrawing">
      <xdr:col>81</xdr:col>
      <xdr:colOff>95250</xdr:colOff>
      <xdr:row>86</xdr:row>
      <xdr:rowOff>31750</xdr:rowOff>
    </xdr:to>
    <xdr:sp macro="" textlink="">
      <xdr:nvSpPr>
        <xdr:cNvPr id="277" name="楕円 276"/>
        <xdr:cNvSpPr/>
      </xdr:nvSpPr>
      <xdr:spPr>
        <a:xfrm>
          <a:off x="17119600" y="1435100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118110</xdr:rowOff>
    </xdr:from>
    <xdr:ext cx="761365" cy="259080"/>
    <xdr:sp macro="" textlink="">
      <xdr:nvSpPr>
        <xdr:cNvPr id="278" name="給与水準   （国との比較）該当値テキスト"/>
        <xdr:cNvSpPr txBox="1"/>
      </xdr:nvSpPr>
      <xdr:spPr>
        <a:xfrm>
          <a:off x="17261205" y="14199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154940</xdr:rowOff>
    </xdr:from>
    <xdr:to xmlns:xdr="http://schemas.openxmlformats.org/drawingml/2006/spreadsheetDrawing">
      <xdr:col>77</xdr:col>
      <xdr:colOff>95250</xdr:colOff>
      <xdr:row>86</xdr:row>
      <xdr:rowOff>85090</xdr:rowOff>
    </xdr:to>
    <xdr:sp macro="" textlink="">
      <xdr:nvSpPr>
        <xdr:cNvPr id="279" name="楕円 278"/>
        <xdr:cNvSpPr/>
      </xdr:nvSpPr>
      <xdr:spPr>
        <a:xfrm>
          <a:off x="16273780" y="1440434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95250</xdr:rowOff>
    </xdr:from>
    <xdr:ext cx="735965" cy="259080"/>
    <xdr:sp macro="" textlink="">
      <xdr:nvSpPr>
        <xdr:cNvPr id="280" name="テキスト ボックス 279"/>
        <xdr:cNvSpPr txBox="1"/>
      </xdr:nvSpPr>
      <xdr:spPr>
        <a:xfrm>
          <a:off x="15941675" y="141770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64135</xdr:rowOff>
    </xdr:from>
    <xdr:to xmlns:xdr="http://schemas.openxmlformats.org/drawingml/2006/spreadsheetDrawing">
      <xdr:col>73</xdr:col>
      <xdr:colOff>44450</xdr:colOff>
      <xdr:row>86</xdr:row>
      <xdr:rowOff>165735</xdr:rowOff>
    </xdr:to>
    <xdr:sp macro="" textlink="">
      <xdr:nvSpPr>
        <xdr:cNvPr id="281" name="楕円 280"/>
        <xdr:cNvSpPr/>
      </xdr:nvSpPr>
      <xdr:spPr>
        <a:xfrm>
          <a:off x="15377160" y="1448117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150495</xdr:rowOff>
    </xdr:from>
    <xdr:ext cx="762000" cy="259080"/>
    <xdr:sp macro="" textlink="">
      <xdr:nvSpPr>
        <xdr:cNvPr id="282" name="テキスト ボックス 281"/>
        <xdr:cNvSpPr txBox="1"/>
      </xdr:nvSpPr>
      <xdr:spPr>
        <a:xfrm>
          <a:off x="15045055" y="14567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77470</xdr:rowOff>
    </xdr:from>
    <xdr:to xmlns:xdr="http://schemas.openxmlformats.org/drawingml/2006/spreadsheetDrawing">
      <xdr:col>68</xdr:col>
      <xdr:colOff>203200</xdr:colOff>
      <xdr:row>87</xdr:row>
      <xdr:rowOff>7620</xdr:rowOff>
    </xdr:to>
    <xdr:sp macro="" textlink="">
      <xdr:nvSpPr>
        <xdr:cNvPr id="283" name="楕円 282"/>
        <xdr:cNvSpPr/>
      </xdr:nvSpPr>
      <xdr:spPr>
        <a:xfrm>
          <a:off x="14480540" y="14494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163830</xdr:rowOff>
    </xdr:from>
    <xdr:ext cx="762000" cy="258445"/>
    <xdr:sp macro="" textlink="">
      <xdr:nvSpPr>
        <xdr:cNvPr id="284" name="テキスト ボックス 283"/>
        <xdr:cNvSpPr txBox="1"/>
      </xdr:nvSpPr>
      <xdr:spPr>
        <a:xfrm>
          <a:off x="14146530" y="14580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50800</xdr:rowOff>
    </xdr:from>
    <xdr:to xmlns:xdr="http://schemas.openxmlformats.org/drawingml/2006/spreadsheetDrawing">
      <xdr:col>64</xdr:col>
      <xdr:colOff>152400</xdr:colOff>
      <xdr:row>86</xdr:row>
      <xdr:rowOff>152400</xdr:rowOff>
    </xdr:to>
    <xdr:sp macro="" textlink="">
      <xdr:nvSpPr>
        <xdr:cNvPr id="285" name="楕円 284"/>
        <xdr:cNvSpPr/>
      </xdr:nvSpPr>
      <xdr:spPr>
        <a:xfrm>
          <a:off x="13583920" y="144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137160</xdr:rowOff>
    </xdr:from>
    <xdr:ext cx="762000" cy="259080"/>
    <xdr:sp macro="" textlink="">
      <xdr:nvSpPr>
        <xdr:cNvPr id="286" name="テキスト ボックス 285"/>
        <xdr:cNvSpPr txBox="1"/>
      </xdr:nvSpPr>
      <xdr:spPr>
        <a:xfrm>
          <a:off x="13249910" y="1455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7" name="正方形/長方形 286"/>
        <xdr:cNvSpPr/>
      </xdr:nvSpPr>
      <xdr:spPr>
        <a:xfrm>
          <a:off x="1294320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2505" cy="309245"/>
    <xdr:sp macro="" textlink="">
      <xdr:nvSpPr>
        <xdr:cNvPr id="288" name="テキスト ボックス 287"/>
        <xdr:cNvSpPr txBox="1"/>
      </xdr:nvSpPr>
      <xdr:spPr>
        <a:xfrm>
          <a:off x="13466445" y="8986520"/>
          <a:ext cx="22625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775"/>
    <xdr:sp macro="" textlink="">
      <xdr:nvSpPr>
        <xdr:cNvPr id="289" name="テキスト ボックス 288"/>
        <xdr:cNvSpPr txBox="1"/>
      </xdr:nvSpPr>
      <xdr:spPr>
        <a:xfrm>
          <a:off x="15879445" y="896112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[10.28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0" name="正方形/長方形 289"/>
        <xdr:cNvSpPr/>
      </xdr:nvSpPr>
      <xdr:spPr>
        <a:xfrm>
          <a:off x="18132425" y="888238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1" name="正方形/長方形 290"/>
        <xdr:cNvSpPr/>
      </xdr:nvSpPr>
      <xdr:spPr>
        <a:xfrm>
          <a:off x="18132425" y="906526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2" name="正方形/長方形 291"/>
        <xdr:cNvSpPr/>
      </xdr:nvSpPr>
      <xdr:spPr>
        <a:xfrm>
          <a:off x="1979866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3" name="正方形/長方形 292"/>
        <xdr:cNvSpPr/>
      </xdr:nvSpPr>
      <xdr:spPr>
        <a:xfrm>
          <a:off x="1979866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4" name="正方形/長方形 293"/>
        <xdr:cNvSpPr/>
      </xdr:nvSpPr>
      <xdr:spPr>
        <a:xfrm>
          <a:off x="2127250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5" name="正方形/長方形 294"/>
        <xdr:cNvSpPr/>
      </xdr:nvSpPr>
      <xdr:spPr>
        <a:xfrm>
          <a:off x="2127250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6" name="正方形/長方形 295"/>
        <xdr:cNvSpPr/>
      </xdr:nvSpPr>
      <xdr:spPr>
        <a:xfrm>
          <a:off x="1294320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7" name="正方形/長方形 296"/>
        <xdr:cNvSpPr/>
      </xdr:nvSpPr>
      <xdr:spPr>
        <a:xfrm>
          <a:off x="1826133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8" name="正方形/長方形 297"/>
        <xdr:cNvSpPr/>
      </xdr:nvSpPr>
      <xdr:spPr>
        <a:xfrm>
          <a:off x="1826133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9" name="テキスト ボックス 298"/>
        <xdr:cNvSpPr txBox="1"/>
      </xdr:nvSpPr>
      <xdr:spPr>
        <a:xfrm>
          <a:off x="18388330" y="968883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市人口は減少傾向にあるが、人口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人当たり職員数は令和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年度においては類似団体平均と比べて、若干下回っている。今後も退職者不補充を行うなど新規採用者の抑制に努めたい。</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140335</xdr:rowOff>
    </xdr:from>
    <xdr:ext cx="349885" cy="224790"/>
    <xdr:sp macro="" textlink="">
      <xdr:nvSpPr>
        <xdr:cNvPr id="300" name="テキスト ボックス 299"/>
        <xdr:cNvSpPr txBox="1"/>
      </xdr:nvSpPr>
      <xdr:spPr>
        <a:xfrm>
          <a:off x="12905105" y="919289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1" name="直線コネクタ 300"/>
        <xdr:cNvCxnSpPr/>
      </xdr:nvCxnSpPr>
      <xdr:spPr>
        <a:xfrm>
          <a:off x="1294320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2" name="テキスト ボックス 301"/>
        <xdr:cNvSpPr txBox="1"/>
      </xdr:nvSpPr>
      <xdr:spPr>
        <a:xfrm>
          <a:off x="12173585" y="11596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3" name="直線コネクタ 302"/>
        <xdr:cNvCxnSpPr/>
      </xdr:nvCxnSpPr>
      <xdr:spPr>
        <a:xfrm>
          <a:off x="12943205" y="113442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8445"/>
    <xdr:sp macro="" textlink="">
      <xdr:nvSpPr>
        <xdr:cNvPr id="304" name="テキスト ボックス 303"/>
        <xdr:cNvSpPr txBox="1"/>
      </xdr:nvSpPr>
      <xdr:spPr>
        <a:xfrm>
          <a:off x="12173585" y="11205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5" name="直線コネクタ 304"/>
        <xdr:cNvCxnSpPr/>
      </xdr:nvCxnSpPr>
      <xdr:spPr>
        <a:xfrm>
          <a:off x="12943205" y="109493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6" name="テキスト ボックス 305"/>
        <xdr:cNvSpPr txBox="1"/>
      </xdr:nvSpPr>
      <xdr:spPr>
        <a:xfrm>
          <a:off x="12173585" y="10810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7" name="直線コネクタ 306"/>
        <xdr:cNvCxnSpPr/>
      </xdr:nvCxnSpPr>
      <xdr:spPr>
        <a:xfrm>
          <a:off x="12943205" y="105587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8" name="テキスト ボックス 307"/>
        <xdr:cNvSpPr txBox="1"/>
      </xdr:nvSpPr>
      <xdr:spPr>
        <a:xfrm>
          <a:off x="12173585"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9" name="直線コネクタ 308"/>
        <xdr:cNvCxnSpPr/>
      </xdr:nvCxnSpPr>
      <xdr:spPr>
        <a:xfrm>
          <a:off x="12943205" y="101644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9080"/>
    <xdr:sp macro="" textlink="">
      <xdr:nvSpPr>
        <xdr:cNvPr id="310" name="テキスト ボックス 309"/>
        <xdr:cNvSpPr txBox="1"/>
      </xdr:nvSpPr>
      <xdr:spPr>
        <a:xfrm>
          <a:off x="12173585" y="10026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46990</xdr:rowOff>
    </xdr:from>
    <xdr:to xmlns:xdr="http://schemas.openxmlformats.org/drawingml/2006/spreadsheetDrawing">
      <xdr:col>85</xdr:col>
      <xdr:colOff>95250</xdr:colOff>
      <xdr:row>58</xdr:row>
      <xdr:rowOff>46990</xdr:rowOff>
    </xdr:to>
    <xdr:cxnSp macro="">
      <xdr:nvCxnSpPr>
        <xdr:cNvPr id="311" name="直線コネクタ 310"/>
        <xdr:cNvCxnSpPr/>
      </xdr:nvCxnSpPr>
      <xdr:spPr>
        <a:xfrm>
          <a:off x="12943205" y="97701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9080"/>
    <xdr:sp macro="" textlink="">
      <xdr:nvSpPr>
        <xdr:cNvPr id="312" name="テキスト ボックス 311"/>
        <xdr:cNvSpPr txBox="1"/>
      </xdr:nvSpPr>
      <xdr:spPr>
        <a:xfrm>
          <a:off x="12173585" y="9631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3" name="直線コネクタ 312"/>
        <xdr:cNvCxnSpPr/>
      </xdr:nvCxnSpPr>
      <xdr:spPr>
        <a:xfrm>
          <a:off x="1294320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8445"/>
    <xdr:sp macro="" textlink="">
      <xdr:nvSpPr>
        <xdr:cNvPr id="314" name="テキスト ボックス 313"/>
        <xdr:cNvSpPr txBox="1"/>
      </xdr:nvSpPr>
      <xdr:spPr>
        <a:xfrm>
          <a:off x="12173585"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5" name="定員管理の状況グラフ枠"/>
        <xdr:cNvSpPr/>
      </xdr:nvSpPr>
      <xdr:spPr>
        <a:xfrm>
          <a:off x="1294320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163830</xdr:rowOff>
    </xdr:from>
    <xdr:to xmlns:xdr="http://schemas.openxmlformats.org/drawingml/2006/spreadsheetDrawing">
      <xdr:col>81</xdr:col>
      <xdr:colOff>44450</xdr:colOff>
      <xdr:row>66</xdr:row>
      <xdr:rowOff>16510</xdr:rowOff>
    </xdr:to>
    <xdr:cxnSp macro="">
      <xdr:nvCxnSpPr>
        <xdr:cNvPr id="316" name="直線コネクタ 315"/>
        <xdr:cNvCxnSpPr/>
      </xdr:nvCxnSpPr>
      <xdr:spPr>
        <a:xfrm flipV="1">
          <a:off x="17172305" y="9886950"/>
          <a:ext cx="0" cy="1193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65</xdr:row>
      <xdr:rowOff>160020</xdr:rowOff>
    </xdr:from>
    <xdr:ext cx="761365" cy="258445"/>
    <xdr:sp macro="" textlink="">
      <xdr:nvSpPr>
        <xdr:cNvPr id="317" name="定員管理の状況最小値テキスト"/>
        <xdr:cNvSpPr txBox="1"/>
      </xdr:nvSpPr>
      <xdr:spPr>
        <a:xfrm>
          <a:off x="17261205" y="110566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16510</xdr:rowOff>
    </xdr:from>
    <xdr:to xmlns:xdr="http://schemas.openxmlformats.org/drawingml/2006/spreadsheetDrawing">
      <xdr:col>81</xdr:col>
      <xdr:colOff>133350</xdr:colOff>
      <xdr:row>66</xdr:row>
      <xdr:rowOff>16510</xdr:rowOff>
    </xdr:to>
    <xdr:cxnSp macro="">
      <xdr:nvCxnSpPr>
        <xdr:cNvPr id="318" name="直線コネクタ 317"/>
        <xdr:cNvCxnSpPr/>
      </xdr:nvCxnSpPr>
      <xdr:spPr>
        <a:xfrm>
          <a:off x="17081500" y="1108075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78740</xdr:rowOff>
    </xdr:from>
    <xdr:ext cx="761365" cy="259080"/>
    <xdr:sp macro="" textlink="">
      <xdr:nvSpPr>
        <xdr:cNvPr id="319" name="定員管理の状況最大値テキスト"/>
        <xdr:cNvSpPr txBox="1"/>
      </xdr:nvSpPr>
      <xdr:spPr>
        <a:xfrm>
          <a:off x="17261205" y="96342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163830</xdr:rowOff>
    </xdr:from>
    <xdr:to xmlns:xdr="http://schemas.openxmlformats.org/drawingml/2006/spreadsheetDrawing">
      <xdr:col>81</xdr:col>
      <xdr:colOff>133350</xdr:colOff>
      <xdr:row>58</xdr:row>
      <xdr:rowOff>163830</xdr:rowOff>
    </xdr:to>
    <xdr:cxnSp macro="">
      <xdr:nvCxnSpPr>
        <xdr:cNvPr id="320" name="直線コネクタ 319"/>
        <xdr:cNvCxnSpPr/>
      </xdr:nvCxnSpPr>
      <xdr:spPr>
        <a:xfrm>
          <a:off x="17081500" y="988695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110490</xdr:rowOff>
    </xdr:from>
    <xdr:to xmlns:xdr="http://schemas.openxmlformats.org/drawingml/2006/spreadsheetDrawing">
      <xdr:col>81</xdr:col>
      <xdr:colOff>44450</xdr:colOff>
      <xdr:row>60</xdr:row>
      <xdr:rowOff>128270</xdr:rowOff>
    </xdr:to>
    <xdr:cxnSp macro="">
      <xdr:nvCxnSpPr>
        <xdr:cNvPr id="321" name="直線コネクタ 320"/>
        <xdr:cNvCxnSpPr/>
      </xdr:nvCxnSpPr>
      <xdr:spPr>
        <a:xfrm>
          <a:off x="16326485" y="10168890"/>
          <a:ext cx="8458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96520</xdr:rowOff>
    </xdr:from>
    <xdr:ext cx="761365" cy="259080"/>
    <xdr:sp macro="" textlink="">
      <xdr:nvSpPr>
        <xdr:cNvPr id="322" name="定員管理の状況平均値テキスト"/>
        <xdr:cNvSpPr txBox="1"/>
      </xdr:nvSpPr>
      <xdr:spPr>
        <a:xfrm>
          <a:off x="17261205" y="1015492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124460</xdr:rowOff>
    </xdr:from>
    <xdr:to xmlns:xdr="http://schemas.openxmlformats.org/drawingml/2006/spreadsheetDrawing">
      <xdr:col>81</xdr:col>
      <xdr:colOff>95250</xdr:colOff>
      <xdr:row>61</xdr:row>
      <xdr:rowOff>54610</xdr:rowOff>
    </xdr:to>
    <xdr:sp macro="" textlink="">
      <xdr:nvSpPr>
        <xdr:cNvPr id="323" name="フローチャート: 判断 322"/>
        <xdr:cNvSpPr/>
      </xdr:nvSpPr>
      <xdr:spPr>
        <a:xfrm>
          <a:off x="17119600" y="1018286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110490</xdr:rowOff>
    </xdr:from>
    <xdr:to xmlns:xdr="http://schemas.openxmlformats.org/drawingml/2006/spreadsheetDrawing">
      <xdr:col>77</xdr:col>
      <xdr:colOff>44450</xdr:colOff>
      <xdr:row>60</xdr:row>
      <xdr:rowOff>124460</xdr:rowOff>
    </xdr:to>
    <xdr:cxnSp macro="">
      <xdr:nvCxnSpPr>
        <xdr:cNvPr id="324" name="直線コネクタ 323"/>
        <xdr:cNvCxnSpPr/>
      </xdr:nvCxnSpPr>
      <xdr:spPr>
        <a:xfrm flipV="1">
          <a:off x="15427960" y="10168890"/>
          <a:ext cx="8985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110490</xdr:rowOff>
    </xdr:from>
    <xdr:to xmlns:xdr="http://schemas.openxmlformats.org/drawingml/2006/spreadsheetDrawing">
      <xdr:col>77</xdr:col>
      <xdr:colOff>95250</xdr:colOff>
      <xdr:row>61</xdr:row>
      <xdr:rowOff>40640</xdr:rowOff>
    </xdr:to>
    <xdr:sp macro="" textlink="">
      <xdr:nvSpPr>
        <xdr:cNvPr id="325" name="フローチャート: 判断 324"/>
        <xdr:cNvSpPr/>
      </xdr:nvSpPr>
      <xdr:spPr>
        <a:xfrm>
          <a:off x="16273780" y="1016889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25400</xdr:rowOff>
    </xdr:from>
    <xdr:ext cx="735965" cy="259080"/>
    <xdr:sp macro="" textlink="">
      <xdr:nvSpPr>
        <xdr:cNvPr id="326" name="テキスト ボックス 325"/>
        <xdr:cNvSpPr txBox="1"/>
      </xdr:nvSpPr>
      <xdr:spPr>
        <a:xfrm>
          <a:off x="15941675" y="102514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118110</xdr:rowOff>
    </xdr:from>
    <xdr:to xmlns:xdr="http://schemas.openxmlformats.org/drawingml/2006/spreadsheetDrawing">
      <xdr:col>72</xdr:col>
      <xdr:colOff>203200</xdr:colOff>
      <xdr:row>60</xdr:row>
      <xdr:rowOff>124460</xdr:rowOff>
    </xdr:to>
    <xdr:cxnSp macro="">
      <xdr:nvCxnSpPr>
        <xdr:cNvPr id="327" name="直線コネクタ 326"/>
        <xdr:cNvCxnSpPr/>
      </xdr:nvCxnSpPr>
      <xdr:spPr>
        <a:xfrm>
          <a:off x="14531340" y="10176510"/>
          <a:ext cx="89662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103505</xdr:rowOff>
    </xdr:from>
    <xdr:to xmlns:xdr="http://schemas.openxmlformats.org/drawingml/2006/spreadsheetDrawing">
      <xdr:col>73</xdr:col>
      <xdr:colOff>44450</xdr:colOff>
      <xdr:row>61</xdr:row>
      <xdr:rowOff>33655</xdr:rowOff>
    </xdr:to>
    <xdr:sp macro="" textlink="">
      <xdr:nvSpPr>
        <xdr:cNvPr id="328" name="フローチャート: 判断 327"/>
        <xdr:cNvSpPr/>
      </xdr:nvSpPr>
      <xdr:spPr>
        <a:xfrm>
          <a:off x="15377160" y="1016190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18415</xdr:rowOff>
    </xdr:from>
    <xdr:ext cx="762000" cy="258445"/>
    <xdr:sp macro="" textlink="">
      <xdr:nvSpPr>
        <xdr:cNvPr id="329" name="テキスト ボックス 328"/>
        <xdr:cNvSpPr txBox="1"/>
      </xdr:nvSpPr>
      <xdr:spPr>
        <a:xfrm>
          <a:off x="15045055" y="1024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118110</xdr:rowOff>
    </xdr:from>
    <xdr:to xmlns:xdr="http://schemas.openxmlformats.org/drawingml/2006/spreadsheetDrawing">
      <xdr:col>68</xdr:col>
      <xdr:colOff>152400</xdr:colOff>
      <xdr:row>60</xdr:row>
      <xdr:rowOff>133985</xdr:rowOff>
    </xdr:to>
    <xdr:cxnSp macro="">
      <xdr:nvCxnSpPr>
        <xdr:cNvPr id="330" name="直線コネクタ 329"/>
        <xdr:cNvCxnSpPr/>
      </xdr:nvCxnSpPr>
      <xdr:spPr>
        <a:xfrm flipV="1">
          <a:off x="13634720" y="10176510"/>
          <a:ext cx="89662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76200</xdr:rowOff>
    </xdr:from>
    <xdr:to xmlns:xdr="http://schemas.openxmlformats.org/drawingml/2006/spreadsheetDrawing">
      <xdr:col>68</xdr:col>
      <xdr:colOff>203200</xdr:colOff>
      <xdr:row>61</xdr:row>
      <xdr:rowOff>6350</xdr:rowOff>
    </xdr:to>
    <xdr:sp macro="" textlink="">
      <xdr:nvSpPr>
        <xdr:cNvPr id="331" name="フローチャート: 判断 330"/>
        <xdr:cNvSpPr/>
      </xdr:nvSpPr>
      <xdr:spPr>
        <a:xfrm>
          <a:off x="14480540" y="10134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162560</xdr:rowOff>
    </xdr:from>
    <xdr:ext cx="762000" cy="258445"/>
    <xdr:sp macro="" textlink="">
      <xdr:nvSpPr>
        <xdr:cNvPr id="332" name="テキスト ボックス 331"/>
        <xdr:cNvSpPr txBox="1"/>
      </xdr:nvSpPr>
      <xdr:spPr>
        <a:xfrm>
          <a:off x="14146530" y="10220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69215</xdr:rowOff>
    </xdr:from>
    <xdr:to xmlns:xdr="http://schemas.openxmlformats.org/drawingml/2006/spreadsheetDrawing">
      <xdr:col>64</xdr:col>
      <xdr:colOff>152400</xdr:colOff>
      <xdr:row>60</xdr:row>
      <xdr:rowOff>167640</xdr:rowOff>
    </xdr:to>
    <xdr:sp macro="" textlink="">
      <xdr:nvSpPr>
        <xdr:cNvPr id="333" name="フローチャート: 判断 332"/>
        <xdr:cNvSpPr/>
      </xdr:nvSpPr>
      <xdr:spPr>
        <a:xfrm>
          <a:off x="13583920" y="1012761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8890</xdr:rowOff>
    </xdr:from>
    <xdr:ext cx="762000" cy="259080"/>
    <xdr:sp macro="" textlink="">
      <xdr:nvSpPr>
        <xdr:cNvPr id="334" name="テキスト ボックス 333"/>
        <xdr:cNvSpPr txBox="1"/>
      </xdr:nvSpPr>
      <xdr:spPr>
        <a:xfrm>
          <a:off x="13249910" y="989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167640</xdr:rowOff>
    </xdr:from>
    <xdr:ext cx="761365" cy="259080"/>
    <xdr:sp macro="" textlink="">
      <xdr:nvSpPr>
        <xdr:cNvPr id="335" name="テキスト ボックス 334"/>
        <xdr:cNvSpPr txBox="1"/>
      </xdr:nvSpPr>
      <xdr:spPr>
        <a:xfrm>
          <a:off x="1695450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167640</xdr:rowOff>
    </xdr:from>
    <xdr:ext cx="761365" cy="259080"/>
    <xdr:sp macro="" textlink="">
      <xdr:nvSpPr>
        <xdr:cNvPr id="336" name="テキスト ボックス 335"/>
        <xdr:cNvSpPr txBox="1"/>
      </xdr:nvSpPr>
      <xdr:spPr>
        <a:xfrm>
          <a:off x="1610868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167640</xdr:rowOff>
    </xdr:from>
    <xdr:ext cx="761365" cy="259080"/>
    <xdr:sp macro="" textlink="">
      <xdr:nvSpPr>
        <xdr:cNvPr id="337" name="テキスト ボックス 336"/>
        <xdr:cNvSpPr txBox="1"/>
      </xdr:nvSpPr>
      <xdr:spPr>
        <a:xfrm>
          <a:off x="15210155"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167640</xdr:rowOff>
    </xdr:from>
    <xdr:ext cx="762000" cy="259080"/>
    <xdr:sp macro="" textlink="">
      <xdr:nvSpPr>
        <xdr:cNvPr id="338" name="テキスト ボックス 337"/>
        <xdr:cNvSpPr txBox="1"/>
      </xdr:nvSpPr>
      <xdr:spPr>
        <a:xfrm>
          <a:off x="1431353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167640</xdr:rowOff>
    </xdr:from>
    <xdr:ext cx="762000" cy="259080"/>
    <xdr:sp macro="" textlink="">
      <xdr:nvSpPr>
        <xdr:cNvPr id="339" name="テキスト ボックス 338"/>
        <xdr:cNvSpPr txBox="1"/>
      </xdr:nvSpPr>
      <xdr:spPr>
        <a:xfrm>
          <a:off x="1341691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77470</xdr:rowOff>
    </xdr:from>
    <xdr:to xmlns:xdr="http://schemas.openxmlformats.org/drawingml/2006/spreadsheetDrawing">
      <xdr:col>81</xdr:col>
      <xdr:colOff>95250</xdr:colOff>
      <xdr:row>61</xdr:row>
      <xdr:rowOff>7620</xdr:rowOff>
    </xdr:to>
    <xdr:sp macro="" textlink="">
      <xdr:nvSpPr>
        <xdr:cNvPr id="340" name="楕円 339"/>
        <xdr:cNvSpPr/>
      </xdr:nvSpPr>
      <xdr:spPr>
        <a:xfrm>
          <a:off x="17119600" y="1013587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93980</xdr:rowOff>
    </xdr:from>
    <xdr:ext cx="761365" cy="259080"/>
    <xdr:sp macro="" textlink="">
      <xdr:nvSpPr>
        <xdr:cNvPr id="341" name="定員管理の状況該当値テキスト"/>
        <xdr:cNvSpPr txBox="1"/>
      </xdr:nvSpPr>
      <xdr:spPr>
        <a:xfrm>
          <a:off x="17261205" y="99847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59690</xdr:rowOff>
    </xdr:from>
    <xdr:to xmlns:xdr="http://schemas.openxmlformats.org/drawingml/2006/spreadsheetDrawing">
      <xdr:col>77</xdr:col>
      <xdr:colOff>95250</xdr:colOff>
      <xdr:row>60</xdr:row>
      <xdr:rowOff>161290</xdr:rowOff>
    </xdr:to>
    <xdr:sp macro="" textlink="">
      <xdr:nvSpPr>
        <xdr:cNvPr id="342" name="楕円 341"/>
        <xdr:cNvSpPr/>
      </xdr:nvSpPr>
      <xdr:spPr>
        <a:xfrm>
          <a:off x="16273780" y="1011809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0</xdr:rowOff>
    </xdr:from>
    <xdr:ext cx="735965" cy="259080"/>
    <xdr:sp macro="" textlink="">
      <xdr:nvSpPr>
        <xdr:cNvPr id="343" name="テキスト ボックス 342"/>
        <xdr:cNvSpPr txBox="1"/>
      </xdr:nvSpPr>
      <xdr:spPr>
        <a:xfrm>
          <a:off x="15941675" y="98907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73660</xdr:rowOff>
    </xdr:from>
    <xdr:to xmlns:xdr="http://schemas.openxmlformats.org/drawingml/2006/spreadsheetDrawing">
      <xdr:col>73</xdr:col>
      <xdr:colOff>44450</xdr:colOff>
      <xdr:row>61</xdr:row>
      <xdr:rowOff>3810</xdr:rowOff>
    </xdr:to>
    <xdr:sp macro="" textlink="">
      <xdr:nvSpPr>
        <xdr:cNvPr id="344" name="楕円 343"/>
        <xdr:cNvSpPr/>
      </xdr:nvSpPr>
      <xdr:spPr>
        <a:xfrm>
          <a:off x="15377160" y="1013206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13970</xdr:rowOff>
    </xdr:from>
    <xdr:ext cx="762000" cy="258445"/>
    <xdr:sp macro="" textlink="">
      <xdr:nvSpPr>
        <xdr:cNvPr id="345" name="テキスト ボックス 344"/>
        <xdr:cNvSpPr txBox="1"/>
      </xdr:nvSpPr>
      <xdr:spPr>
        <a:xfrm>
          <a:off x="15045055" y="99047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67310</xdr:rowOff>
    </xdr:from>
    <xdr:to xmlns:xdr="http://schemas.openxmlformats.org/drawingml/2006/spreadsheetDrawing">
      <xdr:col>68</xdr:col>
      <xdr:colOff>203200</xdr:colOff>
      <xdr:row>60</xdr:row>
      <xdr:rowOff>167640</xdr:rowOff>
    </xdr:to>
    <xdr:sp macro="" textlink="">
      <xdr:nvSpPr>
        <xdr:cNvPr id="346" name="楕円 345"/>
        <xdr:cNvSpPr/>
      </xdr:nvSpPr>
      <xdr:spPr>
        <a:xfrm>
          <a:off x="14480540" y="101257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7620</xdr:rowOff>
    </xdr:from>
    <xdr:ext cx="762000" cy="259080"/>
    <xdr:sp macro="" textlink="">
      <xdr:nvSpPr>
        <xdr:cNvPr id="347" name="テキスト ボックス 346"/>
        <xdr:cNvSpPr txBox="1"/>
      </xdr:nvSpPr>
      <xdr:spPr>
        <a:xfrm>
          <a:off x="14146530" y="989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83185</xdr:rowOff>
    </xdr:from>
    <xdr:to xmlns:xdr="http://schemas.openxmlformats.org/drawingml/2006/spreadsheetDrawing">
      <xdr:col>64</xdr:col>
      <xdr:colOff>152400</xdr:colOff>
      <xdr:row>61</xdr:row>
      <xdr:rowOff>13335</xdr:rowOff>
    </xdr:to>
    <xdr:sp macro="" textlink="">
      <xdr:nvSpPr>
        <xdr:cNvPr id="348" name="楕円 347"/>
        <xdr:cNvSpPr/>
      </xdr:nvSpPr>
      <xdr:spPr>
        <a:xfrm>
          <a:off x="13583920" y="10141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167640</xdr:rowOff>
    </xdr:from>
    <xdr:ext cx="762000" cy="259080"/>
    <xdr:sp macro="" textlink="">
      <xdr:nvSpPr>
        <xdr:cNvPr id="349" name="テキスト ボックス 348"/>
        <xdr:cNvSpPr txBox="1"/>
      </xdr:nvSpPr>
      <xdr:spPr>
        <a:xfrm>
          <a:off x="13249910" y="10226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0" name="正方形/長方形 349"/>
        <xdr:cNvSpPr/>
      </xdr:nvSpPr>
      <xdr:spPr>
        <a:xfrm>
          <a:off x="1294320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9245"/>
    <xdr:sp macro="" textlink="">
      <xdr:nvSpPr>
        <xdr:cNvPr id="351" name="テキスト ボックス 350"/>
        <xdr:cNvSpPr txBox="1"/>
      </xdr:nvSpPr>
      <xdr:spPr>
        <a:xfrm>
          <a:off x="13799185" y="5260340"/>
          <a:ext cx="16052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1000" cy="358775"/>
    <xdr:sp macro="" textlink="">
      <xdr:nvSpPr>
        <xdr:cNvPr id="352" name="テキスト ボックス 351"/>
        <xdr:cNvSpPr txBox="1"/>
      </xdr:nvSpPr>
      <xdr:spPr>
        <a:xfrm>
          <a:off x="1554670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3" name="正方形/長方形 352"/>
        <xdr:cNvSpPr/>
      </xdr:nvSpPr>
      <xdr:spPr>
        <a:xfrm>
          <a:off x="18132425" y="515620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4" name="正方形/長方形 353"/>
        <xdr:cNvSpPr/>
      </xdr:nvSpPr>
      <xdr:spPr>
        <a:xfrm>
          <a:off x="18132425" y="534289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5" name="正方形/長方形 354"/>
        <xdr:cNvSpPr/>
      </xdr:nvSpPr>
      <xdr:spPr>
        <a:xfrm>
          <a:off x="1979866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6" name="正方形/長方形 355"/>
        <xdr:cNvSpPr/>
      </xdr:nvSpPr>
      <xdr:spPr>
        <a:xfrm>
          <a:off x="1979866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7" name="正方形/長方形 356"/>
        <xdr:cNvSpPr/>
      </xdr:nvSpPr>
      <xdr:spPr>
        <a:xfrm>
          <a:off x="2127250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8" name="正方形/長方形 357"/>
        <xdr:cNvSpPr/>
      </xdr:nvSpPr>
      <xdr:spPr>
        <a:xfrm>
          <a:off x="2127250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9" name="正方形/長方形 358"/>
        <xdr:cNvSpPr/>
      </xdr:nvSpPr>
      <xdr:spPr>
        <a:xfrm>
          <a:off x="1294320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0" name="正方形/長方形 359"/>
        <xdr:cNvSpPr/>
      </xdr:nvSpPr>
      <xdr:spPr>
        <a:xfrm>
          <a:off x="1826133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1" name="正方形/長方形 360"/>
        <xdr:cNvSpPr/>
      </xdr:nvSpPr>
      <xdr:spPr>
        <a:xfrm>
          <a:off x="1826133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2" name="テキスト ボックス 361"/>
        <xdr:cNvSpPr txBox="1"/>
      </xdr:nvSpPr>
      <xdr:spPr>
        <a:xfrm>
          <a:off x="18388330" y="596265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実質公債費比率は</a:t>
          </a:r>
          <a:r>
            <a:rPr kumimoji="1" lang="en-US" altLang="ja-JP" sz="1100">
              <a:solidFill>
                <a:schemeClr val="dk1"/>
              </a:solidFill>
              <a:effectLst/>
              <a:latin typeface="+mn-lt"/>
              <a:ea typeface="+mn-ea"/>
              <a:cs typeface="+mn-cs"/>
            </a:rPr>
            <a:t>12.3</a:t>
          </a:r>
          <a:r>
            <a:rPr kumimoji="1" lang="ja-JP" altLang="ja-JP" sz="1100">
              <a:solidFill>
                <a:schemeClr val="dk1"/>
              </a:solidFill>
              <a:effectLst/>
              <a:latin typeface="+mn-lt"/>
              <a:ea typeface="+mn-ea"/>
              <a:cs typeface="+mn-cs"/>
            </a:rPr>
            <a:t>％と類似団体平均を上回っている。主な要因としては、老朽化した公共施設の建替など大型の整備事業が集中しており、公債費が増加したことが挙げられる。</a:t>
          </a:r>
          <a:endParaRPr lang="ja-JP" altLang="ja-JP" sz="1400">
            <a:effectLst/>
          </a:endParaRPr>
        </a:p>
        <a:p>
          <a:r>
            <a:rPr kumimoji="1" lang="ja-JP" altLang="ja-JP" sz="1100">
              <a:solidFill>
                <a:schemeClr val="dk1"/>
              </a:solidFill>
              <a:effectLst/>
              <a:latin typeface="+mn-lt"/>
              <a:ea typeface="+mn-ea"/>
              <a:cs typeface="+mn-cs"/>
            </a:rPr>
            <a:t>今後も公債費の増加が見込まれるため、行財政改革の取組を通じて普通建設事業の見直しを行い、可能な限り公債費負担を軽減する。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5425"/>
    <xdr:sp macro="" textlink="">
      <xdr:nvSpPr>
        <xdr:cNvPr id="363" name="テキスト ボックス 362"/>
        <xdr:cNvSpPr txBox="1"/>
      </xdr:nvSpPr>
      <xdr:spPr>
        <a:xfrm>
          <a:off x="12905105" y="546608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4" name="直線コネクタ 363"/>
        <xdr:cNvCxnSpPr/>
      </xdr:nvCxnSpPr>
      <xdr:spPr>
        <a:xfrm>
          <a:off x="1294320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8445"/>
    <xdr:sp macro="" textlink="">
      <xdr:nvSpPr>
        <xdr:cNvPr id="365" name="テキスト ボックス 364"/>
        <xdr:cNvSpPr txBox="1"/>
      </xdr:nvSpPr>
      <xdr:spPr>
        <a:xfrm>
          <a:off x="12173585" y="787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74295</xdr:rowOff>
    </xdr:from>
    <xdr:to xmlns:xdr="http://schemas.openxmlformats.org/drawingml/2006/spreadsheetDrawing">
      <xdr:col>85</xdr:col>
      <xdr:colOff>95250</xdr:colOff>
      <xdr:row>45</xdr:row>
      <xdr:rowOff>74295</xdr:rowOff>
    </xdr:to>
    <xdr:cxnSp macro="">
      <xdr:nvCxnSpPr>
        <xdr:cNvPr id="366" name="直線コネクタ 365"/>
        <xdr:cNvCxnSpPr/>
      </xdr:nvCxnSpPr>
      <xdr:spPr>
        <a:xfrm>
          <a:off x="12943205" y="76180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8445"/>
    <xdr:sp macro="" textlink="">
      <xdr:nvSpPr>
        <xdr:cNvPr id="367" name="テキスト ボックス 366"/>
        <xdr:cNvSpPr txBox="1"/>
      </xdr:nvSpPr>
      <xdr:spPr>
        <a:xfrm>
          <a:off x="12173585" y="7479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8" name="直線コネクタ 367"/>
        <xdr:cNvCxnSpPr/>
      </xdr:nvCxnSpPr>
      <xdr:spPr>
        <a:xfrm>
          <a:off x="12943205" y="72231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9080"/>
    <xdr:sp macro="" textlink="">
      <xdr:nvSpPr>
        <xdr:cNvPr id="369" name="テキスト ボックス 368"/>
        <xdr:cNvSpPr txBox="1"/>
      </xdr:nvSpPr>
      <xdr:spPr>
        <a:xfrm>
          <a:off x="12173585" y="7084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0" name="直線コネクタ 369"/>
        <xdr:cNvCxnSpPr/>
      </xdr:nvCxnSpPr>
      <xdr:spPr>
        <a:xfrm>
          <a:off x="12943205" y="68326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9080"/>
    <xdr:sp macro="" textlink="">
      <xdr:nvSpPr>
        <xdr:cNvPr id="371" name="テキスト ボックス 370"/>
        <xdr:cNvSpPr txBox="1"/>
      </xdr:nvSpPr>
      <xdr:spPr>
        <a:xfrm>
          <a:off x="12173585" y="669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2" name="直線コネクタ 371"/>
        <xdr:cNvCxnSpPr/>
      </xdr:nvCxnSpPr>
      <xdr:spPr>
        <a:xfrm>
          <a:off x="12943205" y="64382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97155</xdr:rowOff>
    </xdr:from>
    <xdr:ext cx="762000" cy="259080"/>
    <xdr:sp macro="" textlink="">
      <xdr:nvSpPr>
        <xdr:cNvPr id="373" name="テキスト ボックス 372"/>
        <xdr:cNvSpPr txBox="1"/>
      </xdr:nvSpPr>
      <xdr:spPr>
        <a:xfrm>
          <a:off x="12173585" y="6299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4" name="直線コネクタ 373"/>
        <xdr:cNvCxnSpPr/>
      </xdr:nvCxnSpPr>
      <xdr:spPr>
        <a:xfrm>
          <a:off x="12943205" y="60432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5" name="テキスト ボックス 374"/>
        <xdr:cNvSpPr txBox="1"/>
      </xdr:nvSpPr>
      <xdr:spPr>
        <a:xfrm>
          <a:off x="12173585" y="5904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6" name="直線コネクタ 375"/>
        <xdr:cNvCxnSpPr/>
      </xdr:nvCxnSpPr>
      <xdr:spPr>
        <a:xfrm>
          <a:off x="1294320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7" name="公債費負担の状況グラフ枠"/>
        <xdr:cNvSpPr/>
      </xdr:nvSpPr>
      <xdr:spPr>
        <a:xfrm>
          <a:off x="1294320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75565</xdr:rowOff>
    </xdr:from>
    <xdr:to xmlns:xdr="http://schemas.openxmlformats.org/drawingml/2006/spreadsheetDrawing">
      <xdr:col>81</xdr:col>
      <xdr:colOff>44450</xdr:colOff>
      <xdr:row>43</xdr:row>
      <xdr:rowOff>159385</xdr:rowOff>
    </xdr:to>
    <xdr:cxnSp macro="">
      <xdr:nvCxnSpPr>
        <xdr:cNvPr id="378" name="直線コネクタ 377"/>
        <xdr:cNvCxnSpPr/>
      </xdr:nvCxnSpPr>
      <xdr:spPr>
        <a:xfrm flipV="1">
          <a:off x="17172305" y="5942965"/>
          <a:ext cx="0" cy="14249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131445</xdr:rowOff>
    </xdr:from>
    <xdr:ext cx="761365" cy="259080"/>
    <xdr:sp macro="" textlink="">
      <xdr:nvSpPr>
        <xdr:cNvPr id="379" name="公債費負担の状況最小値テキスト"/>
        <xdr:cNvSpPr txBox="1"/>
      </xdr:nvSpPr>
      <xdr:spPr>
        <a:xfrm>
          <a:off x="17261205" y="73399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43</xdr:row>
      <xdr:rowOff>159385</xdr:rowOff>
    </xdr:from>
    <xdr:to xmlns:xdr="http://schemas.openxmlformats.org/drawingml/2006/spreadsheetDrawing">
      <xdr:col>81</xdr:col>
      <xdr:colOff>133350</xdr:colOff>
      <xdr:row>43</xdr:row>
      <xdr:rowOff>159385</xdr:rowOff>
    </xdr:to>
    <xdr:cxnSp macro="">
      <xdr:nvCxnSpPr>
        <xdr:cNvPr id="380" name="直線コネクタ 379"/>
        <xdr:cNvCxnSpPr/>
      </xdr:nvCxnSpPr>
      <xdr:spPr>
        <a:xfrm>
          <a:off x="17081500" y="736790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33</xdr:row>
      <xdr:rowOff>161925</xdr:rowOff>
    </xdr:from>
    <xdr:ext cx="761365" cy="258445"/>
    <xdr:sp macro="" textlink="">
      <xdr:nvSpPr>
        <xdr:cNvPr id="381" name="公債費負担の状況最大値テキスト"/>
        <xdr:cNvSpPr txBox="1"/>
      </xdr:nvSpPr>
      <xdr:spPr>
        <a:xfrm>
          <a:off x="17261205" y="56940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75565</xdr:rowOff>
    </xdr:from>
    <xdr:to xmlns:xdr="http://schemas.openxmlformats.org/drawingml/2006/spreadsheetDrawing">
      <xdr:col>81</xdr:col>
      <xdr:colOff>133350</xdr:colOff>
      <xdr:row>35</xdr:row>
      <xdr:rowOff>75565</xdr:rowOff>
    </xdr:to>
    <xdr:cxnSp macro="">
      <xdr:nvCxnSpPr>
        <xdr:cNvPr id="382" name="直線コネクタ 381"/>
        <xdr:cNvCxnSpPr/>
      </xdr:nvCxnSpPr>
      <xdr:spPr>
        <a:xfrm>
          <a:off x="17081500" y="594296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72390</xdr:rowOff>
    </xdr:from>
    <xdr:to xmlns:xdr="http://schemas.openxmlformats.org/drawingml/2006/spreadsheetDrawing">
      <xdr:col>81</xdr:col>
      <xdr:colOff>44450</xdr:colOff>
      <xdr:row>37</xdr:row>
      <xdr:rowOff>84455</xdr:rowOff>
    </xdr:to>
    <xdr:cxnSp macro="">
      <xdr:nvCxnSpPr>
        <xdr:cNvPr id="383" name="直線コネクタ 382"/>
        <xdr:cNvCxnSpPr/>
      </xdr:nvCxnSpPr>
      <xdr:spPr>
        <a:xfrm>
          <a:off x="16326485" y="6275070"/>
          <a:ext cx="84582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154940</xdr:rowOff>
    </xdr:from>
    <xdr:ext cx="761365" cy="259080"/>
    <xdr:sp macro="" textlink="">
      <xdr:nvSpPr>
        <xdr:cNvPr id="384" name="公債費負担の状況平均値テキスト"/>
        <xdr:cNvSpPr txBox="1"/>
      </xdr:nvSpPr>
      <xdr:spPr>
        <a:xfrm>
          <a:off x="17261205" y="602234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138430</xdr:rowOff>
    </xdr:from>
    <xdr:to xmlns:xdr="http://schemas.openxmlformats.org/drawingml/2006/spreadsheetDrawing">
      <xdr:col>81</xdr:col>
      <xdr:colOff>95250</xdr:colOff>
      <xdr:row>37</xdr:row>
      <xdr:rowOff>68580</xdr:rowOff>
    </xdr:to>
    <xdr:sp macro="" textlink="">
      <xdr:nvSpPr>
        <xdr:cNvPr id="385" name="フローチャート: 判断 384"/>
        <xdr:cNvSpPr/>
      </xdr:nvSpPr>
      <xdr:spPr>
        <a:xfrm>
          <a:off x="17119600" y="617347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37</xdr:row>
      <xdr:rowOff>72390</xdr:rowOff>
    </xdr:from>
    <xdr:to xmlns:xdr="http://schemas.openxmlformats.org/drawingml/2006/spreadsheetDrawing">
      <xdr:col>77</xdr:col>
      <xdr:colOff>44450</xdr:colOff>
      <xdr:row>37</xdr:row>
      <xdr:rowOff>80645</xdr:rowOff>
    </xdr:to>
    <xdr:cxnSp macro="">
      <xdr:nvCxnSpPr>
        <xdr:cNvPr id="386" name="直線コネクタ 385"/>
        <xdr:cNvCxnSpPr/>
      </xdr:nvCxnSpPr>
      <xdr:spPr>
        <a:xfrm flipV="1">
          <a:off x="15427960" y="6275070"/>
          <a:ext cx="8985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36</xdr:row>
      <xdr:rowOff>136525</xdr:rowOff>
    </xdr:from>
    <xdr:to xmlns:xdr="http://schemas.openxmlformats.org/drawingml/2006/spreadsheetDrawing">
      <xdr:col>77</xdr:col>
      <xdr:colOff>95250</xdr:colOff>
      <xdr:row>37</xdr:row>
      <xdr:rowOff>66675</xdr:rowOff>
    </xdr:to>
    <xdr:sp macro="" textlink="">
      <xdr:nvSpPr>
        <xdr:cNvPr id="387" name="フローチャート: 判断 386"/>
        <xdr:cNvSpPr/>
      </xdr:nvSpPr>
      <xdr:spPr>
        <a:xfrm>
          <a:off x="16273780" y="617156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76835</xdr:rowOff>
    </xdr:from>
    <xdr:ext cx="735965" cy="259080"/>
    <xdr:sp macro="" textlink="">
      <xdr:nvSpPr>
        <xdr:cNvPr id="388" name="テキスト ボックス 387"/>
        <xdr:cNvSpPr txBox="1"/>
      </xdr:nvSpPr>
      <xdr:spPr>
        <a:xfrm>
          <a:off x="15941675" y="594423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78105</xdr:rowOff>
    </xdr:from>
    <xdr:to xmlns:xdr="http://schemas.openxmlformats.org/drawingml/2006/spreadsheetDrawing">
      <xdr:col>72</xdr:col>
      <xdr:colOff>203200</xdr:colOff>
      <xdr:row>37</xdr:row>
      <xdr:rowOff>80645</xdr:rowOff>
    </xdr:to>
    <xdr:cxnSp macro="">
      <xdr:nvCxnSpPr>
        <xdr:cNvPr id="389" name="直線コネクタ 388"/>
        <xdr:cNvCxnSpPr/>
      </xdr:nvCxnSpPr>
      <xdr:spPr>
        <a:xfrm>
          <a:off x="14531340" y="6280785"/>
          <a:ext cx="89662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136525</xdr:rowOff>
    </xdr:from>
    <xdr:to xmlns:xdr="http://schemas.openxmlformats.org/drawingml/2006/spreadsheetDrawing">
      <xdr:col>73</xdr:col>
      <xdr:colOff>44450</xdr:colOff>
      <xdr:row>37</xdr:row>
      <xdr:rowOff>66675</xdr:rowOff>
    </xdr:to>
    <xdr:sp macro="" textlink="">
      <xdr:nvSpPr>
        <xdr:cNvPr id="390" name="フローチャート: 判断 389"/>
        <xdr:cNvSpPr/>
      </xdr:nvSpPr>
      <xdr:spPr>
        <a:xfrm>
          <a:off x="15377160" y="617156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76835</xdr:rowOff>
    </xdr:from>
    <xdr:ext cx="762000" cy="259080"/>
    <xdr:sp macro="" textlink="">
      <xdr:nvSpPr>
        <xdr:cNvPr id="391" name="テキスト ボックス 390"/>
        <xdr:cNvSpPr txBox="1"/>
      </xdr:nvSpPr>
      <xdr:spPr>
        <a:xfrm>
          <a:off x="15045055"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78105</xdr:rowOff>
    </xdr:from>
    <xdr:to xmlns:xdr="http://schemas.openxmlformats.org/drawingml/2006/spreadsheetDrawing">
      <xdr:col>68</xdr:col>
      <xdr:colOff>152400</xdr:colOff>
      <xdr:row>37</xdr:row>
      <xdr:rowOff>92075</xdr:rowOff>
    </xdr:to>
    <xdr:cxnSp macro="">
      <xdr:nvCxnSpPr>
        <xdr:cNvPr id="392" name="直線コネクタ 391"/>
        <xdr:cNvCxnSpPr/>
      </xdr:nvCxnSpPr>
      <xdr:spPr>
        <a:xfrm flipV="1">
          <a:off x="13634720" y="6280785"/>
          <a:ext cx="89662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142875</xdr:rowOff>
    </xdr:from>
    <xdr:to xmlns:xdr="http://schemas.openxmlformats.org/drawingml/2006/spreadsheetDrawing">
      <xdr:col>68</xdr:col>
      <xdr:colOff>203200</xdr:colOff>
      <xdr:row>37</xdr:row>
      <xdr:rowOff>73025</xdr:rowOff>
    </xdr:to>
    <xdr:sp macro="" textlink="">
      <xdr:nvSpPr>
        <xdr:cNvPr id="393" name="フローチャート: 判断 392"/>
        <xdr:cNvSpPr/>
      </xdr:nvSpPr>
      <xdr:spPr>
        <a:xfrm>
          <a:off x="14480540" y="6177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83185</xdr:rowOff>
    </xdr:from>
    <xdr:ext cx="762000" cy="259080"/>
    <xdr:sp macro="" textlink="">
      <xdr:nvSpPr>
        <xdr:cNvPr id="394" name="テキスト ボックス 393"/>
        <xdr:cNvSpPr txBox="1"/>
      </xdr:nvSpPr>
      <xdr:spPr>
        <a:xfrm>
          <a:off x="14146530" y="5950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148590</xdr:rowOff>
    </xdr:from>
    <xdr:to xmlns:xdr="http://schemas.openxmlformats.org/drawingml/2006/spreadsheetDrawing">
      <xdr:col>64</xdr:col>
      <xdr:colOff>152400</xdr:colOff>
      <xdr:row>37</xdr:row>
      <xdr:rowOff>78740</xdr:rowOff>
    </xdr:to>
    <xdr:sp macro="" textlink="">
      <xdr:nvSpPr>
        <xdr:cNvPr id="395" name="フローチャート: 判断 394"/>
        <xdr:cNvSpPr/>
      </xdr:nvSpPr>
      <xdr:spPr>
        <a:xfrm>
          <a:off x="13583920" y="6183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88900</xdr:rowOff>
    </xdr:from>
    <xdr:ext cx="762000" cy="258445"/>
    <xdr:sp macro="" textlink="">
      <xdr:nvSpPr>
        <xdr:cNvPr id="396" name="テキスト ボックス 395"/>
        <xdr:cNvSpPr txBox="1"/>
      </xdr:nvSpPr>
      <xdr:spPr>
        <a:xfrm>
          <a:off x="13249910" y="59563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1365" cy="259080"/>
    <xdr:sp macro="" textlink="">
      <xdr:nvSpPr>
        <xdr:cNvPr id="397" name="テキスト ボックス 396"/>
        <xdr:cNvSpPr txBox="1"/>
      </xdr:nvSpPr>
      <xdr:spPr>
        <a:xfrm>
          <a:off x="1695450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1365" cy="259080"/>
    <xdr:sp macro="" textlink="">
      <xdr:nvSpPr>
        <xdr:cNvPr id="398" name="テキスト ボックス 397"/>
        <xdr:cNvSpPr txBox="1"/>
      </xdr:nvSpPr>
      <xdr:spPr>
        <a:xfrm>
          <a:off x="1610868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1365" cy="259080"/>
    <xdr:sp macro="" textlink="">
      <xdr:nvSpPr>
        <xdr:cNvPr id="399" name="テキスト ボックス 398"/>
        <xdr:cNvSpPr txBox="1"/>
      </xdr:nvSpPr>
      <xdr:spPr>
        <a:xfrm>
          <a:off x="15210155"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0" name="テキスト ボックス 399"/>
        <xdr:cNvSpPr txBox="1"/>
      </xdr:nvSpPr>
      <xdr:spPr>
        <a:xfrm>
          <a:off x="1431353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1" name="テキスト ボックス 400"/>
        <xdr:cNvSpPr txBox="1"/>
      </xdr:nvSpPr>
      <xdr:spPr>
        <a:xfrm>
          <a:off x="1341691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37</xdr:row>
      <xdr:rowOff>33655</xdr:rowOff>
    </xdr:from>
    <xdr:to xmlns:xdr="http://schemas.openxmlformats.org/drawingml/2006/spreadsheetDrawing">
      <xdr:col>81</xdr:col>
      <xdr:colOff>95250</xdr:colOff>
      <xdr:row>37</xdr:row>
      <xdr:rowOff>135255</xdr:rowOff>
    </xdr:to>
    <xdr:sp macro="" textlink="">
      <xdr:nvSpPr>
        <xdr:cNvPr id="402" name="楕円 401"/>
        <xdr:cNvSpPr/>
      </xdr:nvSpPr>
      <xdr:spPr>
        <a:xfrm>
          <a:off x="17119600" y="623633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37</xdr:row>
      <xdr:rowOff>5715</xdr:rowOff>
    </xdr:from>
    <xdr:ext cx="761365" cy="259080"/>
    <xdr:sp macro="" textlink="">
      <xdr:nvSpPr>
        <xdr:cNvPr id="403" name="公債費負担の状況該当値テキスト"/>
        <xdr:cNvSpPr txBox="1"/>
      </xdr:nvSpPr>
      <xdr:spPr>
        <a:xfrm>
          <a:off x="17261205" y="62083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37</xdr:row>
      <xdr:rowOff>21590</xdr:rowOff>
    </xdr:from>
    <xdr:to xmlns:xdr="http://schemas.openxmlformats.org/drawingml/2006/spreadsheetDrawing">
      <xdr:col>77</xdr:col>
      <xdr:colOff>95250</xdr:colOff>
      <xdr:row>37</xdr:row>
      <xdr:rowOff>123190</xdr:rowOff>
    </xdr:to>
    <xdr:sp macro="" textlink="">
      <xdr:nvSpPr>
        <xdr:cNvPr id="404" name="楕円 403"/>
        <xdr:cNvSpPr/>
      </xdr:nvSpPr>
      <xdr:spPr>
        <a:xfrm>
          <a:off x="16273780" y="622427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107950</xdr:rowOff>
    </xdr:from>
    <xdr:ext cx="735965" cy="258445"/>
    <xdr:sp macro="" textlink="">
      <xdr:nvSpPr>
        <xdr:cNvPr id="405" name="テキスト ボックス 404"/>
        <xdr:cNvSpPr txBox="1"/>
      </xdr:nvSpPr>
      <xdr:spPr>
        <a:xfrm>
          <a:off x="15941675" y="631063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37</xdr:row>
      <xdr:rowOff>29845</xdr:rowOff>
    </xdr:from>
    <xdr:to xmlns:xdr="http://schemas.openxmlformats.org/drawingml/2006/spreadsheetDrawing">
      <xdr:col>73</xdr:col>
      <xdr:colOff>44450</xdr:colOff>
      <xdr:row>37</xdr:row>
      <xdr:rowOff>131445</xdr:rowOff>
    </xdr:to>
    <xdr:sp macro="" textlink="">
      <xdr:nvSpPr>
        <xdr:cNvPr id="406" name="楕円 405"/>
        <xdr:cNvSpPr/>
      </xdr:nvSpPr>
      <xdr:spPr>
        <a:xfrm>
          <a:off x="15377160" y="623252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116205</xdr:rowOff>
    </xdr:from>
    <xdr:ext cx="762000" cy="259080"/>
    <xdr:sp macro="" textlink="">
      <xdr:nvSpPr>
        <xdr:cNvPr id="407" name="テキスト ボックス 406"/>
        <xdr:cNvSpPr txBox="1"/>
      </xdr:nvSpPr>
      <xdr:spPr>
        <a:xfrm>
          <a:off x="15045055" y="6318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37</xdr:row>
      <xdr:rowOff>27305</xdr:rowOff>
    </xdr:from>
    <xdr:to xmlns:xdr="http://schemas.openxmlformats.org/drawingml/2006/spreadsheetDrawing">
      <xdr:col>68</xdr:col>
      <xdr:colOff>203200</xdr:colOff>
      <xdr:row>37</xdr:row>
      <xdr:rowOff>128905</xdr:rowOff>
    </xdr:to>
    <xdr:sp macro="" textlink="">
      <xdr:nvSpPr>
        <xdr:cNvPr id="408" name="楕円 407"/>
        <xdr:cNvSpPr/>
      </xdr:nvSpPr>
      <xdr:spPr>
        <a:xfrm>
          <a:off x="1448054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113665</xdr:rowOff>
    </xdr:from>
    <xdr:ext cx="762000" cy="259080"/>
    <xdr:sp macro="" textlink="">
      <xdr:nvSpPr>
        <xdr:cNvPr id="409" name="テキスト ボックス 408"/>
        <xdr:cNvSpPr txBox="1"/>
      </xdr:nvSpPr>
      <xdr:spPr>
        <a:xfrm>
          <a:off x="14146530" y="6316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41275</xdr:rowOff>
    </xdr:from>
    <xdr:to xmlns:xdr="http://schemas.openxmlformats.org/drawingml/2006/spreadsheetDrawing">
      <xdr:col>64</xdr:col>
      <xdr:colOff>152400</xdr:colOff>
      <xdr:row>37</xdr:row>
      <xdr:rowOff>142875</xdr:rowOff>
    </xdr:to>
    <xdr:sp macro="" textlink="">
      <xdr:nvSpPr>
        <xdr:cNvPr id="410" name="楕円 409"/>
        <xdr:cNvSpPr/>
      </xdr:nvSpPr>
      <xdr:spPr>
        <a:xfrm>
          <a:off x="1358392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128270</xdr:rowOff>
    </xdr:from>
    <xdr:ext cx="762000" cy="258445"/>
    <xdr:sp macro="" textlink="">
      <xdr:nvSpPr>
        <xdr:cNvPr id="411" name="テキスト ボックス 410"/>
        <xdr:cNvSpPr txBox="1"/>
      </xdr:nvSpPr>
      <xdr:spPr>
        <a:xfrm>
          <a:off x="13249910" y="6330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2" name="正方形/長方形 411"/>
        <xdr:cNvSpPr/>
      </xdr:nvSpPr>
      <xdr:spPr>
        <a:xfrm>
          <a:off x="12943205" y="1179830"/>
          <a:ext cx="512572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3" name="テキスト ボックス 412"/>
        <xdr:cNvSpPr txBox="1"/>
      </xdr:nvSpPr>
      <xdr:spPr>
        <a:xfrm>
          <a:off x="13882370" y="153416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4" name="テキスト ボックス 413"/>
        <xdr:cNvSpPr txBox="1"/>
      </xdr:nvSpPr>
      <xdr:spPr>
        <a:xfrm>
          <a:off x="15463520" y="150876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[65.3%]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5" name="正方形/長方形 414"/>
        <xdr:cNvSpPr/>
      </xdr:nvSpPr>
      <xdr:spPr>
        <a:xfrm>
          <a:off x="18132425" y="143002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6" name="正方形/長方形 415"/>
        <xdr:cNvSpPr/>
      </xdr:nvSpPr>
      <xdr:spPr>
        <a:xfrm>
          <a:off x="18132425" y="161671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7" name="正方形/長方形 416"/>
        <xdr:cNvSpPr/>
      </xdr:nvSpPr>
      <xdr:spPr>
        <a:xfrm>
          <a:off x="19798665"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8" name="正方形/長方形 417"/>
        <xdr:cNvSpPr/>
      </xdr:nvSpPr>
      <xdr:spPr>
        <a:xfrm>
          <a:off x="19798665"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9" name="正方形/長方形 418"/>
        <xdr:cNvSpPr/>
      </xdr:nvSpPr>
      <xdr:spPr>
        <a:xfrm>
          <a:off x="21272500"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0" name="正方形/長方形 419"/>
        <xdr:cNvSpPr/>
      </xdr:nvSpPr>
      <xdr:spPr>
        <a:xfrm>
          <a:off x="21272500"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1" name="正方形/長方形 420"/>
        <xdr:cNvSpPr/>
      </xdr:nvSpPr>
      <xdr:spPr>
        <a:xfrm>
          <a:off x="12943205" y="192659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2" name="正方形/長方形 421"/>
        <xdr:cNvSpPr/>
      </xdr:nvSpPr>
      <xdr:spPr>
        <a:xfrm>
          <a:off x="18261330" y="192659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3" name="正方形/長方形 422"/>
        <xdr:cNvSpPr/>
      </xdr:nvSpPr>
      <xdr:spPr>
        <a:xfrm>
          <a:off x="18261330" y="192659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4" name="テキスト ボックス 423"/>
        <xdr:cNvSpPr txBox="1"/>
      </xdr:nvSpPr>
      <xdr:spPr>
        <a:xfrm>
          <a:off x="18388330" y="223647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将来負担比率は、</a:t>
          </a:r>
          <a:r>
            <a:rPr kumimoji="1" lang="en-US" altLang="ja-JP" sz="1100">
              <a:solidFill>
                <a:schemeClr val="dk1"/>
              </a:solidFill>
              <a:effectLst/>
              <a:latin typeface="+mn-lt"/>
              <a:ea typeface="+mn-ea"/>
              <a:cs typeface="+mn-cs"/>
            </a:rPr>
            <a:t>65.3</a:t>
          </a:r>
          <a:r>
            <a:rPr kumimoji="1" lang="ja-JP" altLang="ja-JP" sz="1100">
              <a:solidFill>
                <a:schemeClr val="dk1"/>
              </a:solidFill>
              <a:effectLst/>
              <a:latin typeface="+mn-lt"/>
              <a:ea typeface="+mn-ea"/>
              <a:cs typeface="+mn-cs"/>
            </a:rPr>
            <a:t>％と類似団体比率を上回っている。主な要因としては、公共施設等適正管理推進事業等に係る地方債現在高の増加が挙げられる。近年は老朽化した公共施設の建替など大型の整備事業が集中しており、今後も地方債の増加が見込まれるため、行財政改革の取組を通じて普通建設事業の見直しを行い、市債の発行において将来負担を考慮し慎重に行う。</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5" name="テキスト ボックス 424"/>
        <xdr:cNvSpPr txBox="1"/>
      </xdr:nvSpPr>
      <xdr:spPr>
        <a:xfrm>
          <a:off x="12905105" y="17399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6" name="直線コネクタ 425"/>
        <xdr:cNvCxnSpPr/>
      </xdr:nvCxnSpPr>
      <xdr:spPr>
        <a:xfrm>
          <a:off x="12943205" y="42862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8445"/>
    <xdr:sp macro="" textlink="">
      <xdr:nvSpPr>
        <xdr:cNvPr id="427" name="テキスト ボックス 426"/>
        <xdr:cNvSpPr txBox="1"/>
      </xdr:nvSpPr>
      <xdr:spPr>
        <a:xfrm>
          <a:off x="12173585" y="4147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8" name="直線コネクタ 427"/>
        <xdr:cNvCxnSpPr/>
      </xdr:nvCxnSpPr>
      <xdr:spPr>
        <a:xfrm>
          <a:off x="12943205" y="389191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64770</xdr:rowOff>
    </xdr:from>
    <xdr:ext cx="762000" cy="259080"/>
    <xdr:sp macro="" textlink="">
      <xdr:nvSpPr>
        <xdr:cNvPr id="429" name="テキスト ボックス 428"/>
        <xdr:cNvSpPr txBox="1"/>
      </xdr:nvSpPr>
      <xdr:spPr>
        <a:xfrm>
          <a:off x="12173585" y="3752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0" name="直線コネクタ 429"/>
        <xdr:cNvCxnSpPr/>
      </xdr:nvCxnSpPr>
      <xdr:spPr>
        <a:xfrm>
          <a:off x="12943205" y="35007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5715</xdr:rowOff>
    </xdr:from>
    <xdr:ext cx="762000" cy="259080"/>
    <xdr:sp macro="" textlink="">
      <xdr:nvSpPr>
        <xdr:cNvPr id="431" name="テキスト ボックス 430"/>
        <xdr:cNvSpPr txBox="1"/>
      </xdr:nvSpPr>
      <xdr:spPr>
        <a:xfrm>
          <a:off x="12173585" y="335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2" name="直線コネクタ 431"/>
        <xdr:cNvCxnSpPr/>
      </xdr:nvCxnSpPr>
      <xdr:spPr>
        <a:xfrm>
          <a:off x="12943205" y="31064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3" name="テキスト ボックス 432"/>
        <xdr:cNvSpPr txBox="1"/>
      </xdr:nvSpPr>
      <xdr:spPr>
        <a:xfrm>
          <a:off x="12173585" y="2967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4" name="直線コネクタ 433"/>
        <xdr:cNvCxnSpPr/>
      </xdr:nvCxnSpPr>
      <xdr:spPr>
        <a:xfrm>
          <a:off x="12943205" y="27120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5" name="テキスト ボックス 434"/>
        <xdr:cNvSpPr txBox="1"/>
      </xdr:nvSpPr>
      <xdr:spPr>
        <a:xfrm>
          <a:off x="12173585" y="2573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6" name="直線コネクタ 435"/>
        <xdr:cNvCxnSpPr/>
      </xdr:nvCxnSpPr>
      <xdr:spPr>
        <a:xfrm>
          <a:off x="12943205" y="23209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167640</xdr:rowOff>
    </xdr:from>
    <xdr:ext cx="762000" cy="259080"/>
    <xdr:sp macro="" textlink="">
      <xdr:nvSpPr>
        <xdr:cNvPr id="437" name="テキスト ボックス 436"/>
        <xdr:cNvSpPr txBox="1"/>
      </xdr:nvSpPr>
      <xdr:spPr>
        <a:xfrm>
          <a:off x="12173585" y="2179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8" name="直線コネクタ 437"/>
        <xdr:cNvCxnSpPr/>
      </xdr:nvCxnSpPr>
      <xdr:spPr>
        <a:xfrm>
          <a:off x="12943205" y="19265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9" name="将来負担の状況グラフ枠"/>
        <xdr:cNvSpPr/>
      </xdr:nvSpPr>
      <xdr:spPr>
        <a:xfrm>
          <a:off x="12943205" y="192659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21</xdr:row>
      <xdr:rowOff>151130</xdr:rowOff>
    </xdr:to>
    <xdr:cxnSp macro="">
      <xdr:nvCxnSpPr>
        <xdr:cNvPr id="440" name="直線コネクタ 439"/>
        <xdr:cNvCxnSpPr/>
      </xdr:nvCxnSpPr>
      <xdr:spPr>
        <a:xfrm flipV="1">
          <a:off x="17172305" y="2320925"/>
          <a:ext cx="0" cy="13506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123190</xdr:rowOff>
    </xdr:from>
    <xdr:ext cx="761365" cy="259080"/>
    <xdr:sp macro="" textlink="">
      <xdr:nvSpPr>
        <xdr:cNvPr id="441" name="将来負担の状況最小値テキスト"/>
        <xdr:cNvSpPr txBox="1"/>
      </xdr:nvSpPr>
      <xdr:spPr>
        <a:xfrm>
          <a:off x="17261205" y="36436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151130</xdr:rowOff>
    </xdr:from>
    <xdr:to xmlns:xdr="http://schemas.openxmlformats.org/drawingml/2006/spreadsheetDrawing">
      <xdr:col>81</xdr:col>
      <xdr:colOff>133350</xdr:colOff>
      <xdr:row>21</xdr:row>
      <xdr:rowOff>151130</xdr:rowOff>
    </xdr:to>
    <xdr:cxnSp macro="">
      <xdr:nvCxnSpPr>
        <xdr:cNvPr id="442" name="直線コネクタ 441"/>
        <xdr:cNvCxnSpPr/>
      </xdr:nvCxnSpPr>
      <xdr:spPr>
        <a:xfrm>
          <a:off x="17081500" y="367157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1365" cy="259080"/>
    <xdr:sp macro="" textlink="">
      <xdr:nvSpPr>
        <xdr:cNvPr id="443" name="将来負担の状況最大値テキスト"/>
        <xdr:cNvSpPr txBox="1"/>
      </xdr:nvSpPr>
      <xdr:spPr>
        <a:xfrm>
          <a:off x="17261205" y="20681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4" name="直線コネクタ 443"/>
        <xdr:cNvCxnSpPr/>
      </xdr:nvCxnSpPr>
      <xdr:spPr>
        <a:xfrm>
          <a:off x="17081500" y="232092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16</xdr:row>
      <xdr:rowOff>152400</xdr:rowOff>
    </xdr:from>
    <xdr:to xmlns:xdr="http://schemas.openxmlformats.org/drawingml/2006/spreadsheetDrawing">
      <xdr:col>81</xdr:col>
      <xdr:colOff>44450</xdr:colOff>
      <xdr:row>17</xdr:row>
      <xdr:rowOff>52705</xdr:rowOff>
    </xdr:to>
    <xdr:cxnSp macro="">
      <xdr:nvCxnSpPr>
        <xdr:cNvPr id="445" name="直線コネクタ 444"/>
        <xdr:cNvCxnSpPr/>
      </xdr:nvCxnSpPr>
      <xdr:spPr>
        <a:xfrm flipV="1">
          <a:off x="16326485" y="2834640"/>
          <a:ext cx="84582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18415</xdr:rowOff>
    </xdr:from>
    <xdr:ext cx="761365" cy="258445"/>
    <xdr:sp macro="" textlink="">
      <xdr:nvSpPr>
        <xdr:cNvPr id="446" name="将来負担の状況平均値テキスト"/>
        <xdr:cNvSpPr txBox="1"/>
      </xdr:nvSpPr>
      <xdr:spPr>
        <a:xfrm>
          <a:off x="17261205" y="219773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1905</xdr:rowOff>
    </xdr:from>
    <xdr:to xmlns:xdr="http://schemas.openxmlformats.org/drawingml/2006/spreadsheetDrawing">
      <xdr:col>81</xdr:col>
      <xdr:colOff>95250</xdr:colOff>
      <xdr:row>14</xdr:row>
      <xdr:rowOff>103505</xdr:rowOff>
    </xdr:to>
    <xdr:sp macro="" textlink="">
      <xdr:nvSpPr>
        <xdr:cNvPr id="447" name="フローチャート: 判断 446"/>
        <xdr:cNvSpPr/>
      </xdr:nvSpPr>
      <xdr:spPr>
        <a:xfrm>
          <a:off x="17119600" y="234886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17</xdr:row>
      <xdr:rowOff>52705</xdr:rowOff>
    </xdr:from>
    <xdr:to xmlns:xdr="http://schemas.openxmlformats.org/drawingml/2006/spreadsheetDrawing">
      <xdr:col>77</xdr:col>
      <xdr:colOff>44450</xdr:colOff>
      <xdr:row>17</xdr:row>
      <xdr:rowOff>71120</xdr:rowOff>
    </xdr:to>
    <xdr:cxnSp macro="">
      <xdr:nvCxnSpPr>
        <xdr:cNvPr id="448" name="直線コネクタ 447"/>
        <xdr:cNvCxnSpPr/>
      </xdr:nvCxnSpPr>
      <xdr:spPr>
        <a:xfrm flipV="1">
          <a:off x="15427960" y="2902585"/>
          <a:ext cx="8985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45720</xdr:rowOff>
    </xdr:from>
    <xdr:to xmlns:xdr="http://schemas.openxmlformats.org/drawingml/2006/spreadsheetDrawing">
      <xdr:col>77</xdr:col>
      <xdr:colOff>95250</xdr:colOff>
      <xdr:row>14</xdr:row>
      <xdr:rowOff>147320</xdr:rowOff>
    </xdr:to>
    <xdr:sp macro="" textlink="">
      <xdr:nvSpPr>
        <xdr:cNvPr id="449" name="フローチャート: 判断 448"/>
        <xdr:cNvSpPr/>
      </xdr:nvSpPr>
      <xdr:spPr>
        <a:xfrm>
          <a:off x="16273780" y="239268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157480</xdr:rowOff>
    </xdr:from>
    <xdr:ext cx="735965" cy="259080"/>
    <xdr:sp macro="" textlink="">
      <xdr:nvSpPr>
        <xdr:cNvPr id="450" name="テキスト ボックス 449"/>
        <xdr:cNvSpPr txBox="1"/>
      </xdr:nvSpPr>
      <xdr:spPr>
        <a:xfrm>
          <a:off x="15941675" y="21691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17</xdr:row>
      <xdr:rowOff>71120</xdr:rowOff>
    </xdr:from>
    <xdr:to xmlns:xdr="http://schemas.openxmlformats.org/drawingml/2006/spreadsheetDrawing">
      <xdr:col>72</xdr:col>
      <xdr:colOff>203200</xdr:colOff>
      <xdr:row>17</xdr:row>
      <xdr:rowOff>78740</xdr:rowOff>
    </xdr:to>
    <xdr:cxnSp macro="">
      <xdr:nvCxnSpPr>
        <xdr:cNvPr id="451" name="直線コネクタ 450"/>
        <xdr:cNvCxnSpPr/>
      </xdr:nvCxnSpPr>
      <xdr:spPr>
        <a:xfrm flipV="1">
          <a:off x="14531340" y="2921000"/>
          <a:ext cx="8966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122555</xdr:rowOff>
    </xdr:from>
    <xdr:to xmlns:xdr="http://schemas.openxmlformats.org/drawingml/2006/spreadsheetDrawing">
      <xdr:col>73</xdr:col>
      <xdr:colOff>44450</xdr:colOff>
      <xdr:row>15</xdr:row>
      <xdr:rowOff>52705</xdr:rowOff>
    </xdr:to>
    <xdr:sp macro="" textlink="">
      <xdr:nvSpPr>
        <xdr:cNvPr id="452" name="フローチャート: 判断 451"/>
        <xdr:cNvSpPr/>
      </xdr:nvSpPr>
      <xdr:spPr>
        <a:xfrm>
          <a:off x="15377160" y="246951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62865</xdr:rowOff>
    </xdr:from>
    <xdr:ext cx="762000" cy="259080"/>
    <xdr:sp macro="" textlink="">
      <xdr:nvSpPr>
        <xdr:cNvPr id="453" name="テキスト ボックス 452"/>
        <xdr:cNvSpPr txBox="1"/>
      </xdr:nvSpPr>
      <xdr:spPr>
        <a:xfrm>
          <a:off x="15045055" y="2242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17</xdr:row>
      <xdr:rowOff>78740</xdr:rowOff>
    </xdr:from>
    <xdr:to xmlns:xdr="http://schemas.openxmlformats.org/drawingml/2006/spreadsheetDrawing">
      <xdr:col>68</xdr:col>
      <xdr:colOff>152400</xdr:colOff>
      <xdr:row>18</xdr:row>
      <xdr:rowOff>44450</xdr:rowOff>
    </xdr:to>
    <xdr:cxnSp macro="">
      <xdr:nvCxnSpPr>
        <xdr:cNvPr id="454" name="直線コネクタ 453"/>
        <xdr:cNvCxnSpPr/>
      </xdr:nvCxnSpPr>
      <xdr:spPr>
        <a:xfrm flipV="1">
          <a:off x="13634720" y="2928620"/>
          <a:ext cx="89662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81915</xdr:rowOff>
    </xdr:from>
    <xdr:to xmlns:xdr="http://schemas.openxmlformats.org/drawingml/2006/spreadsheetDrawing">
      <xdr:col>68</xdr:col>
      <xdr:colOff>203200</xdr:colOff>
      <xdr:row>16</xdr:row>
      <xdr:rowOff>12065</xdr:rowOff>
    </xdr:to>
    <xdr:sp macro="" textlink="">
      <xdr:nvSpPr>
        <xdr:cNvPr id="455" name="フローチャート: 判断 454"/>
        <xdr:cNvSpPr/>
      </xdr:nvSpPr>
      <xdr:spPr>
        <a:xfrm>
          <a:off x="14480540" y="2596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22225</xdr:rowOff>
    </xdr:from>
    <xdr:ext cx="762000" cy="259080"/>
    <xdr:sp macro="" textlink="">
      <xdr:nvSpPr>
        <xdr:cNvPr id="456" name="テキスト ボックス 455"/>
        <xdr:cNvSpPr txBox="1"/>
      </xdr:nvSpPr>
      <xdr:spPr>
        <a:xfrm>
          <a:off x="14146530" y="2369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142875</xdr:rowOff>
    </xdr:from>
    <xdr:to xmlns:xdr="http://schemas.openxmlformats.org/drawingml/2006/spreadsheetDrawing">
      <xdr:col>64</xdr:col>
      <xdr:colOff>152400</xdr:colOff>
      <xdr:row>16</xdr:row>
      <xdr:rowOff>73025</xdr:rowOff>
    </xdr:to>
    <xdr:sp macro="" textlink="">
      <xdr:nvSpPr>
        <xdr:cNvPr id="457" name="フローチャート: 判断 456"/>
        <xdr:cNvSpPr/>
      </xdr:nvSpPr>
      <xdr:spPr>
        <a:xfrm>
          <a:off x="13583920" y="265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83185</xdr:rowOff>
    </xdr:from>
    <xdr:ext cx="762000" cy="259080"/>
    <xdr:sp macro="" textlink="">
      <xdr:nvSpPr>
        <xdr:cNvPr id="458" name="テキスト ボックス 457"/>
        <xdr:cNvSpPr txBox="1"/>
      </xdr:nvSpPr>
      <xdr:spPr>
        <a:xfrm>
          <a:off x="13249910" y="2430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1365" cy="258445"/>
    <xdr:sp macro="" textlink="">
      <xdr:nvSpPr>
        <xdr:cNvPr id="459" name="テキスト ボックス 458"/>
        <xdr:cNvSpPr txBox="1"/>
      </xdr:nvSpPr>
      <xdr:spPr>
        <a:xfrm>
          <a:off x="1695450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1365" cy="258445"/>
    <xdr:sp macro="" textlink="">
      <xdr:nvSpPr>
        <xdr:cNvPr id="460" name="テキスト ボックス 459"/>
        <xdr:cNvSpPr txBox="1"/>
      </xdr:nvSpPr>
      <xdr:spPr>
        <a:xfrm>
          <a:off x="1610868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1365" cy="258445"/>
    <xdr:sp macro="" textlink="">
      <xdr:nvSpPr>
        <xdr:cNvPr id="461" name="テキスト ボックス 460"/>
        <xdr:cNvSpPr txBox="1"/>
      </xdr:nvSpPr>
      <xdr:spPr>
        <a:xfrm>
          <a:off x="15210155"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8445"/>
    <xdr:sp macro="" textlink="">
      <xdr:nvSpPr>
        <xdr:cNvPr id="462" name="テキスト ボックス 461"/>
        <xdr:cNvSpPr txBox="1"/>
      </xdr:nvSpPr>
      <xdr:spPr>
        <a:xfrm>
          <a:off x="1431353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8445"/>
    <xdr:sp macro="" textlink="">
      <xdr:nvSpPr>
        <xdr:cNvPr id="463" name="テキスト ボックス 462"/>
        <xdr:cNvSpPr txBox="1"/>
      </xdr:nvSpPr>
      <xdr:spPr>
        <a:xfrm>
          <a:off x="1341691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16</xdr:row>
      <xdr:rowOff>101600</xdr:rowOff>
    </xdr:from>
    <xdr:to xmlns:xdr="http://schemas.openxmlformats.org/drawingml/2006/spreadsheetDrawing">
      <xdr:col>81</xdr:col>
      <xdr:colOff>95250</xdr:colOff>
      <xdr:row>17</xdr:row>
      <xdr:rowOff>31750</xdr:rowOff>
    </xdr:to>
    <xdr:sp macro="" textlink="">
      <xdr:nvSpPr>
        <xdr:cNvPr id="464" name="楕円 463"/>
        <xdr:cNvSpPr/>
      </xdr:nvSpPr>
      <xdr:spPr>
        <a:xfrm>
          <a:off x="17119600" y="278384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16</xdr:row>
      <xdr:rowOff>73660</xdr:rowOff>
    </xdr:from>
    <xdr:ext cx="761365" cy="258445"/>
    <xdr:sp macro="" textlink="">
      <xdr:nvSpPr>
        <xdr:cNvPr id="465" name="将来負担の状況該当値テキスト"/>
        <xdr:cNvSpPr txBox="1"/>
      </xdr:nvSpPr>
      <xdr:spPr>
        <a:xfrm>
          <a:off x="17261205" y="27559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17</xdr:row>
      <xdr:rowOff>1905</xdr:rowOff>
    </xdr:from>
    <xdr:to xmlns:xdr="http://schemas.openxmlformats.org/drawingml/2006/spreadsheetDrawing">
      <xdr:col>77</xdr:col>
      <xdr:colOff>95250</xdr:colOff>
      <xdr:row>17</xdr:row>
      <xdr:rowOff>103505</xdr:rowOff>
    </xdr:to>
    <xdr:sp macro="" textlink="">
      <xdr:nvSpPr>
        <xdr:cNvPr id="466" name="楕円 465"/>
        <xdr:cNvSpPr/>
      </xdr:nvSpPr>
      <xdr:spPr>
        <a:xfrm>
          <a:off x="16273780" y="285178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17</xdr:row>
      <xdr:rowOff>88265</xdr:rowOff>
    </xdr:from>
    <xdr:ext cx="735965" cy="258445"/>
    <xdr:sp macro="" textlink="">
      <xdr:nvSpPr>
        <xdr:cNvPr id="467" name="テキスト ボックス 466"/>
        <xdr:cNvSpPr txBox="1"/>
      </xdr:nvSpPr>
      <xdr:spPr>
        <a:xfrm>
          <a:off x="15941675" y="293814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17</xdr:row>
      <xdr:rowOff>20320</xdr:rowOff>
    </xdr:from>
    <xdr:to xmlns:xdr="http://schemas.openxmlformats.org/drawingml/2006/spreadsheetDrawing">
      <xdr:col>73</xdr:col>
      <xdr:colOff>44450</xdr:colOff>
      <xdr:row>17</xdr:row>
      <xdr:rowOff>121920</xdr:rowOff>
    </xdr:to>
    <xdr:sp macro="" textlink="">
      <xdr:nvSpPr>
        <xdr:cNvPr id="468" name="楕円 467"/>
        <xdr:cNvSpPr/>
      </xdr:nvSpPr>
      <xdr:spPr>
        <a:xfrm>
          <a:off x="15377160" y="287020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17</xdr:row>
      <xdr:rowOff>106680</xdr:rowOff>
    </xdr:from>
    <xdr:ext cx="762000" cy="258445"/>
    <xdr:sp macro="" textlink="">
      <xdr:nvSpPr>
        <xdr:cNvPr id="469" name="テキスト ボックス 468"/>
        <xdr:cNvSpPr txBox="1"/>
      </xdr:nvSpPr>
      <xdr:spPr>
        <a:xfrm>
          <a:off x="15045055" y="2956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17</xdr:row>
      <xdr:rowOff>28575</xdr:rowOff>
    </xdr:from>
    <xdr:to xmlns:xdr="http://schemas.openxmlformats.org/drawingml/2006/spreadsheetDrawing">
      <xdr:col>68</xdr:col>
      <xdr:colOff>203200</xdr:colOff>
      <xdr:row>17</xdr:row>
      <xdr:rowOff>129540</xdr:rowOff>
    </xdr:to>
    <xdr:sp macro="" textlink="">
      <xdr:nvSpPr>
        <xdr:cNvPr id="470" name="楕円 469"/>
        <xdr:cNvSpPr/>
      </xdr:nvSpPr>
      <xdr:spPr>
        <a:xfrm>
          <a:off x="14480540" y="287845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17</xdr:row>
      <xdr:rowOff>114300</xdr:rowOff>
    </xdr:from>
    <xdr:ext cx="762000" cy="259080"/>
    <xdr:sp macro="" textlink="">
      <xdr:nvSpPr>
        <xdr:cNvPr id="471" name="テキスト ボックス 470"/>
        <xdr:cNvSpPr txBox="1"/>
      </xdr:nvSpPr>
      <xdr:spPr>
        <a:xfrm>
          <a:off x="14146530" y="2964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165100</xdr:rowOff>
    </xdr:from>
    <xdr:to xmlns:xdr="http://schemas.openxmlformats.org/drawingml/2006/spreadsheetDrawing">
      <xdr:col>64</xdr:col>
      <xdr:colOff>152400</xdr:colOff>
      <xdr:row>18</xdr:row>
      <xdr:rowOff>95250</xdr:rowOff>
    </xdr:to>
    <xdr:sp macro="" textlink="">
      <xdr:nvSpPr>
        <xdr:cNvPr id="472" name="楕円 471"/>
        <xdr:cNvSpPr/>
      </xdr:nvSpPr>
      <xdr:spPr>
        <a:xfrm>
          <a:off x="13583920" y="3014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18</xdr:row>
      <xdr:rowOff>80010</xdr:rowOff>
    </xdr:from>
    <xdr:ext cx="762000" cy="259080"/>
    <xdr:sp macro="" textlink="">
      <xdr:nvSpPr>
        <xdr:cNvPr id="473" name="テキスト ボックス 472"/>
        <xdr:cNvSpPr txBox="1"/>
      </xdr:nvSpPr>
      <xdr:spPr>
        <a:xfrm>
          <a:off x="13249910" y="3097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860020" cy="496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354800" y="186690"/>
          <a:ext cx="39814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380200" y="212090"/>
          <a:ext cx="39370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405600" y="237490"/>
          <a:ext cx="387731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525240" y="186690"/>
          <a:ext cx="269367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550640" y="212090"/>
          <a:ext cx="264922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576040" y="237490"/>
          <a:ext cx="259207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69950"/>
          <a:ext cx="23342600"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9620" y="1493520"/>
          <a:ext cx="9776460"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99160" y="1521460"/>
          <a:ext cx="14147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50440" y="1521460"/>
          <a:ext cx="12852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25,975
25,560
91.50
14,857,609
14,709,521
72,799
7,892,694
18,752,401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99180" y="1521460"/>
          <a:ext cx="15443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143500" y="1515110"/>
          <a:ext cx="205740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200900" y="1515110"/>
          <a:ext cx="128524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12.3
65.3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552180" y="1515110"/>
          <a:ext cx="64262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143500" y="2359660"/>
          <a:ext cx="2057400" cy="683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264400" y="2359660"/>
          <a:ext cx="3474720" cy="683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698480" y="1493520"/>
          <a:ext cx="1455420" cy="1116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963910" y="1553210"/>
          <a:ext cx="1285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140335</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963910" y="1816735"/>
          <a:ext cx="128524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963910" y="2138680"/>
          <a:ext cx="128524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802620" y="1642110"/>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837545" y="159131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837545" y="185039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881995" y="211328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802620" y="211328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167640</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881995" y="23469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140335</xdr:rowOff>
    </xdr:from>
    <xdr:to xmlns:xdr="http://schemas.openxmlformats.org/drawingml/2006/spreadsheetDrawing">
      <xdr:col>54</xdr:col>
      <xdr:colOff>38100</xdr:colOff>
      <xdr:row>14</xdr:row>
      <xdr:rowOff>140335</xdr:rowOff>
    </xdr:to>
    <xdr:cxnSp macro="">
      <xdr:nvCxnSpPr>
        <xdr:cNvPr id="29" name="直線コネクタ 28"/>
        <xdr:cNvCxnSpPr/>
      </xdr:nvCxnSpPr>
      <xdr:spPr>
        <a:xfrm>
          <a:off x="10802620" y="2487295"/>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9080"/>
    <xdr:sp macro="" textlink="">
      <xdr:nvSpPr>
        <xdr:cNvPr id="30" name="テキスト ボックス 29"/>
        <xdr:cNvSpPr txBox="1"/>
      </xdr:nvSpPr>
      <xdr:spPr>
        <a:xfrm>
          <a:off x="706120" y="3416300"/>
          <a:ext cx="8895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706120" y="366649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706120" y="391287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140335</xdr:rowOff>
    </xdr:from>
    <xdr:ext cx="184150" cy="258445"/>
    <xdr:sp macro="" textlink="">
      <xdr:nvSpPr>
        <xdr:cNvPr id="33" name="テキスト ボックス 32"/>
        <xdr:cNvSpPr txBox="1"/>
      </xdr:nvSpPr>
      <xdr:spPr>
        <a:xfrm>
          <a:off x="706120" y="4163695"/>
          <a:ext cx="1841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9620" y="45961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46354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46354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175500" y="46596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175500" y="48463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80872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80872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9620" y="51562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86120" y="51562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849620" y="51562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90260" y="54660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人件費に係る経常収支比率は、</a:t>
          </a:r>
          <a:r>
            <a:rPr kumimoji="1" lang="en-US" altLang="ja-JP" sz="1100">
              <a:solidFill>
                <a:schemeClr val="dk1"/>
              </a:solidFill>
              <a:effectLst/>
              <a:latin typeface="+mn-lt"/>
              <a:ea typeface="+mn-ea"/>
              <a:cs typeface="+mn-cs"/>
            </a:rPr>
            <a:t>24.8</a:t>
          </a:r>
          <a:r>
            <a:rPr kumimoji="1" lang="ja-JP" altLang="ja-JP" sz="1100">
              <a:solidFill>
                <a:schemeClr val="dk1"/>
              </a:solidFill>
              <a:effectLst/>
              <a:latin typeface="+mn-lt"/>
              <a:ea typeface="+mn-ea"/>
              <a:cs typeface="+mn-cs"/>
            </a:rPr>
            <a:t>％と類似団体平均を下回った。今後も行財政改革の取組を通じて人件費の削減に努める。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7815" cy="224790"/>
    <xdr:sp macro="" textlink="">
      <xdr:nvSpPr>
        <xdr:cNvPr id="45" name="テキスト ボックス 44"/>
        <xdr:cNvSpPr txBox="1"/>
      </xdr:nvSpPr>
      <xdr:spPr>
        <a:xfrm>
          <a:off x="731520" y="49695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9620" y="73888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8000" cy="259080"/>
    <xdr:sp macro="" textlink="">
      <xdr:nvSpPr>
        <xdr:cNvPr id="47" name="テキスト ボックス 46"/>
        <xdr:cNvSpPr txBox="1"/>
      </xdr:nvSpPr>
      <xdr:spPr>
        <a:xfrm>
          <a:off x="256540" y="72504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9620" y="70192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8000" cy="259080"/>
    <xdr:sp macro="" textlink="">
      <xdr:nvSpPr>
        <xdr:cNvPr id="49" name="テキスト ボックス 48"/>
        <xdr:cNvSpPr txBox="1"/>
      </xdr:nvSpPr>
      <xdr:spPr>
        <a:xfrm>
          <a:off x="256540" y="68770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9620" y="66459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8000" cy="259080"/>
    <xdr:sp macro="" textlink="">
      <xdr:nvSpPr>
        <xdr:cNvPr id="51" name="テキスト ボックス 50"/>
        <xdr:cNvSpPr txBox="1"/>
      </xdr:nvSpPr>
      <xdr:spPr>
        <a:xfrm>
          <a:off x="256540" y="650748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9620" y="62725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8000" cy="259080"/>
    <xdr:sp macro="" textlink="">
      <xdr:nvSpPr>
        <xdr:cNvPr id="53" name="テキスト ボックス 52"/>
        <xdr:cNvSpPr txBox="1"/>
      </xdr:nvSpPr>
      <xdr:spPr>
        <a:xfrm>
          <a:off x="256540" y="613410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9620" y="58991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8000" cy="259080"/>
    <xdr:sp macro="" textlink="">
      <xdr:nvSpPr>
        <xdr:cNvPr id="55" name="テキスト ボックス 54"/>
        <xdr:cNvSpPr txBox="1"/>
      </xdr:nvSpPr>
      <xdr:spPr>
        <a:xfrm>
          <a:off x="256540" y="576072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9620" y="552958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8000" cy="259080"/>
    <xdr:sp macro="" textlink="">
      <xdr:nvSpPr>
        <xdr:cNvPr id="57" name="テキスト ボックス 56"/>
        <xdr:cNvSpPr txBox="1"/>
      </xdr:nvSpPr>
      <xdr:spPr>
        <a:xfrm>
          <a:off x="256540" y="53873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9620" y="51562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8000" cy="259080"/>
    <xdr:sp macro="" textlink="">
      <xdr:nvSpPr>
        <xdr:cNvPr id="59" name="テキスト ボックス 58"/>
        <xdr:cNvSpPr txBox="1"/>
      </xdr:nvSpPr>
      <xdr:spPr>
        <a:xfrm>
          <a:off x="256540" y="50177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9620" y="51562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85090</xdr:rowOff>
    </xdr:from>
    <xdr:to xmlns:xdr="http://schemas.openxmlformats.org/drawingml/2006/spreadsheetDrawing">
      <xdr:col>24</xdr:col>
      <xdr:colOff>25400</xdr:colOff>
      <xdr:row>41</xdr:row>
      <xdr:rowOff>161290</xdr:rowOff>
    </xdr:to>
    <xdr:cxnSp macro="">
      <xdr:nvCxnSpPr>
        <xdr:cNvPr id="61" name="直線コネクタ 60"/>
        <xdr:cNvCxnSpPr/>
      </xdr:nvCxnSpPr>
      <xdr:spPr>
        <a:xfrm flipV="1">
          <a:off x="4886960" y="561721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133350</xdr:rowOff>
    </xdr:from>
    <xdr:ext cx="761365" cy="259080"/>
    <xdr:sp macro="" textlink="">
      <xdr:nvSpPr>
        <xdr:cNvPr id="62" name="人件費最小値テキスト"/>
        <xdr:cNvSpPr txBox="1"/>
      </xdr:nvSpPr>
      <xdr:spPr>
        <a:xfrm>
          <a:off x="4975860" y="70065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161290</xdr:rowOff>
    </xdr:from>
    <xdr:to xmlns:xdr="http://schemas.openxmlformats.org/drawingml/2006/spreadsheetDrawing">
      <xdr:col>24</xdr:col>
      <xdr:colOff>114300</xdr:colOff>
      <xdr:row>41</xdr:row>
      <xdr:rowOff>161290</xdr:rowOff>
    </xdr:to>
    <xdr:cxnSp macro="">
      <xdr:nvCxnSpPr>
        <xdr:cNvPr id="63" name="直線コネクタ 62"/>
        <xdr:cNvCxnSpPr/>
      </xdr:nvCxnSpPr>
      <xdr:spPr>
        <a:xfrm>
          <a:off x="4795520" y="703453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0</xdr:rowOff>
    </xdr:from>
    <xdr:ext cx="761365" cy="259080"/>
    <xdr:sp macro="" textlink="">
      <xdr:nvSpPr>
        <xdr:cNvPr id="64" name="人件費最大値テキスト"/>
        <xdr:cNvSpPr txBox="1"/>
      </xdr:nvSpPr>
      <xdr:spPr>
        <a:xfrm>
          <a:off x="4975860" y="5364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85090</xdr:rowOff>
    </xdr:from>
    <xdr:to xmlns:xdr="http://schemas.openxmlformats.org/drawingml/2006/spreadsheetDrawing">
      <xdr:col>24</xdr:col>
      <xdr:colOff>114300</xdr:colOff>
      <xdr:row>33</xdr:row>
      <xdr:rowOff>85090</xdr:rowOff>
    </xdr:to>
    <xdr:cxnSp macro="">
      <xdr:nvCxnSpPr>
        <xdr:cNvPr id="65" name="直線コネクタ 64"/>
        <xdr:cNvCxnSpPr/>
      </xdr:nvCxnSpPr>
      <xdr:spPr>
        <a:xfrm>
          <a:off x="4795520" y="561721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111760</xdr:rowOff>
    </xdr:from>
    <xdr:to xmlns:xdr="http://schemas.openxmlformats.org/drawingml/2006/spreadsheetDrawing">
      <xdr:col>24</xdr:col>
      <xdr:colOff>25400</xdr:colOff>
      <xdr:row>37</xdr:row>
      <xdr:rowOff>54610</xdr:rowOff>
    </xdr:to>
    <xdr:cxnSp macro="">
      <xdr:nvCxnSpPr>
        <xdr:cNvPr id="66" name="直線コネクタ 65"/>
        <xdr:cNvCxnSpPr/>
      </xdr:nvCxnSpPr>
      <xdr:spPr>
        <a:xfrm>
          <a:off x="4036060" y="6146800"/>
          <a:ext cx="8509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6350</xdr:rowOff>
    </xdr:from>
    <xdr:ext cx="761365" cy="259080"/>
    <xdr:sp macro="" textlink="">
      <xdr:nvSpPr>
        <xdr:cNvPr id="67" name="人件費平均値テキスト"/>
        <xdr:cNvSpPr txBox="1"/>
      </xdr:nvSpPr>
      <xdr:spPr>
        <a:xfrm>
          <a:off x="4975860" y="620903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34290</xdr:rowOff>
    </xdr:from>
    <xdr:to xmlns:xdr="http://schemas.openxmlformats.org/drawingml/2006/spreadsheetDrawing">
      <xdr:col>24</xdr:col>
      <xdr:colOff>76200</xdr:colOff>
      <xdr:row>37</xdr:row>
      <xdr:rowOff>135890</xdr:rowOff>
    </xdr:to>
    <xdr:sp macro="" textlink="">
      <xdr:nvSpPr>
        <xdr:cNvPr id="68" name="フローチャート: 判断 67"/>
        <xdr:cNvSpPr/>
      </xdr:nvSpPr>
      <xdr:spPr>
        <a:xfrm>
          <a:off x="4833620" y="623697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73660</xdr:rowOff>
    </xdr:from>
    <xdr:to xmlns:xdr="http://schemas.openxmlformats.org/drawingml/2006/spreadsheetDrawing">
      <xdr:col>19</xdr:col>
      <xdr:colOff>187325</xdr:colOff>
      <xdr:row>36</xdr:row>
      <xdr:rowOff>111760</xdr:rowOff>
    </xdr:to>
    <xdr:cxnSp macro="">
      <xdr:nvCxnSpPr>
        <xdr:cNvPr id="69" name="直線コネクタ 68"/>
        <xdr:cNvCxnSpPr/>
      </xdr:nvCxnSpPr>
      <xdr:spPr>
        <a:xfrm>
          <a:off x="3136900" y="6108700"/>
          <a:ext cx="8991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19050</xdr:rowOff>
    </xdr:from>
    <xdr:to xmlns:xdr="http://schemas.openxmlformats.org/drawingml/2006/spreadsheetDrawing">
      <xdr:col>20</xdr:col>
      <xdr:colOff>38100</xdr:colOff>
      <xdr:row>37</xdr:row>
      <xdr:rowOff>120650</xdr:rowOff>
    </xdr:to>
    <xdr:sp macro="" textlink="">
      <xdr:nvSpPr>
        <xdr:cNvPr id="70" name="フローチャート: 判断 69"/>
        <xdr:cNvSpPr/>
      </xdr:nvSpPr>
      <xdr:spPr>
        <a:xfrm>
          <a:off x="3985260" y="622173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105410</xdr:rowOff>
    </xdr:from>
    <xdr:ext cx="735965" cy="258445"/>
    <xdr:sp macro="" textlink="">
      <xdr:nvSpPr>
        <xdr:cNvPr id="71" name="テキスト ボックス 70"/>
        <xdr:cNvSpPr txBox="1"/>
      </xdr:nvSpPr>
      <xdr:spPr>
        <a:xfrm>
          <a:off x="3652520" y="630809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73660</xdr:rowOff>
    </xdr:from>
    <xdr:to xmlns:xdr="http://schemas.openxmlformats.org/drawingml/2006/spreadsheetDrawing">
      <xdr:col>15</xdr:col>
      <xdr:colOff>98425</xdr:colOff>
      <xdr:row>39</xdr:row>
      <xdr:rowOff>1270</xdr:rowOff>
    </xdr:to>
    <xdr:cxnSp macro="">
      <xdr:nvCxnSpPr>
        <xdr:cNvPr id="72" name="直線コネクタ 71"/>
        <xdr:cNvCxnSpPr/>
      </xdr:nvCxnSpPr>
      <xdr:spPr>
        <a:xfrm flipV="1">
          <a:off x="2237740" y="6108700"/>
          <a:ext cx="899160" cy="430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144780</xdr:rowOff>
    </xdr:from>
    <xdr:to xmlns:xdr="http://schemas.openxmlformats.org/drawingml/2006/spreadsheetDrawing">
      <xdr:col>15</xdr:col>
      <xdr:colOff>149225</xdr:colOff>
      <xdr:row>37</xdr:row>
      <xdr:rowOff>74930</xdr:rowOff>
    </xdr:to>
    <xdr:sp macro="" textlink="">
      <xdr:nvSpPr>
        <xdr:cNvPr id="73" name="フローチャート: 判断 72"/>
        <xdr:cNvSpPr/>
      </xdr:nvSpPr>
      <xdr:spPr>
        <a:xfrm>
          <a:off x="3086100" y="6179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59690</xdr:rowOff>
    </xdr:from>
    <xdr:ext cx="761365" cy="259080"/>
    <xdr:sp macro="" textlink="">
      <xdr:nvSpPr>
        <xdr:cNvPr id="74" name="テキスト ボックス 73"/>
        <xdr:cNvSpPr txBox="1"/>
      </xdr:nvSpPr>
      <xdr:spPr>
        <a:xfrm>
          <a:off x="2750820" y="6262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142240</xdr:rowOff>
    </xdr:from>
    <xdr:to xmlns:xdr="http://schemas.openxmlformats.org/drawingml/2006/spreadsheetDrawing">
      <xdr:col>11</xdr:col>
      <xdr:colOff>9525</xdr:colOff>
      <xdr:row>39</xdr:row>
      <xdr:rowOff>1270</xdr:rowOff>
    </xdr:to>
    <xdr:cxnSp macro="">
      <xdr:nvCxnSpPr>
        <xdr:cNvPr id="75" name="直線コネクタ 74"/>
        <xdr:cNvCxnSpPr/>
      </xdr:nvCxnSpPr>
      <xdr:spPr>
        <a:xfrm>
          <a:off x="1336040" y="6512560"/>
          <a:ext cx="9017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72390</xdr:rowOff>
    </xdr:from>
    <xdr:to xmlns:xdr="http://schemas.openxmlformats.org/drawingml/2006/spreadsheetDrawing">
      <xdr:col>11</xdr:col>
      <xdr:colOff>60325</xdr:colOff>
      <xdr:row>38</xdr:row>
      <xdr:rowOff>2540</xdr:rowOff>
    </xdr:to>
    <xdr:sp macro="" textlink="">
      <xdr:nvSpPr>
        <xdr:cNvPr id="76" name="フローチャート: 判断 75"/>
        <xdr:cNvSpPr/>
      </xdr:nvSpPr>
      <xdr:spPr>
        <a:xfrm>
          <a:off x="2184400" y="627507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12700</xdr:rowOff>
    </xdr:from>
    <xdr:ext cx="761365" cy="258445"/>
    <xdr:sp macro="" textlink="">
      <xdr:nvSpPr>
        <xdr:cNvPr id="77" name="テキスト ボックス 76"/>
        <xdr:cNvSpPr txBox="1"/>
      </xdr:nvSpPr>
      <xdr:spPr>
        <a:xfrm>
          <a:off x="1851660" y="60477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137160</xdr:rowOff>
    </xdr:from>
    <xdr:to xmlns:xdr="http://schemas.openxmlformats.org/drawingml/2006/spreadsheetDrawing">
      <xdr:col>6</xdr:col>
      <xdr:colOff>171450</xdr:colOff>
      <xdr:row>37</xdr:row>
      <xdr:rowOff>67310</xdr:rowOff>
    </xdr:to>
    <xdr:sp macro="" textlink="">
      <xdr:nvSpPr>
        <xdr:cNvPr id="78" name="フローチャート: 判断 77"/>
        <xdr:cNvSpPr/>
      </xdr:nvSpPr>
      <xdr:spPr>
        <a:xfrm>
          <a:off x="1285240" y="6172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77470</xdr:rowOff>
    </xdr:from>
    <xdr:ext cx="762000" cy="259080"/>
    <xdr:sp macro="" textlink="">
      <xdr:nvSpPr>
        <xdr:cNvPr id="79" name="テキスト ボックス 78"/>
        <xdr:cNvSpPr txBox="1"/>
      </xdr:nvSpPr>
      <xdr:spPr>
        <a:xfrm>
          <a:off x="949960" y="5944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8445"/>
    <xdr:sp macro="" textlink="">
      <xdr:nvSpPr>
        <xdr:cNvPr id="80" name="テキスト ボックス 79"/>
        <xdr:cNvSpPr txBox="1"/>
      </xdr:nvSpPr>
      <xdr:spPr>
        <a:xfrm>
          <a:off x="466852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8445"/>
    <xdr:sp macro="" textlink="">
      <xdr:nvSpPr>
        <xdr:cNvPr id="81" name="テキスト ボックス 80"/>
        <xdr:cNvSpPr txBox="1"/>
      </xdr:nvSpPr>
      <xdr:spPr>
        <a:xfrm>
          <a:off x="381762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8445"/>
    <xdr:sp macro="" textlink="">
      <xdr:nvSpPr>
        <xdr:cNvPr id="82" name="テキスト ボックス 81"/>
        <xdr:cNvSpPr txBox="1"/>
      </xdr:nvSpPr>
      <xdr:spPr>
        <a:xfrm>
          <a:off x="291846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1365" cy="258445"/>
    <xdr:sp macro="" textlink="">
      <xdr:nvSpPr>
        <xdr:cNvPr id="83" name="テキスト ボックス 82"/>
        <xdr:cNvSpPr txBox="1"/>
      </xdr:nvSpPr>
      <xdr:spPr>
        <a:xfrm>
          <a:off x="201676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8445"/>
    <xdr:sp macro="" textlink="">
      <xdr:nvSpPr>
        <xdr:cNvPr id="84" name="テキスト ボックス 83"/>
        <xdr:cNvSpPr txBox="1"/>
      </xdr:nvSpPr>
      <xdr:spPr>
        <a:xfrm>
          <a:off x="111760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3810</xdr:rowOff>
    </xdr:from>
    <xdr:to xmlns:xdr="http://schemas.openxmlformats.org/drawingml/2006/spreadsheetDrawing">
      <xdr:col>24</xdr:col>
      <xdr:colOff>76200</xdr:colOff>
      <xdr:row>37</xdr:row>
      <xdr:rowOff>105410</xdr:rowOff>
    </xdr:to>
    <xdr:sp macro="" textlink="">
      <xdr:nvSpPr>
        <xdr:cNvPr id="85" name="楕円 84"/>
        <xdr:cNvSpPr/>
      </xdr:nvSpPr>
      <xdr:spPr>
        <a:xfrm>
          <a:off x="4833620" y="620649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20320</xdr:rowOff>
    </xdr:from>
    <xdr:ext cx="761365" cy="259080"/>
    <xdr:sp macro="" textlink="">
      <xdr:nvSpPr>
        <xdr:cNvPr id="86" name="人件費該当値テキスト"/>
        <xdr:cNvSpPr txBox="1"/>
      </xdr:nvSpPr>
      <xdr:spPr>
        <a:xfrm>
          <a:off x="4975860" y="6055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60960</xdr:rowOff>
    </xdr:from>
    <xdr:to xmlns:xdr="http://schemas.openxmlformats.org/drawingml/2006/spreadsheetDrawing">
      <xdr:col>20</xdr:col>
      <xdr:colOff>38100</xdr:colOff>
      <xdr:row>36</xdr:row>
      <xdr:rowOff>162560</xdr:rowOff>
    </xdr:to>
    <xdr:sp macro="" textlink="">
      <xdr:nvSpPr>
        <xdr:cNvPr id="87" name="楕円 86"/>
        <xdr:cNvSpPr/>
      </xdr:nvSpPr>
      <xdr:spPr>
        <a:xfrm>
          <a:off x="3985260" y="60960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1270</xdr:rowOff>
    </xdr:from>
    <xdr:ext cx="735965" cy="259080"/>
    <xdr:sp macro="" textlink="">
      <xdr:nvSpPr>
        <xdr:cNvPr id="88" name="テキスト ボックス 87"/>
        <xdr:cNvSpPr txBox="1"/>
      </xdr:nvSpPr>
      <xdr:spPr>
        <a:xfrm>
          <a:off x="3652520" y="58686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22860</xdr:rowOff>
    </xdr:from>
    <xdr:to xmlns:xdr="http://schemas.openxmlformats.org/drawingml/2006/spreadsheetDrawing">
      <xdr:col>15</xdr:col>
      <xdr:colOff>149225</xdr:colOff>
      <xdr:row>36</xdr:row>
      <xdr:rowOff>124460</xdr:rowOff>
    </xdr:to>
    <xdr:sp macro="" textlink="">
      <xdr:nvSpPr>
        <xdr:cNvPr id="89" name="楕円 88"/>
        <xdr:cNvSpPr/>
      </xdr:nvSpPr>
      <xdr:spPr>
        <a:xfrm>
          <a:off x="30861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134620</xdr:rowOff>
    </xdr:from>
    <xdr:ext cx="761365" cy="259080"/>
    <xdr:sp macro="" textlink="">
      <xdr:nvSpPr>
        <xdr:cNvPr id="90" name="テキスト ボックス 89"/>
        <xdr:cNvSpPr txBox="1"/>
      </xdr:nvSpPr>
      <xdr:spPr>
        <a:xfrm>
          <a:off x="2750820" y="58343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38</xdr:row>
      <xdr:rowOff>121920</xdr:rowOff>
    </xdr:from>
    <xdr:to xmlns:xdr="http://schemas.openxmlformats.org/drawingml/2006/spreadsheetDrawing">
      <xdr:col>11</xdr:col>
      <xdr:colOff>60325</xdr:colOff>
      <xdr:row>39</xdr:row>
      <xdr:rowOff>52070</xdr:rowOff>
    </xdr:to>
    <xdr:sp macro="" textlink="">
      <xdr:nvSpPr>
        <xdr:cNvPr id="91" name="楕円 90"/>
        <xdr:cNvSpPr/>
      </xdr:nvSpPr>
      <xdr:spPr>
        <a:xfrm>
          <a:off x="2184400" y="649224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39</xdr:row>
      <xdr:rowOff>36830</xdr:rowOff>
    </xdr:from>
    <xdr:ext cx="761365" cy="258445"/>
    <xdr:sp macro="" textlink="">
      <xdr:nvSpPr>
        <xdr:cNvPr id="92" name="テキスト ボックス 91"/>
        <xdr:cNvSpPr txBox="1"/>
      </xdr:nvSpPr>
      <xdr:spPr>
        <a:xfrm>
          <a:off x="1851660" y="65747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38</xdr:row>
      <xdr:rowOff>91440</xdr:rowOff>
    </xdr:from>
    <xdr:to xmlns:xdr="http://schemas.openxmlformats.org/drawingml/2006/spreadsheetDrawing">
      <xdr:col>6</xdr:col>
      <xdr:colOff>171450</xdr:colOff>
      <xdr:row>39</xdr:row>
      <xdr:rowOff>21590</xdr:rowOff>
    </xdr:to>
    <xdr:sp macro="" textlink="">
      <xdr:nvSpPr>
        <xdr:cNvPr id="93" name="楕円 92"/>
        <xdr:cNvSpPr/>
      </xdr:nvSpPr>
      <xdr:spPr>
        <a:xfrm>
          <a:off x="1285240" y="6461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39</xdr:row>
      <xdr:rowOff>6350</xdr:rowOff>
    </xdr:from>
    <xdr:ext cx="762000" cy="259080"/>
    <xdr:sp macro="" textlink="">
      <xdr:nvSpPr>
        <xdr:cNvPr id="94" name="テキスト ボックス 93"/>
        <xdr:cNvSpPr txBox="1"/>
      </xdr:nvSpPr>
      <xdr:spPr>
        <a:xfrm>
          <a:off x="949960" y="6544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603480" y="12433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297400" y="13068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297400" y="14935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9006820" y="13068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9006820" y="14935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640040" y="13068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640040" y="14935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603480" y="18034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617440" y="18034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683480" y="18034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721580" y="21132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物件費においては前年より</a:t>
          </a:r>
          <a:r>
            <a:rPr kumimoji="1" lang="en-US" altLang="ja-JP" sz="1100">
              <a:solidFill>
                <a:schemeClr val="dk1"/>
              </a:solidFill>
              <a:effectLst/>
              <a:latin typeface="+mn-lt"/>
              <a:ea typeface="+mn-ea"/>
              <a:cs typeface="+mn-cs"/>
            </a:rPr>
            <a:t>111,700</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、経常収支比率は、令和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9.1</a:t>
          </a:r>
          <a:r>
            <a:rPr kumimoji="1" lang="ja-JP" altLang="ja-JP" sz="1100">
              <a:solidFill>
                <a:schemeClr val="dk1"/>
              </a:solidFill>
              <a:effectLst/>
              <a:latin typeface="+mn-lt"/>
              <a:ea typeface="+mn-ea"/>
              <a:cs typeface="+mn-cs"/>
            </a:rPr>
            <a:t>％と類似団体平均を下回っている。今後についても安易な業務委託を避け、費用対効果を検証しながら費用の削減に努める。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7815" cy="224790"/>
    <xdr:sp macro="" textlink="">
      <xdr:nvSpPr>
        <xdr:cNvPr id="106" name="テキスト ボックス 105"/>
        <xdr:cNvSpPr txBox="1"/>
      </xdr:nvSpPr>
      <xdr:spPr>
        <a:xfrm>
          <a:off x="12565380" y="16167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603480" y="40360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9080"/>
    <xdr:sp macro="" textlink="">
      <xdr:nvSpPr>
        <xdr:cNvPr id="108" name="テキスト ボックス 107"/>
        <xdr:cNvSpPr txBox="1"/>
      </xdr:nvSpPr>
      <xdr:spPr>
        <a:xfrm>
          <a:off x="12087860" y="38976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603480" y="36664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7365" cy="259080"/>
    <xdr:sp macro="" textlink="">
      <xdr:nvSpPr>
        <xdr:cNvPr id="110" name="テキスト ボックス 109"/>
        <xdr:cNvSpPr txBox="1"/>
      </xdr:nvSpPr>
      <xdr:spPr>
        <a:xfrm>
          <a:off x="12087860" y="35242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603480" y="32931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7365" cy="259080"/>
    <xdr:sp macro="" textlink="">
      <xdr:nvSpPr>
        <xdr:cNvPr id="112" name="テキスト ボックス 111"/>
        <xdr:cNvSpPr txBox="1"/>
      </xdr:nvSpPr>
      <xdr:spPr>
        <a:xfrm>
          <a:off x="12087860" y="315468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603480" y="29197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7365" cy="259080"/>
    <xdr:sp macro="" textlink="">
      <xdr:nvSpPr>
        <xdr:cNvPr id="114" name="テキスト ボックス 113"/>
        <xdr:cNvSpPr txBox="1"/>
      </xdr:nvSpPr>
      <xdr:spPr>
        <a:xfrm>
          <a:off x="12087860" y="278130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603480" y="25463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7365" cy="259080"/>
    <xdr:sp macro="" textlink="">
      <xdr:nvSpPr>
        <xdr:cNvPr id="116" name="テキスト ボックス 115"/>
        <xdr:cNvSpPr txBox="1"/>
      </xdr:nvSpPr>
      <xdr:spPr>
        <a:xfrm>
          <a:off x="12087860" y="240792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603480" y="217678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7365" cy="259080"/>
    <xdr:sp macro="" textlink="">
      <xdr:nvSpPr>
        <xdr:cNvPr id="118" name="テキスト ボックス 117"/>
        <xdr:cNvSpPr txBox="1"/>
      </xdr:nvSpPr>
      <xdr:spPr>
        <a:xfrm>
          <a:off x="12087860" y="20345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603480" y="18034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9080"/>
    <xdr:sp macro="" textlink="">
      <xdr:nvSpPr>
        <xdr:cNvPr id="120" name="テキスト ボックス 119"/>
        <xdr:cNvSpPr txBox="1"/>
      </xdr:nvSpPr>
      <xdr:spPr>
        <a:xfrm>
          <a:off x="12087860" y="16649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603480" y="18034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165100</xdr:rowOff>
    </xdr:from>
    <xdr:to xmlns:xdr="http://schemas.openxmlformats.org/drawingml/2006/spreadsheetDrawing">
      <xdr:col>82</xdr:col>
      <xdr:colOff>107950</xdr:colOff>
      <xdr:row>21</xdr:row>
      <xdr:rowOff>1270</xdr:rowOff>
    </xdr:to>
    <xdr:cxnSp macro="">
      <xdr:nvCxnSpPr>
        <xdr:cNvPr id="122" name="直線コネクタ 121"/>
        <xdr:cNvCxnSpPr/>
      </xdr:nvCxnSpPr>
      <xdr:spPr>
        <a:xfrm flipV="1">
          <a:off x="16718280" y="2176780"/>
          <a:ext cx="0" cy="1344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144780</xdr:rowOff>
    </xdr:from>
    <xdr:ext cx="761365" cy="258445"/>
    <xdr:sp macro="" textlink="">
      <xdr:nvSpPr>
        <xdr:cNvPr id="123" name="物件費最小値テキスト"/>
        <xdr:cNvSpPr txBox="1"/>
      </xdr:nvSpPr>
      <xdr:spPr>
        <a:xfrm>
          <a:off x="16807180" y="34975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1270</xdr:rowOff>
    </xdr:from>
    <xdr:to xmlns:xdr="http://schemas.openxmlformats.org/drawingml/2006/spreadsheetDrawing">
      <xdr:col>82</xdr:col>
      <xdr:colOff>196850</xdr:colOff>
      <xdr:row>21</xdr:row>
      <xdr:rowOff>1270</xdr:rowOff>
    </xdr:to>
    <xdr:cxnSp macro="">
      <xdr:nvCxnSpPr>
        <xdr:cNvPr id="124" name="直線コネクタ 123"/>
        <xdr:cNvCxnSpPr/>
      </xdr:nvCxnSpPr>
      <xdr:spPr>
        <a:xfrm>
          <a:off x="16629380" y="3521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80010</xdr:rowOff>
    </xdr:from>
    <xdr:ext cx="761365" cy="259080"/>
    <xdr:sp macro="" textlink="">
      <xdr:nvSpPr>
        <xdr:cNvPr id="125" name="物件費最大値テキスト"/>
        <xdr:cNvSpPr txBox="1"/>
      </xdr:nvSpPr>
      <xdr:spPr>
        <a:xfrm>
          <a:off x="16807180" y="19240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165100</xdr:rowOff>
    </xdr:from>
    <xdr:to xmlns:xdr="http://schemas.openxmlformats.org/drawingml/2006/spreadsheetDrawing">
      <xdr:col>82</xdr:col>
      <xdr:colOff>196850</xdr:colOff>
      <xdr:row>12</xdr:row>
      <xdr:rowOff>165100</xdr:rowOff>
    </xdr:to>
    <xdr:cxnSp macro="">
      <xdr:nvCxnSpPr>
        <xdr:cNvPr id="126" name="直線コネクタ 125"/>
        <xdr:cNvCxnSpPr/>
      </xdr:nvCxnSpPr>
      <xdr:spPr>
        <a:xfrm>
          <a:off x="16629380" y="2176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14</xdr:row>
      <xdr:rowOff>50800</xdr:rowOff>
    </xdr:from>
    <xdr:to xmlns:xdr="http://schemas.openxmlformats.org/drawingml/2006/spreadsheetDrawing">
      <xdr:col>82</xdr:col>
      <xdr:colOff>107950</xdr:colOff>
      <xdr:row>14</xdr:row>
      <xdr:rowOff>134620</xdr:rowOff>
    </xdr:to>
    <xdr:cxnSp macro="">
      <xdr:nvCxnSpPr>
        <xdr:cNvPr id="127" name="直線コネクタ 126"/>
        <xdr:cNvCxnSpPr/>
      </xdr:nvCxnSpPr>
      <xdr:spPr>
        <a:xfrm>
          <a:off x="15869920" y="2397760"/>
          <a:ext cx="84836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55880</xdr:rowOff>
    </xdr:from>
    <xdr:ext cx="761365" cy="259080"/>
    <xdr:sp macro="" textlink="">
      <xdr:nvSpPr>
        <xdr:cNvPr id="128" name="物件費平均値テキスト"/>
        <xdr:cNvSpPr txBox="1"/>
      </xdr:nvSpPr>
      <xdr:spPr>
        <a:xfrm>
          <a:off x="16807180" y="273812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84455</xdr:rowOff>
    </xdr:from>
    <xdr:to xmlns:xdr="http://schemas.openxmlformats.org/drawingml/2006/spreadsheetDrawing">
      <xdr:col>82</xdr:col>
      <xdr:colOff>158750</xdr:colOff>
      <xdr:row>17</xdr:row>
      <xdr:rowOff>13970</xdr:rowOff>
    </xdr:to>
    <xdr:sp macro="" textlink="">
      <xdr:nvSpPr>
        <xdr:cNvPr id="129" name="フローチャート: 判断 128"/>
        <xdr:cNvSpPr/>
      </xdr:nvSpPr>
      <xdr:spPr>
        <a:xfrm>
          <a:off x="16667480" y="276669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13</xdr:row>
      <xdr:rowOff>123190</xdr:rowOff>
    </xdr:from>
    <xdr:to xmlns:xdr="http://schemas.openxmlformats.org/drawingml/2006/spreadsheetDrawing">
      <xdr:col>78</xdr:col>
      <xdr:colOff>69850</xdr:colOff>
      <xdr:row>14</xdr:row>
      <xdr:rowOff>50800</xdr:rowOff>
    </xdr:to>
    <xdr:cxnSp macro="">
      <xdr:nvCxnSpPr>
        <xdr:cNvPr id="130" name="直線コネクタ 129"/>
        <xdr:cNvCxnSpPr/>
      </xdr:nvCxnSpPr>
      <xdr:spPr>
        <a:xfrm>
          <a:off x="14968220" y="2302510"/>
          <a:ext cx="9017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60960</xdr:rowOff>
    </xdr:from>
    <xdr:to xmlns:xdr="http://schemas.openxmlformats.org/drawingml/2006/spreadsheetDrawing">
      <xdr:col>78</xdr:col>
      <xdr:colOff>120650</xdr:colOff>
      <xdr:row>16</xdr:row>
      <xdr:rowOff>162560</xdr:rowOff>
    </xdr:to>
    <xdr:sp macro="" textlink="">
      <xdr:nvSpPr>
        <xdr:cNvPr id="131" name="フローチャート: 判断 130"/>
        <xdr:cNvSpPr/>
      </xdr:nvSpPr>
      <xdr:spPr>
        <a:xfrm>
          <a:off x="1581912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147320</xdr:rowOff>
    </xdr:from>
    <xdr:ext cx="736600" cy="258445"/>
    <xdr:sp macro="" textlink="">
      <xdr:nvSpPr>
        <xdr:cNvPr id="132" name="テキスト ボックス 131"/>
        <xdr:cNvSpPr txBox="1"/>
      </xdr:nvSpPr>
      <xdr:spPr>
        <a:xfrm>
          <a:off x="15483840" y="28295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13</xdr:row>
      <xdr:rowOff>123190</xdr:rowOff>
    </xdr:from>
    <xdr:to xmlns:xdr="http://schemas.openxmlformats.org/drawingml/2006/spreadsheetDrawing">
      <xdr:col>73</xdr:col>
      <xdr:colOff>180975</xdr:colOff>
      <xdr:row>14</xdr:row>
      <xdr:rowOff>12700</xdr:rowOff>
    </xdr:to>
    <xdr:cxnSp macro="">
      <xdr:nvCxnSpPr>
        <xdr:cNvPr id="133" name="直線コネクタ 132"/>
        <xdr:cNvCxnSpPr/>
      </xdr:nvCxnSpPr>
      <xdr:spPr>
        <a:xfrm flipV="1">
          <a:off x="14069060" y="2302510"/>
          <a:ext cx="89916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148590</xdr:rowOff>
    </xdr:from>
    <xdr:to xmlns:xdr="http://schemas.openxmlformats.org/drawingml/2006/spreadsheetDrawing">
      <xdr:col>74</xdr:col>
      <xdr:colOff>31750</xdr:colOff>
      <xdr:row>16</xdr:row>
      <xdr:rowOff>78740</xdr:rowOff>
    </xdr:to>
    <xdr:sp macro="" textlink="">
      <xdr:nvSpPr>
        <xdr:cNvPr id="134" name="フローチャート: 判断 133"/>
        <xdr:cNvSpPr/>
      </xdr:nvSpPr>
      <xdr:spPr>
        <a:xfrm>
          <a:off x="14917420" y="266319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63500</xdr:rowOff>
    </xdr:from>
    <xdr:ext cx="762000" cy="259080"/>
    <xdr:sp macro="" textlink="">
      <xdr:nvSpPr>
        <xdr:cNvPr id="135" name="テキスト ボックス 134"/>
        <xdr:cNvSpPr txBox="1"/>
      </xdr:nvSpPr>
      <xdr:spPr>
        <a:xfrm>
          <a:off x="14584680" y="2745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14</xdr:row>
      <xdr:rowOff>12700</xdr:rowOff>
    </xdr:from>
    <xdr:to xmlns:xdr="http://schemas.openxmlformats.org/drawingml/2006/spreadsheetDrawing">
      <xdr:col>69</xdr:col>
      <xdr:colOff>92075</xdr:colOff>
      <xdr:row>15</xdr:row>
      <xdr:rowOff>8890</xdr:rowOff>
    </xdr:to>
    <xdr:cxnSp macro="">
      <xdr:nvCxnSpPr>
        <xdr:cNvPr id="136" name="直線コネクタ 135"/>
        <xdr:cNvCxnSpPr/>
      </xdr:nvCxnSpPr>
      <xdr:spPr>
        <a:xfrm flipV="1">
          <a:off x="13169900" y="2359660"/>
          <a:ext cx="89916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22860</xdr:rowOff>
    </xdr:from>
    <xdr:to xmlns:xdr="http://schemas.openxmlformats.org/drawingml/2006/spreadsheetDrawing">
      <xdr:col>69</xdr:col>
      <xdr:colOff>142875</xdr:colOff>
      <xdr:row>16</xdr:row>
      <xdr:rowOff>124460</xdr:rowOff>
    </xdr:to>
    <xdr:sp macro="" textlink="">
      <xdr:nvSpPr>
        <xdr:cNvPr id="137" name="フローチャート: 判断 136"/>
        <xdr:cNvSpPr/>
      </xdr:nvSpPr>
      <xdr:spPr>
        <a:xfrm>
          <a:off x="1401826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109220</xdr:rowOff>
    </xdr:from>
    <xdr:ext cx="761365" cy="258445"/>
    <xdr:sp macro="" textlink="">
      <xdr:nvSpPr>
        <xdr:cNvPr id="138" name="テキスト ボックス 137"/>
        <xdr:cNvSpPr txBox="1"/>
      </xdr:nvSpPr>
      <xdr:spPr>
        <a:xfrm>
          <a:off x="13682980" y="2791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106680</xdr:rowOff>
    </xdr:from>
    <xdr:to xmlns:xdr="http://schemas.openxmlformats.org/drawingml/2006/spreadsheetDrawing">
      <xdr:col>65</xdr:col>
      <xdr:colOff>53975</xdr:colOff>
      <xdr:row>17</xdr:row>
      <xdr:rowOff>36830</xdr:rowOff>
    </xdr:to>
    <xdr:sp macro="" textlink="">
      <xdr:nvSpPr>
        <xdr:cNvPr id="139" name="フローチャート: 判断 138"/>
        <xdr:cNvSpPr/>
      </xdr:nvSpPr>
      <xdr:spPr>
        <a:xfrm>
          <a:off x="13116560" y="278892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21590</xdr:rowOff>
    </xdr:from>
    <xdr:ext cx="761365" cy="259080"/>
    <xdr:sp macro="" textlink="">
      <xdr:nvSpPr>
        <xdr:cNvPr id="140" name="テキスト ボックス 139"/>
        <xdr:cNvSpPr txBox="1"/>
      </xdr:nvSpPr>
      <xdr:spPr>
        <a:xfrm>
          <a:off x="12783820" y="2871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8445"/>
    <xdr:sp macro="" textlink="">
      <xdr:nvSpPr>
        <xdr:cNvPr id="141" name="テキスト ボックス 140"/>
        <xdr:cNvSpPr txBox="1"/>
      </xdr:nvSpPr>
      <xdr:spPr>
        <a:xfrm>
          <a:off x="1649984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58445"/>
    <xdr:sp macro="" textlink="">
      <xdr:nvSpPr>
        <xdr:cNvPr id="142" name="テキスト ボックス 141"/>
        <xdr:cNvSpPr txBox="1"/>
      </xdr:nvSpPr>
      <xdr:spPr>
        <a:xfrm>
          <a:off x="1565148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8445"/>
    <xdr:sp macro="" textlink="">
      <xdr:nvSpPr>
        <xdr:cNvPr id="143" name="テキスト ボックス 142"/>
        <xdr:cNvSpPr txBox="1"/>
      </xdr:nvSpPr>
      <xdr:spPr>
        <a:xfrm>
          <a:off x="1474978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8445"/>
    <xdr:sp macro="" textlink="">
      <xdr:nvSpPr>
        <xdr:cNvPr id="144" name="テキスト ボックス 143"/>
        <xdr:cNvSpPr txBox="1"/>
      </xdr:nvSpPr>
      <xdr:spPr>
        <a:xfrm>
          <a:off x="1385062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8445"/>
    <xdr:sp macro="" textlink="">
      <xdr:nvSpPr>
        <xdr:cNvPr id="145" name="テキスト ボックス 144"/>
        <xdr:cNvSpPr txBox="1"/>
      </xdr:nvSpPr>
      <xdr:spPr>
        <a:xfrm>
          <a:off x="12948920" y="40335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84455</xdr:rowOff>
    </xdr:from>
    <xdr:to xmlns:xdr="http://schemas.openxmlformats.org/drawingml/2006/spreadsheetDrawing">
      <xdr:col>82</xdr:col>
      <xdr:colOff>158750</xdr:colOff>
      <xdr:row>15</xdr:row>
      <xdr:rowOff>13970</xdr:rowOff>
    </xdr:to>
    <xdr:sp macro="" textlink="">
      <xdr:nvSpPr>
        <xdr:cNvPr id="146" name="楕円 145"/>
        <xdr:cNvSpPr/>
      </xdr:nvSpPr>
      <xdr:spPr>
        <a:xfrm>
          <a:off x="16667480" y="243141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13</xdr:row>
      <xdr:rowOff>100330</xdr:rowOff>
    </xdr:from>
    <xdr:ext cx="761365" cy="259080"/>
    <xdr:sp macro="" textlink="">
      <xdr:nvSpPr>
        <xdr:cNvPr id="147" name="物件費該当値テキスト"/>
        <xdr:cNvSpPr txBox="1"/>
      </xdr:nvSpPr>
      <xdr:spPr>
        <a:xfrm>
          <a:off x="16807180" y="22796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14</xdr:row>
      <xdr:rowOff>0</xdr:rowOff>
    </xdr:from>
    <xdr:to xmlns:xdr="http://schemas.openxmlformats.org/drawingml/2006/spreadsheetDrawing">
      <xdr:col>78</xdr:col>
      <xdr:colOff>120650</xdr:colOff>
      <xdr:row>14</xdr:row>
      <xdr:rowOff>101600</xdr:rowOff>
    </xdr:to>
    <xdr:sp macro="" textlink="">
      <xdr:nvSpPr>
        <xdr:cNvPr id="148" name="楕円 147"/>
        <xdr:cNvSpPr/>
      </xdr:nvSpPr>
      <xdr:spPr>
        <a:xfrm>
          <a:off x="1581912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12</xdr:row>
      <xdr:rowOff>111760</xdr:rowOff>
    </xdr:from>
    <xdr:ext cx="736600" cy="259080"/>
    <xdr:sp macro="" textlink="">
      <xdr:nvSpPr>
        <xdr:cNvPr id="149" name="テキスト ボックス 148"/>
        <xdr:cNvSpPr txBox="1"/>
      </xdr:nvSpPr>
      <xdr:spPr>
        <a:xfrm>
          <a:off x="15483840" y="2123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13</xdr:row>
      <xdr:rowOff>72390</xdr:rowOff>
    </xdr:from>
    <xdr:to xmlns:xdr="http://schemas.openxmlformats.org/drawingml/2006/spreadsheetDrawing">
      <xdr:col>74</xdr:col>
      <xdr:colOff>31750</xdr:colOff>
      <xdr:row>14</xdr:row>
      <xdr:rowOff>2540</xdr:rowOff>
    </xdr:to>
    <xdr:sp macro="" textlink="">
      <xdr:nvSpPr>
        <xdr:cNvPr id="150" name="楕円 149"/>
        <xdr:cNvSpPr/>
      </xdr:nvSpPr>
      <xdr:spPr>
        <a:xfrm>
          <a:off x="14917420" y="225171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12</xdr:row>
      <xdr:rowOff>12700</xdr:rowOff>
    </xdr:from>
    <xdr:ext cx="762000" cy="258445"/>
    <xdr:sp macro="" textlink="">
      <xdr:nvSpPr>
        <xdr:cNvPr id="151" name="テキスト ボックス 150"/>
        <xdr:cNvSpPr txBox="1"/>
      </xdr:nvSpPr>
      <xdr:spPr>
        <a:xfrm>
          <a:off x="14584680" y="2024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13</xdr:row>
      <xdr:rowOff>133350</xdr:rowOff>
    </xdr:from>
    <xdr:to xmlns:xdr="http://schemas.openxmlformats.org/drawingml/2006/spreadsheetDrawing">
      <xdr:col>69</xdr:col>
      <xdr:colOff>142875</xdr:colOff>
      <xdr:row>14</xdr:row>
      <xdr:rowOff>63500</xdr:rowOff>
    </xdr:to>
    <xdr:sp macro="" textlink="">
      <xdr:nvSpPr>
        <xdr:cNvPr id="152" name="楕円 151"/>
        <xdr:cNvSpPr/>
      </xdr:nvSpPr>
      <xdr:spPr>
        <a:xfrm>
          <a:off x="14018260" y="2312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12</xdr:row>
      <xdr:rowOff>73660</xdr:rowOff>
    </xdr:from>
    <xdr:ext cx="761365" cy="258445"/>
    <xdr:sp macro="" textlink="">
      <xdr:nvSpPr>
        <xdr:cNvPr id="153" name="テキスト ボックス 152"/>
        <xdr:cNvSpPr txBox="1"/>
      </xdr:nvSpPr>
      <xdr:spPr>
        <a:xfrm>
          <a:off x="13682980" y="20853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129540</xdr:rowOff>
    </xdr:from>
    <xdr:to xmlns:xdr="http://schemas.openxmlformats.org/drawingml/2006/spreadsheetDrawing">
      <xdr:col>65</xdr:col>
      <xdr:colOff>53975</xdr:colOff>
      <xdr:row>15</xdr:row>
      <xdr:rowOff>59690</xdr:rowOff>
    </xdr:to>
    <xdr:sp macro="" textlink="">
      <xdr:nvSpPr>
        <xdr:cNvPr id="154" name="楕円 153"/>
        <xdr:cNvSpPr/>
      </xdr:nvSpPr>
      <xdr:spPr>
        <a:xfrm>
          <a:off x="13116560" y="247650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69850</xdr:rowOff>
    </xdr:from>
    <xdr:ext cx="761365" cy="258445"/>
    <xdr:sp macro="" textlink="">
      <xdr:nvSpPr>
        <xdr:cNvPr id="155" name="テキスト ボックス 154"/>
        <xdr:cNvSpPr txBox="1"/>
      </xdr:nvSpPr>
      <xdr:spPr>
        <a:xfrm>
          <a:off x="12783820" y="22491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9620" y="79489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46354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46354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175500" y="80124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175500" y="81991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80872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80872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9620" y="85090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86120" y="85090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849620" y="85090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90260" y="88188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扶助費に係る経常収支比率は、令和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15.2</a:t>
          </a:r>
          <a:r>
            <a:rPr kumimoji="1" lang="ja-JP" altLang="ja-JP" sz="1100">
              <a:solidFill>
                <a:schemeClr val="dk1"/>
              </a:solidFill>
              <a:effectLst/>
              <a:latin typeface="+mn-lt"/>
              <a:ea typeface="+mn-ea"/>
              <a:cs typeface="+mn-cs"/>
            </a:rPr>
            <a:t>％と類似団体平均を大きく上回っており、要因としては、</a:t>
          </a:r>
          <a:r>
            <a:rPr kumimoji="1" lang="ja-JP" altLang="en-US" sz="1100">
              <a:solidFill>
                <a:schemeClr val="dk1"/>
              </a:solidFill>
              <a:effectLst/>
              <a:latin typeface="+mn-lt"/>
              <a:ea typeface="+mn-ea"/>
              <a:cs typeface="+mn-cs"/>
            </a:rPr>
            <a:t>生活保護費が</a:t>
          </a:r>
          <a:r>
            <a:rPr kumimoji="1" lang="ja-JP" altLang="ja-JP" sz="1100">
              <a:solidFill>
                <a:schemeClr val="dk1"/>
              </a:solidFill>
              <a:effectLst/>
              <a:latin typeface="+mn-lt"/>
              <a:ea typeface="+mn-ea"/>
              <a:cs typeface="+mn-cs"/>
            </a:rPr>
            <a:t>挙げられる。今後も資格審査等の事務を適正に行っていく。</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7815" cy="224790"/>
    <xdr:sp macro="" textlink="">
      <xdr:nvSpPr>
        <xdr:cNvPr id="167" name="テキスト ボックス 166"/>
        <xdr:cNvSpPr txBox="1"/>
      </xdr:nvSpPr>
      <xdr:spPr>
        <a:xfrm>
          <a:off x="731520" y="83223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9620" y="107416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8000" cy="259080"/>
    <xdr:sp macro="" textlink="">
      <xdr:nvSpPr>
        <xdr:cNvPr id="169" name="テキスト ボックス 168"/>
        <xdr:cNvSpPr txBox="1"/>
      </xdr:nvSpPr>
      <xdr:spPr>
        <a:xfrm>
          <a:off x="256540" y="106032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9620" y="103720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8000" cy="259080"/>
    <xdr:sp macro="" textlink="">
      <xdr:nvSpPr>
        <xdr:cNvPr id="171" name="テキスト ボックス 170"/>
        <xdr:cNvSpPr txBox="1"/>
      </xdr:nvSpPr>
      <xdr:spPr>
        <a:xfrm>
          <a:off x="256540" y="102298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9620" y="99987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8000" cy="259080"/>
    <xdr:sp macro="" textlink="">
      <xdr:nvSpPr>
        <xdr:cNvPr id="173" name="テキスト ボックス 172"/>
        <xdr:cNvSpPr txBox="1"/>
      </xdr:nvSpPr>
      <xdr:spPr>
        <a:xfrm>
          <a:off x="256540" y="986028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9620" y="96253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8000" cy="259080"/>
    <xdr:sp macro="" textlink="">
      <xdr:nvSpPr>
        <xdr:cNvPr id="175" name="テキスト ボックス 174"/>
        <xdr:cNvSpPr txBox="1"/>
      </xdr:nvSpPr>
      <xdr:spPr>
        <a:xfrm>
          <a:off x="256540" y="948690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9620" y="92519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8000" cy="259080"/>
    <xdr:sp macro="" textlink="">
      <xdr:nvSpPr>
        <xdr:cNvPr id="177" name="テキスト ボックス 176"/>
        <xdr:cNvSpPr txBox="1"/>
      </xdr:nvSpPr>
      <xdr:spPr>
        <a:xfrm>
          <a:off x="256540" y="911352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9620" y="888238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8000" cy="259080"/>
    <xdr:sp macro="" textlink="">
      <xdr:nvSpPr>
        <xdr:cNvPr id="179" name="テキスト ボックス 178"/>
        <xdr:cNvSpPr txBox="1"/>
      </xdr:nvSpPr>
      <xdr:spPr>
        <a:xfrm>
          <a:off x="256540" y="87401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9620" y="8509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8000" cy="259080"/>
    <xdr:sp macro="" textlink="">
      <xdr:nvSpPr>
        <xdr:cNvPr id="181" name="テキスト ボックス 180"/>
        <xdr:cNvSpPr txBox="1"/>
      </xdr:nvSpPr>
      <xdr:spPr>
        <a:xfrm>
          <a:off x="256540" y="83705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9620" y="85090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31750</xdr:rowOff>
    </xdr:from>
    <xdr:to xmlns:xdr="http://schemas.openxmlformats.org/drawingml/2006/spreadsheetDrawing">
      <xdr:col>24</xdr:col>
      <xdr:colOff>25400</xdr:colOff>
      <xdr:row>62</xdr:row>
      <xdr:rowOff>12700</xdr:rowOff>
    </xdr:to>
    <xdr:cxnSp macro="">
      <xdr:nvCxnSpPr>
        <xdr:cNvPr id="183" name="直線コネクタ 182"/>
        <xdr:cNvCxnSpPr/>
      </xdr:nvCxnSpPr>
      <xdr:spPr>
        <a:xfrm flipV="1">
          <a:off x="4886960" y="8916670"/>
          <a:ext cx="0" cy="1489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156210</xdr:rowOff>
    </xdr:from>
    <xdr:ext cx="761365" cy="259080"/>
    <xdr:sp macro="" textlink="">
      <xdr:nvSpPr>
        <xdr:cNvPr id="184" name="扶助費最小値テキスト"/>
        <xdr:cNvSpPr txBox="1"/>
      </xdr:nvSpPr>
      <xdr:spPr>
        <a:xfrm>
          <a:off x="4975860" y="103822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12700</xdr:rowOff>
    </xdr:from>
    <xdr:to xmlns:xdr="http://schemas.openxmlformats.org/drawingml/2006/spreadsheetDrawing">
      <xdr:col>24</xdr:col>
      <xdr:colOff>114300</xdr:colOff>
      <xdr:row>62</xdr:row>
      <xdr:rowOff>12700</xdr:rowOff>
    </xdr:to>
    <xdr:cxnSp macro="">
      <xdr:nvCxnSpPr>
        <xdr:cNvPr id="185" name="直線コネクタ 184"/>
        <xdr:cNvCxnSpPr/>
      </xdr:nvCxnSpPr>
      <xdr:spPr>
        <a:xfrm>
          <a:off x="4795520" y="1040638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118110</xdr:rowOff>
    </xdr:from>
    <xdr:ext cx="761365" cy="259080"/>
    <xdr:sp macro="" textlink="">
      <xdr:nvSpPr>
        <xdr:cNvPr id="186" name="扶助費最大値テキスト"/>
        <xdr:cNvSpPr txBox="1"/>
      </xdr:nvSpPr>
      <xdr:spPr>
        <a:xfrm>
          <a:off x="4975860" y="86677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31750</xdr:rowOff>
    </xdr:from>
    <xdr:to xmlns:xdr="http://schemas.openxmlformats.org/drawingml/2006/spreadsheetDrawing">
      <xdr:col>24</xdr:col>
      <xdr:colOff>114300</xdr:colOff>
      <xdr:row>53</xdr:row>
      <xdr:rowOff>31750</xdr:rowOff>
    </xdr:to>
    <xdr:cxnSp macro="">
      <xdr:nvCxnSpPr>
        <xdr:cNvPr id="187" name="直線コネクタ 186"/>
        <xdr:cNvCxnSpPr/>
      </xdr:nvCxnSpPr>
      <xdr:spPr>
        <a:xfrm>
          <a:off x="4795520" y="891667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60</xdr:row>
      <xdr:rowOff>101600</xdr:rowOff>
    </xdr:from>
    <xdr:to xmlns:xdr="http://schemas.openxmlformats.org/drawingml/2006/spreadsheetDrawing">
      <xdr:col>24</xdr:col>
      <xdr:colOff>25400</xdr:colOff>
      <xdr:row>62</xdr:row>
      <xdr:rowOff>0</xdr:rowOff>
    </xdr:to>
    <xdr:cxnSp macro="">
      <xdr:nvCxnSpPr>
        <xdr:cNvPr id="188" name="直線コネクタ 187"/>
        <xdr:cNvCxnSpPr/>
      </xdr:nvCxnSpPr>
      <xdr:spPr>
        <a:xfrm>
          <a:off x="4036060" y="10160000"/>
          <a:ext cx="850900" cy="233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143510</xdr:rowOff>
    </xdr:from>
    <xdr:ext cx="761365" cy="258445"/>
    <xdr:sp macro="" textlink="">
      <xdr:nvSpPr>
        <xdr:cNvPr id="189" name="扶助費平均値テキスト"/>
        <xdr:cNvSpPr txBox="1"/>
      </xdr:nvSpPr>
      <xdr:spPr>
        <a:xfrm>
          <a:off x="4975860" y="936371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127000</xdr:rowOff>
    </xdr:from>
    <xdr:to xmlns:xdr="http://schemas.openxmlformats.org/drawingml/2006/spreadsheetDrawing">
      <xdr:col>24</xdr:col>
      <xdr:colOff>76200</xdr:colOff>
      <xdr:row>57</xdr:row>
      <xdr:rowOff>57150</xdr:rowOff>
    </xdr:to>
    <xdr:sp macro="" textlink="">
      <xdr:nvSpPr>
        <xdr:cNvPr id="190" name="フローチャート: 判断 189"/>
        <xdr:cNvSpPr/>
      </xdr:nvSpPr>
      <xdr:spPr>
        <a:xfrm>
          <a:off x="4833620" y="951484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59</xdr:row>
      <xdr:rowOff>95250</xdr:rowOff>
    </xdr:from>
    <xdr:to xmlns:xdr="http://schemas.openxmlformats.org/drawingml/2006/spreadsheetDrawing">
      <xdr:col>19</xdr:col>
      <xdr:colOff>187325</xdr:colOff>
      <xdr:row>60</xdr:row>
      <xdr:rowOff>101600</xdr:rowOff>
    </xdr:to>
    <xdr:cxnSp macro="">
      <xdr:nvCxnSpPr>
        <xdr:cNvPr id="191" name="直線コネクタ 190"/>
        <xdr:cNvCxnSpPr/>
      </xdr:nvCxnSpPr>
      <xdr:spPr>
        <a:xfrm>
          <a:off x="3136900" y="9986010"/>
          <a:ext cx="89916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88900</xdr:rowOff>
    </xdr:from>
    <xdr:to xmlns:xdr="http://schemas.openxmlformats.org/drawingml/2006/spreadsheetDrawing">
      <xdr:col>20</xdr:col>
      <xdr:colOff>38100</xdr:colOff>
      <xdr:row>57</xdr:row>
      <xdr:rowOff>19050</xdr:rowOff>
    </xdr:to>
    <xdr:sp macro="" textlink="">
      <xdr:nvSpPr>
        <xdr:cNvPr id="192" name="フローチャート: 判断 191"/>
        <xdr:cNvSpPr/>
      </xdr:nvSpPr>
      <xdr:spPr>
        <a:xfrm>
          <a:off x="3985260" y="947674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29210</xdr:rowOff>
    </xdr:from>
    <xdr:ext cx="735965" cy="258445"/>
    <xdr:sp macro="" textlink="">
      <xdr:nvSpPr>
        <xdr:cNvPr id="193" name="テキスト ボックス 192"/>
        <xdr:cNvSpPr txBox="1"/>
      </xdr:nvSpPr>
      <xdr:spPr>
        <a:xfrm>
          <a:off x="3652520" y="92494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59</xdr:row>
      <xdr:rowOff>6350</xdr:rowOff>
    </xdr:from>
    <xdr:to xmlns:xdr="http://schemas.openxmlformats.org/drawingml/2006/spreadsheetDrawing">
      <xdr:col>15</xdr:col>
      <xdr:colOff>98425</xdr:colOff>
      <xdr:row>59</xdr:row>
      <xdr:rowOff>95250</xdr:rowOff>
    </xdr:to>
    <xdr:cxnSp macro="">
      <xdr:nvCxnSpPr>
        <xdr:cNvPr id="194" name="直線コネクタ 193"/>
        <xdr:cNvCxnSpPr/>
      </xdr:nvCxnSpPr>
      <xdr:spPr>
        <a:xfrm>
          <a:off x="2237740" y="9897110"/>
          <a:ext cx="89916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50800</xdr:rowOff>
    </xdr:from>
    <xdr:to xmlns:xdr="http://schemas.openxmlformats.org/drawingml/2006/spreadsheetDrawing">
      <xdr:col>15</xdr:col>
      <xdr:colOff>149225</xdr:colOff>
      <xdr:row>56</xdr:row>
      <xdr:rowOff>152400</xdr:rowOff>
    </xdr:to>
    <xdr:sp macro="" textlink="">
      <xdr:nvSpPr>
        <xdr:cNvPr id="195" name="フローチャート: 判断 194"/>
        <xdr:cNvSpPr/>
      </xdr:nvSpPr>
      <xdr:spPr>
        <a:xfrm>
          <a:off x="3086100" y="94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162560</xdr:rowOff>
    </xdr:from>
    <xdr:ext cx="761365" cy="258445"/>
    <xdr:sp macro="" textlink="">
      <xdr:nvSpPr>
        <xdr:cNvPr id="196" name="テキスト ボックス 195"/>
        <xdr:cNvSpPr txBox="1"/>
      </xdr:nvSpPr>
      <xdr:spPr>
        <a:xfrm>
          <a:off x="2750820" y="9215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58</xdr:row>
      <xdr:rowOff>50800</xdr:rowOff>
    </xdr:from>
    <xdr:to xmlns:xdr="http://schemas.openxmlformats.org/drawingml/2006/spreadsheetDrawing">
      <xdr:col>11</xdr:col>
      <xdr:colOff>9525</xdr:colOff>
      <xdr:row>59</xdr:row>
      <xdr:rowOff>6350</xdr:rowOff>
    </xdr:to>
    <xdr:cxnSp macro="">
      <xdr:nvCxnSpPr>
        <xdr:cNvPr id="197" name="直線コネクタ 196"/>
        <xdr:cNvCxnSpPr/>
      </xdr:nvCxnSpPr>
      <xdr:spPr>
        <a:xfrm>
          <a:off x="1336040" y="9773920"/>
          <a:ext cx="9017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114300</xdr:rowOff>
    </xdr:from>
    <xdr:to xmlns:xdr="http://schemas.openxmlformats.org/drawingml/2006/spreadsheetDrawing">
      <xdr:col>11</xdr:col>
      <xdr:colOff>60325</xdr:colOff>
      <xdr:row>57</xdr:row>
      <xdr:rowOff>44450</xdr:rowOff>
    </xdr:to>
    <xdr:sp macro="" textlink="">
      <xdr:nvSpPr>
        <xdr:cNvPr id="198" name="フローチャート: 判断 197"/>
        <xdr:cNvSpPr/>
      </xdr:nvSpPr>
      <xdr:spPr>
        <a:xfrm>
          <a:off x="2184400" y="950214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54610</xdr:rowOff>
    </xdr:from>
    <xdr:ext cx="761365" cy="258445"/>
    <xdr:sp macro="" textlink="">
      <xdr:nvSpPr>
        <xdr:cNvPr id="199" name="テキスト ボックス 198"/>
        <xdr:cNvSpPr txBox="1"/>
      </xdr:nvSpPr>
      <xdr:spPr>
        <a:xfrm>
          <a:off x="1851660" y="92748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82550</xdr:rowOff>
    </xdr:from>
    <xdr:to xmlns:xdr="http://schemas.openxmlformats.org/drawingml/2006/spreadsheetDrawing">
      <xdr:col>6</xdr:col>
      <xdr:colOff>171450</xdr:colOff>
      <xdr:row>58</xdr:row>
      <xdr:rowOff>12700</xdr:rowOff>
    </xdr:to>
    <xdr:sp macro="" textlink="">
      <xdr:nvSpPr>
        <xdr:cNvPr id="200" name="フローチャート: 判断 199"/>
        <xdr:cNvSpPr/>
      </xdr:nvSpPr>
      <xdr:spPr>
        <a:xfrm>
          <a:off x="1285240" y="9638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22860</xdr:rowOff>
    </xdr:from>
    <xdr:ext cx="762000" cy="259080"/>
    <xdr:sp macro="" textlink="">
      <xdr:nvSpPr>
        <xdr:cNvPr id="201" name="テキスト ボックス 200"/>
        <xdr:cNvSpPr txBox="1"/>
      </xdr:nvSpPr>
      <xdr:spPr>
        <a:xfrm>
          <a:off x="949960" y="9410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8445"/>
    <xdr:sp macro="" textlink="">
      <xdr:nvSpPr>
        <xdr:cNvPr id="202" name="テキスト ボックス 201"/>
        <xdr:cNvSpPr txBox="1"/>
      </xdr:nvSpPr>
      <xdr:spPr>
        <a:xfrm>
          <a:off x="466852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8445"/>
    <xdr:sp macro="" textlink="">
      <xdr:nvSpPr>
        <xdr:cNvPr id="203" name="テキスト ボックス 202"/>
        <xdr:cNvSpPr txBox="1"/>
      </xdr:nvSpPr>
      <xdr:spPr>
        <a:xfrm>
          <a:off x="381762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8445"/>
    <xdr:sp macro="" textlink="">
      <xdr:nvSpPr>
        <xdr:cNvPr id="204" name="テキスト ボックス 203"/>
        <xdr:cNvSpPr txBox="1"/>
      </xdr:nvSpPr>
      <xdr:spPr>
        <a:xfrm>
          <a:off x="291846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1365" cy="258445"/>
    <xdr:sp macro="" textlink="">
      <xdr:nvSpPr>
        <xdr:cNvPr id="205" name="テキスト ボックス 204"/>
        <xdr:cNvSpPr txBox="1"/>
      </xdr:nvSpPr>
      <xdr:spPr>
        <a:xfrm>
          <a:off x="201676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8445"/>
    <xdr:sp macro="" textlink="">
      <xdr:nvSpPr>
        <xdr:cNvPr id="206" name="テキスト ボックス 205"/>
        <xdr:cNvSpPr txBox="1"/>
      </xdr:nvSpPr>
      <xdr:spPr>
        <a:xfrm>
          <a:off x="111760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61</xdr:row>
      <xdr:rowOff>120650</xdr:rowOff>
    </xdr:from>
    <xdr:to xmlns:xdr="http://schemas.openxmlformats.org/drawingml/2006/spreadsheetDrawing">
      <xdr:col>24</xdr:col>
      <xdr:colOff>76200</xdr:colOff>
      <xdr:row>62</xdr:row>
      <xdr:rowOff>50800</xdr:rowOff>
    </xdr:to>
    <xdr:sp macro="" textlink="">
      <xdr:nvSpPr>
        <xdr:cNvPr id="207" name="楕円 206"/>
        <xdr:cNvSpPr/>
      </xdr:nvSpPr>
      <xdr:spPr>
        <a:xfrm>
          <a:off x="4833620" y="1034669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61</xdr:row>
      <xdr:rowOff>29210</xdr:rowOff>
    </xdr:from>
    <xdr:ext cx="761365" cy="258445"/>
    <xdr:sp macro="" textlink="">
      <xdr:nvSpPr>
        <xdr:cNvPr id="208" name="扶助費該当値テキスト"/>
        <xdr:cNvSpPr txBox="1"/>
      </xdr:nvSpPr>
      <xdr:spPr>
        <a:xfrm>
          <a:off x="4975860" y="102552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60</xdr:row>
      <xdr:rowOff>50800</xdr:rowOff>
    </xdr:from>
    <xdr:to xmlns:xdr="http://schemas.openxmlformats.org/drawingml/2006/spreadsheetDrawing">
      <xdr:col>20</xdr:col>
      <xdr:colOff>38100</xdr:colOff>
      <xdr:row>60</xdr:row>
      <xdr:rowOff>152400</xdr:rowOff>
    </xdr:to>
    <xdr:sp macro="" textlink="">
      <xdr:nvSpPr>
        <xdr:cNvPr id="209" name="楕円 208"/>
        <xdr:cNvSpPr/>
      </xdr:nvSpPr>
      <xdr:spPr>
        <a:xfrm>
          <a:off x="3985260" y="101092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60</xdr:row>
      <xdr:rowOff>137160</xdr:rowOff>
    </xdr:from>
    <xdr:ext cx="735965" cy="259080"/>
    <xdr:sp macro="" textlink="">
      <xdr:nvSpPr>
        <xdr:cNvPr id="210" name="テキスト ボックス 209"/>
        <xdr:cNvSpPr txBox="1"/>
      </xdr:nvSpPr>
      <xdr:spPr>
        <a:xfrm>
          <a:off x="3652520" y="101955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59</xdr:row>
      <xdr:rowOff>44450</xdr:rowOff>
    </xdr:from>
    <xdr:to xmlns:xdr="http://schemas.openxmlformats.org/drawingml/2006/spreadsheetDrawing">
      <xdr:col>15</xdr:col>
      <xdr:colOff>149225</xdr:colOff>
      <xdr:row>59</xdr:row>
      <xdr:rowOff>146050</xdr:rowOff>
    </xdr:to>
    <xdr:sp macro="" textlink="">
      <xdr:nvSpPr>
        <xdr:cNvPr id="211" name="楕円 210"/>
        <xdr:cNvSpPr/>
      </xdr:nvSpPr>
      <xdr:spPr>
        <a:xfrm>
          <a:off x="30861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59</xdr:row>
      <xdr:rowOff>130810</xdr:rowOff>
    </xdr:from>
    <xdr:ext cx="761365" cy="259080"/>
    <xdr:sp macro="" textlink="">
      <xdr:nvSpPr>
        <xdr:cNvPr id="212" name="テキスト ボックス 211"/>
        <xdr:cNvSpPr txBox="1"/>
      </xdr:nvSpPr>
      <xdr:spPr>
        <a:xfrm>
          <a:off x="2750820" y="100215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58</xdr:row>
      <xdr:rowOff>127000</xdr:rowOff>
    </xdr:from>
    <xdr:to xmlns:xdr="http://schemas.openxmlformats.org/drawingml/2006/spreadsheetDrawing">
      <xdr:col>11</xdr:col>
      <xdr:colOff>60325</xdr:colOff>
      <xdr:row>59</xdr:row>
      <xdr:rowOff>57150</xdr:rowOff>
    </xdr:to>
    <xdr:sp macro="" textlink="">
      <xdr:nvSpPr>
        <xdr:cNvPr id="213" name="楕円 212"/>
        <xdr:cNvSpPr/>
      </xdr:nvSpPr>
      <xdr:spPr>
        <a:xfrm>
          <a:off x="2184400" y="985012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59</xdr:row>
      <xdr:rowOff>41910</xdr:rowOff>
    </xdr:from>
    <xdr:ext cx="761365" cy="259080"/>
    <xdr:sp macro="" textlink="">
      <xdr:nvSpPr>
        <xdr:cNvPr id="214" name="テキスト ボックス 213"/>
        <xdr:cNvSpPr txBox="1"/>
      </xdr:nvSpPr>
      <xdr:spPr>
        <a:xfrm>
          <a:off x="1851660" y="9932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0</xdr:rowOff>
    </xdr:from>
    <xdr:to xmlns:xdr="http://schemas.openxmlformats.org/drawingml/2006/spreadsheetDrawing">
      <xdr:col>6</xdr:col>
      <xdr:colOff>171450</xdr:colOff>
      <xdr:row>58</xdr:row>
      <xdr:rowOff>101600</xdr:rowOff>
    </xdr:to>
    <xdr:sp macro="" textlink="">
      <xdr:nvSpPr>
        <xdr:cNvPr id="215" name="楕円 214"/>
        <xdr:cNvSpPr/>
      </xdr:nvSpPr>
      <xdr:spPr>
        <a:xfrm>
          <a:off x="128524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86360</xdr:rowOff>
    </xdr:from>
    <xdr:ext cx="762000" cy="257810"/>
    <xdr:sp macro="" textlink="">
      <xdr:nvSpPr>
        <xdr:cNvPr id="216" name="テキスト ボックス 215"/>
        <xdr:cNvSpPr txBox="1"/>
      </xdr:nvSpPr>
      <xdr:spPr>
        <a:xfrm>
          <a:off x="949960" y="9809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603480" y="79489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29740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29740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9006820" y="80124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9006820" y="81991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64004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64004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603480" y="85090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617440" y="85090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683480" y="85090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721580" y="88188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その他に係る経常収支比率は、令和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％と類似団体平均と比較し、少し上回っている。国民健康保険特別会計等の赤字補填に係る繰出金は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している。今後、特別会計の繰出金については、繰出基準等に基づいた適正な執行に努める。また、公営企業会計においては独立採算制の原則に立ち返った経営の健全化に努める。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7815" cy="224790"/>
    <xdr:sp macro="" textlink="">
      <xdr:nvSpPr>
        <xdr:cNvPr id="228" name="テキスト ボックス 227"/>
        <xdr:cNvSpPr txBox="1"/>
      </xdr:nvSpPr>
      <xdr:spPr>
        <a:xfrm>
          <a:off x="12565380" y="83223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603480" y="107416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9080"/>
    <xdr:sp macro="" textlink="">
      <xdr:nvSpPr>
        <xdr:cNvPr id="230" name="テキスト ボックス 229"/>
        <xdr:cNvSpPr txBox="1"/>
      </xdr:nvSpPr>
      <xdr:spPr>
        <a:xfrm>
          <a:off x="12087860" y="106032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2603480" y="104228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7365" cy="259080"/>
    <xdr:sp macro="" textlink="">
      <xdr:nvSpPr>
        <xdr:cNvPr id="232" name="テキスト ボックス 231"/>
        <xdr:cNvSpPr txBox="1"/>
      </xdr:nvSpPr>
      <xdr:spPr>
        <a:xfrm>
          <a:off x="12087860" y="102844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2603480" y="1010348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74295</xdr:rowOff>
    </xdr:from>
    <xdr:ext cx="507365" cy="258445"/>
    <xdr:sp macro="" textlink="">
      <xdr:nvSpPr>
        <xdr:cNvPr id="234" name="テキスト ボックス 233"/>
        <xdr:cNvSpPr txBox="1"/>
      </xdr:nvSpPr>
      <xdr:spPr>
        <a:xfrm>
          <a:off x="12087860" y="99650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2603480" y="978471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7365" cy="258445"/>
    <xdr:sp macro="" textlink="">
      <xdr:nvSpPr>
        <xdr:cNvPr id="236" name="テキスト ボックス 235"/>
        <xdr:cNvSpPr txBox="1"/>
      </xdr:nvSpPr>
      <xdr:spPr>
        <a:xfrm>
          <a:off x="12087860" y="964628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2603480" y="946594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7365" cy="258445"/>
    <xdr:sp macro="" textlink="">
      <xdr:nvSpPr>
        <xdr:cNvPr id="238" name="テキスト ボックス 237"/>
        <xdr:cNvSpPr txBox="1"/>
      </xdr:nvSpPr>
      <xdr:spPr>
        <a:xfrm>
          <a:off x="12087860" y="932751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2603480" y="91471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7365" cy="258445"/>
    <xdr:sp macro="" textlink="">
      <xdr:nvSpPr>
        <xdr:cNvPr id="240" name="テキスト ボックス 239"/>
        <xdr:cNvSpPr txBox="1"/>
      </xdr:nvSpPr>
      <xdr:spPr>
        <a:xfrm>
          <a:off x="12087860" y="900874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2603480" y="88277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140335</xdr:rowOff>
    </xdr:from>
    <xdr:ext cx="507365" cy="258445"/>
    <xdr:sp macro="" textlink="">
      <xdr:nvSpPr>
        <xdr:cNvPr id="242" name="テキスト ボックス 241"/>
        <xdr:cNvSpPr txBox="1"/>
      </xdr:nvSpPr>
      <xdr:spPr>
        <a:xfrm>
          <a:off x="12087860" y="86899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603480" y="8509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9080"/>
    <xdr:sp macro="" textlink="">
      <xdr:nvSpPr>
        <xdr:cNvPr id="244" name="テキスト ボックス 243"/>
        <xdr:cNvSpPr txBox="1"/>
      </xdr:nvSpPr>
      <xdr:spPr>
        <a:xfrm>
          <a:off x="12087860" y="83705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603480" y="85090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69850</xdr:rowOff>
    </xdr:from>
    <xdr:to xmlns:xdr="http://schemas.openxmlformats.org/drawingml/2006/spreadsheetDrawing">
      <xdr:col>82</xdr:col>
      <xdr:colOff>107950</xdr:colOff>
      <xdr:row>62</xdr:row>
      <xdr:rowOff>18415</xdr:rowOff>
    </xdr:to>
    <xdr:cxnSp macro="">
      <xdr:nvCxnSpPr>
        <xdr:cNvPr id="246" name="直線コネクタ 245"/>
        <xdr:cNvCxnSpPr/>
      </xdr:nvCxnSpPr>
      <xdr:spPr>
        <a:xfrm flipV="1">
          <a:off x="16718280" y="8954770"/>
          <a:ext cx="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161925</xdr:rowOff>
    </xdr:from>
    <xdr:ext cx="761365" cy="258445"/>
    <xdr:sp macro="" textlink="">
      <xdr:nvSpPr>
        <xdr:cNvPr id="247" name="その他最小値テキスト"/>
        <xdr:cNvSpPr txBox="1"/>
      </xdr:nvSpPr>
      <xdr:spPr>
        <a:xfrm>
          <a:off x="16807180" y="103879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18415</xdr:rowOff>
    </xdr:from>
    <xdr:to xmlns:xdr="http://schemas.openxmlformats.org/drawingml/2006/spreadsheetDrawing">
      <xdr:col>82</xdr:col>
      <xdr:colOff>196850</xdr:colOff>
      <xdr:row>62</xdr:row>
      <xdr:rowOff>18415</xdr:rowOff>
    </xdr:to>
    <xdr:cxnSp macro="">
      <xdr:nvCxnSpPr>
        <xdr:cNvPr id="248" name="直線コネクタ 247"/>
        <xdr:cNvCxnSpPr/>
      </xdr:nvCxnSpPr>
      <xdr:spPr>
        <a:xfrm>
          <a:off x="16629380" y="10412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156210</xdr:rowOff>
    </xdr:from>
    <xdr:ext cx="761365" cy="259080"/>
    <xdr:sp macro="" textlink="">
      <xdr:nvSpPr>
        <xdr:cNvPr id="249" name="その他最大値テキスト"/>
        <xdr:cNvSpPr txBox="1"/>
      </xdr:nvSpPr>
      <xdr:spPr>
        <a:xfrm>
          <a:off x="16807180" y="87058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69850</xdr:rowOff>
    </xdr:from>
    <xdr:to xmlns:xdr="http://schemas.openxmlformats.org/drawingml/2006/spreadsheetDrawing">
      <xdr:col>82</xdr:col>
      <xdr:colOff>196850</xdr:colOff>
      <xdr:row>53</xdr:row>
      <xdr:rowOff>69850</xdr:rowOff>
    </xdr:to>
    <xdr:cxnSp macro="">
      <xdr:nvCxnSpPr>
        <xdr:cNvPr id="250" name="直線コネクタ 249"/>
        <xdr:cNvCxnSpPr/>
      </xdr:nvCxnSpPr>
      <xdr:spPr>
        <a:xfrm>
          <a:off x="16629380" y="8954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135255</xdr:rowOff>
    </xdr:from>
    <xdr:to xmlns:xdr="http://schemas.openxmlformats.org/drawingml/2006/spreadsheetDrawing">
      <xdr:col>82</xdr:col>
      <xdr:colOff>107950</xdr:colOff>
      <xdr:row>58</xdr:row>
      <xdr:rowOff>61595</xdr:rowOff>
    </xdr:to>
    <xdr:cxnSp macro="">
      <xdr:nvCxnSpPr>
        <xdr:cNvPr id="251" name="直線コネクタ 250"/>
        <xdr:cNvCxnSpPr/>
      </xdr:nvCxnSpPr>
      <xdr:spPr>
        <a:xfrm>
          <a:off x="15869920" y="9690735"/>
          <a:ext cx="84836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3175</xdr:rowOff>
    </xdr:from>
    <xdr:ext cx="761365" cy="259080"/>
    <xdr:sp macro="" textlink="">
      <xdr:nvSpPr>
        <xdr:cNvPr id="252" name="その他平均値テキスト"/>
        <xdr:cNvSpPr txBox="1"/>
      </xdr:nvSpPr>
      <xdr:spPr>
        <a:xfrm>
          <a:off x="16807180" y="939101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158750</xdr:rowOff>
    </xdr:from>
    <xdr:to xmlns:xdr="http://schemas.openxmlformats.org/drawingml/2006/spreadsheetDrawing">
      <xdr:col>82</xdr:col>
      <xdr:colOff>158750</xdr:colOff>
      <xdr:row>57</xdr:row>
      <xdr:rowOff>88265</xdr:rowOff>
    </xdr:to>
    <xdr:sp macro="" textlink="">
      <xdr:nvSpPr>
        <xdr:cNvPr id="253" name="フローチャート: 判断 252"/>
        <xdr:cNvSpPr/>
      </xdr:nvSpPr>
      <xdr:spPr>
        <a:xfrm>
          <a:off x="16667480" y="954659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80645</xdr:rowOff>
    </xdr:from>
    <xdr:to xmlns:xdr="http://schemas.openxmlformats.org/drawingml/2006/spreadsheetDrawing">
      <xdr:col>78</xdr:col>
      <xdr:colOff>69850</xdr:colOff>
      <xdr:row>57</xdr:row>
      <xdr:rowOff>135255</xdr:rowOff>
    </xdr:to>
    <xdr:cxnSp macro="">
      <xdr:nvCxnSpPr>
        <xdr:cNvPr id="254" name="直線コネクタ 253"/>
        <xdr:cNvCxnSpPr/>
      </xdr:nvCxnSpPr>
      <xdr:spPr>
        <a:xfrm>
          <a:off x="14968220" y="9636125"/>
          <a:ext cx="9017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158750</xdr:rowOff>
    </xdr:from>
    <xdr:to xmlns:xdr="http://schemas.openxmlformats.org/drawingml/2006/spreadsheetDrawing">
      <xdr:col>78</xdr:col>
      <xdr:colOff>120650</xdr:colOff>
      <xdr:row>57</xdr:row>
      <xdr:rowOff>88265</xdr:rowOff>
    </xdr:to>
    <xdr:sp macro="" textlink="">
      <xdr:nvSpPr>
        <xdr:cNvPr id="255" name="フローチャート: 判断 254"/>
        <xdr:cNvSpPr/>
      </xdr:nvSpPr>
      <xdr:spPr>
        <a:xfrm>
          <a:off x="15819120" y="954659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98425</xdr:rowOff>
    </xdr:from>
    <xdr:ext cx="736600" cy="259080"/>
    <xdr:sp macro="" textlink="">
      <xdr:nvSpPr>
        <xdr:cNvPr id="256" name="テキスト ボックス 255"/>
        <xdr:cNvSpPr txBox="1"/>
      </xdr:nvSpPr>
      <xdr:spPr>
        <a:xfrm>
          <a:off x="15483840" y="93186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80645</xdr:rowOff>
    </xdr:from>
    <xdr:to xmlns:xdr="http://schemas.openxmlformats.org/drawingml/2006/spreadsheetDrawing">
      <xdr:col>73</xdr:col>
      <xdr:colOff>180975</xdr:colOff>
      <xdr:row>57</xdr:row>
      <xdr:rowOff>167640</xdr:rowOff>
    </xdr:to>
    <xdr:cxnSp macro="">
      <xdr:nvCxnSpPr>
        <xdr:cNvPr id="257" name="直線コネクタ 256"/>
        <xdr:cNvCxnSpPr/>
      </xdr:nvCxnSpPr>
      <xdr:spPr>
        <a:xfrm flipV="1">
          <a:off x="14069060" y="9636125"/>
          <a:ext cx="89916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125095</xdr:rowOff>
    </xdr:from>
    <xdr:to xmlns:xdr="http://schemas.openxmlformats.org/drawingml/2006/spreadsheetDrawing">
      <xdr:col>74</xdr:col>
      <xdr:colOff>31750</xdr:colOff>
      <xdr:row>57</xdr:row>
      <xdr:rowOff>55245</xdr:rowOff>
    </xdr:to>
    <xdr:sp macro="" textlink="">
      <xdr:nvSpPr>
        <xdr:cNvPr id="258" name="フローチャート: 判断 257"/>
        <xdr:cNvSpPr/>
      </xdr:nvSpPr>
      <xdr:spPr>
        <a:xfrm>
          <a:off x="14917420" y="9512935"/>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64770</xdr:rowOff>
    </xdr:from>
    <xdr:ext cx="762000" cy="259080"/>
    <xdr:sp macro="" textlink="">
      <xdr:nvSpPr>
        <xdr:cNvPr id="259" name="テキスト ボックス 258"/>
        <xdr:cNvSpPr txBox="1"/>
      </xdr:nvSpPr>
      <xdr:spPr>
        <a:xfrm>
          <a:off x="14584680" y="9284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167640</xdr:rowOff>
    </xdr:from>
    <xdr:to xmlns:xdr="http://schemas.openxmlformats.org/drawingml/2006/spreadsheetDrawing">
      <xdr:col>69</xdr:col>
      <xdr:colOff>92075</xdr:colOff>
      <xdr:row>58</xdr:row>
      <xdr:rowOff>61595</xdr:rowOff>
    </xdr:to>
    <xdr:cxnSp macro="">
      <xdr:nvCxnSpPr>
        <xdr:cNvPr id="260" name="直線コネクタ 259"/>
        <xdr:cNvCxnSpPr/>
      </xdr:nvCxnSpPr>
      <xdr:spPr>
        <a:xfrm flipV="1">
          <a:off x="13169900" y="9723120"/>
          <a:ext cx="89916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158750</xdr:rowOff>
    </xdr:from>
    <xdr:to xmlns:xdr="http://schemas.openxmlformats.org/drawingml/2006/spreadsheetDrawing">
      <xdr:col>69</xdr:col>
      <xdr:colOff>142875</xdr:colOff>
      <xdr:row>57</xdr:row>
      <xdr:rowOff>88265</xdr:rowOff>
    </xdr:to>
    <xdr:sp macro="" textlink="">
      <xdr:nvSpPr>
        <xdr:cNvPr id="261" name="フローチャート: 判断 260"/>
        <xdr:cNvSpPr/>
      </xdr:nvSpPr>
      <xdr:spPr>
        <a:xfrm>
          <a:off x="14018260" y="954659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98425</xdr:rowOff>
    </xdr:from>
    <xdr:ext cx="761365" cy="259080"/>
    <xdr:sp macro="" textlink="">
      <xdr:nvSpPr>
        <xdr:cNvPr id="262" name="テキスト ボックス 261"/>
        <xdr:cNvSpPr txBox="1"/>
      </xdr:nvSpPr>
      <xdr:spPr>
        <a:xfrm>
          <a:off x="13682980" y="93186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0</xdr:rowOff>
    </xdr:from>
    <xdr:to xmlns:xdr="http://schemas.openxmlformats.org/drawingml/2006/spreadsheetDrawing">
      <xdr:col>65</xdr:col>
      <xdr:colOff>53975</xdr:colOff>
      <xdr:row>58</xdr:row>
      <xdr:rowOff>101600</xdr:rowOff>
    </xdr:to>
    <xdr:sp macro="" textlink="">
      <xdr:nvSpPr>
        <xdr:cNvPr id="263" name="フローチャート: 判断 262"/>
        <xdr:cNvSpPr/>
      </xdr:nvSpPr>
      <xdr:spPr>
        <a:xfrm>
          <a:off x="13116560" y="972312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111760</xdr:rowOff>
    </xdr:from>
    <xdr:ext cx="761365" cy="259080"/>
    <xdr:sp macro="" textlink="">
      <xdr:nvSpPr>
        <xdr:cNvPr id="264" name="テキスト ボックス 263"/>
        <xdr:cNvSpPr txBox="1"/>
      </xdr:nvSpPr>
      <xdr:spPr>
        <a:xfrm>
          <a:off x="12783820" y="94996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8445"/>
    <xdr:sp macro="" textlink="">
      <xdr:nvSpPr>
        <xdr:cNvPr id="265" name="テキスト ボックス 264"/>
        <xdr:cNvSpPr txBox="1"/>
      </xdr:nvSpPr>
      <xdr:spPr>
        <a:xfrm>
          <a:off x="1649984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58445"/>
    <xdr:sp macro="" textlink="">
      <xdr:nvSpPr>
        <xdr:cNvPr id="266" name="テキスト ボックス 265"/>
        <xdr:cNvSpPr txBox="1"/>
      </xdr:nvSpPr>
      <xdr:spPr>
        <a:xfrm>
          <a:off x="1565148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8445"/>
    <xdr:sp macro="" textlink="">
      <xdr:nvSpPr>
        <xdr:cNvPr id="267" name="テキスト ボックス 266"/>
        <xdr:cNvSpPr txBox="1"/>
      </xdr:nvSpPr>
      <xdr:spPr>
        <a:xfrm>
          <a:off x="1474978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8445"/>
    <xdr:sp macro="" textlink="">
      <xdr:nvSpPr>
        <xdr:cNvPr id="268" name="テキスト ボックス 267"/>
        <xdr:cNvSpPr txBox="1"/>
      </xdr:nvSpPr>
      <xdr:spPr>
        <a:xfrm>
          <a:off x="1385062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8445"/>
    <xdr:sp macro="" textlink="">
      <xdr:nvSpPr>
        <xdr:cNvPr id="269" name="テキスト ボックス 268"/>
        <xdr:cNvSpPr txBox="1"/>
      </xdr:nvSpPr>
      <xdr:spPr>
        <a:xfrm>
          <a:off x="1294892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10795</xdr:rowOff>
    </xdr:from>
    <xdr:to xmlns:xdr="http://schemas.openxmlformats.org/drawingml/2006/spreadsheetDrawing">
      <xdr:col>82</xdr:col>
      <xdr:colOff>158750</xdr:colOff>
      <xdr:row>58</xdr:row>
      <xdr:rowOff>112395</xdr:rowOff>
    </xdr:to>
    <xdr:sp macro="" textlink="">
      <xdr:nvSpPr>
        <xdr:cNvPr id="270" name="楕円 269"/>
        <xdr:cNvSpPr/>
      </xdr:nvSpPr>
      <xdr:spPr>
        <a:xfrm>
          <a:off x="16667480" y="973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154305</xdr:rowOff>
    </xdr:from>
    <xdr:ext cx="761365" cy="259080"/>
    <xdr:sp macro="" textlink="">
      <xdr:nvSpPr>
        <xdr:cNvPr id="271" name="その他該当値テキスト"/>
        <xdr:cNvSpPr txBox="1"/>
      </xdr:nvSpPr>
      <xdr:spPr>
        <a:xfrm>
          <a:off x="16807180" y="97097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84455</xdr:rowOff>
    </xdr:from>
    <xdr:to xmlns:xdr="http://schemas.openxmlformats.org/drawingml/2006/spreadsheetDrawing">
      <xdr:col>78</xdr:col>
      <xdr:colOff>120650</xdr:colOff>
      <xdr:row>58</xdr:row>
      <xdr:rowOff>14605</xdr:rowOff>
    </xdr:to>
    <xdr:sp macro="" textlink="">
      <xdr:nvSpPr>
        <xdr:cNvPr id="272" name="楕円 271"/>
        <xdr:cNvSpPr/>
      </xdr:nvSpPr>
      <xdr:spPr>
        <a:xfrm>
          <a:off x="15819120" y="9639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167640</xdr:rowOff>
    </xdr:from>
    <xdr:ext cx="736600" cy="259080"/>
    <xdr:sp macro="" textlink="">
      <xdr:nvSpPr>
        <xdr:cNvPr id="273" name="テキスト ボックス 272"/>
        <xdr:cNvSpPr txBox="1"/>
      </xdr:nvSpPr>
      <xdr:spPr>
        <a:xfrm>
          <a:off x="15483840" y="9723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29845</xdr:rowOff>
    </xdr:from>
    <xdr:to xmlns:xdr="http://schemas.openxmlformats.org/drawingml/2006/spreadsheetDrawing">
      <xdr:col>74</xdr:col>
      <xdr:colOff>31750</xdr:colOff>
      <xdr:row>57</xdr:row>
      <xdr:rowOff>131445</xdr:rowOff>
    </xdr:to>
    <xdr:sp macro="" textlink="">
      <xdr:nvSpPr>
        <xdr:cNvPr id="274" name="楕円 273"/>
        <xdr:cNvSpPr/>
      </xdr:nvSpPr>
      <xdr:spPr>
        <a:xfrm>
          <a:off x="14917420" y="958532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116205</xdr:rowOff>
    </xdr:from>
    <xdr:ext cx="762000" cy="259080"/>
    <xdr:sp macro="" textlink="">
      <xdr:nvSpPr>
        <xdr:cNvPr id="275" name="テキスト ボックス 274"/>
        <xdr:cNvSpPr txBox="1"/>
      </xdr:nvSpPr>
      <xdr:spPr>
        <a:xfrm>
          <a:off x="14584680" y="9671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116840</xdr:rowOff>
    </xdr:from>
    <xdr:to xmlns:xdr="http://schemas.openxmlformats.org/drawingml/2006/spreadsheetDrawing">
      <xdr:col>69</xdr:col>
      <xdr:colOff>142875</xdr:colOff>
      <xdr:row>58</xdr:row>
      <xdr:rowOff>46990</xdr:rowOff>
    </xdr:to>
    <xdr:sp macro="" textlink="">
      <xdr:nvSpPr>
        <xdr:cNvPr id="276" name="楕円 275"/>
        <xdr:cNvSpPr/>
      </xdr:nvSpPr>
      <xdr:spPr>
        <a:xfrm>
          <a:off x="14018260" y="9672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31750</xdr:rowOff>
    </xdr:from>
    <xdr:ext cx="761365" cy="258445"/>
    <xdr:sp macro="" textlink="">
      <xdr:nvSpPr>
        <xdr:cNvPr id="277" name="テキスト ボックス 276"/>
        <xdr:cNvSpPr txBox="1"/>
      </xdr:nvSpPr>
      <xdr:spPr>
        <a:xfrm>
          <a:off x="13682980" y="97548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10795</xdr:rowOff>
    </xdr:from>
    <xdr:to xmlns:xdr="http://schemas.openxmlformats.org/drawingml/2006/spreadsheetDrawing">
      <xdr:col>65</xdr:col>
      <xdr:colOff>53975</xdr:colOff>
      <xdr:row>58</xdr:row>
      <xdr:rowOff>112395</xdr:rowOff>
    </xdr:to>
    <xdr:sp macro="" textlink="">
      <xdr:nvSpPr>
        <xdr:cNvPr id="278" name="楕円 277"/>
        <xdr:cNvSpPr/>
      </xdr:nvSpPr>
      <xdr:spPr>
        <a:xfrm>
          <a:off x="13116560" y="973391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97155</xdr:rowOff>
    </xdr:from>
    <xdr:ext cx="761365" cy="259080"/>
    <xdr:sp macro="" textlink="">
      <xdr:nvSpPr>
        <xdr:cNvPr id="279" name="テキスト ボックス 278"/>
        <xdr:cNvSpPr txBox="1"/>
      </xdr:nvSpPr>
      <xdr:spPr>
        <a:xfrm>
          <a:off x="12783820" y="98202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603480" y="45961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29740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29740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9006820" y="46596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9006820" y="48463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64004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64004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603480" y="51562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617440" y="51562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683480" y="51562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721580" y="54660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補助費等に係る経常収支比率は、令和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％と類似団体平均を下回っている。今後も、各種団体や一部事務組合などへの補助金については、補助要綱の交付要件や補助基準などに基づいて適正な執行に努める。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7815" cy="224790"/>
    <xdr:sp macro="" textlink="">
      <xdr:nvSpPr>
        <xdr:cNvPr id="291" name="テキスト ボックス 290"/>
        <xdr:cNvSpPr txBox="1"/>
      </xdr:nvSpPr>
      <xdr:spPr>
        <a:xfrm>
          <a:off x="12565380" y="49695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603480" y="73888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9080"/>
    <xdr:sp macro="" textlink="">
      <xdr:nvSpPr>
        <xdr:cNvPr id="293" name="テキスト ボックス 292"/>
        <xdr:cNvSpPr txBox="1"/>
      </xdr:nvSpPr>
      <xdr:spPr>
        <a:xfrm>
          <a:off x="12087860" y="72504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603480" y="69430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9080"/>
    <xdr:sp macro="" textlink="">
      <xdr:nvSpPr>
        <xdr:cNvPr id="295" name="テキスト ボックス 294"/>
        <xdr:cNvSpPr txBox="1"/>
      </xdr:nvSpPr>
      <xdr:spPr>
        <a:xfrm>
          <a:off x="12087860" y="68046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603480" y="64973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9080"/>
    <xdr:sp macro="" textlink="">
      <xdr:nvSpPr>
        <xdr:cNvPr id="297" name="テキスト ボックス 296"/>
        <xdr:cNvSpPr txBox="1"/>
      </xdr:nvSpPr>
      <xdr:spPr>
        <a:xfrm>
          <a:off x="12087860" y="635889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603480" y="60477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9080"/>
    <xdr:sp macro="" textlink="">
      <xdr:nvSpPr>
        <xdr:cNvPr id="299" name="テキスト ボックス 298"/>
        <xdr:cNvSpPr txBox="1"/>
      </xdr:nvSpPr>
      <xdr:spPr>
        <a:xfrm>
          <a:off x="12087860" y="59093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603480" y="56019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9080"/>
    <xdr:sp macro="" textlink="">
      <xdr:nvSpPr>
        <xdr:cNvPr id="301" name="テキスト ボックス 300"/>
        <xdr:cNvSpPr txBox="1"/>
      </xdr:nvSpPr>
      <xdr:spPr>
        <a:xfrm>
          <a:off x="12087860" y="54635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603480" y="51562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2603480" y="51562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12700</xdr:rowOff>
    </xdr:from>
    <xdr:to xmlns:xdr="http://schemas.openxmlformats.org/drawingml/2006/spreadsheetDrawing">
      <xdr:col>82</xdr:col>
      <xdr:colOff>107950</xdr:colOff>
      <xdr:row>41</xdr:row>
      <xdr:rowOff>28575</xdr:rowOff>
    </xdr:to>
    <xdr:cxnSp macro="">
      <xdr:nvCxnSpPr>
        <xdr:cNvPr id="304" name="直線コネクタ 303"/>
        <xdr:cNvCxnSpPr/>
      </xdr:nvCxnSpPr>
      <xdr:spPr>
        <a:xfrm flipV="1">
          <a:off x="16718280" y="5712460"/>
          <a:ext cx="0" cy="1189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635</xdr:rowOff>
    </xdr:from>
    <xdr:ext cx="761365" cy="259080"/>
    <xdr:sp macro="" textlink="">
      <xdr:nvSpPr>
        <xdr:cNvPr id="305" name="補助費等最小値テキスト"/>
        <xdr:cNvSpPr txBox="1"/>
      </xdr:nvSpPr>
      <xdr:spPr>
        <a:xfrm>
          <a:off x="16807180" y="68738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28575</xdr:rowOff>
    </xdr:from>
    <xdr:to xmlns:xdr="http://schemas.openxmlformats.org/drawingml/2006/spreadsheetDrawing">
      <xdr:col>82</xdr:col>
      <xdr:colOff>196850</xdr:colOff>
      <xdr:row>41</xdr:row>
      <xdr:rowOff>28575</xdr:rowOff>
    </xdr:to>
    <xdr:cxnSp macro="">
      <xdr:nvCxnSpPr>
        <xdr:cNvPr id="306" name="直線コネクタ 305"/>
        <xdr:cNvCxnSpPr/>
      </xdr:nvCxnSpPr>
      <xdr:spPr>
        <a:xfrm>
          <a:off x="16629380" y="6901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99060</xdr:rowOff>
    </xdr:from>
    <xdr:ext cx="761365" cy="259080"/>
    <xdr:sp macro="" textlink="">
      <xdr:nvSpPr>
        <xdr:cNvPr id="307" name="補助費等最大値テキスト"/>
        <xdr:cNvSpPr txBox="1"/>
      </xdr:nvSpPr>
      <xdr:spPr>
        <a:xfrm>
          <a:off x="16807180" y="5463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12700</xdr:rowOff>
    </xdr:from>
    <xdr:to xmlns:xdr="http://schemas.openxmlformats.org/drawingml/2006/spreadsheetDrawing">
      <xdr:col>82</xdr:col>
      <xdr:colOff>196850</xdr:colOff>
      <xdr:row>34</xdr:row>
      <xdr:rowOff>12700</xdr:rowOff>
    </xdr:to>
    <xdr:cxnSp macro="">
      <xdr:nvCxnSpPr>
        <xdr:cNvPr id="308" name="直線コネクタ 307"/>
        <xdr:cNvCxnSpPr/>
      </xdr:nvCxnSpPr>
      <xdr:spPr>
        <a:xfrm>
          <a:off x="16629380" y="5712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78740</xdr:rowOff>
    </xdr:from>
    <xdr:to xmlns:xdr="http://schemas.openxmlformats.org/drawingml/2006/spreadsheetDrawing">
      <xdr:col>82</xdr:col>
      <xdr:colOff>107950</xdr:colOff>
      <xdr:row>35</xdr:row>
      <xdr:rowOff>92710</xdr:rowOff>
    </xdr:to>
    <xdr:cxnSp macro="">
      <xdr:nvCxnSpPr>
        <xdr:cNvPr id="309" name="直線コネクタ 308"/>
        <xdr:cNvCxnSpPr/>
      </xdr:nvCxnSpPr>
      <xdr:spPr>
        <a:xfrm>
          <a:off x="15869920" y="5946140"/>
          <a:ext cx="84836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80010</xdr:rowOff>
    </xdr:from>
    <xdr:ext cx="761365" cy="259080"/>
    <xdr:sp macro="" textlink="">
      <xdr:nvSpPr>
        <xdr:cNvPr id="310" name="補助費等平均値テキスト"/>
        <xdr:cNvSpPr txBox="1"/>
      </xdr:nvSpPr>
      <xdr:spPr>
        <a:xfrm>
          <a:off x="16807180" y="611505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107950</xdr:rowOff>
    </xdr:from>
    <xdr:to xmlns:xdr="http://schemas.openxmlformats.org/drawingml/2006/spreadsheetDrawing">
      <xdr:col>82</xdr:col>
      <xdr:colOff>158750</xdr:colOff>
      <xdr:row>37</xdr:row>
      <xdr:rowOff>38100</xdr:rowOff>
    </xdr:to>
    <xdr:sp macro="" textlink="">
      <xdr:nvSpPr>
        <xdr:cNvPr id="311" name="フローチャート: 判断 310"/>
        <xdr:cNvSpPr/>
      </xdr:nvSpPr>
      <xdr:spPr>
        <a:xfrm>
          <a:off x="16667480" y="61429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60960</xdr:rowOff>
    </xdr:from>
    <xdr:to xmlns:xdr="http://schemas.openxmlformats.org/drawingml/2006/spreadsheetDrawing">
      <xdr:col>78</xdr:col>
      <xdr:colOff>69850</xdr:colOff>
      <xdr:row>35</xdr:row>
      <xdr:rowOff>78740</xdr:rowOff>
    </xdr:to>
    <xdr:cxnSp macro="">
      <xdr:nvCxnSpPr>
        <xdr:cNvPr id="312" name="直線コネクタ 311"/>
        <xdr:cNvCxnSpPr/>
      </xdr:nvCxnSpPr>
      <xdr:spPr>
        <a:xfrm>
          <a:off x="14968220" y="5928360"/>
          <a:ext cx="9017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99060</xdr:rowOff>
    </xdr:from>
    <xdr:to xmlns:xdr="http://schemas.openxmlformats.org/drawingml/2006/spreadsheetDrawing">
      <xdr:col>78</xdr:col>
      <xdr:colOff>120650</xdr:colOff>
      <xdr:row>37</xdr:row>
      <xdr:rowOff>29210</xdr:rowOff>
    </xdr:to>
    <xdr:sp macro="" textlink="">
      <xdr:nvSpPr>
        <xdr:cNvPr id="313" name="フローチャート: 判断 312"/>
        <xdr:cNvSpPr/>
      </xdr:nvSpPr>
      <xdr:spPr>
        <a:xfrm>
          <a:off x="15819120" y="6134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13970</xdr:rowOff>
    </xdr:from>
    <xdr:ext cx="736600" cy="258445"/>
    <xdr:sp macro="" textlink="">
      <xdr:nvSpPr>
        <xdr:cNvPr id="314" name="テキスト ボックス 313"/>
        <xdr:cNvSpPr txBox="1"/>
      </xdr:nvSpPr>
      <xdr:spPr>
        <a:xfrm>
          <a:off x="15483840" y="62166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33020</xdr:rowOff>
    </xdr:from>
    <xdr:to xmlns:xdr="http://schemas.openxmlformats.org/drawingml/2006/spreadsheetDrawing">
      <xdr:col>73</xdr:col>
      <xdr:colOff>180975</xdr:colOff>
      <xdr:row>35</xdr:row>
      <xdr:rowOff>60960</xdr:rowOff>
    </xdr:to>
    <xdr:cxnSp macro="">
      <xdr:nvCxnSpPr>
        <xdr:cNvPr id="315" name="直線コネクタ 314"/>
        <xdr:cNvCxnSpPr/>
      </xdr:nvCxnSpPr>
      <xdr:spPr>
        <a:xfrm>
          <a:off x="14069060" y="5900420"/>
          <a:ext cx="89916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80645</xdr:rowOff>
    </xdr:from>
    <xdr:to xmlns:xdr="http://schemas.openxmlformats.org/drawingml/2006/spreadsheetDrawing">
      <xdr:col>74</xdr:col>
      <xdr:colOff>31750</xdr:colOff>
      <xdr:row>37</xdr:row>
      <xdr:rowOff>10795</xdr:rowOff>
    </xdr:to>
    <xdr:sp macro="" textlink="">
      <xdr:nvSpPr>
        <xdr:cNvPr id="316" name="フローチャート: 判断 315"/>
        <xdr:cNvSpPr/>
      </xdr:nvSpPr>
      <xdr:spPr>
        <a:xfrm>
          <a:off x="14917420" y="6115685"/>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167005</xdr:rowOff>
    </xdr:from>
    <xdr:ext cx="762000" cy="258445"/>
    <xdr:sp macro="" textlink="">
      <xdr:nvSpPr>
        <xdr:cNvPr id="317" name="テキスト ボックス 316"/>
        <xdr:cNvSpPr txBox="1"/>
      </xdr:nvSpPr>
      <xdr:spPr>
        <a:xfrm>
          <a:off x="14584680" y="62020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33020</xdr:rowOff>
    </xdr:from>
    <xdr:to xmlns:xdr="http://schemas.openxmlformats.org/drawingml/2006/spreadsheetDrawing">
      <xdr:col>69</xdr:col>
      <xdr:colOff>92075</xdr:colOff>
      <xdr:row>35</xdr:row>
      <xdr:rowOff>69850</xdr:rowOff>
    </xdr:to>
    <xdr:cxnSp macro="">
      <xdr:nvCxnSpPr>
        <xdr:cNvPr id="318" name="直線コネクタ 317"/>
        <xdr:cNvCxnSpPr/>
      </xdr:nvCxnSpPr>
      <xdr:spPr>
        <a:xfrm flipV="1">
          <a:off x="13169900" y="5900420"/>
          <a:ext cx="89916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113030</xdr:rowOff>
    </xdr:from>
    <xdr:to xmlns:xdr="http://schemas.openxmlformats.org/drawingml/2006/spreadsheetDrawing">
      <xdr:col>69</xdr:col>
      <xdr:colOff>142875</xdr:colOff>
      <xdr:row>37</xdr:row>
      <xdr:rowOff>43180</xdr:rowOff>
    </xdr:to>
    <xdr:sp macro="" textlink="">
      <xdr:nvSpPr>
        <xdr:cNvPr id="319" name="フローチャート: 判断 318"/>
        <xdr:cNvSpPr/>
      </xdr:nvSpPr>
      <xdr:spPr>
        <a:xfrm>
          <a:off x="14018260" y="6148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28575</xdr:rowOff>
    </xdr:from>
    <xdr:ext cx="761365" cy="258445"/>
    <xdr:sp macro="" textlink="">
      <xdr:nvSpPr>
        <xdr:cNvPr id="320" name="テキスト ボックス 319"/>
        <xdr:cNvSpPr txBox="1"/>
      </xdr:nvSpPr>
      <xdr:spPr>
        <a:xfrm>
          <a:off x="13682980" y="62312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48895</xdr:rowOff>
    </xdr:from>
    <xdr:to xmlns:xdr="http://schemas.openxmlformats.org/drawingml/2006/spreadsheetDrawing">
      <xdr:col>65</xdr:col>
      <xdr:colOff>53975</xdr:colOff>
      <xdr:row>36</xdr:row>
      <xdr:rowOff>150495</xdr:rowOff>
    </xdr:to>
    <xdr:sp macro="" textlink="">
      <xdr:nvSpPr>
        <xdr:cNvPr id="321" name="フローチャート: 判断 320"/>
        <xdr:cNvSpPr/>
      </xdr:nvSpPr>
      <xdr:spPr>
        <a:xfrm>
          <a:off x="13116560" y="608393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135255</xdr:rowOff>
    </xdr:from>
    <xdr:ext cx="761365" cy="259080"/>
    <xdr:sp macro="" textlink="">
      <xdr:nvSpPr>
        <xdr:cNvPr id="322" name="テキスト ボックス 321"/>
        <xdr:cNvSpPr txBox="1"/>
      </xdr:nvSpPr>
      <xdr:spPr>
        <a:xfrm>
          <a:off x="12783820" y="61702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8445"/>
    <xdr:sp macro="" textlink="">
      <xdr:nvSpPr>
        <xdr:cNvPr id="323" name="テキスト ボックス 322"/>
        <xdr:cNvSpPr txBox="1"/>
      </xdr:nvSpPr>
      <xdr:spPr>
        <a:xfrm>
          <a:off x="1649984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58445"/>
    <xdr:sp macro="" textlink="">
      <xdr:nvSpPr>
        <xdr:cNvPr id="324" name="テキスト ボックス 323"/>
        <xdr:cNvSpPr txBox="1"/>
      </xdr:nvSpPr>
      <xdr:spPr>
        <a:xfrm>
          <a:off x="1565148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8445"/>
    <xdr:sp macro="" textlink="">
      <xdr:nvSpPr>
        <xdr:cNvPr id="325" name="テキスト ボックス 324"/>
        <xdr:cNvSpPr txBox="1"/>
      </xdr:nvSpPr>
      <xdr:spPr>
        <a:xfrm>
          <a:off x="1474978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8445"/>
    <xdr:sp macro="" textlink="">
      <xdr:nvSpPr>
        <xdr:cNvPr id="326" name="テキスト ボックス 325"/>
        <xdr:cNvSpPr txBox="1"/>
      </xdr:nvSpPr>
      <xdr:spPr>
        <a:xfrm>
          <a:off x="1385062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8445"/>
    <xdr:sp macro="" textlink="">
      <xdr:nvSpPr>
        <xdr:cNvPr id="327" name="テキスト ボックス 326"/>
        <xdr:cNvSpPr txBox="1"/>
      </xdr:nvSpPr>
      <xdr:spPr>
        <a:xfrm>
          <a:off x="1294892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41910</xdr:rowOff>
    </xdr:from>
    <xdr:to xmlns:xdr="http://schemas.openxmlformats.org/drawingml/2006/spreadsheetDrawing">
      <xdr:col>82</xdr:col>
      <xdr:colOff>158750</xdr:colOff>
      <xdr:row>35</xdr:row>
      <xdr:rowOff>143510</xdr:rowOff>
    </xdr:to>
    <xdr:sp macro="" textlink="">
      <xdr:nvSpPr>
        <xdr:cNvPr id="328" name="楕円 327"/>
        <xdr:cNvSpPr/>
      </xdr:nvSpPr>
      <xdr:spPr>
        <a:xfrm>
          <a:off x="16667480" y="59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58420</xdr:rowOff>
    </xdr:from>
    <xdr:ext cx="761365" cy="259080"/>
    <xdr:sp macro="" textlink="">
      <xdr:nvSpPr>
        <xdr:cNvPr id="329" name="補助費等該当値テキスト"/>
        <xdr:cNvSpPr txBox="1"/>
      </xdr:nvSpPr>
      <xdr:spPr>
        <a:xfrm>
          <a:off x="16807180" y="5758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28575</xdr:rowOff>
    </xdr:from>
    <xdr:to xmlns:xdr="http://schemas.openxmlformats.org/drawingml/2006/spreadsheetDrawing">
      <xdr:col>78</xdr:col>
      <xdr:colOff>120650</xdr:colOff>
      <xdr:row>35</xdr:row>
      <xdr:rowOff>129540</xdr:rowOff>
    </xdr:to>
    <xdr:sp macro="" textlink="">
      <xdr:nvSpPr>
        <xdr:cNvPr id="330" name="楕円 329"/>
        <xdr:cNvSpPr/>
      </xdr:nvSpPr>
      <xdr:spPr>
        <a:xfrm>
          <a:off x="15819120" y="589597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140335</xdr:rowOff>
    </xdr:from>
    <xdr:ext cx="736600" cy="258445"/>
    <xdr:sp macro="" textlink="">
      <xdr:nvSpPr>
        <xdr:cNvPr id="331" name="テキスト ボックス 330"/>
        <xdr:cNvSpPr txBox="1"/>
      </xdr:nvSpPr>
      <xdr:spPr>
        <a:xfrm>
          <a:off x="15483840" y="56724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10160</xdr:rowOff>
    </xdr:from>
    <xdr:to xmlns:xdr="http://schemas.openxmlformats.org/drawingml/2006/spreadsheetDrawing">
      <xdr:col>74</xdr:col>
      <xdr:colOff>31750</xdr:colOff>
      <xdr:row>35</xdr:row>
      <xdr:rowOff>111760</xdr:rowOff>
    </xdr:to>
    <xdr:sp macro="" textlink="">
      <xdr:nvSpPr>
        <xdr:cNvPr id="332" name="楕円 331"/>
        <xdr:cNvSpPr/>
      </xdr:nvSpPr>
      <xdr:spPr>
        <a:xfrm>
          <a:off x="14917420" y="587756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121920</xdr:rowOff>
    </xdr:from>
    <xdr:ext cx="762000" cy="258445"/>
    <xdr:sp macro="" textlink="">
      <xdr:nvSpPr>
        <xdr:cNvPr id="333" name="テキスト ボックス 332"/>
        <xdr:cNvSpPr txBox="1"/>
      </xdr:nvSpPr>
      <xdr:spPr>
        <a:xfrm>
          <a:off x="14584680" y="56540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153670</xdr:rowOff>
    </xdr:from>
    <xdr:to xmlns:xdr="http://schemas.openxmlformats.org/drawingml/2006/spreadsheetDrawing">
      <xdr:col>69</xdr:col>
      <xdr:colOff>142875</xdr:colOff>
      <xdr:row>35</xdr:row>
      <xdr:rowOff>84455</xdr:rowOff>
    </xdr:to>
    <xdr:sp macro="" textlink="">
      <xdr:nvSpPr>
        <xdr:cNvPr id="334" name="楕円 333"/>
        <xdr:cNvSpPr/>
      </xdr:nvSpPr>
      <xdr:spPr>
        <a:xfrm>
          <a:off x="14018260" y="58534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93980</xdr:rowOff>
    </xdr:from>
    <xdr:ext cx="761365" cy="259080"/>
    <xdr:sp macro="" textlink="">
      <xdr:nvSpPr>
        <xdr:cNvPr id="335" name="テキスト ボックス 334"/>
        <xdr:cNvSpPr txBox="1"/>
      </xdr:nvSpPr>
      <xdr:spPr>
        <a:xfrm>
          <a:off x="13682980" y="56261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19050</xdr:rowOff>
    </xdr:from>
    <xdr:to xmlns:xdr="http://schemas.openxmlformats.org/drawingml/2006/spreadsheetDrawing">
      <xdr:col>65</xdr:col>
      <xdr:colOff>53975</xdr:colOff>
      <xdr:row>35</xdr:row>
      <xdr:rowOff>120650</xdr:rowOff>
    </xdr:to>
    <xdr:sp macro="" textlink="">
      <xdr:nvSpPr>
        <xdr:cNvPr id="336" name="楕円 335"/>
        <xdr:cNvSpPr/>
      </xdr:nvSpPr>
      <xdr:spPr>
        <a:xfrm>
          <a:off x="13116560" y="588645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130810</xdr:rowOff>
    </xdr:from>
    <xdr:ext cx="761365" cy="259080"/>
    <xdr:sp macro="" textlink="">
      <xdr:nvSpPr>
        <xdr:cNvPr id="337" name="テキスト ボックス 336"/>
        <xdr:cNvSpPr txBox="1"/>
      </xdr:nvSpPr>
      <xdr:spPr>
        <a:xfrm>
          <a:off x="12783820" y="56629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8" name="正方形/長方形 337"/>
        <xdr:cNvSpPr/>
      </xdr:nvSpPr>
      <xdr:spPr>
        <a:xfrm>
          <a:off x="769620" y="113017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546354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546354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7175500" y="113652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7175500" y="115519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880872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880872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5" name="正方形/長方形 344"/>
        <xdr:cNvSpPr/>
      </xdr:nvSpPr>
      <xdr:spPr>
        <a:xfrm>
          <a:off x="769620" y="118618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786120" y="118618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7" name="正方形/長方形 346"/>
        <xdr:cNvSpPr/>
      </xdr:nvSpPr>
      <xdr:spPr>
        <a:xfrm>
          <a:off x="5849620" y="118618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890260" y="121716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chemeClr val="dk1"/>
              </a:solidFill>
              <a:effectLst/>
              <a:latin typeface="+mn-lt"/>
              <a:ea typeface="+mn-ea"/>
              <a:cs typeface="+mn-cs"/>
            </a:rPr>
            <a:t>公債費に係る経常収支比率は、令和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年度においては、</a:t>
          </a:r>
          <a:r>
            <a:rPr kumimoji="1" lang="en-US" altLang="ja-JP" sz="1100">
              <a:solidFill>
                <a:schemeClr val="dk1"/>
              </a:solidFill>
              <a:effectLst/>
              <a:latin typeface="+mn-lt"/>
              <a:ea typeface="+mn-ea"/>
              <a:cs typeface="+mn-cs"/>
            </a:rPr>
            <a:t>19.2%</a:t>
          </a:r>
          <a:r>
            <a:rPr kumimoji="1" lang="ja-JP" altLang="ja-JP" sz="1100">
              <a:solidFill>
                <a:schemeClr val="dk1"/>
              </a:solidFill>
              <a:effectLst/>
              <a:latin typeface="+mn-lt"/>
              <a:ea typeface="+mn-ea"/>
              <a:cs typeface="+mn-cs"/>
            </a:rPr>
            <a:t>と類似団体平均と</a:t>
          </a:r>
          <a:r>
            <a:rPr kumimoji="1" lang="ja-JP" altLang="en-US" sz="1100">
              <a:solidFill>
                <a:schemeClr val="dk1"/>
              </a:solidFill>
              <a:effectLst/>
              <a:latin typeface="+mn-lt"/>
              <a:ea typeface="+mn-ea"/>
              <a:cs typeface="+mn-cs"/>
            </a:rPr>
            <a:t>ほぼ</a:t>
          </a:r>
          <a:r>
            <a:rPr kumimoji="1" lang="ja-JP" altLang="ja-JP" sz="1100">
              <a:solidFill>
                <a:schemeClr val="dk1"/>
              </a:solidFill>
              <a:effectLst/>
              <a:latin typeface="+mn-lt"/>
              <a:ea typeface="+mn-ea"/>
              <a:cs typeface="+mn-cs"/>
            </a:rPr>
            <a:t>同じ水準となっている。</a:t>
          </a:r>
          <a:endParaRPr lang="ja-JP" altLang="ja-JP" sz="1400">
            <a:effectLst/>
          </a:endParaRPr>
        </a:p>
        <a:p>
          <a:r>
            <a:rPr kumimoji="1" lang="ja-JP" altLang="ja-JP" sz="1100">
              <a:solidFill>
                <a:schemeClr val="dk1"/>
              </a:solidFill>
              <a:effectLst/>
              <a:latin typeface="+mn-lt"/>
              <a:ea typeface="+mn-ea"/>
              <a:cs typeface="+mn-cs"/>
            </a:rPr>
            <a:t>前年より</a:t>
          </a:r>
          <a:r>
            <a:rPr kumimoji="1" lang="en-US" altLang="ja-JP" sz="1100">
              <a:solidFill>
                <a:schemeClr val="dk1"/>
              </a:solidFill>
              <a:effectLst/>
              <a:latin typeface="+mn-lt"/>
              <a:ea typeface="+mn-ea"/>
              <a:cs typeface="+mn-cs"/>
            </a:rPr>
            <a:t>56,140</a:t>
          </a:r>
          <a:r>
            <a:rPr kumimoji="1" lang="ja-JP" altLang="ja-JP" sz="1100">
              <a:solidFill>
                <a:schemeClr val="dk1"/>
              </a:solidFill>
              <a:effectLst/>
              <a:latin typeface="+mn-lt"/>
              <a:ea typeface="+mn-ea"/>
              <a:cs typeface="+mn-cs"/>
            </a:rPr>
            <a:t>千円の減額となっているものの、</a:t>
          </a:r>
          <a:r>
            <a:rPr kumimoji="1" lang="ja-JP" altLang="en-US" sz="1100">
              <a:solidFill>
                <a:schemeClr val="dk1"/>
              </a:solidFill>
              <a:effectLst/>
              <a:latin typeface="+mn-lt"/>
              <a:ea typeface="+mn-ea"/>
              <a:cs typeface="+mn-cs"/>
            </a:rPr>
            <a:t>近年は</a:t>
          </a:r>
          <a:r>
            <a:rPr kumimoji="1" lang="ja-JP" altLang="ja-JP" sz="1100">
              <a:solidFill>
                <a:schemeClr val="dk1"/>
              </a:solidFill>
              <a:effectLst/>
              <a:latin typeface="+mn-lt"/>
              <a:ea typeface="+mn-ea"/>
              <a:cs typeface="+mn-cs"/>
            </a:rPr>
            <a:t>老朽化した公共施設の建替など大型の整備事業が</a:t>
          </a:r>
          <a:r>
            <a:rPr kumimoji="1" lang="ja-JP" altLang="en-US" sz="1100">
              <a:solidFill>
                <a:schemeClr val="dk1"/>
              </a:solidFill>
              <a:effectLst/>
              <a:latin typeface="+mn-lt"/>
              <a:ea typeface="+mn-ea"/>
              <a:cs typeface="+mn-cs"/>
            </a:rPr>
            <a:t>集中</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公債費の増加が見込まれるため、行財政改革の取組を通じて普通建設事業の見直しを行い、公債費の削減に努める。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7815" cy="224790"/>
    <xdr:sp macro="" textlink="">
      <xdr:nvSpPr>
        <xdr:cNvPr id="349" name="テキスト ボックス 348"/>
        <xdr:cNvSpPr txBox="1"/>
      </xdr:nvSpPr>
      <xdr:spPr>
        <a:xfrm>
          <a:off x="731520" y="116751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0" name="直線コネクタ 349"/>
        <xdr:cNvCxnSpPr/>
      </xdr:nvCxnSpPr>
      <xdr:spPr>
        <a:xfrm>
          <a:off x="769620" y="140944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8000" cy="259080"/>
    <xdr:sp macro="" textlink="">
      <xdr:nvSpPr>
        <xdr:cNvPr id="351" name="テキスト ボックス 350"/>
        <xdr:cNvSpPr txBox="1"/>
      </xdr:nvSpPr>
      <xdr:spPr>
        <a:xfrm>
          <a:off x="256540" y="139560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2" name="直線コネクタ 351"/>
        <xdr:cNvCxnSpPr/>
      </xdr:nvCxnSpPr>
      <xdr:spPr>
        <a:xfrm>
          <a:off x="769620" y="137248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8000" cy="259080"/>
    <xdr:sp macro="" textlink="">
      <xdr:nvSpPr>
        <xdr:cNvPr id="353" name="テキスト ボックス 352"/>
        <xdr:cNvSpPr txBox="1"/>
      </xdr:nvSpPr>
      <xdr:spPr>
        <a:xfrm>
          <a:off x="256540" y="13582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4" name="直線コネクタ 353"/>
        <xdr:cNvCxnSpPr/>
      </xdr:nvCxnSpPr>
      <xdr:spPr>
        <a:xfrm>
          <a:off x="769620" y="133515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8000" cy="259080"/>
    <xdr:sp macro="" textlink="">
      <xdr:nvSpPr>
        <xdr:cNvPr id="355" name="テキスト ボックス 354"/>
        <xdr:cNvSpPr txBox="1"/>
      </xdr:nvSpPr>
      <xdr:spPr>
        <a:xfrm>
          <a:off x="256540" y="1321308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6" name="直線コネクタ 355"/>
        <xdr:cNvCxnSpPr/>
      </xdr:nvCxnSpPr>
      <xdr:spPr>
        <a:xfrm>
          <a:off x="769620" y="129781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8000" cy="259080"/>
    <xdr:sp macro="" textlink="">
      <xdr:nvSpPr>
        <xdr:cNvPr id="357" name="テキスト ボックス 356"/>
        <xdr:cNvSpPr txBox="1"/>
      </xdr:nvSpPr>
      <xdr:spPr>
        <a:xfrm>
          <a:off x="256540" y="1283970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8" name="直線コネクタ 357"/>
        <xdr:cNvCxnSpPr/>
      </xdr:nvCxnSpPr>
      <xdr:spPr>
        <a:xfrm>
          <a:off x="769620" y="126047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8000" cy="259080"/>
    <xdr:sp macro="" textlink="">
      <xdr:nvSpPr>
        <xdr:cNvPr id="359" name="テキスト ボックス 358"/>
        <xdr:cNvSpPr txBox="1"/>
      </xdr:nvSpPr>
      <xdr:spPr>
        <a:xfrm>
          <a:off x="256540" y="1246632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0" name="直線コネクタ 359"/>
        <xdr:cNvCxnSpPr/>
      </xdr:nvCxnSpPr>
      <xdr:spPr>
        <a:xfrm>
          <a:off x="769620" y="1223518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8000" cy="259080"/>
    <xdr:sp macro="" textlink="">
      <xdr:nvSpPr>
        <xdr:cNvPr id="361" name="テキスト ボックス 360"/>
        <xdr:cNvSpPr txBox="1"/>
      </xdr:nvSpPr>
      <xdr:spPr>
        <a:xfrm>
          <a:off x="256540" y="120929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2" name="直線コネクタ 361"/>
        <xdr:cNvCxnSpPr/>
      </xdr:nvCxnSpPr>
      <xdr:spPr>
        <a:xfrm>
          <a:off x="769620" y="118618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3" name="公債費グラフ枠"/>
        <xdr:cNvSpPr/>
      </xdr:nvSpPr>
      <xdr:spPr>
        <a:xfrm>
          <a:off x="769620" y="118618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41275</xdr:rowOff>
    </xdr:from>
    <xdr:to xmlns:xdr="http://schemas.openxmlformats.org/drawingml/2006/spreadsheetDrawing">
      <xdr:col>24</xdr:col>
      <xdr:colOff>25400</xdr:colOff>
      <xdr:row>80</xdr:row>
      <xdr:rowOff>43180</xdr:rowOff>
    </xdr:to>
    <xdr:cxnSp macro="">
      <xdr:nvCxnSpPr>
        <xdr:cNvPr id="364" name="直線コネクタ 363"/>
        <xdr:cNvCxnSpPr/>
      </xdr:nvCxnSpPr>
      <xdr:spPr>
        <a:xfrm flipV="1">
          <a:off x="4886960" y="12446635"/>
          <a:ext cx="0" cy="1007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15240</xdr:rowOff>
    </xdr:from>
    <xdr:ext cx="761365" cy="258445"/>
    <xdr:sp macro="" textlink="">
      <xdr:nvSpPr>
        <xdr:cNvPr id="365" name="公債費最小値テキスト"/>
        <xdr:cNvSpPr txBox="1"/>
      </xdr:nvSpPr>
      <xdr:spPr>
        <a:xfrm>
          <a:off x="4975860" y="13426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43180</xdr:rowOff>
    </xdr:from>
    <xdr:to xmlns:xdr="http://schemas.openxmlformats.org/drawingml/2006/spreadsheetDrawing">
      <xdr:col>24</xdr:col>
      <xdr:colOff>114300</xdr:colOff>
      <xdr:row>80</xdr:row>
      <xdr:rowOff>43180</xdr:rowOff>
    </xdr:to>
    <xdr:cxnSp macro="">
      <xdr:nvCxnSpPr>
        <xdr:cNvPr id="366" name="直線コネクタ 365"/>
        <xdr:cNvCxnSpPr/>
      </xdr:nvCxnSpPr>
      <xdr:spPr>
        <a:xfrm>
          <a:off x="4795520" y="1345438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127635</xdr:rowOff>
    </xdr:from>
    <xdr:ext cx="761365" cy="258445"/>
    <xdr:sp macro="" textlink="">
      <xdr:nvSpPr>
        <xdr:cNvPr id="367" name="公債費最大値テキスト"/>
        <xdr:cNvSpPr txBox="1"/>
      </xdr:nvSpPr>
      <xdr:spPr>
        <a:xfrm>
          <a:off x="4975860" y="121977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41275</xdr:rowOff>
    </xdr:from>
    <xdr:to xmlns:xdr="http://schemas.openxmlformats.org/drawingml/2006/spreadsheetDrawing">
      <xdr:col>24</xdr:col>
      <xdr:colOff>114300</xdr:colOff>
      <xdr:row>74</xdr:row>
      <xdr:rowOff>41275</xdr:rowOff>
    </xdr:to>
    <xdr:cxnSp macro="">
      <xdr:nvCxnSpPr>
        <xdr:cNvPr id="368" name="直線コネクタ 367"/>
        <xdr:cNvCxnSpPr/>
      </xdr:nvCxnSpPr>
      <xdr:spPr>
        <a:xfrm>
          <a:off x="4795520" y="1244663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16510</xdr:rowOff>
    </xdr:from>
    <xdr:to xmlns:xdr="http://schemas.openxmlformats.org/drawingml/2006/spreadsheetDrawing">
      <xdr:col>24</xdr:col>
      <xdr:colOff>25400</xdr:colOff>
      <xdr:row>75</xdr:row>
      <xdr:rowOff>24130</xdr:rowOff>
    </xdr:to>
    <xdr:cxnSp macro="">
      <xdr:nvCxnSpPr>
        <xdr:cNvPr id="369" name="直線コネクタ 368"/>
        <xdr:cNvCxnSpPr/>
      </xdr:nvCxnSpPr>
      <xdr:spPr>
        <a:xfrm flipV="1">
          <a:off x="4036060" y="12589510"/>
          <a:ext cx="8509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111125</xdr:rowOff>
    </xdr:from>
    <xdr:ext cx="761365" cy="258445"/>
    <xdr:sp macro="" textlink="">
      <xdr:nvSpPr>
        <xdr:cNvPr id="370" name="公債費平均値テキスト"/>
        <xdr:cNvSpPr txBox="1"/>
      </xdr:nvSpPr>
      <xdr:spPr>
        <a:xfrm>
          <a:off x="4975860" y="1251648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139065</xdr:rowOff>
    </xdr:from>
    <xdr:to xmlns:xdr="http://schemas.openxmlformats.org/drawingml/2006/spreadsheetDrawing">
      <xdr:col>24</xdr:col>
      <xdr:colOff>76200</xdr:colOff>
      <xdr:row>75</xdr:row>
      <xdr:rowOff>69215</xdr:rowOff>
    </xdr:to>
    <xdr:sp macro="" textlink="">
      <xdr:nvSpPr>
        <xdr:cNvPr id="371" name="フローチャート: 判断 370"/>
        <xdr:cNvSpPr/>
      </xdr:nvSpPr>
      <xdr:spPr>
        <a:xfrm>
          <a:off x="4833620" y="12544425"/>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24130</xdr:rowOff>
    </xdr:from>
    <xdr:to xmlns:xdr="http://schemas.openxmlformats.org/drawingml/2006/spreadsheetDrawing">
      <xdr:col>19</xdr:col>
      <xdr:colOff>187325</xdr:colOff>
      <xdr:row>75</xdr:row>
      <xdr:rowOff>28575</xdr:rowOff>
    </xdr:to>
    <xdr:cxnSp macro="">
      <xdr:nvCxnSpPr>
        <xdr:cNvPr id="372" name="直線コネクタ 371"/>
        <xdr:cNvCxnSpPr/>
      </xdr:nvCxnSpPr>
      <xdr:spPr>
        <a:xfrm flipV="1">
          <a:off x="3136900" y="12597130"/>
          <a:ext cx="89916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144780</xdr:rowOff>
    </xdr:from>
    <xdr:to xmlns:xdr="http://schemas.openxmlformats.org/drawingml/2006/spreadsheetDrawing">
      <xdr:col>20</xdr:col>
      <xdr:colOff>38100</xdr:colOff>
      <xdr:row>75</xdr:row>
      <xdr:rowOff>74930</xdr:rowOff>
    </xdr:to>
    <xdr:sp macro="" textlink="">
      <xdr:nvSpPr>
        <xdr:cNvPr id="373" name="フローチャート: 判断 372"/>
        <xdr:cNvSpPr/>
      </xdr:nvSpPr>
      <xdr:spPr>
        <a:xfrm>
          <a:off x="3985260" y="1255014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85090</xdr:rowOff>
    </xdr:from>
    <xdr:ext cx="735965" cy="258445"/>
    <xdr:sp macro="" textlink="">
      <xdr:nvSpPr>
        <xdr:cNvPr id="374" name="テキスト ボックス 373"/>
        <xdr:cNvSpPr txBox="1"/>
      </xdr:nvSpPr>
      <xdr:spPr>
        <a:xfrm>
          <a:off x="3652520" y="1232281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28575</xdr:rowOff>
    </xdr:from>
    <xdr:to xmlns:xdr="http://schemas.openxmlformats.org/drawingml/2006/spreadsheetDrawing">
      <xdr:col>15</xdr:col>
      <xdr:colOff>98425</xdr:colOff>
      <xdr:row>75</xdr:row>
      <xdr:rowOff>48895</xdr:rowOff>
    </xdr:to>
    <xdr:cxnSp macro="">
      <xdr:nvCxnSpPr>
        <xdr:cNvPr id="375" name="直線コネクタ 374"/>
        <xdr:cNvCxnSpPr/>
      </xdr:nvCxnSpPr>
      <xdr:spPr>
        <a:xfrm flipV="1">
          <a:off x="2237740" y="12601575"/>
          <a:ext cx="89916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123825</xdr:rowOff>
    </xdr:from>
    <xdr:to xmlns:xdr="http://schemas.openxmlformats.org/drawingml/2006/spreadsheetDrawing">
      <xdr:col>15</xdr:col>
      <xdr:colOff>149225</xdr:colOff>
      <xdr:row>75</xdr:row>
      <xdr:rowOff>53975</xdr:rowOff>
    </xdr:to>
    <xdr:sp macro="" textlink="">
      <xdr:nvSpPr>
        <xdr:cNvPr id="376" name="フローチャート: 判断 375"/>
        <xdr:cNvSpPr/>
      </xdr:nvSpPr>
      <xdr:spPr>
        <a:xfrm>
          <a:off x="3086100" y="12529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64135</xdr:rowOff>
    </xdr:from>
    <xdr:ext cx="761365" cy="259080"/>
    <xdr:sp macro="" textlink="">
      <xdr:nvSpPr>
        <xdr:cNvPr id="377" name="テキスト ボックス 376"/>
        <xdr:cNvSpPr txBox="1"/>
      </xdr:nvSpPr>
      <xdr:spPr>
        <a:xfrm>
          <a:off x="2750820" y="123018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48895</xdr:rowOff>
    </xdr:from>
    <xdr:to xmlns:xdr="http://schemas.openxmlformats.org/drawingml/2006/spreadsheetDrawing">
      <xdr:col>11</xdr:col>
      <xdr:colOff>9525</xdr:colOff>
      <xdr:row>75</xdr:row>
      <xdr:rowOff>69850</xdr:rowOff>
    </xdr:to>
    <xdr:cxnSp macro="">
      <xdr:nvCxnSpPr>
        <xdr:cNvPr id="378" name="直線コネクタ 377"/>
        <xdr:cNvCxnSpPr/>
      </xdr:nvCxnSpPr>
      <xdr:spPr>
        <a:xfrm flipV="1">
          <a:off x="1336040" y="12621895"/>
          <a:ext cx="9017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135255</xdr:rowOff>
    </xdr:from>
    <xdr:to xmlns:xdr="http://schemas.openxmlformats.org/drawingml/2006/spreadsheetDrawing">
      <xdr:col>11</xdr:col>
      <xdr:colOff>60325</xdr:colOff>
      <xdr:row>75</xdr:row>
      <xdr:rowOff>64770</xdr:rowOff>
    </xdr:to>
    <xdr:sp macro="" textlink="">
      <xdr:nvSpPr>
        <xdr:cNvPr id="379" name="フローチャート: 判断 378"/>
        <xdr:cNvSpPr/>
      </xdr:nvSpPr>
      <xdr:spPr>
        <a:xfrm>
          <a:off x="2184400" y="12540615"/>
          <a:ext cx="1041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75565</xdr:rowOff>
    </xdr:from>
    <xdr:ext cx="761365" cy="259080"/>
    <xdr:sp macro="" textlink="">
      <xdr:nvSpPr>
        <xdr:cNvPr id="380" name="テキスト ボックス 379"/>
        <xdr:cNvSpPr txBox="1"/>
      </xdr:nvSpPr>
      <xdr:spPr>
        <a:xfrm>
          <a:off x="1851660" y="123132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137160</xdr:rowOff>
    </xdr:from>
    <xdr:to xmlns:xdr="http://schemas.openxmlformats.org/drawingml/2006/spreadsheetDrawing">
      <xdr:col>6</xdr:col>
      <xdr:colOff>171450</xdr:colOff>
      <xdr:row>75</xdr:row>
      <xdr:rowOff>67310</xdr:rowOff>
    </xdr:to>
    <xdr:sp macro="" textlink="">
      <xdr:nvSpPr>
        <xdr:cNvPr id="381" name="フローチャート: 判断 380"/>
        <xdr:cNvSpPr/>
      </xdr:nvSpPr>
      <xdr:spPr>
        <a:xfrm>
          <a:off x="1285240" y="12542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77470</xdr:rowOff>
    </xdr:from>
    <xdr:ext cx="762000" cy="259080"/>
    <xdr:sp macro="" textlink="">
      <xdr:nvSpPr>
        <xdr:cNvPr id="382" name="テキスト ボックス 381"/>
        <xdr:cNvSpPr txBox="1"/>
      </xdr:nvSpPr>
      <xdr:spPr>
        <a:xfrm>
          <a:off x="949960" y="12315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8445"/>
    <xdr:sp macro="" textlink="">
      <xdr:nvSpPr>
        <xdr:cNvPr id="383" name="テキスト ボックス 382"/>
        <xdr:cNvSpPr txBox="1"/>
      </xdr:nvSpPr>
      <xdr:spPr>
        <a:xfrm>
          <a:off x="466852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8445"/>
    <xdr:sp macro="" textlink="">
      <xdr:nvSpPr>
        <xdr:cNvPr id="384" name="テキスト ボックス 383"/>
        <xdr:cNvSpPr txBox="1"/>
      </xdr:nvSpPr>
      <xdr:spPr>
        <a:xfrm>
          <a:off x="381762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8445"/>
    <xdr:sp macro="" textlink="">
      <xdr:nvSpPr>
        <xdr:cNvPr id="385" name="テキスト ボックス 384"/>
        <xdr:cNvSpPr txBox="1"/>
      </xdr:nvSpPr>
      <xdr:spPr>
        <a:xfrm>
          <a:off x="291846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1365" cy="258445"/>
    <xdr:sp macro="" textlink="">
      <xdr:nvSpPr>
        <xdr:cNvPr id="386" name="テキスト ボックス 385"/>
        <xdr:cNvSpPr txBox="1"/>
      </xdr:nvSpPr>
      <xdr:spPr>
        <a:xfrm>
          <a:off x="201676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8445"/>
    <xdr:sp macro="" textlink="">
      <xdr:nvSpPr>
        <xdr:cNvPr id="387" name="テキスト ボックス 386"/>
        <xdr:cNvSpPr txBox="1"/>
      </xdr:nvSpPr>
      <xdr:spPr>
        <a:xfrm>
          <a:off x="111760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137160</xdr:rowOff>
    </xdr:from>
    <xdr:to xmlns:xdr="http://schemas.openxmlformats.org/drawingml/2006/spreadsheetDrawing">
      <xdr:col>24</xdr:col>
      <xdr:colOff>76200</xdr:colOff>
      <xdr:row>75</xdr:row>
      <xdr:rowOff>67310</xdr:rowOff>
    </xdr:to>
    <xdr:sp macro="" textlink="">
      <xdr:nvSpPr>
        <xdr:cNvPr id="388" name="楕円 387"/>
        <xdr:cNvSpPr/>
      </xdr:nvSpPr>
      <xdr:spPr>
        <a:xfrm>
          <a:off x="4833620" y="1254252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153670</xdr:rowOff>
    </xdr:from>
    <xdr:ext cx="761365" cy="259080"/>
    <xdr:sp macro="" textlink="">
      <xdr:nvSpPr>
        <xdr:cNvPr id="389" name="公債費該当値テキスト"/>
        <xdr:cNvSpPr txBox="1"/>
      </xdr:nvSpPr>
      <xdr:spPr>
        <a:xfrm>
          <a:off x="4975860" y="123913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144780</xdr:rowOff>
    </xdr:from>
    <xdr:to xmlns:xdr="http://schemas.openxmlformats.org/drawingml/2006/spreadsheetDrawing">
      <xdr:col>20</xdr:col>
      <xdr:colOff>38100</xdr:colOff>
      <xdr:row>75</xdr:row>
      <xdr:rowOff>74930</xdr:rowOff>
    </xdr:to>
    <xdr:sp macro="" textlink="">
      <xdr:nvSpPr>
        <xdr:cNvPr id="390" name="楕円 389"/>
        <xdr:cNvSpPr/>
      </xdr:nvSpPr>
      <xdr:spPr>
        <a:xfrm>
          <a:off x="3985260" y="1255014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59690</xdr:rowOff>
    </xdr:from>
    <xdr:ext cx="735965" cy="259080"/>
    <xdr:sp macro="" textlink="">
      <xdr:nvSpPr>
        <xdr:cNvPr id="391" name="テキスト ボックス 390"/>
        <xdr:cNvSpPr txBox="1"/>
      </xdr:nvSpPr>
      <xdr:spPr>
        <a:xfrm>
          <a:off x="3652520" y="126326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148590</xdr:rowOff>
    </xdr:from>
    <xdr:to xmlns:xdr="http://schemas.openxmlformats.org/drawingml/2006/spreadsheetDrawing">
      <xdr:col>15</xdr:col>
      <xdr:colOff>149225</xdr:colOff>
      <xdr:row>75</xdr:row>
      <xdr:rowOff>78740</xdr:rowOff>
    </xdr:to>
    <xdr:sp macro="" textlink="">
      <xdr:nvSpPr>
        <xdr:cNvPr id="392" name="楕円 391"/>
        <xdr:cNvSpPr/>
      </xdr:nvSpPr>
      <xdr:spPr>
        <a:xfrm>
          <a:off x="3086100" y="12553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63500</xdr:rowOff>
    </xdr:from>
    <xdr:ext cx="761365" cy="259080"/>
    <xdr:sp macro="" textlink="">
      <xdr:nvSpPr>
        <xdr:cNvPr id="393" name="テキスト ボックス 392"/>
        <xdr:cNvSpPr txBox="1"/>
      </xdr:nvSpPr>
      <xdr:spPr>
        <a:xfrm>
          <a:off x="2750820" y="126365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167640</xdr:rowOff>
    </xdr:from>
    <xdr:to xmlns:xdr="http://schemas.openxmlformats.org/drawingml/2006/spreadsheetDrawing">
      <xdr:col>11</xdr:col>
      <xdr:colOff>60325</xdr:colOff>
      <xdr:row>75</xdr:row>
      <xdr:rowOff>99695</xdr:rowOff>
    </xdr:to>
    <xdr:sp macro="" textlink="">
      <xdr:nvSpPr>
        <xdr:cNvPr id="394" name="楕円 393"/>
        <xdr:cNvSpPr/>
      </xdr:nvSpPr>
      <xdr:spPr>
        <a:xfrm>
          <a:off x="2184400" y="12573000"/>
          <a:ext cx="1041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84455</xdr:rowOff>
    </xdr:from>
    <xdr:ext cx="761365" cy="258445"/>
    <xdr:sp macro="" textlink="">
      <xdr:nvSpPr>
        <xdr:cNvPr id="395" name="テキスト ボックス 394"/>
        <xdr:cNvSpPr txBox="1"/>
      </xdr:nvSpPr>
      <xdr:spPr>
        <a:xfrm>
          <a:off x="1851660" y="126574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19050</xdr:rowOff>
    </xdr:from>
    <xdr:to xmlns:xdr="http://schemas.openxmlformats.org/drawingml/2006/spreadsheetDrawing">
      <xdr:col>6</xdr:col>
      <xdr:colOff>171450</xdr:colOff>
      <xdr:row>75</xdr:row>
      <xdr:rowOff>120650</xdr:rowOff>
    </xdr:to>
    <xdr:sp macro="" textlink="">
      <xdr:nvSpPr>
        <xdr:cNvPr id="396" name="楕円 395"/>
        <xdr:cNvSpPr/>
      </xdr:nvSpPr>
      <xdr:spPr>
        <a:xfrm>
          <a:off x="1285240" y="125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105410</xdr:rowOff>
    </xdr:from>
    <xdr:ext cx="762000" cy="258445"/>
    <xdr:sp macro="" textlink="">
      <xdr:nvSpPr>
        <xdr:cNvPr id="397" name="テキスト ボックス 396"/>
        <xdr:cNvSpPr txBox="1"/>
      </xdr:nvSpPr>
      <xdr:spPr>
        <a:xfrm>
          <a:off x="949960" y="12678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8" name="正方形/長方形 397"/>
        <xdr:cNvSpPr/>
      </xdr:nvSpPr>
      <xdr:spPr>
        <a:xfrm>
          <a:off x="12603480" y="113017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9" name="正方形/長方形 398"/>
        <xdr:cNvSpPr/>
      </xdr:nvSpPr>
      <xdr:spPr>
        <a:xfrm>
          <a:off x="1729740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0" name="正方形/長方形 399"/>
        <xdr:cNvSpPr/>
      </xdr:nvSpPr>
      <xdr:spPr>
        <a:xfrm>
          <a:off x="1729740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1" name="正方形/長方形 400"/>
        <xdr:cNvSpPr/>
      </xdr:nvSpPr>
      <xdr:spPr>
        <a:xfrm>
          <a:off x="19006820" y="113652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2" name="正方形/長方形 401"/>
        <xdr:cNvSpPr/>
      </xdr:nvSpPr>
      <xdr:spPr>
        <a:xfrm>
          <a:off x="19006820" y="115519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3" name="正方形/長方形 402"/>
        <xdr:cNvSpPr/>
      </xdr:nvSpPr>
      <xdr:spPr>
        <a:xfrm>
          <a:off x="2064004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4" name="正方形/長方形 403"/>
        <xdr:cNvSpPr/>
      </xdr:nvSpPr>
      <xdr:spPr>
        <a:xfrm>
          <a:off x="2064004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5" name="正方形/長方形 404"/>
        <xdr:cNvSpPr/>
      </xdr:nvSpPr>
      <xdr:spPr>
        <a:xfrm>
          <a:off x="12603480" y="118618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6" name="正方形/長方形 405"/>
        <xdr:cNvSpPr/>
      </xdr:nvSpPr>
      <xdr:spPr>
        <a:xfrm>
          <a:off x="17617440" y="118618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7" name="正方形/長方形 406"/>
        <xdr:cNvSpPr/>
      </xdr:nvSpPr>
      <xdr:spPr>
        <a:xfrm>
          <a:off x="17683480" y="118618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8" name="テキスト ボックス 407"/>
        <xdr:cNvSpPr txBox="1"/>
      </xdr:nvSpPr>
      <xdr:spPr>
        <a:xfrm>
          <a:off x="17721580" y="121716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扶助費に係る経常収支比率が類似団体平均を上回っているものの、物件費に係る経常収支比率は類似団体平均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下回っている。公債費以外に係る経常収支比率としては、</a:t>
          </a:r>
          <a:r>
            <a:rPr kumimoji="1" lang="en-US" altLang="ja-JP" sz="1100">
              <a:solidFill>
                <a:schemeClr val="dk1"/>
              </a:solidFill>
              <a:effectLst/>
              <a:latin typeface="+mn-lt"/>
              <a:ea typeface="+mn-ea"/>
              <a:cs typeface="+mn-cs"/>
            </a:rPr>
            <a:t>72.1</a:t>
          </a:r>
          <a:r>
            <a:rPr kumimoji="1" lang="ja-JP" altLang="ja-JP" sz="1100">
              <a:solidFill>
                <a:schemeClr val="dk1"/>
              </a:solidFill>
              <a:effectLst/>
              <a:latin typeface="+mn-lt"/>
              <a:ea typeface="+mn-ea"/>
              <a:cs typeface="+mn-cs"/>
            </a:rPr>
            <a:t>％と類似団体平均をやや下回っている。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7815" cy="224790"/>
    <xdr:sp macro="" textlink="">
      <xdr:nvSpPr>
        <xdr:cNvPr id="409" name="テキスト ボックス 408"/>
        <xdr:cNvSpPr txBox="1"/>
      </xdr:nvSpPr>
      <xdr:spPr>
        <a:xfrm>
          <a:off x="12565380" y="116751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0" name="直線コネクタ 409"/>
        <xdr:cNvCxnSpPr/>
      </xdr:nvCxnSpPr>
      <xdr:spPr>
        <a:xfrm>
          <a:off x="12603480" y="140944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9080"/>
    <xdr:sp macro="" textlink="">
      <xdr:nvSpPr>
        <xdr:cNvPr id="411" name="テキスト ボックス 410"/>
        <xdr:cNvSpPr txBox="1"/>
      </xdr:nvSpPr>
      <xdr:spPr>
        <a:xfrm>
          <a:off x="12087860" y="139560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2" name="直線コネクタ 411"/>
        <xdr:cNvCxnSpPr/>
      </xdr:nvCxnSpPr>
      <xdr:spPr>
        <a:xfrm>
          <a:off x="12603480" y="136486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7365" cy="259080"/>
    <xdr:sp macro="" textlink="">
      <xdr:nvSpPr>
        <xdr:cNvPr id="413" name="テキスト ボックス 412"/>
        <xdr:cNvSpPr txBox="1"/>
      </xdr:nvSpPr>
      <xdr:spPr>
        <a:xfrm>
          <a:off x="1208786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4" name="直線コネクタ 413"/>
        <xdr:cNvCxnSpPr/>
      </xdr:nvCxnSpPr>
      <xdr:spPr>
        <a:xfrm>
          <a:off x="12603480" y="132029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7365" cy="259080"/>
    <xdr:sp macro="" textlink="">
      <xdr:nvSpPr>
        <xdr:cNvPr id="415" name="テキスト ボックス 414"/>
        <xdr:cNvSpPr txBox="1"/>
      </xdr:nvSpPr>
      <xdr:spPr>
        <a:xfrm>
          <a:off x="12087860" y="1306449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6" name="直線コネクタ 415"/>
        <xdr:cNvCxnSpPr/>
      </xdr:nvCxnSpPr>
      <xdr:spPr>
        <a:xfrm>
          <a:off x="12603480" y="127533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7365" cy="259080"/>
    <xdr:sp macro="" textlink="">
      <xdr:nvSpPr>
        <xdr:cNvPr id="417" name="テキスト ボックス 416"/>
        <xdr:cNvSpPr txBox="1"/>
      </xdr:nvSpPr>
      <xdr:spPr>
        <a:xfrm>
          <a:off x="12087860" y="126149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8" name="直線コネクタ 417"/>
        <xdr:cNvCxnSpPr/>
      </xdr:nvCxnSpPr>
      <xdr:spPr>
        <a:xfrm>
          <a:off x="12603480" y="123075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7365" cy="259080"/>
    <xdr:sp macro="" textlink="">
      <xdr:nvSpPr>
        <xdr:cNvPr id="419" name="テキスト ボックス 418"/>
        <xdr:cNvSpPr txBox="1"/>
      </xdr:nvSpPr>
      <xdr:spPr>
        <a:xfrm>
          <a:off x="12087860" y="121691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0" name="直線コネクタ 419"/>
        <xdr:cNvCxnSpPr/>
      </xdr:nvCxnSpPr>
      <xdr:spPr>
        <a:xfrm>
          <a:off x="12603480" y="118618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9080"/>
    <xdr:sp macro="" textlink="">
      <xdr:nvSpPr>
        <xdr:cNvPr id="421" name="テキスト ボックス 420"/>
        <xdr:cNvSpPr txBox="1"/>
      </xdr:nvSpPr>
      <xdr:spPr>
        <a:xfrm>
          <a:off x="12087860" y="117233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2" name="公債費以外グラフ枠"/>
        <xdr:cNvSpPr/>
      </xdr:nvSpPr>
      <xdr:spPr>
        <a:xfrm>
          <a:off x="12603480" y="118618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104140</xdr:rowOff>
    </xdr:from>
    <xdr:to xmlns:xdr="http://schemas.openxmlformats.org/drawingml/2006/spreadsheetDrawing">
      <xdr:col>82</xdr:col>
      <xdr:colOff>107950</xdr:colOff>
      <xdr:row>79</xdr:row>
      <xdr:rowOff>156845</xdr:rowOff>
    </xdr:to>
    <xdr:cxnSp macro="">
      <xdr:nvCxnSpPr>
        <xdr:cNvPr id="423" name="直線コネクタ 422"/>
        <xdr:cNvCxnSpPr/>
      </xdr:nvCxnSpPr>
      <xdr:spPr>
        <a:xfrm flipV="1">
          <a:off x="16718280" y="12174220"/>
          <a:ext cx="0" cy="1226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79</xdr:row>
      <xdr:rowOff>128905</xdr:rowOff>
    </xdr:from>
    <xdr:ext cx="761365" cy="258445"/>
    <xdr:sp macro="" textlink="">
      <xdr:nvSpPr>
        <xdr:cNvPr id="424" name="公債費以外最小値テキスト"/>
        <xdr:cNvSpPr txBox="1"/>
      </xdr:nvSpPr>
      <xdr:spPr>
        <a:xfrm>
          <a:off x="16807180" y="133724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79</xdr:row>
      <xdr:rowOff>156845</xdr:rowOff>
    </xdr:from>
    <xdr:to xmlns:xdr="http://schemas.openxmlformats.org/drawingml/2006/spreadsheetDrawing">
      <xdr:col>82</xdr:col>
      <xdr:colOff>196850</xdr:colOff>
      <xdr:row>79</xdr:row>
      <xdr:rowOff>156845</xdr:rowOff>
    </xdr:to>
    <xdr:cxnSp macro="">
      <xdr:nvCxnSpPr>
        <xdr:cNvPr id="425" name="直線コネクタ 424"/>
        <xdr:cNvCxnSpPr/>
      </xdr:nvCxnSpPr>
      <xdr:spPr>
        <a:xfrm>
          <a:off x="16629380" y="13400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19050</xdr:rowOff>
    </xdr:from>
    <xdr:ext cx="761365" cy="259080"/>
    <xdr:sp macro="" textlink="">
      <xdr:nvSpPr>
        <xdr:cNvPr id="426" name="公債費以外最大値テキスト"/>
        <xdr:cNvSpPr txBox="1"/>
      </xdr:nvSpPr>
      <xdr:spPr>
        <a:xfrm>
          <a:off x="16807180" y="119214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104140</xdr:rowOff>
    </xdr:from>
    <xdr:to xmlns:xdr="http://schemas.openxmlformats.org/drawingml/2006/spreadsheetDrawing">
      <xdr:col>82</xdr:col>
      <xdr:colOff>196850</xdr:colOff>
      <xdr:row>72</xdr:row>
      <xdr:rowOff>104140</xdr:rowOff>
    </xdr:to>
    <xdr:cxnSp macro="">
      <xdr:nvCxnSpPr>
        <xdr:cNvPr id="427" name="直線コネクタ 426"/>
        <xdr:cNvCxnSpPr/>
      </xdr:nvCxnSpPr>
      <xdr:spPr>
        <a:xfrm>
          <a:off x="16629380" y="1217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19685</xdr:rowOff>
    </xdr:from>
    <xdr:to xmlns:xdr="http://schemas.openxmlformats.org/drawingml/2006/spreadsheetDrawing">
      <xdr:col>82</xdr:col>
      <xdr:colOff>107950</xdr:colOff>
      <xdr:row>76</xdr:row>
      <xdr:rowOff>108585</xdr:rowOff>
    </xdr:to>
    <xdr:cxnSp macro="">
      <xdr:nvCxnSpPr>
        <xdr:cNvPr id="428" name="直線コネクタ 427"/>
        <xdr:cNvCxnSpPr/>
      </xdr:nvCxnSpPr>
      <xdr:spPr>
        <a:xfrm>
          <a:off x="15869920" y="12592685"/>
          <a:ext cx="848360" cy="256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102870</xdr:rowOff>
    </xdr:from>
    <xdr:ext cx="761365" cy="258445"/>
    <xdr:sp macro="" textlink="">
      <xdr:nvSpPr>
        <xdr:cNvPr id="429" name="公債費以外平均値テキスト"/>
        <xdr:cNvSpPr txBox="1"/>
      </xdr:nvSpPr>
      <xdr:spPr>
        <a:xfrm>
          <a:off x="16807180" y="1284351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130810</xdr:rowOff>
    </xdr:from>
    <xdr:to xmlns:xdr="http://schemas.openxmlformats.org/drawingml/2006/spreadsheetDrawing">
      <xdr:col>82</xdr:col>
      <xdr:colOff>158750</xdr:colOff>
      <xdr:row>77</xdr:row>
      <xdr:rowOff>60960</xdr:rowOff>
    </xdr:to>
    <xdr:sp macro="" textlink="">
      <xdr:nvSpPr>
        <xdr:cNvPr id="430" name="フローチャート: 判断 429"/>
        <xdr:cNvSpPr/>
      </xdr:nvSpPr>
      <xdr:spPr>
        <a:xfrm>
          <a:off x="16667480" y="12871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74</xdr:row>
      <xdr:rowOff>3810</xdr:rowOff>
    </xdr:from>
    <xdr:to xmlns:xdr="http://schemas.openxmlformats.org/drawingml/2006/spreadsheetDrawing">
      <xdr:col>78</xdr:col>
      <xdr:colOff>69850</xdr:colOff>
      <xdr:row>75</xdr:row>
      <xdr:rowOff>19685</xdr:rowOff>
    </xdr:to>
    <xdr:cxnSp macro="">
      <xdr:nvCxnSpPr>
        <xdr:cNvPr id="431" name="直線コネクタ 430"/>
        <xdr:cNvCxnSpPr/>
      </xdr:nvCxnSpPr>
      <xdr:spPr>
        <a:xfrm>
          <a:off x="14968220" y="12409170"/>
          <a:ext cx="9017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85090</xdr:rowOff>
    </xdr:from>
    <xdr:to xmlns:xdr="http://schemas.openxmlformats.org/drawingml/2006/spreadsheetDrawing">
      <xdr:col>78</xdr:col>
      <xdr:colOff>120650</xdr:colOff>
      <xdr:row>77</xdr:row>
      <xdr:rowOff>15240</xdr:rowOff>
    </xdr:to>
    <xdr:sp macro="" textlink="">
      <xdr:nvSpPr>
        <xdr:cNvPr id="432" name="フローチャート: 判断 431"/>
        <xdr:cNvSpPr/>
      </xdr:nvSpPr>
      <xdr:spPr>
        <a:xfrm>
          <a:off x="15819120" y="12825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0</xdr:rowOff>
    </xdr:from>
    <xdr:ext cx="736600" cy="259080"/>
    <xdr:sp macro="" textlink="">
      <xdr:nvSpPr>
        <xdr:cNvPr id="433" name="テキスト ボックス 432"/>
        <xdr:cNvSpPr txBox="1"/>
      </xdr:nvSpPr>
      <xdr:spPr>
        <a:xfrm>
          <a:off x="15483840" y="12908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74</xdr:row>
      <xdr:rowOff>3810</xdr:rowOff>
    </xdr:from>
    <xdr:to xmlns:xdr="http://schemas.openxmlformats.org/drawingml/2006/spreadsheetDrawing">
      <xdr:col>73</xdr:col>
      <xdr:colOff>180975</xdr:colOff>
      <xdr:row>75</xdr:row>
      <xdr:rowOff>111125</xdr:rowOff>
    </xdr:to>
    <xdr:cxnSp macro="">
      <xdr:nvCxnSpPr>
        <xdr:cNvPr id="434" name="直線コネクタ 433"/>
        <xdr:cNvCxnSpPr/>
      </xdr:nvCxnSpPr>
      <xdr:spPr>
        <a:xfrm flipV="1">
          <a:off x="14069060" y="12409170"/>
          <a:ext cx="899160" cy="274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133350</xdr:rowOff>
    </xdr:from>
    <xdr:to xmlns:xdr="http://schemas.openxmlformats.org/drawingml/2006/spreadsheetDrawing">
      <xdr:col>74</xdr:col>
      <xdr:colOff>31750</xdr:colOff>
      <xdr:row>76</xdr:row>
      <xdr:rowOff>63500</xdr:rowOff>
    </xdr:to>
    <xdr:sp macro="" textlink="">
      <xdr:nvSpPr>
        <xdr:cNvPr id="435" name="フローチャート: 判断 434"/>
        <xdr:cNvSpPr/>
      </xdr:nvSpPr>
      <xdr:spPr>
        <a:xfrm>
          <a:off x="14917420" y="1270635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48260</xdr:rowOff>
    </xdr:from>
    <xdr:ext cx="762000" cy="258445"/>
    <xdr:sp macro="" textlink="">
      <xdr:nvSpPr>
        <xdr:cNvPr id="436" name="テキスト ボックス 435"/>
        <xdr:cNvSpPr txBox="1"/>
      </xdr:nvSpPr>
      <xdr:spPr>
        <a:xfrm>
          <a:off x="14584680" y="12788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111125</xdr:rowOff>
    </xdr:from>
    <xdr:to xmlns:xdr="http://schemas.openxmlformats.org/drawingml/2006/spreadsheetDrawing">
      <xdr:col>69</xdr:col>
      <xdr:colOff>92075</xdr:colOff>
      <xdr:row>76</xdr:row>
      <xdr:rowOff>40005</xdr:rowOff>
    </xdr:to>
    <xdr:cxnSp macro="">
      <xdr:nvCxnSpPr>
        <xdr:cNvPr id="437" name="直線コネクタ 436"/>
        <xdr:cNvCxnSpPr/>
      </xdr:nvCxnSpPr>
      <xdr:spPr>
        <a:xfrm flipV="1">
          <a:off x="13169900" y="12684125"/>
          <a:ext cx="89916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117475</xdr:rowOff>
    </xdr:from>
    <xdr:to xmlns:xdr="http://schemas.openxmlformats.org/drawingml/2006/spreadsheetDrawing">
      <xdr:col>69</xdr:col>
      <xdr:colOff>142875</xdr:colOff>
      <xdr:row>77</xdr:row>
      <xdr:rowOff>47625</xdr:rowOff>
    </xdr:to>
    <xdr:sp macro="" textlink="">
      <xdr:nvSpPr>
        <xdr:cNvPr id="438" name="フローチャート: 判断 437"/>
        <xdr:cNvSpPr/>
      </xdr:nvSpPr>
      <xdr:spPr>
        <a:xfrm>
          <a:off x="14018260" y="12858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32385</xdr:rowOff>
    </xdr:from>
    <xdr:ext cx="761365" cy="258445"/>
    <xdr:sp macro="" textlink="">
      <xdr:nvSpPr>
        <xdr:cNvPr id="439" name="テキスト ボックス 438"/>
        <xdr:cNvSpPr txBox="1"/>
      </xdr:nvSpPr>
      <xdr:spPr>
        <a:xfrm>
          <a:off x="13682980" y="129406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167640</xdr:rowOff>
    </xdr:from>
    <xdr:to xmlns:xdr="http://schemas.openxmlformats.org/drawingml/2006/spreadsheetDrawing">
      <xdr:col>65</xdr:col>
      <xdr:colOff>53975</xdr:colOff>
      <xdr:row>77</xdr:row>
      <xdr:rowOff>97790</xdr:rowOff>
    </xdr:to>
    <xdr:sp macro="" textlink="">
      <xdr:nvSpPr>
        <xdr:cNvPr id="440" name="フローチャート: 判断 439"/>
        <xdr:cNvSpPr/>
      </xdr:nvSpPr>
      <xdr:spPr>
        <a:xfrm>
          <a:off x="13116560" y="1290828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82550</xdr:rowOff>
    </xdr:from>
    <xdr:ext cx="761365" cy="259080"/>
    <xdr:sp macro="" textlink="">
      <xdr:nvSpPr>
        <xdr:cNvPr id="441" name="テキスト ボックス 440"/>
        <xdr:cNvSpPr txBox="1"/>
      </xdr:nvSpPr>
      <xdr:spPr>
        <a:xfrm>
          <a:off x="12783820" y="129908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8445"/>
    <xdr:sp macro="" textlink="">
      <xdr:nvSpPr>
        <xdr:cNvPr id="442" name="テキスト ボックス 441"/>
        <xdr:cNvSpPr txBox="1"/>
      </xdr:nvSpPr>
      <xdr:spPr>
        <a:xfrm>
          <a:off x="1649984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58445"/>
    <xdr:sp macro="" textlink="">
      <xdr:nvSpPr>
        <xdr:cNvPr id="443" name="テキスト ボックス 442"/>
        <xdr:cNvSpPr txBox="1"/>
      </xdr:nvSpPr>
      <xdr:spPr>
        <a:xfrm>
          <a:off x="1565148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8445"/>
    <xdr:sp macro="" textlink="">
      <xdr:nvSpPr>
        <xdr:cNvPr id="444" name="テキスト ボックス 443"/>
        <xdr:cNvSpPr txBox="1"/>
      </xdr:nvSpPr>
      <xdr:spPr>
        <a:xfrm>
          <a:off x="1474978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8445"/>
    <xdr:sp macro="" textlink="">
      <xdr:nvSpPr>
        <xdr:cNvPr id="445" name="テキスト ボックス 444"/>
        <xdr:cNvSpPr txBox="1"/>
      </xdr:nvSpPr>
      <xdr:spPr>
        <a:xfrm>
          <a:off x="1385062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8445"/>
    <xdr:sp macro="" textlink="">
      <xdr:nvSpPr>
        <xdr:cNvPr id="446" name="テキスト ボックス 445"/>
        <xdr:cNvSpPr txBox="1"/>
      </xdr:nvSpPr>
      <xdr:spPr>
        <a:xfrm>
          <a:off x="1294892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57785</xdr:rowOff>
    </xdr:from>
    <xdr:to xmlns:xdr="http://schemas.openxmlformats.org/drawingml/2006/spreadsheetDrawing">
      <xdr:col>82</xdr:col>
      <xdr:colOff>158750</xdr:colOff>
      <xdr:row>76</xdr:row>
      <xdr:rowOff>159385</xdr:rowOff>
    </xdr:to>
    <xdr:sp macro="" textlink="">
      <xdr:nvSpPr>
        <xdr:cNvPr id="447" name="楕円 446"/>
        <xdr:cNvSpPr/>
      </xdr:nvSpPr>
      <xdr:spPr>
        <a:xfrm>
          <a:off x="16667480" y="1279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74295</xdr:rowOff>
    </xdr:from>
    <xdr:ext cx="761365" cy="258445"/>
    <xdr:sp macro="" textlink="">
      <xdr:nvSpPr>
        <xdr:cNvPr id="448" name="公債費以外該当値テキスト"/>
        <xdr:cNvSpPr txBox="1"/>
      </xdr:nvSpPr>
      <xdr:spPr>
        <a:xfrm>
          <a:off x="16807180" y="126472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74</xdr:row>
      <xdr:rowOff>140335</xdr:rowOff>
    </xdr:from>
    <xdr:to xmlns:xdr="http://schemas.openxmlformats.org/drawingml/2006/spreadsheetDrawing">
      <xdr:col>78</xdr:col>
      <xdr:colOff>120650</xdr:colOff>
      <xdr:row>75</xdr:row>
      <xdr:rowOff>70485</xdr:rowOff>
    </xdr:to>
    <xdr:sp macro="" textlink="">
      <xdr:nvSpPr>
        <xdr:cNvPr id="449" name="楕円 448"/>
        <xdr:cNvSpPr/>
      </xdr:nvSpPr>
      <xdr:spPr>
        <a:xfrm>
          <a:off x="15819120" y="12545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80645</xdr:rowOff>
    </xdr:from>
    <xdr:ext cx="736600" cy="259080"/>
    <xdr:sp macro="" textlink="">
      <xdr:nvSpPr>
        <xdr:cNvPr id="450" name="テキスト ボックス 449"/>
        <xdr:cNvSpPr txBox="1"/>
      </xdr:nvSpPr>
      <xdr:spPr>
        <a:xfrm>
          <a:off x="15483840" y="123183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73</xdr:row>
      <xdr:rowOff>124460</xdr:rowOff>
    </xdr:from>
    <xdr:to xmlns:xdr="http://schemas.openxmlformats.org/drawingml/2006/spreadsheetDrawing">
      <xdr:col>74</xdr:col>
      <xdr:colOff>31750</xdr:colOff>
      <xdr:row>74</xdr:row>
      <xdr:rowOff>54610</xdr:rowOff>
    </xdr:to>
    <xdr:sp macro="" textlink="">
      <xdr:nvSpPr>
        <xdr:cNvPr id="451" name="楕円 450"/>
        <xdr:cNvSpPr/>
      </xdr:nvSpPr>
      <xdr:spPr>
        <a:xfrm>
          <a:off x="14917420" y="1236218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72</xdr:row>
      <xdr:rowOff>64770</xdr:rowOff>
    </xdr:from>
    <xdr:ext cx="762000" cy="259080"/>
    <xdr:sp macro="" textlink="">
      <xdr:nvSpPr>
        <xdr:cNvPr id="452" name="テキスト ボックス 451"/>
        <xdr:cNvSpPr txBox="1"/>
      </xdr:nvSpPr>
      <xdr:spPr>
        <a:xfrm>
          <a:off x="14584680" y="12134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75</xdr:row>
      <xdr:rowOff>60325</xdr:rowOff>
    </xdr:from>
    <xdr:to xmlns:xdr="http://schemas.openxmlformats.org/drawingml/2006/spreadsheetDrawing">
      <xdr:col>69</xdr:col>
      <xdr:colOff>142875</xdr:colOff>
      <xdr:row>75</xdr:row>
      <xdr:rowOff>161925</xdr:rowOff>
    </xdr:to>
    <xdr:sp macro="" textlink="">
      <xdr:nvSpPr>
        <xdr:cNvPr id="453" name="楕円 452"/>
        <xdr:cNvSpPr/>
      </xdr:nvSpPr>
      <xdr:spPr>
        <a:xfrm>
          <a:off x="14018260" y="1263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635</xdr:rowOff>
    </xdr:from>
    <xdr:ext cx="761365" cy="259080"/>
    <xdr:sp macro="" textlink="">
      <xdr:nvSpPr>
        <xdr:cNvPr id="454" name="テキスト ボックス 453"/>
        <xdr:cNvSpPr txBox="1"/>
      </xdr:nvSpPr>
      <xdr:spPr>
        <a:xfrm>
          <a:off x="13682980" y="124059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160655</xdr:rowOff>
    </xdr:from>
    <xdr:to xmlns:xdr="http://schemas.openxmlformats.org/drawingml/2006/spreadsheetDrawing">
      <xdr:col>65</xdr:col>
      <xdr:colOff>53975</xdr:colOff>
      <xdr:row>76</xdr:row>
      <xdr:rowOff>90805</xdr:rowOff>
    </xdr:to>
    <xdr:sp macro="" textlink="">
      <xdr:nvSpPr>
        <xdr:cNvPr id="455" name="楕円 454"/>
        <xdr:cNvSpPr/>
      </xdr:nvSpPr>
      <xdr:spPr>
        <a:xfrm>
          <a:off x="13116560" y="12733655"/>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100965</xdr:rowOff>
    </xdr:from>
    <xdr:ext cx="761365" cy="259080"/>
    <xdr:sp macro="" textlink="">
      <xdr:nvSpPr>
        <xdr:cNvPr id="456" name="テキスト ボックス 455"/>
        <xdr:cNvSpPr txBox="1"/>
      </xdr:nvSpPr>
      <xdr:spPr>
        <a:xfrm>
          <a:off x="12783820" y="125063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136755" cy="4330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3851255" y="0"/>
          <a:ext cx="298450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3860145" y="12700"/>
          <a:ext cx="295910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3872845" y="31750"/>
          <a:ext cx="2926080"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高知県土佐市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627485" y="0"/>
          <a:ext cx="202628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654155" y="12700"/>
          <a:ext cx="198056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679555" y="31750"/>
          <a:ext cx="1923415"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28575</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03120" y="11811000"/>
          <a:ext cx="413004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659380" y="1184910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352040" y="1193800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448560" y="1188720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366260" y="11887200"/>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589780" y="1184910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85725</xdr:rowOff>
    </xdr:to>
    <xdr:sp macro="" textlink="">
      <xdr:nvSpPr>
        <xdr:cNvPr id="16" name="正方形/長方形 15"/>
        <xdr:cNvSpPr/>
      </xdr:nvSpPr>
      <xdr:spPr>
        <a:xfrm>
          <a:off x="2103120" y="1047115"/>
          <a:ext cx="413004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47115"/>
          <a:ext cx="129794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28575</xdr:rowOff>
    </xdr:to>
    <xdr:sp macro="" textlink="">
      <xdr:nvSpPr>
        <xdr:cNvPr id="18" name="正方形/長方形 17"/>
        <xdr:cNvSpPr/>
      </xdr:nvSpPr>
      <xdr:spPr>
        <a:xfrm>
          <a:off x="447040" y="1161415"/>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47040" y="1424305"/>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47040" y="1725295"/>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177800</xdr:colOff>
      <xdr:row>7</xdr:row>
      <xdr:rowOff>8890</xdr:rowOff>
    </xdr:to>
    <xdr:cxnSp macro="">
      <xdr:nvCxnSpPr>
        <xdr:cNvPr id="21" name="直線コネクタ 20"/>
        <xdr:cNvCxnSpPr/>
      </xdr:nvCxnSpPr>
      <xdr:spPr>
        <a:xfrm flipH="1">
          <a:off x="191770" y="122428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7749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1770" y="167449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7749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1770" y="205549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26695" y="117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26695" y="1437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03120" y="1610995"/>
          <a:ext cx="4130040" cy="225933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1480" cy="275590"/>
    <xdr:sp macro="" textlink="">
      <xdr:nvSpPr>
        <xdr:cNvPr id="29" name="テキスト ボックス 28"/>
        <xdr:cNvSpPr txBox="1"/>
      </xdr:nvSpPr>
      <xdr:spPr>
        <a:xfrm>
          <a:off x="1635760" y="1237615"/>
          <a:ext cx="4114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03120" y="387032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1365" cy="258445"/>
    <xdr:sp macro="" textlink="">
      <xdr:nvSpPr>
        <xdr:cNvPr id="31" name="テキスト ボックス 30"/>
        <xdr:cNvSpPr txBox="1"/>
      </xdr:nvSpPr>
      <xdr:spPr>
        <a:xfrm>
          <a:off x="1348740" y="3731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03120" y="35515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1365" cy="258445"/>
    <xdr:sp macro="" textlink="">
      <xdr:nvSpPr>
        <xdr:cNvPr id="33" name="テキスト ボックス 32"/>
        <xdr:cNvSpPr txBox="1"/>
      </xdr:nvSpPr>
      <xdr:spPr>
        <a:xfrm>
          <a:off x="1348740" y="34131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03120" y="323215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1365" cy="259080"/>
    <xdr:sp macro="" textlink="">
      <xdr:nvSpPr>
        <xdr:cNvPr id="35" name="テキスト ボックス 34"/>
        <xdr:cNvSpPr txBox="1"/>
      </xdr:nvSpPr>
      <xdr:spPr>
        <a:xfrm>
          <a:off x="1348740" y="30899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03120" y="291338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1365" cy="259080"/>
    <xdr:sp macro="" textlink="">
      <xdr:nvSpPr>
        <xdr:cNvPr id="37" name="テキスト ボックス 36"/>
        <xdr:cNvSpPr txBox="1"/>
      </xdr:nvSpPr>
      <xdr:spPr>
        <a:xfrm>
          <a:off x="1348740" y="27711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03120" y="259080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1365" cy="258445"/>
    <xdr:sp macro="" textlink="">
      <xdr:nvSpPr>
        <xdr:cNvPr id="39" name="テキスト ボックス 38"/>
        <xdr:cNvSpPr txBox="1"/>
      </xdr:nvSpPr>
      <xdr:spPr>
        <a:xfrm>
          <a:off x="1348740" y="24485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03120" y="226441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1365" cy="259080"/>
    <xdr:sp macro="" textlink="">
      <xdr:nvSpPr>
        <xdr:cNvPr id="41" name="テキスト ボックス 40"/>
        <xdr:cNvSpPr txBox="1"/>
      </xdr:nvSpPr>
      <xdr:spPr>
        <a:xfrm>
          <a:off x="1348740" y="2122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03120" y="19373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1365" cy="259080"/>
    <xdr:sp macro="" textlink="">
      <xdr:nvSpPr>
        <xdr:cNvPr id="43" name="テキスト ボックス 42"/>
        <xdr:cNvSpPr txBox="1"/>
      </xdr:nvSpPr>
      <xdr:spPr>
        <a:xfrm>
          <a:off x="1348740" y="17951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03120" y="16109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1365" cy="258445"/>
    <xdr:sp macro="" textlink="">
      <xdr:nvSpPr>
        <xdr:cNvPr id="45" name="テキスト ボックス 44"/>
        <xdr:cNvSpPr txBox="1"/>
      </xdr:nvSpPr>
      <xdr:spPr>
        <a:xfrm>
          <a:off x="1348740" y="1472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03120" y="1610995"/>
          <a:ext cx="4130040" cy="225933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163195</xdr:rowOff>
    </xdr:from>
    <xdr:to xmlns:xdr="http://schemas.openxmlformats.org/drawingml/2006/spreadsheetDrawing">
      <xdr:col>29</xdr:col>
      <xdr:colOff>127000</xdr:colOff>
      <xdr:row>20</xdr:row>
      <xdr:rowOff>34290</xdr:rowOff>
    </xdr:to>
    <xdr:cxnSp macro="">
      <xdr:nvCxnSpPr>
        <xdr:cNvPr id="47" name="直線コネクタ 46"/>
        <xdr:cNvCxnSpPr/>
      </xdr:nvCxnSpPr>
      <xdr:spPr>
        <a:xfrm flipV="1">
          <a:off x="5504180" y="2056765"/>
          <a:ext cx="0" cy="13950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6350</xdr:rowOff>
    </xdr:from>
    <xdr:ext cx="761365" cy="259080"/>
    <xdr:sp macro="" textlink="">
      <xdr:nvSpPr>
        <xdr:cNvPr id="48" name="人口1人当たり決算額の推移最小値テキスト130"/>
        <xdr:cNvSpPr txBox="1"/>
      </xdr:nvSpPr>
      <xdr:spPr>
        <a:xfrm>
          <a:off x="5588000" y="34239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34290</xdr:rowOff>
    </xdr:from>
    <xdr:to xmlns:xdr="http://schemas.openxmlformats.org/drawingml/2006/spreadsheetDrawing">
      <xdr:col>30</xdr:col>
      <xdr:colOff>25400</xdr:colOff>
      <xdr:row>20</xdr:row>
      <xdr:rowOff>34290</xdr:rowOff>
    </xdr:to>
    <xdr:cxnSp macro="">
      <xdr:nvCxnSpPr>
        <xdr:cNvPr id="49" name="直線コネクタ 48"/>
        <xdr:cNvCxnSpPr/>
      </xdr:nvCxnSpPr>
      <xdr:spPr>
        <a:xfrm>
          <a:off x="5415280" y="345186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78105</xdr:rowOff>
    </xdr:from>
    <xdr:ext cx="761365" cy="258445"/>
    <xdr:sp macro="" textlink="">
      <xdr:nvSpPr>
        <xdr:cNvPr id="50" name="人口1人当たり決算額の推移最大値テキスト130"/>
        <xdr:cNvSpPr txBox="1"/>
      </xdr:nvSpPr>
      <xdr:spPr>
        <a:xfrm>
          <a:off x="5588000" y="1800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199,069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163195</xdr:rowOff>
    </xdr:from>
    <xdr:to xmlns:xdr="http://schemas.openxmlformats.org/drawingml/2006/spreadsheetDrawing">
      <xdr:col>30</xdr:col>
      <xdr:colOff>25400</xdr:colOff>
      <xdr:row>11</xdr:row>
      <xdr:rowOff>163195</xdr:rowOff>
    </xdr:to>
    <xdr:cxnSp macro="">
      <xdr:nvCxnSpPr>
        <xdr:cNvPr id="51" name="直線コネクタ 50"/>
        <xdr:cNvCxnSpPr/>
      </xdr:nvCxnSpPr>
      <xdr:spPr>
        <a:xfrm>
          <a:off x="5415280" y="205676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130175</xdr:rowOff>
    </xdr:from>
    <xdr:to xmlns:xdr="http://schemas.openxmlformats.org/drawingml/2006/spreadsheetDrawing">
      <xdr:col>29</xdr:col>
      <xdr:colOff>127000</xdr:colOff>
      <xdr:row>19</xdr:row>
      <xdr:rowOff>27305</xdr:rowOff>
    </xdr:to>
    <xdr:cxnSp macro="">
      <xdr:nvCxnSpPr>
        <xdr:cNvPr id="52" name="直線コネクタ 51"/>
        <xdr:cNvCxnSpPr/>
      </xdr:nvCxnSpPr>
      <xdr:spPr>
        <a:xfrm flipV="1">
          <a:off x="4871720" y="3212465"/>
          <a:ext cx="632460" cy="647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136525</xdr:rowOff>
    </xdr:from>
    <xdr:ext cx="761365" cy="259080"/>
    <xdr:sp macro="" textlink="">
      <xdr:nvSpPr>
        <xdr:cNvPr id="53" name="人口1人当たり決算額の推移平均値テキスト130"/>
        <xdr:cNvSpPr txBox="1"/>
      </xdr:nvSpPr>
      <xdr:spPr>
        <a:xfrm>
          <a:off x="5588000" y="271589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120015</xdr:rowOff>
    </xdr:from>
    <xdr:to xmlns:xdr="http://schemas.openxmlformats.org/drawingml/2006/spreadsheetDrawing">
      <xdr:col>29</xdr:col>
      <xdr:colOff>177800</xdr:colOff>
      <xdr:row>17</xdr:row>
      <xdr:rowOff>50165</xdr:rowOff>
    </xdr:to>
    <xdr:sp macro="" textlink="">
      <xdr:nvSpPr>
        <xdr:cNvPr id="54" name="フローチャート: 判断 53"/>
        <xdr:cNvSpPr/>
      </xdr:nvSpPr>
      <xdr:spPr>
        <a:xfrm>
          <a:off x="5453380" y="286702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19</xdr:row>
      <xdr:rowOff>22860</xdr:rowOff>
    </xdr:from>
    <xdr:to xmlns:xdr="http://schemas.openxmlformats.org/drawingml/2006/spreadsheetDrawing">
      <xdr:col>26</xdr:col>
      <xdr:colOff>50800</xdr:colOff>
      <xdr:row>19</xdr:row>
      <xdr:rowOff>27305</xdr:rowOff>
    </xdr:to>
    <xdr:cxnSp macro="">
      <xdr:nvCxnSpPr>
        <xdr:cNvPr id="55" name="直線コネクタ 54"/>
        <xdr:cNvCxnSpPr/>
      </xdr:nvCxnSpPr>
      <xdr:spPr>
        <a:xfrm>
          <a:off x="4193540" y="3272790"/>
          <a:ext cx="67818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164465</xdr:rowOff>
    </xdr:from>
    <xdr:to xmlns:xdr="http://schemas.openxmlformats.org/drawingml/2006/spreadsheetDrawing">
      <xdr:col>26</xdr:col>
      <xdr:colOff>101600</xdr:colOff>
      <xdr:row>17</xdr:row>
      <xdr:rowOff>94615</xdr:rowOff>
    </xdr:to>
    <xdr:sp macro="" textlink="">
      <xdr:nvSpPr>
        <xdr:cNvPr id="56" name="フローチャート: 判断 55"/>
        <xdr:cNvSpPr/>
      </xdr:nvSpPr>
      <xdr:spPr>
        <a:xfrm>
          <a:off x="4820920" y="291147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104775</xdr:rowOff>
    </xdr:from>
    <xdr:ext cx="735965" cy="259080"/>
    <xdr:sp macro="" textlink="">
      <xdr:nvSpPr>
        <xdr:cNvPr id="57" name="テキスト ボックス 56"/>
        <xdr:cNvSpPr txBox="1"/>
      </xdr:nvSpPr>
      <xdr:spPr>
        <a:xfrm>
          <a:off x="4500880" y="26841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18</xdr:row>
      <xdr:rowOff>86360</xdr:rowOff>
    </xdr:from>
    <xdr:to xmlns:xdr="http://schemas.openxmlformats.org/drawingml/2006/spreadsheetDrawing">
      <xdr:col>22</xdr:col>
      <xdr:colOff>114300</xdr:colOff>
      <xdr:row>19</xdr:row>
      <xdr:rowOff>22860</xdr:rowOff>
    </xdr:to>
    <xdr:cxnSp macro="">
      <xdr:nvCxnSpPr>
        <xdr:cNvPr id="58" name="直線コネクタ 57"/>
        <xdr:cNvCxnSpPr/>
      </xdr:nvCxnSpPr>
      <xdr:spPr>
        <a:xfrm>
          <a:off x="3515360" y="3168650"/>
          <a:ext cx="678180" cy="1041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4445</xdr:rowOff>
    </xdr:from>
    <xdr:to xmlns:xdr="http://schemas.openxmlformats.org/drawingml/2006/spreadsheetDrawing">
      <xdr:col>22</xdr:col>
      <xdr:colOff>165100</xdr:colOff>
      <xdr:row>17</xdr:row>
      <xdr:rowOff>106045</xdr:rowOff>
    </xdr:to>
    <xdr:sp macro="" textlink="">
      <xdr:nvSpPr>
        <xdr:cNvPr id="59" name="フローチャート: 判断 58"/>
        <xdr:cNvSpPr/>
      </xdr:nvSpPr>
      <xdr:spPr>
        <a:xfrm>
          <a:off x="4142740" y="2919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116205</xdr:rowOff>
    </xdr:from>
    <xdr:ext cx="762000" cy="259080"/>
    <xdr:sp macro="" textlink="">
      <xdr:nvSpPr>
        <xdr:cNvPr id="60" name="テキスト ボックス 59"/>
        <xdr:cNvSpPr txBox="1"/>
      </xdr:nvSpPr>
      <xdr:spPr>
        <a:xfrm>
          <a:off x="3822700" y="2695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64770</xdr:rowOff>
    </xdr:from>
    <xdr:to xmlns:xdr="http://schemas.openxmlformats.org/drawingml/2006/spreadsheetDrawing">
      <xdr:col>18</xdr:col>
      <xdr:colOff>177800</xdr:colOff>
      <xdr:row>18</xdr:row>
      <xdr:rowOff>86360</xdr:rowOff>
    </xdr:to>
    <xdr:cxnSp macro="">
      <xdr:nvCxnSpPr>
        <xdr:cNvPr id="61" name="直線コネクタ 60"/>
        <xdr:cNvCxnSpPr/>
      </xdr:nvCxnSpPr>
      <xdr:spPr>
        <a:xfrm>
          <a:off x="2832100" y="3147060"/>
          <a:ext cx="68326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50165</xdr:rowOff>
    </xdr:from>
    <xdr:to xmlns:xdr="http://schemas.openxmlformats.org/drawingml/2006/spreadsheetDrawing">
      <xdr:col>19</xdr:col>
      <xdr:colOff>38100</xdr:colOff>
      <xdr:row>17</xdr:row>
      <xdr:rowOff>151765</xdr:rowOff>
    </xdr:to>
    <xdr:sp macro="" textlink="">
      <xdr:nvSpPr>
        <xdr:cNvPr id="62" name="フローチャート: 判断 61"/>
        <xdr:cNvSpPr/>
      </xdr:nvSpPr>
      <xdr:spPr>
        <a:xfrm>
          <a:off x="3464560" y="2964815"/>
          <a:ext cx="9652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161925</xdr:rowOff>
    </xdr:from>
    <xdr:ext cx="762000" cy="258445"/>
    <xdr:sp macro="" textlink="">
      <xdr:nvSpPr>
        <xdr:cNvPr id="63" name="テキスト ボックス 62"/>
        <xdr:cNvSpPr txBox="1"/>
      </xdr:nvSpPr>
      <xdr:spPr>
        <a:xfrm>
          <a:off x="3144520" y="2741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81915</xdr:rowOff>
    </xdr:from>
    <xdr:to xmlns:xdr="http://schemas.openxmlformats.org/drawingml/2006/spreadsheetDrawing">
      <xdr:col>15</xdr:col>
      <xdr:colOff>101600</xdr:colOff>
      <xdr:row>18</xdr:row>
      <xdr:rowOff>12065</xdr:rowOff>
    </xdr:to>
    <xdr:sp macro="" textlink="">
      <xdr:nvSpPr>
        <xdr:cNvPr id="64" name="フローチャート: 判断 63"/>
        <xdr:cNvSpPr/>
      </xdr:nvSpPr>
      <xdr:spPr>
        <a:xfrm>
          <a:off x="2781300" y="299656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22860</xdr:rowOff>
    </xdr:from>
    <xdr:ext cx="761365" cy="259080"/>
    <xdr:sp macro="" textlink="">
      <xdr:nvSpPr>
        <xdr:cNvPr id="65" name="テキスト ボックス 64"/>
        <xdr:cNvSpPr txBox="1"/>
      </xdr:nvSpPr>
      <xdr:spPr>
        <a:xfrm>
          <a:off x="2461260" y="2769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2000" cy="258445"/>
    <xdr:sp macro="" textlink="">
      <xdr:nvSpPr>
        <xdr:cNvPr id="66" name="テキスト ボックス 65"/>
        <xdr:cNvSpPr txBox="1"/>
      </xdr:nvSpPr>
      <xdr:spPr>
        <a:xfrm>
          <a:off x="533146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1365" cy="258445"/>
    <xdr:sp macro="" textlink="">
      <xdr:nvSpPr>
        <xdr:cNvPr id="67" name="テキスト ボックス 66"/>
        <xdr:cNvSpPr txBox="1"/>
      </xdr:nvSpPr>
      <xdr:spPr>
        <a:xfrm>
          <a:off x="4699000" y="3893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8445"/>
    <xdr:sp macro="" textlink="">
      <xdr:nvSpPr>
        <xdr:cNvPr id="68" name="テキスト ボックス 67"/>
        <xdr:cNvSpPr txBox="1"/>
      </xdr:nvSpPr>
      <xdr:spPr>
        <a:xfrm>
          <a:off x="402082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8445"/>
    <xdr:sp macro="" textlink="">
      <xdr:nvSpPr>
        <xdr:cNvPr id="69" name="テキスト ボックス 68"/>
        <xdr:cNvSpPr txBox="1"/>
      </xdr:nvSpPr>
      <xdr:spPr>
        <a:xfrm>
          <a:off x="333756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1365" cy="258445"/>
    <xdr:sp macro="" textlink="">
      <xdr:nvSpPr>
        <xdr:cNvPr id="70" name="テキスト ボックス 69"/>
        <xdr:cNvSpPr txBox="1"/>
      </xdr:nvSpPr>
      <xdr:spPr>
        <a:xfrm>
          <a:off x="2659380" y="3893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18</xdr:row>
      <xdr:rowOff>79375</xdr:rowOff>
    </xdr:from>
    <xdr:to xmlns:xdr="http://schemas.openxmlformats.org/drawingml/2006/spreadsheetDrawing">
      <xdr:col>29</xdr:col>
      <xdr:colOff>177800</xdr:colOff>
      <xdr:row>19</xdr:row>
      <xdr:rowOff>8890</xdr:rowOff>
    </xdr:to>
    <xdr:sp macro="" textlink="">
      <xdr:nvSpPr>
        <xdr:cNvPr id="71" name="楕円 70"/>
        <xdr:cNvSpPr/>
      </xdr:nvSpPr>
      <xdr:spPr>
        <a:xfrm>
          <a:off x="5453380" y="3161665"/>
          <a:ext cx="101600" cy="9715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18</xdr:row>
      <xdr:rowOff>51435</xdr:rowOff>
    </xdr:from>
    <xdr:ext cx="761365" cy="258445"/>
    <xdr:sp macro="" textlink="">
      <xdr:nvSpPr>
        <xdr:cNvPr id="72" name="人口1人当たり決算額の推移該当値テキスト130"/>
        <xdr:cNvSpPr txBox="1"/>
      </xdr:nvSpPr>
      <xdr:spPr>
        <a:xfrm>
          <a:off x="5588000" y="31337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18</xdr:row>
      <xdr:rowOff>147955</xdr:rowOff>
    </xdr:from>
    <xdr:to xmlns:xdr="http://schemas.openxmlformats.org/drawingml/2006/spreadsheetDrawing">
      <xdr:col>26</xdr:col>
      <xdr:colOff>101600</xdr:colOff>
      <xdr:row>19</xdr:row>
      <xdr:rowOff>78105</xdr:rowOff>
    </xdr:to>
    <xdr:sp macro="" textlink="">
      <xdr:nvSpPr>
        <xdr:cNvPr id="73" name="楕円 72"/>
        <xdr:cNvSpPr/>
      </xdr:nvSpPr>
      <xdr:spPr>
        <a:xfrm>
          <a:off x="4820920" y="323024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19</xdr:row>
      <xdr:rowOff>62865</xdr:rowOff>
    </xdr:from>
    <xdr:ext cx="735965" cy="259080"/>
    <xdr:sp macro="" textlink="">
      <xdr:nvSpPr>
        <xdr:cNvPr id="74" name="テキスト ボックス 73"/>
        <xdr:cNvSpPr txBox="1"/>
      </xdr:nvSpPr>
      <xdr:spPr>
        <a:xfrm>
          <a:off x="4500880" y="331279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18</xdr:row>
      <xdr:rowOff>143510</xdr:rowOff>
    </xdr:from>
    <xdr:to xmlns:xdr="http://schemas.openxmlformats.org/drawingml/2006/spreadsheetDrawing">
      <xdr:col>22</xdr:col>
      <xdr:colOff>165100</xdr:colOff>
      <xdr:row>19</xdr:row>
      <xdr:rowOff>73660</xdr:rowOff>
    </xdr:to>
    <xdr:sp macro="" textlink="">
      <xdr:nvSpPr>
        <xdr:cNvPr id="75" name="楕円 74"/>
        <xdr:cNvSpPr/>
      </xdr:nvSpPr>
      <xdr:spPr>
        <a:xfrm>
          <a:off x="4142740" y="322580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19</xdr:row>
      <xdr:rowOff>58420</xdr:rowOff>
    </xdr:from>
    <xdr:ext cx="762000" cy="259080"/>
    <xdr:sp macro="" textlink="">
      <xdr:nvSpPr>
        <xdr:cNvPr id="76" name="テキスト ボックス 75"/>
        <xdr:cNvSpPr txBox="1"/>
      </xdr:nvSpPr>
      <xdr:spPr>
        <a:xfrm>
          <a:off x="3822700" y="3308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35560</xdr:rowOff>
    </xdr:from>
    <xdr:to xmlns:xdr="http://schemas.openxmlformats.org/drawingml/2006/spreadsheetDrawing">
      <xdr:col>19</xdr:col>
      <xdr:colOff>38100</xdr:colOff>
      <xdr:row>18</xdr:row>
      <xdr:rowOff>137160</xdr:rowOff>
    </xdr:to>
    <xdr:sp macro="" textlink="">
      <xdr:nvSpPr>
        <xdr:cNvPr id="77" name="楕円 76"/>
        <xdr:cNvSpPr/>
      </xdr:nvSpPr>
      <xdr:spPr>
        <a:xfrm>
          <a:off x="3464560" y="3117850"/>
          <a:ext cx="9652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121920</xdr:rowOff>
    </xdr:from>
    <xdr:ext cx="762000" cy="258445"/>
    <xdr:sp macro="" textlink="">
      <xdr:nvSpPr>
        <xdr:cNvPr id="78" name="テキスト ボックス 77"/>
        <xdr:cNvSpPr txBox="1"/>
      </xdr:nvSpPr>
      <xdr:spPr>
        <a:xfrm>
          <a:off x="3144520" y="3204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14605</xdr:rowOff>
    </xdr:from>
    <xdr:to xmlns:xdr="http://schemas.openxmlformats.org/drawingml/2006/spreadsheetDrawing">
      <xdr:col>15</xdr:col>
      <xdr:colOff>101600</xdr:colOff>
      <xdr:row>18</xdr:row>
      <xdr:rowOff>116205</xdr:rowOff>
    </xdr:to>
    <xdr:sp macro="" textlink="">
      <xdr:nvSpPr>
        <xdr:cNvPr id="79" name="楕円 78"/>
        <xdr:cNvSpPr/>
      </xdr:nvSpPr>
      <xdr:spPr>
        <a:xfrm>
          <a:off x="2781300" y="3096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100965</xdr:rowOff>
    </xdr:from>
    <xdr:ext cx="761365" cy="259080"/>
    <xdr:sp macro="" textlink="">
      <xdr:nvSpPr>
        <xdr:cNvPr id="80" name="テキスト ボックス 79"/>
        <xdr:cNvSpPr txBox="1"/>
      </xdr:nvSpPr>
      <xdr:spPr>
        <a:xfrm>
          <a:off x="2461260" y="31832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03120" y="4977130"/>
          <a:ext cx="413004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4977130"/>
          <a:ext cx="129794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47040" y="5091430"/>
          <a:ext cx="123444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47040" y="535432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47040" y="565912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1770" y="515493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7749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1770" y="560895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7749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1770" y="598995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26695" y="510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2669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03120" y="5544185"/>
          <a:ext cx="413004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1480" cy="274320"/>
    <xdr:sp macro="" textlink="">
      <xdr:nvSpPr>
        <xdr:cNvPr id="94" name="テキスト ボックス 93"/>
        <xdr:cNvSpPr txBox="1"/>
      </xdr:nvSpPr>
      <xdr:spPr>
        <a:xfrm>
          <a:off x="1635760" y="5167630"/>
          <a:ext cx="41148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03120" y="782701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6" name="直線コネクタ 95"/>
        <xdr:cNvCxnSpPr/>
      </xdr:nvCxnSpPr>
      <xdr:spPr>
        <a:xfrm>
          <a:off x="2103120" y="750443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1365" cy="259080"/>
    <xdr:sp macro="" textlink="">
      <xdr:nvSpPr>
        <xdr:cNvPr id="97" name="テキスト ボックス 96"/>
        <xdr:cNvSpPr txBox="1"/>
      </xdr:nvSpPr>
      <xdr:spPr>
        <a:xfrm>
          <a:off x="1348740" y="73621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8" name="直線コネクタ 97"/>
        <xdr:cNvCxnSpPr/>
      </xdr:nvCxnSpPr>
      <xdr:spPr>
        <a:xfrm>
          <a:off x="2103120" y="717804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1365" cy="257810"/>
    <xdr:sp macro="" textlink="">
      <xdr:nvSpPr>
        <xdr:cNvPr id="99" name="テキスト ボックス 98"/>
        <xdr:cNvSpPr txBox="1"/>
      </xdr:nvSpPr>
      <xdr:spPr>
        <a:xfrm>
          <a:off x="1348740" y="703580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100" name="直線コネクタ 99"/>
        <xdr:cNvCxnSpPr/>
      </xdr:nvCxnSpPr>
      <xdr:spPr>
        <a:xfrm>
          <a:off x="2103120" y="685101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1365" cy="259080"/>
    <xdr:sp macro="" textlink="">
      <xdr:nvSpPr>
        <xdr:cNvPr id="101" name="テキスト ボックス 100"/>
        <xdr:cNvSpPr txBox="1"/>
      </xdr:nvSpPr>
      <xdr:spPr>
        <a:xfrm>
          <a:off x="1348740" y="6709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2" name="直線コネクタ 101"/>
        <xdr:cNvCxnSpPr/>
      </xdr:nvCxnSpPr>
      <xdr:spPr>
        <a:xfrm>
          <a:off x="2103120" y="652526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1365" cy="258445"/>
    <xdr:sp macro="" textlink="">
      <xdr:nvSpPr>
        <xdr:cNvPr id="103" name="テキスト ボックス 102"/>
        <xdr:cNvSpPr txBox="1"/>
      </xdr:nvSpPr>
      <xdr:spPr>
        <a:xfrm>
          <a:off x="1348740" y="63823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4" name="直線コネクタ 103"/>
        <xdr:cNvCxnSpPr/>
      </xdr:nvCxnSpPr>
      <xdr:spPr>
        <a:xfrm>
          <a:off x="2103120" y="619823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1365" cy="257810"/>
    <xdr:sp macro="" textlink="">
      <xdr:nvSpPr>
        <xdr:cNvPr id="105" name="テキスト ボックス 104"/>
        <xdr:cNvSpPr txBox="1"/>
      </xdr:nvSpPr>
      <xdr:spPr>
        <a:xfrm>
          <a:off x="1348740" y="605599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6" name="直線コネクタ 105"/>
        <xdr:cNvCxnSpPr/>
      </xdr:nvCxnSpPr>
      <xdr:spPr>
        <a:xfrm>
          <a:off x="2103120" y="587184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1365" cy="259715"/>
    <xdr:sp macro="" textlink="">
      <xdr:nvSpPr>
        <xdr:cNvPr id="107" name="テキスト ボックス 106"/>
        <xdr:cNvSpPr txBox="1"/>
      </xdr:nvSpPr>
      <xdr:spPr>
        <a:xfrm>
          <a:off x="1348740" y="572897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8" name="直線コネクタ 107"/>
        <xdr:cNvCxnSpPr/>
      </xdr:nvCxnSpPr>
      <xdr:spPr>
        <a:xfrm>
          <a:off x="2103120" y="5544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1365" cy="258445"/>
    <xdr:sp macro="" textlink="">
      <xdr:nvSpPr>
        <xdr:cNvPr id="109" name="テキスト ボックス 108"/>
        <xdr:cNvSpPr txBox="1"/>
      </xdr:nvSpPr>
      <xdr:spPr>
        <a:xfrm>
          <a:off x="1348740" y="5403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10" name="人口1人当たり決算額の推移グラフ枠445"/>
        <xdr:cNvSpPr/>
      </xdr:nvSpPr>
      <xdr:spPr>
        <a:xfrm>
          <a:off x="2103120" y="5544185"/>
          <a:ext cx="413004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248920</xdr:rowOff>
    </xdr:from>
    <xdr:to xmlns:xdr="http://schemas.openxmlformats.org/drawingml/2006/spreadsheetDrawing">
      <xdr:col>29</xdr:col>
      <xdr:colOff>127000</xdr:colOff>
      <xdr:row>39</xdr:row>
      <xdr:rowOff>40640</xdr:rowOff>
    </xdr:to>
    <xdr:cxnSp macro="">
      <xdr:nvCxnSpPr>
        <xdr:cNvPr id="111" name="直線コネクタ 110"/>
        <xdr:cNvCxnSpPr/>
      </xdr:nvCxnSpPr>
      <xdr:spPr>
        <a:xfrm flipV="1">
          <a:off x="5504180" y="6066790"/>
          <a:ext cx="0" cy="15024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39</xdr:row>
      <xdr:rowOff>12065</xdr:rowOff>
    </xdr:from>
    <xdr:ext cx="761365" cy="259715"/>
    <xdr:sp macro="" textlink="">
      <xdr:nvSpPr>
        <xdr:cNvPr id="112" name="人口1人当たり決算額の推移最小値テキスト445"/>
        <xdr:cNvSpPr txBox="1"/>
      </xdr:nvSpPr>
      <xdr:spPr>
        <a:xfrm>
          <a:off x="5588000" y="754062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39</xdr:row>
      <xdr:rowOff>40640</xdr:rowOff>
    </xdr:from>
    <xdr:to xmlns:xdr="http://schemas.openxmlformats.org/drawingml/2006/spreadsheetDrawing">
      <xdr:col>30</xdr:col>
      <xdr:colOff>25400</xdr:colOff>
      <xdr:row>39</xdr:row>
      <xdr:rowOff>40640</xdr:rowOff>
    </xdr:to>
    <xdr:cxnSp macro="">
      <xdr:nvCxnSpPr>
        <xdr:cNvPr id="113" name="直線コネクタ 112"/>
        <xdr:cNvCxnSpPr/>
      </xdr:nvCxnSpPr>
      <xdr:spPr>
        <a:xfrm>
          <a:off x="5415280" y="756920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163830</xdr:rowOff>
    </xdr:from>
    <xdr:ext cx="761365" cy="259080"/>
    <xdr:sp macro="" textlink="">
      <xdr:nvSpPr>
        <xdr:cNvPr id="114" name="人口1人当たり決算額の推移最大値テキスト445"/>
        <xdr:cNvSpPr txBox="1"/>
      </xdr:nvSpPr>
      <xdr:spPr>
        <a:xfrm>
          <a:off x="5588000" y="58102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440,082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248920</xdr:rowOff>
    </xdr:from>
    <xdr:to xmlns:xdr="http://schemas.openxmlformats.org/drawingml/2006/spreadsheetDrawing">
      <xdr:col>30</xdr:col>
      <xdr:colOff>25400</xdr:colOff>
      <xdr:row>33</xdr:row>
      <xdr:rowOff>248920</xdr:rowOff>
    </xdr:to>
    <xdr:cxnSp macro="">
      <xdr:nvCxnSpPr>
        <xdr:cNvPr id="115" name="直線コネクタ 114"/>
        <xdr:cNvCxnSpPr/>
      </xdr:nvCxnSpPr>
      <xdr:spPr>
        <a:xfrm>
          <a:off x="5415280" y="606679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38</xdr:row>
      <xdr:rowOff>27305</xdr:rowOff>
    </xdr:from>
    <xdr:to xmlns:xdr="http://schemas.openxmlformats.org/drawingml/2006/spreadsheetDrawing">
      <xdr:col>29</xdr:col>
      <xdr:colOff>127000</xdr:colOff>
      <xdr:row>38</xdr:row>
      <xdr:rowOff>37465</xdr:rowOff>
    </xdr:to>
    <xdr:cxnSp macro="">
      <xdr:nvCxnSpPr>
        <xdr:cNvPr id="116" name="直線コネクタ 115"/>
        <xdr:cNvCxnSpPr/>
      </xdr:nvCxnSpPr>
      <xdr:spPr>
        <a:xfrm flipV="1">
          <a:off x="4871720" y="7388225"/>
          <a:ext cx="63246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12065</xdr:rowOff>
    </xdr:from>
    <xdr:ext cx="761365" cy="259080"/>
    <xdr:sp macro="" textlink="">
      <xdr:nvSpPr>
        <xdr:cNvPr id="117" name="人口1人当たり決算額の推移平均値テキスト445"/>
        <xdr:cNvSpPr txBox="1"/>
      </xdr:nvSpPr>
      <xdr:spPr>
        <a:xfrm>
          <a:off x="5588000" y="737298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38</xdr:row>
      <xdr:rowOff>635</xdr:rowOff>
    </xdr:from>
    <xdr:to xmlns:xdr="http://schemas.openxmlformats.org/drawingml/2006/spreadsheetDrawing">
      <xdr:col>29</xdr:col>
      <xdr:colOff>177800</xdr:colOff>
      <xdr:row>38</xdr:row>
      <xdr:rowOff>102870</xdr:rowOff>
    </xdr:to>
    <xdr:sp macro="" textlink="">
      <xdr:nvSpPr>
        <xdr:cNvPr id="118" name="フローチャート: 判断 117"/>
        <xdr:cNvSpPr/>
      </xdr:nvSpPr>
      <xdr:spPr>
        <a:xfrm>
          <a:off x="5453380" y="736155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38</xdr:row>
      <xdr:rowOff>37465</xdr:rowOff>
    </xdr:from>
    <xdr:to xmlns:xdr="http://schemas.openxmlformats.org/drawingml/2006/spreadsheetDrawing">
      <xdr:col>26</xdr:col>
      <xdr:colOff>50800</xdr:colOff>
      <xdr:row>38</xdr:row>
      <xdr:rowOff>39370</xdr:rowOff>
    </xdr:to>
    <xdr:cxnSp macro="">
      <xdr:nvCxnSpPr>
        <xdr:cNvPr id="119" name="直線コネクタ 118"/>
        <xdr:cNvCxnSpPr/>
      </xdr:nvCxnSpPr>
      <xdr:spPr>
        <a:xfrm flipV="1">
          <a:off x="4193540" y="7398385"/>
          <a:ext cx="67818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38</xdr:row>
      <xdr:rowOff>1270</xdr:rowOff>
    </xdr:from>
    <xdr:to xmlns:xdr="http://schemas.openxmlformats.org/drawingml/2006/spreadsheetDrawing">
      <xdr:col>26</xdr:col>
      <xdr:colOff>101600</xdr:colOff>
      <xdr:row>38</xdr:row>
      <xdr:rowOff>102870</xdr:rowOff>
    </xdr:to>
    <xdr:sp macro="" textlink="">
      <xdr:nvSpPr>
        <xdr:cNvPr id="120" name="フローチャート: 判断 119"/>
        <xdr:cNvSpPr/>
      </xdr:nvSpPr>
      <xdr:spPr>
        <a:xfrm>
          <a:off x="4820920" y="7362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87630</xdr:rowOff>
    </xdr:from>
    <xdr:ext cx="735965" cy="259080"/>
    <xdr:sp macro="" textlink="">
      <xdr:nvSpPr>
        <xdr:cNvPr id="121" name="テキスト ボックス 120"/>
        <xdr:cNvSpPr txBox="1"/>
      </xdr:nvSpPr>
      <xdr:spPr>
        <a:xfrm>
          <a:off x="4500880" y="74485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38</xdr:row>
      <xdr:rowOff>39370</xdr:rowOff>
    </xdr:from>
    <xdr:to xmlns:xdr="http://schemas.openxmlformats.org/drawingml/2006/spreadsheetDrawing">
      <xdr:col>22</xdr:col>
      <xdr:colOff>114300</xdr:colOff>
      <xdr:row>38</xdr:row>
      <xdr:rowOff>51435</xdr:rowOff>
    </xdr:to>
    <xdr:cxnSp macro="">
      <xdr:nvCxnSpPr>
        <xdr:cNvPr id="122" name="直線コネクタ 121"/>
        <xdr:cNvCxnSpPr/>
      </xdr:nvCxnSpPr>
      <xdr:spPr>
        <a:xfrm flipV="1">
          <a:off x="3515360" y="7400290"/>
          <a:ext cx="67818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38</xdr:row>
      <xdr:rowOff>5080</xdr:rowOff>
    </xdr:from>
    <xdr:to xmlns:xdr="http://schemas.openxmlformats.org/drawingml/2006/spreadsheetDrawing">
      <xdr:col>22</xdr:col>
      <xdr:colOff>165100</xdr:colOff>
      <xdr:row>38</xdr:row>
      <xdr:rowOff>106680</xdr:rowOff>
    </xdr:to>
    <xdr:sp macro="" textlink="">
      <xdr:nvSpPr>
        <xdr:cNvPr id="123" name="フローチャート: 判断 122"/>
        <xdr:cNvSpPr/>
      </xdr:nvSpPr>
      <xdr:spPr>
        <a:xfrm>
          <a:off x="4142740" y="7366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91440</xdr:rowOff>
    </xdr:from>
    <xdr:ext cx="762000" cy="259080"/>
    <xdr:sp macro="" textlink="">
      <xdr:nvSpPr>
        <xdr:cNvPr id="124" name="テキスト ボックス 123"/>
        <xdr:cNvSpPr txBox="1"/>
      </xdr:nvSpPr>
      <xdr:spPr>
        <a:xfrm>
          <a:off x="3822700" y="7452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38</xdr:row>
      <xdr:rowOff>38100</xdr:rowOff>
    </xdr:from>
    <xdr:to xmlns:xdr="http://schemas.openxmlformats.org/drawingml/2006/spreadsheetDrawing">
      <xdr:col>18</xdr:col>
      <xdr:colOff>177800</xdr:colOff>
      <xdr:row>38</xdr:row>
      <xdr:rowOff>51435</xdr:rowOff>
    </xdr:to>
    <xdr:cxnSp macro="">
      <xdr:nvCxnSpPr>
        <xdr:cNvPr id="125" name="直線コネクタ 124"/>
        <xdr:cNvCxnSpPr/>
      </xdr:nvCxnSpPr>
      <xdr:spPr>
        <a:xfrm>
          <a:off x="2832100" y="7399020"/>
          <a:ext cx="68326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38</xdr:row>
      <xdr:rowOff>10795</xdr:rowOff>
    </xdr:from>
    <xdr:to xmlns:xdr="http://schemas.openxmlformats.org/drawingml/2006/spreadsheetDrawing">
      <xdr:col>19</xdr:col>
      <xdr:colOff>38100</xdr:colOff>
      <xdr:row>38</xdr:row>
      <xdr:rowOff>112395</xdr:rowOff>
    </xdr:to>
    <xdr:sp macro="" textlink="">
      <xdr:nvSpPr>
        <xdr:cNvPr id="126" name="フローチャート: 判断 125"/>
        <xdr:cNvSpPr/>
      </xdr:nvSpPr>
      <xdr:spPr>
        <a:xfrm>
          <a:off x="3464560" y="7371715"/>
          <a:ext cx="9652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38</xdr:row>
      <xdr:rowOff>97155</xdr:rowOff>
    </xdr:from>
    <xdr:ext cx="762000" cy="258445"/>
    <xdr:sp macro="" textlink="">
      <xdr:nvSpPr>
        <xdr:cNvPr id="127" name="テキスト ボックス 126"/>
        <xdr:cNvSpPr txBox="1"/>
      </xdr:nvSpPr>
      <xdr:spPr>
        <a:xfrm>
          <a:off x="3144520" y="7458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8255</xdr:rowOff>
    </xdr:from>
    <xdr:to xmlns:xdr="http://schemas.openxmlformats.org/drawingml/2006/spreadsheetDrawing">
      <xdr:col>15</xdr:col>
      <xdr:colOff>101600</xdr:colOff>
      <xdr:row>38</xdr:row>
      <xdr:rowOff>109855</xdr:rowOff>
    </xdr:to>
    <xdr:sp macro="" textlink="">
      <xdr:nvSpPr>
        <xdr:cNvPr id="128" name="フローチャート: 判断 127"/>
        <xdr:cNvSpPr/>
      </xdr:nvSpPr>
      <xdr:spPr>
        <a:xfrm>
          <a:off x="2781300" y="7369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94615</xdr:rowOff>
    </xdr:from>
    <xdr:ext cx="761365" cy="258445"/>
    <xdr:sp macro="" textlink="">
      <xdr:nvSpPr>
        <xdr:cNvPr id="129" name="テキスト ボックス 128"/>
        <xdr:cNvSpPr txBox="1"/>
      </xdr:nvSpPr>
      <xdr:spPr>
        <a:xfrm>
          <a:off x="2461260" y="74555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2000" cy="259080"/>
    <xdr:sp macro="" textlink="">
      <xdr:nvSpPr>
        <xdr:cNvPr id="130" name="テキスト ボックス 129"/>
        <xdr:cNvSpPr txBox="1"/>
      </xdr:nvSpPr>
      <xdr:spPr>
        <a:xfrm>
          <a:off x="533146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1365" cy="259080"/>
    <xdr:sp macro="" textlink="">
      <xdr:nvSpPr>
        <xdr:cNvPr id="131" name="テキスト ボックス 130"/>
        <xdr:cNvSpPr txBox="1"/>
      </xdr:nvSpPr>
      <xdr:spPr>
        <a:xfrm>
          <a:off x="4699000" y="7849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2" name="テキスト ボックス 131"/>
        <xdr:cNvSpPr txBox="1"/>
      </xdr:nvSpPr>
      <xdr:spPr>
        <a:xfrm>
          <a:off x="402082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3" name="テキスト ボックス 132"/>
        <xdr:cNvSpPr txBox="1"/>
      </xdr:nvSpPr>
      <xdr:spPr>
        <a:xfrm>
          <a:off x="333756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1365" cy="259080"/>
    <xdr:sp macro="" textlink="">
      <xdr:nvSpPr>
        <xdr:cNvPr id="134" name="テキスト ボックス 133"/>
        <xdr:cNvSpPr txBox="1"/>
      </xdr:nvSpPr>
      <xdr:spPr>
        <a:xfrm>
          <a:off x="2659380" y="7849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320040</xdr:rowOff>
    </xdr:from>
    <xdr:to xmlns:xdr="http://schemas.openxmlformats.org/drawingml/2006/spreadsheetDrawing">
      <xdr:col>29</xdr:col>
      <xdr:colOff>177800</xdr:colOff>
      <xdr:row>38</xdr:row>
      <xdr:rowOff>78105</xdr:rowOff>
    </xdr:to>
    <xdr:sp macro="" textlink="">
      <xdr:nvSpPr>
        <xdr:cNvPr id="135" name="楕円 134"/>
        <xdr:cNvSpPr/>
      </xdr:nvSpPr>
      <xdr:spPr>
        <a:xfrm>
          <a:off x="5453380" y="733806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163830</xdr:rowOff>
    </xdr:from>
    <xdr:ext cx="761365" cy="259080"/>
    <xdr:sp macro="" textlink="">
      <xdr:nvSpPr>
        <xdr:cNvPr id="136" name="人口1人当たり決算額の推移該当値テキスト445"/>
        <xdr:cNvSpPr txBox="1"/>
      </xdr:nvSpPr>
      <xdr:spPr>
        <a:xfrm>
          <a:off x="5588000" y="71818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329565</xdr:rowOff>
    </xdr:from>
    <xdr:to xmlns:xdr="http://schemas.openxmlformats.org/drawingml/2006/spreadsheetDrawing">
      <xdr:col>26</xdr:col>
      <xdr:colOff>101600</xdr:colOff>
      <xdr:row>38</xdr:row>
      <xdr:rowOff>88265</xdr:rowOff>
    </xdr:to>
    <xdr:sp macro="" textlink="">
      <xdr:nvSpPr>
        <xdr:cNvPr id="137" name="楕円 136"/>
        <xdr:cNvSpPr/>
      </xdr:nvSpPr>
      <xdr:spPr>
        <a:xfrm>
          <a:off x="4820920" y="7347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98425</xdr:rowOff>
    </xdr:from>
    <xdr:ext cx="735965" cy="258445"/>
    <xdr:sp macro="" textlink="">
      <xdr:nvSpPr>
        <xdr:cNvPr id="138" name="テキスト ボックス 137"/>
        <xdr:cNvSpPr txBox="1"/>
      </xdr:nvSpPr>
      <xdr:spPr>
        <a:xfrm>
          <a:off x="4500880" y="711644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332105</xdr:rowOff>
    </xdr:from>
    <xdr:to xmlns:xdr="http://schemas.openxmlformats.org/drawingml/2006/spreadsheetDrawing">
      <xdr:col>22</xdr:col>
      <xdr:colOff>165100</xdr:colOff>
      <xdr:row>38</xdr:row>
      <xdr:rowOff>90170</xdr:rowOff>
    </xdr:to>
    <xdr:sp macro="" textlink="">
      <xdr:nvSpPr>
        <xdr:cNvPr id="139" name="楕円 138"/>
        <xdr:cNvSpPr/>
      </xdr:nvSpPr>
      <xdr:spPr>
        <a:xfrm>
          <a:off x="4142740" y="73501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100965</xdr:rowOff>
    </xdr:from>
    <xdr:ext cx="762000" cy="258445"/>
    <xdr:sp macro="" textlink="">
      <xdr:nvSpPr>
        <xdr:cNvPr id="140" name="テキスト ボックス 139"/>
        <xdr:cNvSpPr txBox="1"/>
      </xdr:nvSpPr>
      <xdr:spPr>
        <a:xfrm>
          <a:off x="3822700" y="7118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38</xdr:row>
      <xdr:rowOff>635</xdr:rowOff>
    </xdr:from>
    <xdr:to xmlns:xdr="http://schemas.openxmlformats.org/drawingml/2006/spreadsheetDrawing">
      <xdr:col>19</xdr:col>
      <xdr:colOff>38100</xdr:colOff>
      <xdr:row>38</xdr:row>
      <xdr:rowOff>102870</xdr:rowOff>
    </xdr:to>
    <xdr:sp macro="" textlink="">
      <xdr:nvSpPr>
        <xdr:cNvPr id="141" name="楕円 140"/>
        <xdr:cNvSpPr/>
      </xdr:nvSpPr>
      <xdr:spPr>
        <a:xfrm>
          <a:off x="3464560" y="7361555"/>
          <a:ext cx="9652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113030</xdr:rowOff>
    </xdr:from>
    <xdr:ext cx="762000" cy="258445"/>
    <xdr:sp macro="" textlink="">
      <xdr:nvSpPr>
        <xdr:cNvPr id="142" name="テキスト ボックス 141"/>
        <xdr:cNvSpPr txBox="1"/>
      </xdr:nvSpPr>
      <xdr:spPr>
        <a:xfrm>
          <a:off x="3144520" y="7131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330835</xdr:rowOff>
    </xdr:from>
    <xdr:to xmlns:xdr="http://schemas.openxmlformats.org/drawingml/2006/spreadsheetDrawing">
      <xdr:col>15</xdr:col>
      <xdr:colOff>101600</xdr:colOff>
      <xdr:row>38</xdr:row>
      <xdr:rowOff>88900</xdr:rowOff>
    </xdr:to>
    <xdr:sp macro="" textlink="">
      <xdr:nvSpPr>
        <xdr:cNvPr id="143" name="楕円 142"/>
        <xdr:cNvSpPr/>
      </xdr:nvSpPr>
      <xdr:spPr>
        <a:xfrm>
          <a:off x="2781300" y="73488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99695</xdr:rowOff>
    </xdr:from>
    <xdr:ext cx="761365" cy="258445"/>
    <xdr:sp macro="" textlink="">
      <xdr:nvSpPr>
        <xdr:cNvPr id="144" name="テキスト ボックス 143"/>
        <xdr:cNvSpPr txBox="1"/>
      </xdr:nvSpPr>
      <xdr:spPr>
        <a:xfrm>
          <a:off x="2461260" y="71177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32,311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3482"/>
          <a:ext cx="4142346"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561050" y="215900"/>
          <a:ext cx="3778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1300"/>
          <a:ext cx="37211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25,975
25,560
91.50
14,857,609
14,709,521
72,799
7,892,694
18,752,401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12.3
65.3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779760" y="873760"/>
          <a:ext cx="148336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035030" y="937260"/>
          <a:ext cx="14198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16285" y="1259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95756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95756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83260" y="311023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9080"/>
    <xdr:sp macro="" textlink="">
      <xdr:nvSpPr>
        <xdr:cNvPr id="31" name="テキスト ボックス 30"/>
        <xdr:cNvSpPr txBox="1"/>
      </xdr:nvSpPr>
      <xdr:spPr>
        <a:xfrm>
          <a:off x="683260" y="342011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4168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140335</xdr:rowOff>
    </xdr:to>
    <xdr:sp macro="" textlink="">
      <xdr:nvSpPr>
        <xdr:cNvPr id="33" name="正方形/長方形 32"/>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140335</xdr:rowOff>
    </xdr:to>
    <xdr:sp macro="" textlink="">
      <xdr:nvSpPr>
        <xdr:cNvPr id="35" name="正方形/長方形 34"/>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140335</xdr:rowOff>
    </xdr:to>
    <xdr:sp macro="" textlink="">
      <xdr:nvSpPr>
        <xdr:cNvPr id="37" name="正方形/長方形 36"/>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110,858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885" cy="225425"/>
    <xdr:sp macro="" textlink="">
      <xdr:nvSpPr>
        <xdr:cNvPr id="40" name="テキスト ボックス 39"/>
        <xdr:cNvSpPr txBox="1"/>
      </xdr:nvSpPr>
      <xdr:spPr>
        <a:xfrm>
          <a:off x="70866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9080"/>
    <xdr:sp macro="" textlink="">
      <xdr:nvSpPr>
        <xdr:cNvPr id="42" name="テキスト ボックス 41"/>
        <xdr:cNvSpPr txBox="1"/>
      </xdr:nvSpPr>
      <xdr:spPr>
        <a:xfrm>
          <a:off x="225425" y="6821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41680" y="664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8445"/>
    <xdr:sp macro="" textlink="">
      <xdr:nvSpPr>
        <xdr:cNvPr id="44" name="テキスト ボックス 43"/>
        <xdr:cNvSpPr txBox="1"/>
      </xdr:nvSpPr>
      <xdr:spPr>
        <a:xfrm>
          <a:off x="225425" y="65024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41680" y="63214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8445"/>
    <xdr:sp macro="" textlink="">
      <xdr:nvSpPr>
        <xdr:cNvPr id="46" name="テキスト ボックス 45"/>
        <xdr:cNvSpPr txBox="1"/>
      </xdr:nvSpPr>
      <xdr:spPr>
        <a:xfrm>
          <a:off x="225425" y="61829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131445</xdr:rowOff>
    </xdr:from>
    <xdr:to xmlns:xdr="http://schemas.openxmlformats.org/drawingml/2006/spreadsheetDrawing">
      <xdr:col>28</xdr:col>
      <xdr:colOff>114300</xdr:colOff>
      <xdr:row>35</xdr:row>
      <xdr:rowOff>131445</xdr:rowOff>
    </xdr:to>
    <xdr:cxnSp macro="">
      <xdr:nvCxnSpPr>
        <xdr:cNvPr id="47" name="直線コネクタ 46"/>
        <xdr:cNvCxnSpPr/>
      </xdr:nvCxnSpPr>
      <xdr:spPr>
        <a:xfrm>
          <a:off x="741680" y="60026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160655</xdr:rowOff>
    </xdr:from>
    <xdr:ext cx="595630" cy="259080"/>
    <xdr:sp macro="" textlink="">
      <xdr:nvSpPr>
        <xdr:cNvPr id="48" name="テキスト ボックス 47"/>
        <xdr:cNvSpPr txBox="1"/>
      </xdr:nvSpPr>
      <xdr:spPr>
        <a:xfrm>
          <a:off x="166370" y="58642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41680" y="56838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5715</xdr:rowOff>
    </xdr:from>
    <xdr:ext cx="595630" cy="259080"/>
    <xdr:sp macro="" textlink="">
      <xdr:nvSpPr>
        <xdr:cNvPr id="50" name="テキスト ボックス 49"/>
        <xdr:cNvSpPr txBox="1"/>
      </xdr:nvSpPr>
      <xdr:spPr>
        <a:xfrm>
          <a:off x="166370" y="55416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41680" y="53651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5630" cy="259080"/>
    <xdr:sp macro="" textlink="">
      <xdr:nvSpPr>
        <xdr:cNvPr id="52" name="テキスト ボックス 51"/>
        <xdr:cNvSpPr txBox="1"/>
      </xdr:nvSpPr>
      <xdr:spPr>
        <a:xfrm>
          <a:off x="166370" y="52228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41680" y="5041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5630" cy="259080"/>
    <xdr:sp macro="" textlink="">
      <xdr:nvSpPr>
        <xdr:cNvPr id="54" name="テキスト ボックス 53"/>
        <xdr:cNvSpPr txBox="1"/>
      </xdr:nvSpPr>
      <xdr:spPr>
        <a:xfrm>
          <a:off x="166370" y="49034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5630" cy="258445"/>
    <xdr:sp macro="" textlink="">
      <xdr:nvSpPr>
        <xdr:cNvPr id="56" name="テキスト ボックス 55"/>
        <xdr:cNvSpPr txBox="1"/>
      </xdr:nvSpPr>
      <xdr:spPr>
        <a:xfrm>
          <a:off x="166370" y="45847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30480</xdr:rowOff>
    </xdr:from>
    <xdr:to xmlns:xdr="http://schemas.openxmlformats.org/drawingml/2006/spreadsheetDrawing">
      <xdr:col>24</xdr:col>
      <xdr:colOff>62865</xdr:colOff>
      <xdr:row>39</xdr:row>
      <xdr:rowOff>84455</xdr:rowOff>
    </xdr:to>
    <xdr:cxnSp macro="">
      <xdr:nvCxnSpPr>
        <xdr:cNvPr id="58" name="直線コネクタ 57"/>
        <xdr:cNvCxnSpPr/>
      </xdr:nvCxnSpPr>
      <xdr:spPr>
        <a:xfrm flipV="1">
          <a:off x="4511675" y="5231130"/>
          <a:ext cx="1270" cy="1395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88265</xdr:rowOff>
    </xdr:from>
    <xdr:ext cx="534670" cy="258445"/>
    <xdr:sp macro="" textlink="">
      <xdr:nvSpPr>
        <xdr:cNvPr id="59" name="人件費最小値テキスト"/>
        <xdr:cNvSpPr txBox="1"/>
      </xdr:nvSpPr>
      <xdr:spPr>
        <a:xfrm>
          <a:off x="4564380" y="6630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84455</xdr:rowOff>
    </xdr:from>
    <xdr:to xmlns:xdr="http://schemas.openxmlformats.org/drawingml/2006/spreadsheetDrawing">
      <xdr:col>24</xdr:col>
      <xdr:colOff>152400</xdr:colOff>
      <xdr:row>39</xdr:row>
      <xdr:rowOff>84455</xdr:rowOff>
    </xdr:to>
    <xdr:cxnSp macro="">
      <xdr:nvCxnSpPr>
        <xdr:cNvPr id="60" name="直線コネクタ 59"/>
        <xdr:cNvCxnSpPr/>
      </xdr:nvCxnSpPr>
      <xdr:spPr>
        <a:xfrm>
          <a:off x="4429760" y="66262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148590</xdr:rowOff>
    </xdr:from>
    <xdr:ext cx="598805" cy="258445"/>
    <xdr:sp macro="" textlink="">
      <xdr:nvSpPr>
        <xdr:cNvPr id="61" name="人件費最大値テキスト"/>
        <xdr:cNvSpPr txBox="1"/>
      </xdr:nvSpPr>
      <xdr:spPr>
        <a:xfrm>
          <a:off x="4564380" y="50139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192,280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30480</xdr:rowOff>
    </xdr:from>
    <xdr:to xmlns:xdr="http://schemas.openxmlformats.org/drawingml/2006/spreadsheetDrawing">
      <xdr:col>24</xdr:col>
      <xdr:colOff>152400</xdr:colOff>
      <xdr:row>31</xdr:row>
      <xdr:rowOff>30480</xdr:rowOff>
    </xdr:to>
    <xdr:cxnSp macro="">
      <xdr:nvCxnSpPr>
        <xdr:cNvPr id="62" name="直線コネクタ 61"/>
        <xdr:cNvCxnSpPr/>
      </xdr:nvCxnSpPr>
      <xdr:spPr>
        <a:xfrm>
          <a:off x="4429760" y="52311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88900</xdr:rowOff>
    </xdr:from>
    <xdr:to xmlns:xdr="http://schemas.openxmlformats.org/drawingml/2006/spreadsheetDrawing">
      <xdr:col>24</xdr:col>
      <xdr:colOff>63500</xdr:colOff>
      <xdr:row>38</xdr:row>
      <xdr:rowOff>28575</xdr:rowOff>
    </xdr:to>
    <xdr:cxnSp macro="">
      <xdr:nvCxnSpPr>
        <xdr:cNvPr id="63" name="直線コネクタ 62"/>
        <xdr:cNvCxnSpPr/>
      </xdr:nvCxnSpPr>
      <xdr:spPr>
        <a:xfrm flipV="1">
          <a:off x="3700780" y="6295390"/>
          <a:ext cx="8128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66675</xdr:rowOff>
    </xdr:from>
    <xdr:ext cx="598805" cy="258445"/>
    <xdr:sp macro="" textlink="">
      <xdr:nvSpPr>
        <xdr:cNvPr id="64" name="人件費平均値テキスト"/>
        <xdr:cNvSpPr txBox="1"/>
      </xdr:nvSpPr>
      <xdr:spPr>
        <a:xfrm>
          <a:off x="4564380" y="593788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43815</xdr:rowOff>
    </xdr:from>
    <xdr:to xmlns:xdr="http://schemas.openxmlformats.org/drawingml/2006/spreadsheetDrawing">
      <xdr:col>24</xdr:col>
      <xdr:colOff>114300</xdr:colOff>
      <xdr:row>36</xdr:row>
      <xdr:rowOff>145415</xdr:rowOff>
    </xdr:to>
    <xdr:sp macro="" textlink="">
      <xdr:nvSpPr>
        <xdr:cNvPr id="65" name="フローチャート: 判断 64"/>
        <xdr:cNvSpPr/>
      </xdr:nvSpPr>
      <xdr:spPr>
        <a:xfrm>
          <a:off x="4462780" y="608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19050</xdr:rowOff>
    </xdr:from>
    <xdr:to xmlns:xdr="http://schemas.openxmlformats.org/drawingml/2006/spreadsheetDrawing">
      <xdr:col>19</xdr:col>
      <xdr:colOff>177800</xdr:colOff>
      <xdr:row>38</xdr:row>
      <xdr:rowOff>28575</xdr:rowOff>
    </xdr:to>
    <xdr:cxnSp macro="">
      <xdr:nvCxnSpPr>
        <xdr:cNvPr id="66" name="直線コネクタ 65"/>
        <xdr:cNvCxnSpPr/>
      </xdr:nvCxnSpPr>
      <xdr:spPr>
        <a:xfrm>
          <a:off x="2832100" y="6393180"/>
          <a:ext cx="8686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69215</xdr:rowOff>
    </xdr:from>
    <xdr:to xmlns:xdr="http://schemas.openxmlformats.org/drawingml/2006/spreadsheetDrawing">
      <xdr:col>20</xdr:col>
      <xdr:colOff>38100</xdr:colOff>
      <xdr:row>36</xdr:row>
      <xdr:rowOff>167640</xdr:rowOff>
    </xdr:to>
    <xdr:sp macro="" textlink="">
      <xdr:nvSpPr>
        <xdr:cNvPr id="67" name="フローチャート: 判断 66"/>
        <xdr:cNvSpPr/>
      </xdr:nvSpPr>
      <xdr:spPr>
        <a:xfrm>
          <a:off x="3649980" y="6108065"/>
          <a:ext cx="965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35</xdr:row>
      <xdr:rowOff>15875</xdr:rowOff>
    </xdr:from>
    <xdr:ext cx="598170" cy="258445"/>
    <xdr:sp macro="" textlink="">
      <xdr:nvSpPr>
        <xdr:cNvPr id="68" name="テキスト ボックス 67"/>
        <xdr:cNvSpPr txBox="1"/>
      </xdr:nvSpPr>
      <xdr:spPr>
        <a:xfrm>
          <a:off x="3406140" y="58870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52705</xdr:rowOff>
    </xdr:from>
    <xdr:to xmlns:xdr="http://schemas.openxmlformats.org/drawingml/2006/spreadsheetDrawing">
      <xdr:col>15</xdr:col>
      <xdr:colOff>50800</xdr:colOff>
      <xdr:row>38</xdr:row>
      <xdr:rowOff>19050</xdr:rowOff>
    </xdr:to>
    <xdr:cxnSp macro="">
      <xdr:nvCxnSpPr>
        <xdr:cNvPr id="69" name="直線コネクタ 68"/>
        <xdr:cNvCxnSpPr/>
      </xdr:nvCxnSpPr>
      <xdr:spPr>
        <a:xfrm>
          <a:off x="1968500" y="6259195"/>
          <a:ext cx="8636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76835</xdr:rowOff>
    </xdr:from>
    <xdr:to xmlns:xdr="http://schemas.openxmlformats.org/drawingml/2006/spreadsheetDrawing">
      <xdr:col>15</xdr:col>
      <xdr:colOff>101600</xdr:colOff>
      <xdr:row>37</xdr:row>
      <xdr:rowOff>6985</xdr:rowOff>
    </xdr:to>
    <xdr:sp macro="" textlink="">
      <xdr:nvSpPr>
        <xdr:cNvPr id="70" name="フローチャート: 判断 69"/>
        <xdr:cNvSpPr/>
      </xdr:nvSpPr>
      <xdr:spPr>
        <a:xfrm>
          <a:off x="2781300" y="6115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35</xdr:row>
      <xdr:rowOff>23495</xdr:rowOff>
    </xdr:from>
    <xdr:ext cx="598805" cy="259080"/>
    <xdr:sp macro="" textlink="">
      <xdr:nvSpPr>
        <xdr:cNvPr id="71" name="テキスト ボックス 70"/>
        <xdr:cNvSpPr txBox="1"/>
      </xdr:nvSpPr>
      <xdr:spPr>
        <a:xfrm>
          <a:off x="2542540" y="5894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52705</xdr:rowOff>
    </xdr:from>
    <xdr:to xmlns:xdr="http://schemas.openxmlformats.org/drawingml/2006/spreadsheetDrawing">
      <xdr:col>10</xdr:col>
      <xdr:colOff>114300</xdr:colOff>
      <xdr:row>37</xdr:row>
      <xdr:rowOff>101600</xdr:rowOff>
    </xdr:to>
    <xdr:cxnSp macro="">
      <xdr:nvCxnSpPr>
        <xdr:cNvPr id="72" name="直線コネクタ 71"/>
        <xdr:cNvCxnSpPr/>
      </xdr:nvCxnSpPr>
      <xdr:spPr>
        <a:xfrm flipV="1">
          <a:off x="1104900" y="6259195"/>
          <a:ext cx="8636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125095</xdr:rowOff>
    </xdr:from>
    <xdr:to xmlns:xdr="http://schemas.openxmlformats.org/drawingml/2006/spreadsheetDrawing">
      <xdr:col>10</xdr:col>
      <xdr:colOff>165100</xdr:colOff>
      <xdr:row>37</xdr:row>
      <xdr:rowOff>55245</xdr:rowOff>
    </xdr:to>
    <xdr:sp macro="" textlink="">
      <xdr:nvSpPr>
        <xdr:cNvPr id="73" name="フローチャート: 判断 72"/>
        <xdr:cNvSpPr/>
      </xdr:nvSpPr>
      <xdr:spPr>
        <a:xfrm>
          <a:off x="1917700" y="6163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35</xdr:row>
      <xdr:rowOff>71755</xdr:rowOff>
    </xdr:from>
    <xdr:ext cx="598170" cy="258445"/>
    <xdr:sp macro="" textlink="">
      <xdr:nvSpPr>
        <xdr:cNvPr id="74" name="テキスト ボックス 73"/>
        <xdr:cNvSpPr txBox="1"/>
      </xdr:nvSpPr>
      <xdr:spPr>
        <a:xfrm>
          <a:off x="1673860" y="59429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57785</xdr:rowOff>
    </xdr:from>
    <xdr:to xmlns:xdr="http://schemas.openxmlformats.org/drawingml/2006/spreadsheetDrawing">
      <xdr:col>6</xdr:col>
      <xdr:colOff>38100</xdr:colOff>
      <xdr:row>37</xdr:row>
      <xdr:rowOff>159385</xdr:rowOff>
    </xdr:to>
    <xdr:sp macro="" textlink="">
      <xdr:nvSpPr>
        <xdr:cNvPr id="75" name="フローチャート: 判断 74"/>
        <xdr:cNvSpPr/>
      </xdr:nvSpPr>
      <xdr:spPr>
        <a:xfrm>
          <a:off x="1054100" y="626427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150495</xdr:rowOff>
    </xdr:from>
    <xdr:ext cx="534035" cy="259080"/>
    <xdr:sp macro="" textlink="">
      <xdr:nvSpPr>
        <xdr:cNvPr id="76" name="テキスト ボックス 75"/>
        <xdr:cNvSpPr txBox="1"/>
      </xdr:nvSpPr>
      <xdr:spPr>
        <a:xfrm>
          <a:off x="842645" y="6356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1365" cy="259080"/>
    <xdr:sp macro="" textlink="">
      <xdr:nvSpPr>
        <xdr:cNvPr id="77" name="テキスト ボックス 76"/>
        <xdr:cNvSpPr txBox="1"/>
      </xdr:nvSpPr>
      <xdr:spPr>
        <a:xfrm>
          <a:off x="432816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9" name="テキスト ボックス 78"/>
        <xdr:cNvSpPr txBox="1"/>
      </xdr:nvSpPr>
      <xdr:spPr>
        <a:xfrm>
          <a:off x="264668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38100</xdr:rowOff>
    </xdr:from>
    <xdr:to xmlns:xdr="http://schemas.openxmlformats.org/drawingml/2006/spreadsheetDrawing">
      <xdr:col>24</xdr:col>
      <xdr:colOff>114300</xdr:colOff>
      <xdr:row>37</xdr:row>
      <xdr:rowOff>140335</xdr:rowOff>
    </xdr:to>
    <xdr:sp macro="" textlink="">
      <xdr:nvSpPr>
        <xdr:cNvPr id="82" name="楕円 81"/>
        <xdr:cNvSpPr/>
      </xdr:nvSpPr>
      <xdr:spPr>
        <a:xfrm>
          <a:off x="4462780" y="624459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16510</xdr:rowOff>
    </xdr:from>
    <xdr:ext cx="534670" cy="258445"/>
    <xdr:sp macro="" textlink="">
      <xdr:nvSpPr>
        <xdr:cNvPr id="83" name="人件費該当値テキスト"/>
        <xdr:cNvSpPr txBox="1"/>
      </xdr:nvSpPr>
      <xdr:spPr>
        <a:xfrm>
          <a:off x="4564380" y="62230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92,416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149225</xdr:rowOff>
    </xdr:from>
    <xdr:to xmlns:xdr="http://schemas.openxmlformats.org/drawingml/2006/spreadsheetDrawing">
      <xdr:col>20</xdr:col>
      <xdr:colOff>38100</xdr:colOff>
      <xdr:row>38</xdr:row>
      <xdr:rowOff>79375</xdr:rowOff>
    </xdr:to>
    <xdr:sp macro="" textlink="">
      <xdr:nvSpPr>
        <xdr:cNvPr id="84" name="楕円 83"/>
        <xdr:cNvSpPr/>
      </xdr:nvSpPr>
      <xdr:spPr>
        <a:xfrm>
          <a:off x="3649980" y="635571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38</xdr:row>
      <xdr:rowOff>70485</xdr:rowOff>
    </xdr:from>
    <xdr:ext cx="534035" cy="258445"/>
    <xdr:sp macro="" textlink="">
      <xdr:nvSpPr>
        <xdr:cNvPr id="85" name="テキスト ボックス 84"/>
        <xdr:cNvSpPr txBox="1"/>
      </xdr:nvSpPr>
      <xdr:spPr>
        <a:xfrm>
          <a:off x="3438525" y="6444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140335</xdr:rowOff>
    </xdr:from>
    <xdr:to xmlns:xdr="http://schemas.openxmlformats.org/drawingml/2006/spreadsheetDrawing">
      <xdr:col>15</xdr:col>
      <xdr:colOff>101600</xdr:colOff>
      <xdr:row>38</xdr:row>
      <xdr:rowOff>69850</xdr:rowOff>
    </xdr:to>
    <xdr:sp macro="" textlink="">
      <xdr:nvSpPr>
        <xdr:cNvPr id="86" name="楕円 85"/>
        <xdr:cNvSpPr/>
      </xdr:nvSpPr>
      <xdr:spPr>
        <a:xfrm>
          <a:off x="2781300" y="634682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60960</xdr:rowOff>
    </xdr:from>
    <xdr:ext cx="534035" cy="259080"/>
    <xdr:sp macro="" textlink="">
      <xdr:nvSpPr>
        <xdr:cNvPr id="87" name="テキスト ボックス 86"/>
        <xdr:cNvSpPr txBox="1"/>
      </xdr:nvSpPr>
      <xdr:spPr>
        <a:xfrm>
          <a:off x="2574925" y="6435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1905</xdr:rowOff>
    </xdr:from>
    <xdr:to xmlns:xdr="http://schemas.openxmlformats.org/drawingml/2006/spreadsheetDrawing">
      <xdr:col>10</xdr:col>
      <xdr:colOff>165100</xdr:colOff>
      <xdr:row>37</xdr:row>
      <xdr:rowOff>103505</xdr:rowOff>
    </xdr:to>
    <xdr:sp macro="" textlink="">
      <xdr:nvSpPr>
        <xdr:cNvPr id="88" name="楕円 87"/>
        <xdr:cNvSpPr/>
      </xdr:nvSpPr>
      <xdr:spPr>
        <a:xfrm>
          <a:off x="19177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94615</xdr:rowOff>
    </xdr:from>
    <xdr:ext cx="534670" cy="259080"/>
    <xdr:sp macro="" textlink="">
      <xdr:nvSpPr>
        <xdr:cNvPr id="89" name="テキスト ボックス 88"/>
        <xdr:cNvSpPr txBox="1"/>
      </xdr:nvSpPr>
      <xdr:spPr>
        <a:xfrm>
          <a:off x="1706245" y="6301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50800</xdr:rowOff>
    </xdr:from>
    <xdr:to xmlns:xdr="http://schemas.openxmlformats.org/drawingml/2006/spreadsheetDrawing">
      <xdr:col>6</xdr:col>
      <xdr:colOff>38100</xdr:colOff>
      <xdr:row>37</xdr:row>
      <xdr:rowOff>152400</xdr:rowOff>
    </xdr:to>
    <xdr:sp macro="" textlink="">
      <xdr:nvSpPr>
        <xdr:cNvPr id="90" name="楕円 89"/>
        <xdr:cNvSpPr/>
      </xdr:nvSpPr>
      <xdr:spPr>
        <a:xfrm>
          <a:off x="1054100" y="62572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167640</xdr:rowOff>
    </xdr:from>
    <xdr:ext cx="534035" cy="259080"/>
    <xdr:sp macro="" textlink="">
      <xdr:nvSpPr>
        <xdr:cNvPr id="91" name="テキスト ボックス 90"/>
        <xdr:cNvSpPr txBox="1"/>
      </xdr:nvSpPr>
      <xdr:spPr>
        <a:xfrm>
          <a:off x="842645" y="6038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4168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140335</xdr:rowOff>
    </xdr:to>
    <xdr:sp macro="" textlink="">
      <xdr:nvSpPr>
        <xdr:cNvPr id="93" name="正方形/長方形 92"/>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140335</xdr:rowOff>
    </xdr:to>
    <xdr:sp macro="" textlink="">
      <xdr:nvSpPr>
        <xdr:cNvPr id="95" name="正方形/長方形 94"/>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140335</xdr:rowOff>
    </xdr:to>
    <xdr:sp macro="" textlink="">
      <xdr:nvSpPr>
        <xdr:cNvPr id="97" name="正方形/長方形 96"/>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885" cy="225425"/>
    <xdr:sp macro="" textlink="">
      <xdr:nvSpPr>
        <xdr:cNvPr id="100" name="テキスト ボックス 99"/>
        <xdr:cNvSpPr txBox="1"/>
      </xdr:nvSpPr>
      <xdr:spPr>
        <a:xfrm>
          <a:off x="70866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2" name="直線コネクタ 101"/>
        <xdr:cNvCxnSpPr/>
      </xdr:nvCxnSpPr>
      <xdr:spPr>
        <a:xfrm>
          <a:off x="741680" y="99390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920" cy="258445"/>
    <xdr:sp macro="" textlink="">
      <xdr:nvSpPr>
        <xdr:cNvPr id="103" name="テキスト ボックス 102"/>
        <xdr:cNvSpPr txBox="1"/>
      </xdr:nvSpPr>
      <xdr:spPr>
        <a:xfrm>
          <a:off x="502920" y="98005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4" name="直線コネクタ 103"/>
        <xdr:cNvCxnSpPr/>
      </xdr:nvCxnSpPr>
      <xdr:spPr>
        <a:xfrm>
          <a:off x="741680" y="9565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5630" cy="258445"/>
    <xdr:sp macro="" textlink="">
      <xdr:nvSpPr>
        <xdr:cNvPr id="105" name="テキスト ボックス 104"/>
        <xdr:cNvSpPr txBox="1"/>
      </xdr:nvSpPr>
      <xdr:spPr>
        <a:xfrm>
          <a:off x="166370" y="94272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140335</xdr:rowOff>
    </xdr:from>
    <xdr:to xmlns:xdr="http://schemas.openxmlformats.org/drawingml/2006/spreadsheetDrawing">
      <xdr:col>28</xdr:col>
      <xdr:colOff>114300</xdr:colOff>
      <xdr:row>54</xdr:row>
      <xdr:rowOff>140335</xdr:rowOff>
    </xdr:to>
    <xdr:cxnSp macro="">
      <xdr:nvCxnSpPr>
        <xdr:cNvPr id="106" name="直線コネクタ 105"/>
        <xdr:cNvCxnSpPr/>
      </xdr:nvCxnSpPr>
      <xdr:spPr>
        <a:xfrm>
          <a:off x="74168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167640</xdr:rowOff>
    </xdr:from>
    <xdr:ext cx="595630" cy="259080"/>
    <xdr:sp macro="" textlink="">
      <xdr:nvSpPr>
        <xdr:cNvPr id="107" name="テキスト ボックス 106"/>
        <xdr:cNvSpPr txBox="1"/>
      </xdr:nvSpPr>
      <xdr:spPr>
        <a:xfrm>
          <a:off x="166370" y="90563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8" name="直線コネクタ 107"/>
        <xdr:cNvCxnSpPr/>
      </xdr:nvCxnSpPr>
      <xdr:spPr>
        <a:xfrm>
          <a:off x="741680" y="88226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5630" cy="259080"/>
    <xdr:sp macro="" textlink="">
      <xdr:nvSpPr>
        <xdr:cNvPr id="109" name="テキスト ボックス 108"/>
        <xdr:cNvSpPr txBox="1"/>
      </xdr:nvSpPr>
      <xdr:spPr>
        <a:xfrm>
          <a:off x="166370" y="8684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0" name="直線コネクタ 109"/>
        <xdr:cNvCxnSpPr/>
      </xdr:nvCxnSpPr>
      <xdr:spPr>
        <a:xfrm>
          <a:off x="741680" y="8449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5630" cy="258445"/>
    <xdr:sp macro="" textlink="">
      <xdr:nvSpPr>
        <xdr:cNvPr id="111" name="テキスト ボックス 110"/>
        <xdr:cNvSpPr txBox="1"/>
      </xdr:nvSpPr>
      <xdr:spPr>
        <a:xfrm>
          <a:off x="166370" y="83108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3" name="テキスト ボックス 112"/>
        <xdr:cNvSpPr txBox="1"/>
      </xdr:nvSpPr>
      <xdr:spPr>
        <a:xfrm>
          <a:off x="76200" y="793750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物件費グラフ枠"/>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13335</xdr:rowOff>
    </xdr:from>
    <xdr:to xmlns:xdr="http://schemas.openxmlformats.org/drawingml/2006/spreadsheetDrawing">
      <xdr:col>24</xdr:col>
      <xdr:colOff>62865</xdr:colOff>
      <xdr:row>58</xdr:row>
      <xdr:rowOff>123825</xdr:rowOff>
    </xdr:to>
    <xdr:cxnSp macro="">
      <xdr:nvCxnSpPr>
        <xdr:cNvPr id="115" name="直線コネクタ 114"/>
        <xdr:cNvCxnSpPr/>
      </xdr:nvCxnSpPr>
      <xdr:spPr>
        <a:xfrm flipV="1">
          <a:off x="4511675" y="8566785"/>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127635</xdr:rowOff>
    </xdr:from>
    <xdr:ext cx="534670" cy="258445"/>
    <xdr:sp macro="" textlink="">
      <xdr:nvSpPr>
        <xdr:cNvPr id="116" name="物件費最小値テキスト"/>
        <xdr:cNvSpPr txBox="1"/>
      </xdr:nvSpPr>
      <xdr:spPr>
        <a:xfrm>
          <a:off x="4564380" y="98545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123825</xdr:rowOff>
    </xdr:from>
    <xdr:to xmlns:xdr="http://schemas.openxmlformats.org/drawingml/2006/spreadsheetDrawing">
      <xdr:col>24</xdr:col>
      <xdr:colOff>152400</xdr:colOff>
      <xdr:row>58</xdr:row>
      <xdr:rowOff>123825</xdr:rowOff>
    </xdr:to>
    <xdr:cxnSp macro="">
      <xdr:nvCxnSpPr>
        <xdr:cNvPr id="117" name="直線コネクタ 116"/>
        <xdr:cNvCxnSpPr/>
      </xdr:nvCxnSpPr>
      <xdr:spPr>
        <a:xfrm>
          <a:off x="4429760" y="98507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131445</xdr:rowOff>
    </xdr:from>
    <xdr:ext cx="598805" cy="259080"/>
    <xdr:sp macro="" textlink="">
      <xdr:nvSpPr>
        <xdr:cNvPr id="118" name="物件費最大値テキスト"/>
        <xdr:cNvSpPr txBox="1"/>
      </xdr:nvSpPr>
      <xdr:spPr>
        <a:xfrm>
          <a:off x="4564380" y="83496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736,282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13335</xdr:rowOff>
    </xdr:from>
    <xdr:to xmlns:xdr="http://schemas.openxmlformats.org/drawingml/2006/spreadsheetDrawing">
      <xdr:col>24</xdr:col>
      <xdr:colOff>152400</xdr:colOff>
      <xdr:row>51</xdr:row>
      <xdr:rowOff>13335</xdr:rowOff>
    </xdr:to>
    <xdr:cxnSp macro="">
      <xdr:nvCxnSpPr>
        <xdr:cNvPr id="119" name="直線コネクタ 118"/>
        <xdr:cNvCxnSpPr/>
      </xdr:nvCxnSpPr>
      <xdr:spPr>
        <a:xfrm>
          <a:off x="4429760" y="85667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60325</xdr:rowOff>
    </xdr:from>
    <xdr:to xmlns:xdr="http://schemas.openxmlformats.org/drawingml/2006/spreadsheetDrawing">
      <xdr:col>24</xdr:col>
      <xdr:colOff>63500</xdr:colOff>
      <xdr:row>58</xdr:row>
      <xdr:rowOff>66040</xdr:rowOff>
    </xdr:to>
    <xdr:cxnSp macro="">
      <xdr:nvCxnSpPr>
        <xdr:cNvPr id="120" name="直線コネクタ 119"/>
        <xdr:cNvCxnSpPr/>
      </xdr:nvCxnSpPr>
      <xdr:spPr>
        <a:xfrm>
          <a:off x="3700780" y="9787255"/>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160655</xdr:rowOff>
    </xdr:from>
    <xdr:ext cx="598805" cy="259080"/>
    <xdr:sp macro="" textlink="">
      <xdr:nvSpPr>
        <xdr:cNvPr id="121" name="物件費平均値テキスト"/>
        <xdr:cNvSpPr txBox="1"/>
      </xdr:nvSpPr>
      <xdr:spPr>
        <a:xfrm>
          <a:off x="4564380" y="95523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137795</xdr:rowOff>
    </xdr:from>
    <xdr:to xmlns:xdr="http://schemas.openxmlformats.org/drawingml/2006/spreadsheetDrawing">
      <xdr:col>24</xdr:col>
      <xdr:colOff>114300</xdr:colOff>
      <xdr:row>58</xdr:row>
      <xdr:rowOff>67945</xdr:rowOff>
    </xdr:to>
    <xdr:sp macro="" textlink="">
      <xdr:nvSpPr>
        <xdr:cNvPr id="122" name="フローチャート: 判断 121"/>
        <xdr:cNvSpPr/>
      </xdr:nvSpPr>
      <xdr:spPr>
        <a:xfrm>
          <a:off x="4462780" y="9697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60325</xdr:rowOff>
    </xdr:from>
    <xdr:to xmlns:xdr="http://schemas.openxmlformats.org/drawingml/2006/spreadsheetDrawing">
      <xdr:col>19</xdr:col>
      <xdr:colOff>177800</xdr:colOff>
      <xdr:row>58</xdr:row>
      <xdr:rowOff>71755</xdr:rowOff>
    </xdr:to>
    <xdr:cxnSp macro="">
      <xdr:nvCxnSpPr>
        <xdr:cNvPr id="123" name="直線コネクタ 122"/>
        <xdr:cNvCxnSpPr/>
      </xdr:nvCxnSpPr>
      <xdr:spPr>
        <a:xfrm flipV="1">
          <a:off x="2832100" y="9787255"/>
          <a:ext cx="8686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140970</xdr:rowOff>
    </xdr:from>
    <xdr:to xmlns:xdr="http://schemas.openxmlformats.org/drawingml/2006/spreadsheetDrawing">
      <xdr:col>20</xdr:col>
      <xdr:colOff>38100</xdr:colOff>
      <xdr:row>58</xdr:row>
      <xdr:rowOff>71120</xdr:rowOff>
    </xdr:to>
    <xdr:sp macro="" textlink="">
      <xdr:nvSpPr>
        <xdr:cNvPr id="124" name="フローチャート: 判断 123"/>
        <xdr:cNvSpPr/>
      </xdr:nvSpPr>
      <xdr:spPr>
        <a:xfrm>
          <a:off x="3649980" y="970026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87630</xdr:rowOff>
    </xdr:from>
    <xdr:ext cx="598170" cy="258445"/>
    <xdr:sp macro="" textlink="">
      <xdr:nvSpPr>
        <xdr:cNvPr id="125" name="テキスト ボックス 124"/>
        <xdr:cNvSpPr txBox="1"/>
      </xdr:nvSpPr>
      <xdr:spPr>
        <a:xfrm>
          <a:off x="3406140" y="94792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71755</xdr:rowOff>
    </xdr:from>
    <xdr:to xmlns:xdr="http://schemas.openxmlformats.org/drawingml/2006/spreadsheetDrawing">
      <xdr:col>15</xdr:col>
      <xdr:colOff>50800</xdr:colOff>
      <xdr:row>58</xdr:row>
      <xdr:rowOff>91440</xdr:rowOff>
    </xdr:to>
    <xdr:cxnSp macro="">
      <xdr:nvCxnSpPr>
        <xdr:cNvPr id="126" name="直線コネクタ 125"/>
        <xdr:cNvCxnSpPr/>
      </xdr:nvCxnSpPr>
      <xdr:spPr>
        <a:xfrm flipV="1">
          <a:off x="1968500" y="9798685"/>
          <a:ext cx="8636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151765</xdr:rowOff>
    </xdr:from>
    <xdr:to xmlns:xdr="http://schemas.openxmlformats.org/drawingml/2006/spreadsheetDrawing">
      <xdr:col>15</xdr:col>
      <xdr:colOff>101600</xdr:colOff>
      <xdr:row>58</xdr:row>
      <xdr:rowOff>81915</xdr:rowOff>
    </xdr:to>
    <xdr:sp macro="" textlink="">
      <xdr:nvSpPr>
        <xdr:cNvPr id="127" name="フローチャート: 判断 126"/>
        <xdr:cNvSpPr/>
      </xdr:nvSpPr>
      <xdr:spPr>
        <a:xfrm>
          <a:off x="2781300" y="9711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98425</xdr:rowOff>
    </xdr:from>
    <xdr:ext cx="534035" cy="259080"/>
    <xdr:sp macro="" textlink="">
      <xdr:nvSpPr>
        <xdr:cNvPr id="128" name="テキスト ボックス 127"/>
        <xdr:cNvSpPr txBox="1"/>
      </xdr:nvSpPr>
      <xdr:spPr>
        <a:xfrm>
          <a:off x="2574925" y="94900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64770</xdr:rowOff>
    </xdr:from>
    <xdr:to xmlns:xdr="http://schemas.openxmlformats.org/drawingml/2006/spreadsheetDrawing">
      <xdr:col>10</xdr:col>
      <xdr:colOff>114300</xdr:colOff>
      <xdr:row>58</xdr:row>
      <xdr:rowOff>91440</xdr:rowOff>
    </xdr:to>
    <xdr:cxnSp macro="">
      <xdr:nvCxnSpPr>
        <xdr:cNvPr id="129" name="直線コネクタ 128"/>
        <xdr:cNvCxnSpPr/>
      </xdr:nvCxnSpPr>
      <xdr:spPr>
        <a:xfrm>
          <a:off x="1104900" y="9791700"/>
          <a:ext cx="8636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163830</xdr:rowOff>
    </xdr:from>
    <xdr:to xmlns:xdr="http://schemas.openxmlformats.org/drawingml/2006/spreadsheetDrawing">
      <xdr:col>10</xdr:col>
      <xdr:colOff>165100</xdr:colOff>
      <xdr:row>58</xdr:row>
      <xdr:rowOff>93980</xdr:rowOff>
    </xdr:to>
    <xdr:sp macro="" textlink="">
      <xdr:nvSpPr>
        <xdr:cNvPr id="130" name="フローチャート: 判断 129"/>
        <xdr:cNvSpPr/>
      </xdr:nvSpPr>
      <xdr:spPr>
        <a:xfrm>
          <a:off x="1917700" y="9723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110490</xdr:rowOff>
    </xdr:from>
    <xdr:ext cx="534670" cy="258445"/>
    <xdr:sp macro="" textlink="">
      <xdr:nvSpPr>
        <xdr:cNvPr id="131" name="テキスト ボックス 130"/>
        <xdr:cNvSpPr txBox="1"/>
      </xdr:nvSpPr>
      <xdr:spPr>
        <a:xfrm>
          <a:off x="1706245" y="95021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167640</xdr:rowOff>
    </xdr:from>
    <xdr:to xmlns:xdr="http://schemas.openxmlformats.org/drawingml/2006/spreadsheetDrawing">
      <xdr:col>6</xdr:col>
      <xdr:colOff>38100</xdr:colOff>
      <xdr:row>58</xdr:row>
      <xdr:rowOff>100330</xdr:rowOff>
    </xdr:to>
    <xdr:sp macro="" textlink="">
      <xdr:nvSpPr>
        <xdr:cNvPr id="132" name="フローチャート: 判断 131"/>
        <xdr:cNvSpPr/>
      </xdr:nvSpPr>
      <xdr:spPr>
        <a:xfrm>
          <a:off x="1054100" y="972693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116840</xdr:rowOff>
    </xdr:from>
    <xdr:ext cx="534035" cy="259080"/>
    <xdr:sp macro="" textlink="">
      <xdr:nvSpPr>
        <xdr:cNvPr id="133" name="テキスト ボックス 132"/>
        <xdr:cNvSpPr txBox="1"/>
      </xdr:nvSpPr>
      <xdr:spPr>
        <a:xfrm>
          <a:off x="842645" y="9508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1365" cy="259080"/>
    <xdr:sp macro="" textlink="">
      <xdr:nvSpPr>
        <xdr:cNvPr id="134" name="テキスト ボックス 133"/>
        <xdr:cNvSpPr txBox="1"/>
      </xdr:nvSpPr>
      <xdr:spPr>
        <a:xfrm>
          <a:off x="432816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6" name="テキスト ボックス 135"/>
        <xdr:cNvSpPr txBox="1"/>
      </xdr:nvSpPr>
      <xdr:spPr>
        <a:xfrm>
          <a:off x="264668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15240</xdr:rowOff>
    </xdr:from>
    <xdr:to xmlns:xdr="http://schemas.openxmlformats.org/drawingml/2006/spreadsheetDrawing">
      <xdr:col>24</xdr:col>
      <xdr:colOff>114300</xdr:colOff>
      <xdr:row>58</xdr:row>
      <xdr:rowOff>116840</xdr:rowOff>
    </xdr:to>
    <xdr:sp macro="" textlink="">
      <xdr:nvSpPr>
        <xdr:cNvPr id="139" name="楕円 138"/>
        <xdr:cNvSpPr/>
      </xdr:nvSpPr>
      <xdr:spPr>
        <a:xfrm>
          <a:off x="4462780" y="97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116205</xdr:rowOff>
    </xdr:from>
    <xdr:ext cx="534670" cy="259080"/>
    <xdr:sp macro="" textlink="">
      <xdr:nvSpPr>
        <xdr:cNvPr id="140" name="物件費該当値テキスト"/>
        <xdr:cNvSpPr txBox="1"/>
      </xdr:nvSpPr>
      <xdr:spPr>
        <a:xfrm>
          <a:off x="4564380" y="9675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8890</xdr:rowOff>
    </xdr:from>
    <xdr:to xmlns:xdr="http://schemas.openxmlformats.org/drawingml/2006/spreadsheetDrawing">
      <xdr:col>20</xdr:col>
      <xdr:colOff>38100</xdr:colOff>
      <xdr:row>58</xdr:row>
      <xdr:rowOff>111125</xdr:rowOff>
    </xdr:to>
    <xdr:sp macro="" textlink="">
      <xdr:nvSpPr>
        <xdr:cNvPr id="141" name="楕円 140"/>
        <xdr:cNvSpPr/>
      </xdr:nvSpPr>
      <xdr:spPr>
        <a:xfrm>
          <a:off x="3649980" y="973582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102870</xdr:rowOff>
    </xdr:from>
    <xdr:ext cx="534035" cy="258445"/>
    <xdr:sp macro="" textlink="">
      <xdr:nvSpPr>
        <xdr:cNvPr id="142" name="テキスト ボックス 141"/>
        <xdr:cNvSpPr txBox="1"/>
      </xdr:nvSpPr>
      <xdr:spPr>
        <a:xfrm>
          <a:off x="3438525" y="98298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20955</xdr:rowOff>
    </xdr:from>
    <xdr:to xmlns:xdr="http://schemas.openxmlformats.org/drawingml/2006/spreadsheetDrawing">
      <xdr:col>15</xdr:col>
      <xdr:colOff>101600</xdr:colOff>
      <xdr:row>58</xdr:row>
      <xdr:rowOff>122555</xdr:rowOff>
    </xdr:to>
    <xdr:sp macro="" textlink="">
      <xdr:nvSpPr>
        <xdr:cNvPr id="143" name="楕円 142"/>
        <xdr:cNvSpPr/>
      </xdr:nvSpPr>
      <xdr:spPr>
        <a:xfrm>
          <a:off x="2781300" y="97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113665</xdr:rowOff>
    </xdr:from>
    <xdr:ext cx="534035" cy="259080"/>
    <xdr:sp macro="" textlink="">
      <xdr:nvSpPr>
        <xdr:cNvPr id="144" name="テキスト ボックス 143"/>
        <xdr:cNvSpPr txBox="1"/>
      </xdr:nvSpPr>
      <xdr:spPr>
        <a:xfrm>
          <a:off x="2574925" y="98405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40640</xdr:rowOff>
    </xdr:from>
    <xdr:to xmlns:xdr="http://schemas.openxmlformats.org/drawingml/2006/spreadsheetDrawing">
      <xdr:col>10</xdr:col>
      <xdr:colOff>165100</xdr:colOff>
      <xdr:row>58</xdr:row>
      <xdr:rowOff>142240</xdr:rowOff>
    </xdr:to>
    <xdr:sp macro="" textlink="">
      <xdr:nvSpPr>
        <xdr:cNvPr id="145" name="楕円 144"/>
        <xdr:cNvSpPr/>
      </xdr:nvSpPr>
      <xdr:spPr>
        <a:xfrm>
          <a:off x="19177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133350</xdr:rowOff>
    </xdr:from>
    <xdr:ext cx="534670" cy="259080"/>
    <xdr:sp macro="" textlink="">
      <xdr:nvSpPr>
        <xdr:cNvPr id="146" name="テキスト ボックス 145"/>
        <xdr:cNvSpPr txBox="1"/>
      </xdr:nvSpPr>
      <xdr:spPr>
        <a:xfrm>
          <a:off x="1706245" y="9860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14605</xdr:rowOff>
    </xdr:from>
    <xdr:to xmlns:xdr="http://schemas.openxmlformats.org/drawingml/2006/spreadsheetDrawing">
      <xdr:col>6</xdr:col>
      <xdr:colOff>38100</xdr:colOff>
      <xdr:row>58</xdr:row>
      <xdr:rowOff>116205</xdr:rowOff>
    </xdr:to>
    <xdr:sp macro="" textlink="">
      <xdr:nvSpPr>
        <xdr:cNvPr id="147" name="楕円 146"/>
        <xdr:cNvSpPr/>
      </xdr:nvSpPr>
      <xdr:spPr>
        <a:xfrm>
          <a:off x="1054100" y="97415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107315</xdr:rowOff>
    </xdr:from>
    <xdr:ext cx="534035" cy="258445"/>
    <xdr:sp macro="" textlink="">
      <xdr:nvSpPr>
        <xdr:cNvPr id="148" name="テキスト ボックス 147"/>
        <xdr:cNvSpPr txBox="1"/>
      </xdr:nvSpPr>
      <xdr:spPr>
        <a:xfrm>
          <a:off x="842645" y="98342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4168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140335</xdr:rowOff>
    </xdr:to>
    <xdr:sp macro="" textlink="">
      <xdr:nvSpPr>
        <xdr:cNvPr id="150" name="正方形/長方形 149"/>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140335</xdr:rowOff>
    </xdr:to>
    <xdr:sp macro="" textlink="">
      <xdr:nvSpPr>
        <xdr:cNvPr id="152" name="正方形/長方形 151"/>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140335</xdr:rowOff>
    </xdr:to>
    <xdr:sp macro="" textlink="">
      <xdr:nvSpPr>
        <xdr:cNvPr id="154" name="正方形/長方形 153"/>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4168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885" cy="225425"/>
    <xdr:sp macro="" textlink="">
      <xdr:nvSpPr>
        <xdr:cNvPr id="157" name="テキスト ボックス 156"/>
        <xdr:cNvSpPr txBox="1"/>
      </xdr:nvSpPr>
      <xdr:spPr>
        <a:xfrm>
          <a:off x="70866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4168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9" name="直線コネクタ 158"/>
        <xdr:cNvCxnSpPr/>
      </xdr:nvCxnSpPr>
      <xdr:spPr>
        <a:xfrm>
          <a:off x="74168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920" cy="258445"/>
    <xdr:sp macro="" textlink="">
      <xdr:nvSpPr>
        <xdr:cNvPr id="160" name="テキスト ボックス 159"/>
        <xdr:cNvSpPr txBox="1"/>
      </xdr:nvSpPr>
      <xdr:spPr>
        <a:xfrm>
          <a:off x="502920" y="131533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1" name="直線コネクタ 160"/>
        <xdr:cNvCxnSpPr/>
      </xdr:nvCxnSpPr>
      <xdr:spPr>
        <a:xfrm>
          <a:off x="74168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8445"/>
    <xdr:sp macro="" textlink="">
      <xdr:nvSpPr>
        <xdr:cNvPr id="162" name="テキスト ボックス 161"/>
        <xdr:cNvSpPr txBox="1"/>
      </xdr:nvSpPr>
      <xdr:spPr>
        <a:xfrm>
          <a:off x="225425" y="12780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140335</xdr:rowOff>
    </xdr:from>
    <xdr:to xmlns:xdr="http://schemas.openxmlformats.org/drawingml/2006/spreadsheetDrawing">
      <xdr:col>28</xdr:col>
      <xdr:colOff>114300</xdr:colOff>
      <xdr:row>74</xdr:row>
      <xdr:rowOff>140335</xdr:rowOff>
    </xdr:to>
    <xdr:cxnSp macro="">
      <xdr:nvCxnSpPr>
        <xdr:cNvPr id="163" name="直線コネクタ 162"/>
        <xdr:cNvCxnSpPr/>
      </xdr:nvCxnSpPr>
      <xdr:spPr>
        <a:xfrm>
          <a:off x="74168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167640</xdr:rowOff>
    </xdr:from>
    <xdr:ext cx="531495" cy="259080"/>
    <xdr:sp macro="" textlink="">
      <xdr:nvSpPr>
        <xdr:cNvPr id="164" name="テキスト ボックス 163"/>
        <xdr:cNvSpPr txBox="1"/>
      </xdr:nvSpPr>
      <xdr:spPr>
        <a:xfrm>
          <a:off x="225425" y="12409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5" name="直線コネクタ 164"/>
        <xdr:cNvCxnSpPr/>
      </xdr:nvCxnSpPr>
      <xdr:spPr>
        <a:xfrm>
          <a:off x="74168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6" name="テキスト ボックス 165"/>
        <xdr:cNvSpPr txBox="1"/>
      </xdr:nvSpPr>
      <xdr:spPr>
        <a:xfrm>
          <a:off x="225425" y="12037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7" name="直線コネクタ 166"/>
        <xdr:cNvCxnSpPr/>
      </xdr:nvCxnSpPr>
      <xdr:spPr>
        <a:xfrm>
          <a:off x="74168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8445"/>
    <xdr:sp macro="" textlink="">
      <xdr:nvSpPr>
        <xdr:cNvPr id="168" name="テキスト ボックス 167"/>
        <xdr:cNvSpPr txBox="1"/>
      </xdr:nvSpPr>
      <xdr:spPr>
        <a:xfrm>
          <a:off x="225425" y="116636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5630" cy="258445"/>
    <xdr:sp macro="" textlink="">
      <xdr:nvSpPr>
        <xdr:cNvPr id="170" name="テキスト ボックス 169"/>
        <xdr:cNvSpPr txBox="1"/>
      </xdr:nvSpPr>
      <xdr:spPr>
        <a:xfrm>
          <a:off x="166370" y="11290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維持補修費グラフ枠"/>
        <xdr:cNvSpPr/>
      </xdr:nvSpPr>
      <xdr:spPr>
        <a:xfrm>
          <a:off x="74168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101600</xdr:rowOff>
    </xdr:from>
    <xdr:to xmlns:xdr="http://schemas.openxmlformats.org/drawingml/2006/spreadsheetDrawing">
      <xdr:col>24</xdr:col>
      <xdr:colOff>62865</xdr:colOff>
      <xdr:row>79</xdr:row>
      <xdr:rowOff>33020</xdr:rowOff>
    </xdr:to>
    <xdr:cxnSp macro="">
      <xdr:nvCxnSpPr>
        <xdr:cNvPr id="172" name="直線コネクタ 171"/>
        <xdr:cNvCxnSpPr/>
      </xdr:nvCxnSpPr>
      <xdr:spPr>
        <a:xfrm flipV="1">
          <a:off x="4511675" y="11840210"/>
          <a:ext cx="127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36830</xdr:rowOff>
    </xdr:from>
    <xdr:ext cx="378460" cy="258445"/>
    <xdr:sp macro="" textlink="">
      <xdr:nvSpPr>
        <xdr:cNvPr id="173" name="維持補修費最小値テキスト"/>
        <xdr:cNvSpPr txBox="1"/>
      </xdr:nvSpPr>
      <xdr:spPr>
        <a:xfrm>
          <a:off x="4564380" y="132842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33020</xdr:rowOff>
    </xdr:from>
    <xdr:to xmlns:xdr="http://schemas.openxmlformats.org/drawingml/2006/spreadsheetDrawing">
      <xdr:col>24</xdr:col>
      <xdr:colOff>152400</xdr:colOff>
      <xdr:row>79</xdr:row>
      <xdr:rowOff>33020</xdr:rowOff>
    </xdr:to>
    <xdr:cxnSp macro="">
      <xdr:nvCxnSpPr>
        <xdr:cNvPr id="174" name="直線コネクタ 173"/>
        <xdr:cNvCxnSpPr/>
      </xdr:nvCxnSpPr>
      <xdr:spPr>
        <a:xfrm>
          <a:off x="4429760" y="132803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48260</xdr:rowOff>
    </xdr:from>
    <xdr:ext cx="534670" cy="258445"/>
    <xdr:sp macro="" textlink="">
      <xdr:nvSpPr>
        <xdr:cNvPr id="175" name="維持補修費最大値テキスト"/>
        <xdr:cNvSpPr txBox="1"/>
      </xdr:nvSpPr>
      <xdr:spPr>
        <a:xfrm>
          <a:off x="4564380" y="116192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101600</xdr:rowOff>
    </xdr:from>
    <xdr:to xmlns:xdr="http://schemas.openxmlformats.org/drawingml/2006/spreadsheetDrawing">
      <xdr:col>24</xdr:col>
      <xdr:colOff>152400</xdr:colOff>
      <xdr:row>70</xdr:row>
      <xdr:rowOff>101600</xdr:rowOff>
    </xdr:to>
    <xdr:cxnSp macro="">
      <xdr:nvCxnSpPr>
        <xdr:cNvPr id="176" name="直線コネクタ 175"/>
        <xdr:cNvCxnSpPr/>
      </xdr:nvCxnSpPr>
      <xdr:spPr>
        <a:xfrm>
          <a:off x="4429760" y="118402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79</xdr:row>
      <xdr:rowOff>24130</xdr:rowOff>
    </xdr:from>
    <xdr:to xmlns:xdr="http://schemas.openxmlformats.org/drawingml/2006/spreadsheetDrawing">
      <xdr:col>24</xdr:col>
      <xdr:colOff>63500</xdr:colOff>
      <xdr:row>79</xdr:row>
      <xdr:rowOff>27305</xdr:rowOff>
    </xdr:to>
    <xdr:cxnSp macro="">
      <xdr:nvCxnSpPr>
        <xdr:cNvPr id="177" name="直線コネクタ 176"/>
        <xdr:cNvCxnSpPr/>
      </xdr:nvCxnSpPr>
      <xdr:spPr>
        <a:xfrm flipV="1">
          <a:off x="3700780" y="13271500"/>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165100</xdr:rowOff>
    </xdr:from>
    <xdr:ext cx="534670" cy="258445"/>
    <xdr:sp macro="" textlink="">
      <xdr:nvSpPr>
        <xdr:cNvPr id="178" name="維持補修費平均値テキスト"/>
        <xdr:cNvSpPr txBox="1"/>
      </xdr:nvSpPr>
      <xdr:spPr>
        <a:xfrm>
          <a:off x="4564380" y="129095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142240</xdr:rowOff>
    </xdr:from>
    <xdr:to xmlns:xdr="http://schemas.openxmlformats.org/drawingml/2006/spreadsheetDrawing">
      <xdr:col>24</xdr:col>
      <xdr:colOff>114300</xdr:colOff>
      <xdr:row>78</xdr:row>
      <xdr:rowOff>72390</xdr:rowOff>
    </xdr:to>
    <xdr:sp macro="" textlink="">
      <xdr:nvSpPr>
        <xdr:cNvPr id="179" name="フローチャート: 判断 178"/>
        <xdr:cNvSpPr/>
      </xdr:nvSpPr>
      <xdr:spPr>
        <a:xfrm>
          <a:off x="4462780" y="13054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25400</xdr:rowOff>
    </xdr:from>
    <xdr:to xmlns:xdr="http://schemas.openxmlformats.org/drawingml/2006/spreadsheetDrawing">
      <xdr:col>19</xdr:col>
      <xdr:colOff>177800</xdr:colOff>
      <xdr:row>79</xdr:row>
      <xdr:rowOff>27305</xdr:rowOff>
    </xdr:to>
    <xdr:cxnSp macro="">
      <xdr:nvCxnSpPr>
        <xdr:cNvPr id="180" name="直線コネクタ 179"/>
        <xdr:cNvCxnSpPr/>
      </xdr:nvCxnSpPr>
      <xdr:spPr>
        <a:xfrm>
          <a:off x="2832100" y="13272770"/>
          <a:ext cx="86868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131445</xdr:rowOff>
    </xdr:from>
    <xdr:to xmlns:xdr="http://schemas.openxmlformats.org/drawingml/2006/spreadsheetDrawing">
      <xdr:col>20</xdr:col>
      <xdr:colOff>38100</xdr:colOff>
      <xdr:row>78</xdr:row>
      <xdr:rowOff>61595</xdr:rowOff>
    </xdr:to>
    <xdr:sp macro="" textlink="">
      <xdr:nvSpPr>
        <xdr:cNvPr id="181" name="フローチャート: 判断 180"/>
        <xdr:cNvSpPr/>
      </xdr:nvSpPr>
      <xdr:spPr>
        <a:xfrm>
          <a:off x="3649980" y="1304353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78105</xdr:rowOff>
    </xdr:from>
    <xdr:ext cx="534035" cy="259080"/>
    <xdr:sp macro="" textlink="">
      <xdr:nvSpPr>
        <xdr:cNvPr id="182" name="テキスト ボックス 181"/>
        <xdr:cNvSpPr txBox="1"/>
      </xdr:nvSpPr>
      <xdr:spPr>
        <a:xfrm>
          <a:off x="3438525" y="12822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79</xdr:row>
      <xdr:rowOff>13335</xdr:rowOff>
    </xdr:from>
    <xdr:to xmlns:xdr="http://schemas.openxmlformats.org/drawingml/2006/spreadsheetDrawing">
      <xdr:col>15</xdr:col>
      <xdr:colOff>50800</xdr:colOff>
      <xdr:row>79</xdr:row>
      <xdr:rowOff>25400</xdr:rowOff>
    </xdr:to>
    <xdr:cxnSp macro="">
      <xdr:nvCxnSpPr>
        <xdr:cNvPr id="183" name="直線コネクタ 182"/>
        <xdr:cNvCxnSpPr/>
      </xdr:nvCxnSpPr>
      <xdr:spPr>
        <a:xfrm>
          <a:off x="1968500" y="13260705"/>
          <a:ext cx="8636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128905</xdr:rowOff>
    </xdr:from>
    <xdr:to xmlns:xdr="http://schemas.openxmlformats.org/drawingml/2006/spreadsheetDrawing">
      <xdr:col>15</xdr:col>
      <xdr:colOff>101600</xdr:colOff>
      <xdr:row>78</xdr:row>
      <xdr:rowOff>59055</xdr:rowOff>
    </xdr:to>
    <xdr:sp macro="" textlink="">
      <xdr:nvSpPr>
        <xdr:cNvPr id="184" name="フローチャート: 判断 183"/>
        <xdr:cNvSpPr/>
      </xdr:nvSpPr>
      <xdr:spPr>
        <a:xfrm>
          <a:off x="2781300" y="13040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75565</xdr:rowOff>
    </xdr:from>
    <xdr:ext cx="534035" cy="259080"/>
    <xdr:sp macro="" textlink="">
      <xdr:nvSpPr>
        <xdr:cNvPr id="185" name="テキスト ボックス 184"/>
        <xdr:cNvSpPr txBox="1"/>
      </xdr:nvSpPr>
      <xdr:spPr>
        <a:xfrm>
          <a:off x="2574925" y="12820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79</xdr:row>
      <xdr:rowOff>13335</xdr:rowOff>
    </xdr:from>
    <xdr:to xmlns:xdr="http://schemas.openxmlformats.org/drawingml/2006/spreadsheetDrawing">
      <xdr:col>10</xdr:col>
      <xdr:colOff>114300</xdr:colOff>
      <xdr:row>79</xdr:row>
      <xdr:rowOff>26670</xdr:rowOff>
    </xdr:to>
    <xdr:cxnSp macro="">
      <xdr:nvCxnSpPr>
        <xdr:cNvPr id="186" name="直線コネクタ 185"/>
        <xdr:cNvCxnSpPr/>
      </xdr:nvCxnSpPr>
      <xdr:spPr>
        <a:xfrm flipV="1">
          <a:off x="1104900" y="13260705"/>
          <a:ext cx="8636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155575</xdr:rowOff>
    </xdr:from>
    <xdr:to xmlns:xdr="http://schemas.openxmlformats.org/drawingml/2006/spreadsheetDrawing">
      <xdr:col>10</xdr:col>
      <xdr:colOff>165100</xdr:colOff>
      <xdr:row>78</xdr:row>
      <xdr:rowOff>85725</xdr:rowOff>
    </xdr:to>
    <xdr:sp macro="" textlink="">
      <xdr:nvSpPr>
        <xdr:cNvPr id="187" name="フローチャート: 判断 186"/>
        <xdr:cNvSpPr/>
      </xdr:nvSpPr>
      <xdr:spPr>
        <a:xfrm>
          <a:off x="1917700" y="13067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76</xdr:row>
      <xdr:rowOff>102870</xdr:rowOff>
    </xdr:from>
    <xdr:ext cx="469265" cy="258445"/>
    <xdr:sp macro="" textlink="">
      <xdr:nvSpPr>
        <xdr:cNvPr id="188" name="テキスト ボックス 187"/>
        <xdr:cNvSpPr txBox="1"/>
      </xdr:nvSpPr>
      <xdr:spPr>
        <a:xfrm>
          <a:off x="1738630" y="128473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37465</xdr:rowOff>
    </xdr:from>
    <xdr:to xmlns:xdr="http://schemas.openxmlformats.org/drawingml/2006/spreadsheetDrawing">
      <xdr:col>6</xdr:col>
      <xdr:colOff>38100</xdr:colOff>
      <xdr:row>78</xdr:row>
      <xdr:rowOff>139065</xdr:rowOff>
    </xdr:to>
    <xdr:sp macro="" textlink="">
      <xdr:nvSpPr>
        <xdr:cNvPr id="189" name="フローチャート: 判断 188"/>
        <xdr:cNvSpPr/>
      </xdr:nvSpPr>
      <xdr:spPr>
        <a:xfrm>
          <a:off x="1054100" y="131171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155575</xdr:rowOff>
    </xdr:from>
    <xdr:ext cx="469900" cy="259080"/>
    <xdr:sp macro="" textlink="">
      <xdr:nvSpPr>
        <xdr:cNvPr id="190" name="テキスト ボックス 189"/>
        <xdr:cNvSpPr txBox="1"/>
      </xdr:nvSpPr>
      <xdr:spPr>
        <a:xfrm>
          <a:off x="875030" y="129000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1365" cy="259080"/>
    <xdr:sp macro="" textlink="">
      <xdr:nvSpPr>
        <xdr:cNvPr id="191" name="テキスト ボックス 190"/>
        <xdr:cNvSpPr txBox="1"/>
      </xdr:nvSpPr>
      <xdr:spPr>
        <a:xfrm>
          <a:off x="432816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5153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3" name="テキスト ボックス 192"/>
        <xdr:cNvSpPr txBox="1"/>
      </xdr:nvSpPr>
      <xdr:spPr>
        <a:xfrm>
          <a:off x="264668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7830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194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144780</xdr:rowOff>
    </xdr:from>
    <xdr:to xmlns:xdr="http://schemas.openxmlformats.org/drawingml/2006/spreadsheetDrawing">
      <xdr:col>24</xdr:col>
      <xdr:colOff>114300</xdr:colOff>
      <xdr:row>79</xdr:row>
      <xdr:rowOff>74930</xdr:rowOff>
    </xdr:to>
    <xdr:sp macro="" textlink="">
      <xdr:nvSpPr>
        <xdr:cNvPr id="196" name="楕円 195"/>
        <xdr:cNvSpPr/>
      </xdr:nvSpPr>
      <xdr:spPr>
        <a:xfrm>
          <a:off x="4462780" y="13224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59690</xdr:rowOff>
    </xdr:from>
    <xdr:ext cx="469900" cy="259080"/>
    <xdr:sp macro="" textlink="">
      <xdr:nvSpPr>
        <xdr:cNvPr id="197" name="維持補修費該当値テキスト"/>
        <xdr:cNvSpPr txBox="1"/>
      </xdr:nvSpPr>
      <xdr:spPr>
        <a:xfrm>
          <a:off x="4564380" y="13139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147955</xdr:rowOff>
    </xdr:from>
    <xdr:to xmlns:xdr="http://schemas.openxmlformats.org/drawingml/2006/spreadsheetDrawing">
      <xdr:col>20</xdr:col>
      <xdr:colOff>38100</xdr:colOff>
      <xdr:row>79</xdr:row>
      <xdr:rowOff>78105</xdr:rowOff>
    </xdr:to>
    <xdr:sp macro="" textlink="">
      <xdr:nvSpPr>
        <xdr:cNvPr id="198" name="楕円 197"/>
        <xdr:cNvSpPr/>
      </xdr:nvSpPr>
      <xdr:spPr>
        <a:xfrm>
          <a:off x="3649980" y="1322768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179070</xdr:colOff>
      <xdr:row>79</xdr:row>
      <xdr:rowOff>69850</xdr:rowOff>
    </xdr:from>
    <xdr:ext cx="378460" cy="258445"/>
    <xdr:sp macro="" textlink="">
      <xdr:nvSpPr>
        <xdr:cNvPr id="199" name="テキスト ボックス 198"/>
        <xdr:cNvSpPr txBox="1"/>
      </xdr:nvSpPr>
      <xdr:spPr>
        <a:xfrm>
          <a:off x="3516630" y="133172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146050</xdr:rowOff>
    </xdr:from>
    <xdr:to xmlns:xdr="http://schemas.openxmlformats.org/drawingml/2006/spreadsheetDrawing">
      <xdr:col>15</xdr:col>
      <xdr:colOff>101600</xdr:colOff>
      <xdr:row>79</xdr:row>
      <xdr:rowOff>76200</xdr:rowOff>
    </xdr:to>
    <xdr:sp macro="" textlink="">
      <xdr:nvSpPr>
        <xdr:cNvPr id="200" name="楕円 199"/>
        <xdr:cNvSpPr/>
      </xdr:nvSpPr>
      <xdr:spPr>
        <a:xfrm>
          <a:off x="2781300" y="13225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52070</xdr:colOff>
      <xdr:row>79</xdr:row>
      <xdr:rowOff>67310</xdr:rowOff>
    </xdr:from>
    <xdr:ext cx="377825" cy="259080"/>
    <xdr:sp macro="" textlink="">
      <xdr:nvSpPr>
        <xdr:cNvPr id="201" name="テキスト ボックス 200"/>
        <xdr:cNvSpPr txBox="1"/>
      </xdr:nvSpPr>
      <xdr:spPr>
        <a:xfrm>
          <a:off x="2647950" y="1331468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133985</xdr:rowOff>
    </xdr:from>
    <xdr:to xmlns:xdr="http://schemas.openxmlformats.org/drawingml/2006/spreadsheetDrawing">
      <xdr:col>10</xdr:col>
      <xdr:colOff>165100</xdr:colOff>
      <xdr:row>79</xdr:row>
      <xdr:rowOff>64135</xdr:rowOff>
    </xdr:to>
    <xdr:sp macro="" textlink="">
      <xdr:nvSpPr>
        <xdr:cNvPr id="202" name="楕円 201"/>
        <xdr:cNvSpPr/>
      </xdr:nvSpPr>
      <xdr:spPr>
        <a:xfrm>
          <a:off x="1917700" y="13213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55245</xdr:rowOff>
    </xdr:from>
    <xdr:ext cx="469265" cy="258445"/>
    <xdr:sp macro="" textlink="">
      <xdr:nvSpPr>
        <xdr:cNvPr id="203" name="テキスト ボックス 202"/>
        <xdr:cNvSpPr txBox="1"/>
      </xdr:nvSpPr>
      <xdr:spPr>
        <a:xfrm>
          <a:off x="1738630" y="133026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147320</xdr:rowOff>
    </xdr:from>
    <xdr:to xmlns:xdr="http://schemas.openxmlformats.org/drawingml/2006/spreadsheetDrawing">
      <xdr:col>6</xdr:col>
      <xdr:colOff>38100</xdr:colOff>
      <xdr:row>79</xdr:row>
      <xdr:rowOff>77470</xdr:rowOff>
    </xdr:to>
    <xdr:sp macro="" textlink="">
      <xdr:nvSpPr>
        <xdr:cNvPr id="204" name="楕円 203"/>
        <xdr:cNvSpPr/>
      </xdr:nvSpPr>
      <xdr:spPr>
        <a:xfrm>
          <a:off x="1054100" y="1322705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179070</xdr:colOff>
      <xdr:row>79</xdr:row>
      <xdr:rowOff>69215</xdr:rowOff>
    </xdr:from>
    <xdr:ext cx="378460" cy="258445"/>
    <xdr:sp macro="" textlink="">
      <xdr:nvSpPr>
        <xdr:cNvPr id="205" name="テキスト ボックス 204"/>
        <xdr:cNvSpPr txBox="1"/>
      </xdr:nvSpPr>
      <xdr:spPr>
        <a:xfrm>
          <a:off x="920750" y="133165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4168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140335</xdr:rowOff>
    </xdr:to>
    <xdr:sp macro="" textlink="">
      <xdr:nvSpPr>
        <xdr:cNvPr id="207" name="正方形/長方形 206"/>
        <xdr:cNvSpPr/>
      </xdr:nvSpPr>
      <xdr:spPr>
        <a:xfrm>
          <a:off x="86868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6868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140335</xdr:rowOff>
    </xdr:to>
    <xdr:sp macro="" textlink="">
      <xdr:nvSpPr>
        <xdr:cNvPr id="209" name="正方形/長方形 208"/>
        <xdr:cNvSpPr/>
      </xdr:nvSpPr>
      <xdr:spPr>
        <a:xfrm>
          <a:off x="1854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854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140335</xdr:rowOff>
    </xdr:to>
    <xdr:sp macro="" textlink="">
      <xdr:nvSpPr>
        <xdr:cNvPr id="211" name="正方形/長方形 210"/>
        <xdr:cNvSpPr/>
      </xdr:nvSpPr>
      <xdr:spPr>
        <a:xfrm>
          <a:off x="2966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2966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4168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885" cy="225425"/>
    <xdr:sp macro="" textlink="">
      <xdr:nvSpPr>
        <xdr:cNvPr id="214" name="テキスト ボックス 213"/>
        <xdr:cNvSpPr txBox="1"/>
      </xdr:nvSpPr>
      <xdr:spPr>
        <a:xfrm>
          <a:off x="70866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920" cy="258445"/>
    <xdr:sp macro="" textlink="">
      <xdr:nvSpPr>
        <xdr:cNvPr id="216" name="テキスト ボックス 215"/>
        <xdr:cNvSpPr txBox="1"/>
      </xdr:nvSpPr>
      <xdr:spPr>
        <a:xfrm>
          <a:off x="502920" y="169138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7" name="直線コネクタ 216"/>
        <xdr:cNvCxnSpPr/>
      </xdr:nvCxnSpPr>
      <xdr:spPr>
        <a:xfrm>
          <a:off x="74168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8" name="テキスト ボックス 217"/>
        <xdr:cNvSpPr txBox="1"/>
      </xdr:nvSpPr>
      <xdr:spPr>
        <a:xfrm>
          <a:off x="22542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9" name="直線コネクタ 218"/>
        <xdr:cNvCxnSpPr/>
      </xdr:nvCxnSpPr>
      <xdr:spPr>
        <a:xfrm>
          <a:off x="74168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5630" cy="259080"/>
    <xdr:sp macro="" textlink="">
      <xdr:nvSpPr>
        <xdr:cNvPr id="220" name="テキスト ボックス 219"/>
        <xdr:cNvSpPr txBox="1"/>
      </xdr:nvSpPr>
      <xdr:spPr>
        <a:xfrm>
          <a:off x="166370" y="16151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1" name="直線コネクタ 220"/>
        <xdr:cNvCxnSpPr/>
      </xdr:nvCxnSpPr>
      <xdr:spPr>
        <a:xfrm>
          <a:off x="74168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8445"/>
    <xdr:sp macro="" textlink="">
      <xdr:nvSpPr>
        <xdr:cNvPr id="222" name="テキスト ボックス 221"/>
        <xdr:cNvSpPr txBox="1"/>
      </xdr:nvSpPr>
      <xdr:spPr>
        <a:xfrm>
          <a:off x="166370"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3" name="直線コネクタ 222"/>
        <xdr:cNvCxnSpPr/>
      </xdr:nvCxnSpPr>
      <xdr:spPr>
        <a:xfrm>
          <a:off x="74168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4" name="テキスト ボックス 223"/>
        <xdr:cNvSpPr txBox="1"/>
      </xdr:nvSpPr>
      <xdr:spPr>
        <a:xfrm>
          <a:off x="1663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5" name="直線コネクタ 224"/>
        <xdr:cNvCxnSpPr/>
      </xdr:nvCxnSpPr>
      <xdr:spPr>
        <a:xfrm>
          <a:off x="74168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5630" cy="258445"/>
    <xdr:sp macro="" textlink="">
      <xdr:nvSpPr>
        <xdr:cNvPr id="226" name="テキスト ボックス 225"/>
        <xdr:cNvSpPr txBox="1"/>
      </xdr:nvSpPr>
      <xdr:spPr>
        <a:xfrm>
          <a:off x="166370" y="150164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4168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28" name="テキスト ボックス 227"/>
        <xdr:cNvSpPr txBox="1"/>
      </xdr:nvSpPr>
      <xdr:spPr>
        <a:xfrm>
          <a:off x="166370" y="146431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扶助費グラフ枠"/>
        <xdr:cNvSpPr/>
      </xdr:nvSpPr>
      <xdr:spPr>
        <a:xfrm>
          <a:off x="74168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114935</xdr:rowOff>
    </xdr:from>
    <xdr:to xmlns:xdr="http://schemas.openxmlformats.org/drawingml/2006/spreadsheetDrawing">
      <xdr:col>24</xdr:col>
      <xdr:colOff>62865</xdr:colOff>
      <xdr:row>98</xdr:row>
      <xdr:rowOff>45085</xdr:rowOff>
    </xdr:to>
    <xdr:cxnSp macro="">
      <xdr:nvCxnSpPr>
        <xdr:cNvPr id="230" name="直線コネクタ 229"/>
        <xdr:cNvCxnSpPr/>
      </xdr:nvCxnSpPr>
      <xdr:spPr>
        <a:xfrm flipV="1">
          <a:off x="4511675" y="15206345"/>
          <a:ext cx="127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48895</xdr:rowOff>
    </xdr:from>
    <xdr:ext cx="534670" cy="259080"/>
    <xdr:sp macro="" textlink="">
      <xdr:nvSpPr>
        <xdr:cNvPr id="231" name="扶助費最小値テキスト"/>
        <xdr:cNvSpPr txBox="1"/>
      </xdr:nvSpPr>
      <xdr:spPr>
        <a:xfrm>
          <a:off x="4564380" y="165080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72,457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45085</xdr:rowOff>
    </xdr:from>
    <xdr:to xmlns:xdr="http://schemas.openxmlformats.org/drawingml/2006/spreadsheetDrawing">
      <xdr:col>24</xdr:col>
      <xdr:colOff>152400</xdr:colOff>
      <xdr:row>98</xdr:row>
      <xdr:rowOff>45085</xdr:rowOff>
    </xdr:to>
    <xdr:cxnSp macro="">
      <xdr:nvCxnSpPr>
        <xdr:cNvPr id="232" name="直線コネクタ 231"/>
        <xdr:cNvCxnSpPr/>
      </xdr:nvCxnSpPr>
      <xdr:spPr>
        <a:xfrm>
          <a:off x="4429760" y="165042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61595</xdr:rowOff>
    </xdr:from>
    <xdr:ext cx="598805" cy="259080"/>
    <xdr:sp macro="" textlink="">
      <xdr:nvSpPr>
        <xdr:cNvPr id="233" name="扶助費最大値テキスト"/>
        <xdr:cNvSpPr txBox="1"/>
      </xdr:nvSpPr>
      <xdr:spPr>
        <a:xfrm>
          <a:off x="4564380" y="14985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243,269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114935</xdr:rowOff>
    </xdr:from>
    <xdr:to xmlns:xdr="http://schemas.openxmlformats.org/drawingml/2006/spreadsheetDrawing">
      <xdr:col>24</xdr:col>
      <xdr:colOff>152400</xdr:colOff>
      <xdr:row>90</xdr:row>
      <xdr:rowOff>114935</xdr:rowOff>
    </xdr:to>
    <xdr:cxnSp macro="">
      <xdr:nvCxnSpPr>
        <xdr:cNvPr id="234" name="直線コネクタ 233"/>
        <xdr:cNvCxnSpPr/>
      </xdr:nvCxnSpPr>
      <xdr:spPr>
        <a:xfrm>
          <a:off x="4429760" y="152063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67310</xdr:rowOff>
    </xdr:from>
    <xdr:to xmlns:xdr="http://schemas.openxmlformats.org/drawingml/2006/spreadsheetDrawing">
      <xdr:col>24</xdr:col>
      <xdr:colOff>63500</xdr:colOff>
      <xdr:row>96</xdr:row>
      <xdr:rowOff>98425</xdr:rowOff>
    </xdr:to>
    <xdr:cxnSp macro="">
      <xdr:nvCxnSpPr>
        <xdr:cNvPr id="235" name="直線コネクタ 234"/>
        <xdr:cNvCxnSpPr/>
      </xdr:nvCxnSpPr>
      <xdr:spPr>
        <a:xfrm>
          <a:off x="3700780" y="16183610"/>
          <a:ext cx="8128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135255</xdr:rowOff>
    </xdr:from>
    <xdr:ext cx="598805" cy="258445"/>
    <xdr:sp macro="" textlink="">
      <xdr:nvSpPr>
        <xdr:cNvPr id="236" name="扶助費平均値テキスト"/>
        <xdr:cNvSpPr txBox="1"/>
      </xdr:nvSpPr>
      <xdr:spPr>
        <a:xfrm>
          <a:off x="4564380" y="159086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112395</xdr:rowOff>
    </xdr:from>
    <xdr:to xmlns:xdr="http://schemas.openxmlformats.org/drawingml/2006/spreadsheetDrawing">
      <xdr:col>24</xdr:col>
      <xdr:colOff>114300</xdr:colOff>
      <xdr:row>96</xdr:row>
      <xdr:rowOff>42545</xdr:rowOff>
    </xdr:to>
    <xdr:sp macro="" textlink="">
      <xdr:nvSpPr>
        <xdr:cNvPr id="237" name="フローチャート: 判断 236"/>
        <xdr:cNvSpPr/>
      </xdr:nvSpPr>
      <xdr:spPr>
        <a:xfrm>
          <a:off x="4462780" y="1605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10795</xdr:rowOff>
    </xdr:from>
    <xdr:to xmlns:xdr="http://schemas.openxmlformats.org/drawingml/2006/spreadsheetDrawing">
      <xdr:col>19</xdr:col>
      <xdr:colOff>177800</xdr:colOff>
      <xdr:row>96</xdr:row>
      <xdr:rowOff>67310</xdr:rowOff>
    </xdr:to>
    <xdr:cxnSp macro="">
      <xdr:nvCxnSpPr>
        <xdr:cNvPr id="238" name="直線コネクタ 237"/>
        <xdr:cNvCxnSpPr/>
      </xdr:nvCxnSpPr>
      <xdr:spPr>
        <a:xfrm>
          <a:off x="2832100" y="16127095"/>
          <a:ext cx="86868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10795</xdr:rowOff>
    </xdr:from>
    <xdr:to xmlns:xdr="http://schemas.openxmlformats.org/drawingml/2006/spreadsheetDrawing">
      <xdr:col>20</xdr:col>
      <xdr:colOff>38100</xdr:colOff>
      <xdr:row>96</xdr:row>
      <xdr:rowOff>112395</xdr:rowOff>
    </xdr:to>
    <xdr:sp macro="" textlink="">
      <xdr:nvSpPr>
        <xdr:cNvPr id="239" name="フローチャート: 判断 238"/>
        <xdr:cNvSpPr/>
      </xdr:nvSpPr>
      <xdr:spPr>
        <a:xfrm>
          <a:off x="3649980" y="161270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128905</xdr:rowOff>
    </xdr:from>
    <xdr:ext cx="598170" cy="259080"/>
    <xdr:sp macro="" textlink="">
      <xdr:nvSpPr>
        <xdr:cNvPr id="240" name="テキスト ボックス 239"/>
        <xdr:cNvSpPr txBox="1"/>
      </xdr:nvSpPr>
      <xdr:spPr>
        <a:xfrm>
          <a:off x="3406140" y="159023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10795</xdr:rowOff>
    </xdr:from>
    <xdr:to xmlns:xdr="http://schemas.openxmlformats.org/drawingml/2006/spreadsheetDrawing">
      <xdr:col>15</xdr:col>
      <xdr:colOff>50800</xdr:colOff>
      <xdr:row>97</xdr:row>
      <xdr:rowOff>46355</xdr:rowOff>
    </xdr:to>
    <xdr:cxnSp macro="">
      <xdr:nvCxnSpPr>
        <xdr:cNvPr id="241" name="直線コネクタ 240"/>
        <xdr:cNvCxnSpPr/>
      </xdr:nvCxnSpPr>
      <xdr:spPr>
        <a:xfrm flipV="1">
          <a:off x="1968500" y="16127095"/>
          <a:ext cx="8636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102235</xdr:rowOff>
    </xdr:from>
    <xdr:to xmlns:xdr="http://schemas.openxmlformats.org/drawingml/2006/spreadsheetDrawing">
      <xdr:col>15</xdr:col>
      <xdr:colOff>101600</xdr:colOff>
      <xdr:row>96</xdr:row>
      <xdr:rowOff>32385</xdr:rowOff>
    </xdr:to>
    <xdr:sp macro="" textlink="">
      <xdr:nvSpPr>
        <xdr:cNvPr id="242" name="フローチャート: 判断 241"/>
        <xdr:cNvSpPr/>
      </xdr:nvSpPr>
      <xdr:spPr>
        <a:xfrm>
          <a:off x="2781300" y="1604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48895</xdr:rowOff>
    </xdr:from>
    <xdr:ext cx="598805" cy="259080"/>
    <xdr:sp macro="" textlink="">
      <xdr:nvSpPr>
        <xdr:cNvPr id="243" name="テキスト ボックス 242"/>
        <xdr:cNvSpPr txBox="1"/>
      </xdr:nvSpPr>
      <xdr:spPr>
        <a:xfrm>
          <a:off x="2542540" y="158222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46355</xdr:rowOff>
    </xdr:from>
    <xdr:to xmlns:xdr="http://schemas.openxmlformats.org/drawingml/2006/spreadsheetDrawing">
      <xdr:col>10</xdr:col>
      <xdr:colOff>114300</xdr:colOff>
      <xdr:row>97</xdr:row>
      <xdr:rowOff>69215</xdr:rowOff>
    </xdr:to>
    <xdr:cxnSp macro="">
      <xdr:nvCxnSpPr>
        <xdr:cNvPr id="244" name="直線コネクタ 243"/>
        <xdr:cNvCxnSpPr/>
      </xdr:nvCxnSpPr>
      <xdr:spPr>
        <a:xfrm flipV="1">
          <a:off x="1104900" y="16334105"/>
          <a:ext cx="8636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107950</xdr:rowOff>
    </xdr:from>
    <xdr:to xmlns:xdr="http://schemas.openxmlformats.org/drawingml/2006/spreadsheetDrawing">
      <xdr:col>10</xdr:col>
      <xdr:colOff>165100</xdr:colOff>
      <xdr:row>97</xdr:row>
      <xdr:rowOff>38100</xdr:rowOff>
    </xdr:to>
    <xdr:sp macro="" textlink="">
      <xdr:nvSpPr>
        <xdr:cNvPr id="245" name="フローチャート: 判断 244"/>
        <xdr:cNvSpPr/>
      </xdr:nvSpPr>
      <xdr:spPr>
        <a:xfrm>
          <a:off x="1917700" y="1622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54610</xdr:rowOff>
    </xdr:from>
    <xdr:ext cx="598170" cy="258445"/>
    <xdr:sp macro="" textlink="">
      <xdr:nvSpPr>
        <xdr:cNvPr id="246" name="テキスト ボックス 245"/>
        <xdr:cNvSpPr txBox="1"/>
      </xdr:nvSpPr>
      <xdr:spPr>
        <a:xfrm>
          <a:off x="1673860" y="159994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107950</xdr:rowOff>
    </xdr:from>
    <xdr:to xmlns:xdr="http://schemas.openxmlformats.org/drawingml/2006/spreadsheetDrawing">
      <xdr:col>6</xdr:col>
      <xdr:colOff>38100</xdr:colOff>
      <xdr:row>97</xdr:row>
      <xdr:rowOff>38100</xdr:rowOff>
    </xdr:to>
    <xdr:sp macro="" textlink="">
      <xdr:nvSpPr>
        <xdr:cNvPr id="247" name="フローチャート: 判断 246"/>
        <xdr:cNvSpPr/>
      </xdr:nvSpPr>
      <xdr:spPr>
        <a:xfrm>
          <a:off x="1054100" y="162242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54610</xdr:rowOff>
    </xdr:from>
    <xdr:ext cx="598170" cy="258445"/>
    <xdr:sp macro="" textlink="">
      <xdr:nvSpPr>
        <xdr:cNvPr id="248" name="テキスト ボックス 247"/>
        <xdr:cNvSpPr txBox="1"/>
      </xdr:nvSpPr>
      <xdr:spPr>
        <a:xfrm>
          <a:off x="810260" y="159994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1365" cy="259080"/>
    <xdr:sp macro="" textlink="">
      <xdr:nvSpPr>
        <xdr:cNvPr id="249" name="テキスト ボックス 248"/>
        <xdr:cNvSpPr txBox="1"/>
      </xdr:nvSpPr>
      <xdr:spPr>
        <a:xfrm>
          <a:off x="432816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51" name="テキスト ボックス 250"/>
        <xdr:cNvSpPr txBox="1"/>
      </xdr:nvSpPr>
      <xdr:spPr>
        <a:xfrm>
          <a:off x="264668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47625</xdr:rowOff>
    </xdr:from>
    <xdr:to xmlns:xdr="http://schemas.openxmlformats.org/drawingml/2006/spreadsheetDrawing">
      <xdr:col>24</xdr:col>
      <xdr:colOff>114300</xdr:colOff>
      <xdr:row>96</xdr:row>
      <xdr:rowOff>149225</xdr:rowOff>
    </xdr:to>
    <xdr:sp macro="" textlink="">
      <xdr:nvSpPr>
        <xdr:cNvPr id="254" name="楕円 253"/>
        <xdr:cNvSpPr/>
      </xdr:nvSpPr>
      <xdr:spPr>
        <a:xfrm>
          <a:off x="4462780" y="1616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26035</xdr:rowOff>
    </xdr:from>
    <xdr:ext cx="598805" cy="259080"/>
    <xdr:sp macro="" textlink="">
      <xdr:nvSpPr>
        <xdr:cNvPr id="255" name="扶助費該当値テキスト"/>
        <xdr:cNvSpPr txBox="1"/>
      </xdr:nvSpPr>
      <xdr:spPr>
        <a:xfrm>
          <a:off x="4564380" y="161423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16510</xdr:rowOff>
    </xdr:from>
    <xdr:to xmlns:xdr="http://schemas.openxmlformats.org/drawingml/2006/spreadsheetDrawing">
      <xdr:col>20</xdr:col>
      <xdr:colOff>38100</xdr:colOff>
      <xdr:row>96</xdr:row>
      <xdr:rowOff>118110</xdr:rowOff>
    </xdr:to>
    <xdr:sp macro="" textlink="">
      <xdr:nvSpPr>
        <xdr:cNvPr id="256" name="楕円 255"/>
        <xdr:cNvSpPr/>
      </xdr:nvSpPr>
      <xdr:spPr>
        <a:xfrm>
          <a:off x="3649980" y="161328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109855</xdr:rowOff>
    </xdr:from>
    <xdr:ext cx="598170" cy="258445"/>
    <xdr:sp macro="" textlink="">
      <xdr:nvSpPr>
        <xdr:cNvPr id="257" name="テキスト ボックス 256"/>
        <xdr:cNvSpPr txBox="1"/>
      </xdr:nvSpPr>
      <xdr:spPr>
        <a:xfrm>
          <a:off x="3406140" y="162261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114,460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132080</xdr:rowOff>
    </xdr:from>
    <xdr:to xmlns:xdr="http://schemas.openxmlformats.org/drawingml/2006/spreadsheetDrawing">
      <xdr:col>15</xdr:col>
      <xdr:colOff>101600</xdr:colOff>
      <xdr:row>96</xdr:row>
      <xdr:rowOff>61595</xdr:rowOff>
    </xdr:to>
    <xdr:sp macro="" textlink="">
      <xdr:nvSpPr>
        <xdr:cNvPr id="258" name="楕円 257"/>
        <xdr:cNvSpPr/>
      </xdr:nvSpPr>
      <xdr:spPr>
        <a:xfrm>
          <a:off x="2781300" y="16076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96</xdr:row>
      <xdr:rowOff>52705</xdr:rowOff>
    </xdr:from>
    <xdr:ext cx="598805" cy="258445"/>
    <xdr:sp macro="" textlink="">
      <xdr:nvSpPr>
        <xdr:cNvPr id="259" name="テキスト ボックス 258"/>
        <xdr:cNvSpPr txBox="1"/>
      </xdr:nvSpPr>
      <xdr:spPr>
        <a:xfrm>
          <a:off x="2542540" y="161690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167005</xdr:rowOff>
    </xdr:from>
    <xdr:to xmlns:xdr="http://schemas.openxmlformats.org/drawingml/2006/spreadsheetDrawing">
      <xdr:col>10</xdr:col>
      <xdr:colOff>165100</xdr:colOff>
      <xdr:row>97</xdr:row>
      <xdr:rowOff>97790</xdr:rowOff>
    </xdr:to>
    <xdr:sp macro="" textlink="">
      <xdr:nvSpPr>
        <xdr:cNvPr id="260" name="楕円 259"/>
        <xdr:cNvSpPr/>
      </xdr:nvSpPr>
      <xdr:spPr>
        <a:xfrm>
          <a:off x="1917700" y="162833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88900</xdr:rowOff>
    </xdr:from>
    <xdr:ext cx="534670" cy="258445"/>
    <xdr:sp macro="" textlink="">
      <xdr:nvSpPr>
        <xdr:cNvPr id="261" name="テキスト ボックス 260"/>
        <xdr:cNvSpPr txBox="1"/>
      </xdr:nvSpPr>
      <xdr:spPr>
        <a:xfrm>
          <a:off x="1706245" y="163766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18415</xdr:rowOff>
    </xdr:from>
    <xdr:to xmlns:xdr="http://schemas.openxmlformats.org/drawingml/2006/spreadsheetDrawing">
      <xdr:col>6</xdr:col>
      <xdr:colOff>38100</xdr:colOff>
      <xdr:row>97</xdr:row>
      <xdr:rowOff>120650</xdr:rowOff>
    </xdr:to>
    <xdr:sp macro="" textlink="">
      <xdr:nvSpPr>
        <xdr:cNvPr id="262" name="楕円 261"/>
        <xdr:cNvSpPr/>
      </xdr:nvSpPr>
      <xdr:spPr>
        <a:xfrm>
          <a:off x="1054100" y="1630616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111125</xdr:rowOff>
    </xdr:from>
    <xdr:ext cx="534035" cy="258445"/>
    <xdr:sp macro="" textlink="">
      <xdr:nvSpPr>
        <xdr:cNvPr id="263" name="テキスト ボックス 262"/>
        <xdr:cNvSpPr txBox="1"/>
      </xdr:nvSpPr>
      <xdr:spPr>
        <a:xfrm>
          <a:off x="842645" y="16398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431280" y="39166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140335</xdr:rowOff>
    </xdr:to>
    <xdr:sp macro="" textlink="">
      <xdr:nvSpPr>
        <xdr:cNvPr id="265" name="正方形/長方形 264"/>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140335</xdr:rowOff>
    </xdr:to>
    <xdr:sp macro="" textlink="">
      <xdr:nvSpPr>
        <xdr:cNvPr id="267" name="正方形/長方形 266"/>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140335</xdr:rowOff>
    </xdr:to>
    <xdr:sp macro="" textlink="">
      <xdr:nvSpPr>
        <xdr:cNvPr id="269" name="正方形/長方形 268"/>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5425"/>
    <xdr:sp macro="" textlink="">
      <xdr:nvSpPr>
        <xdr:cNvPr id="272" name="テキスト ボックス 271"/>
        <xdr:cNvSpPr txBox="1"/>
      </xdr:nvSpPr>
      <xdr:spPr>
        <a:xfrm>
          <a:off x="639318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4" name="直線コネクタ 273"/>
        <xdr:cNvCxnSpPr/>
      </xdr:nvCxnSpPr>
      <xdr:spPr>
        <a:xfrm>
          <a:off x="6431280" y="65862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8445"/>
    <xdr:sp macro="" textlink="">
      <xdr:nvSpPr>
        <xdr:cNvPr id="275" name="テキスト ボックス 274"/>
        <xdr:cNvSpPr txBox="1"/>
      </xdr:nvSpPr>
      <xdr:spPr>
        <a:xfrm>
          <a:off x="6187440" y="64477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6" name="直線コネクタ 275"/>
        <xdr:cNvCxnSpPr/>
      </xdr:nvCxnSpPr>
      <xdr:spPr>
        <a:xfrm>
          <a:off x="6431280" y="62128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5630" cy="258445"/>
    <xdr:sp macro="" textlink="">
      <xdr:nvSpPr>
        <xdr:cNvPr id="277" name="テキスト ボックス 276"/>
        <xdr:cNvSpPr txBox="1"/>
      </xdr:nvSpPr>
      <xdr:spPr>
        <a:xfrm>
          <a:off x="5850890" y="60744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140335</xdr:rowOff>
    </xdr:from>
    <xdr:to xmlns:xdr="http://schemas.openxmlformats.org/drawingml/2006/spreadsheetDrawing">
      <xdr:col>59</xdr:col>
      <xdr:colOff>50800</xdr:colOff>
      <xdr:row>34</xdr:row>
      <xdr:rowOff>140335</xdr:rowOff>
    </xdr:to>
    <xdr:cxnSp macro="">
      <xdr:nvCxnSpPr>
        <xdr:cNvPr id="278" name="直線コネクタ 277"/>
        <xdr:cNvCxnSpPr/>
      </xdr:nvCxnSpPr>
      <xdr:spPr>
        <a:xfrm>
          <a:off x="6431280" y="5843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167640</xdr:rowOff>
    </xdr:from>
    <xdr:ext cx="595630" cy="259080"/>
    <xdr:sp macro="" textlink="">
      <xdr:nvSpPr>
        <xdr:cNvPr id="279" name="テキスト ボックス 278"/>
        <xdr:cNvSpPr txBox="1"/>
      </xdr:nvSpPr>
      <xdr:spPr>
        <a:xfrm>
          <a:off x="5850890" y="57035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0" name="直線コネクタ 279"/>
        <xdr:cNvCxnSpPr/>
      </xdr:nvCxnSpPr>
      <xdr:spPr>
        <a:xfrm>
          <a:off x="6431280" y="54698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5630" cy="259080"/>
    <xdr:sp macro="" textlink="">
      <xdr:nvSpPr>
        <xdr:cNvPr id="281" name="テキスト ボックス 280"/>
        <xdr:cNvSpPr txBox="1"/>
      </xdr:nvSpPr>
      <xdr:spPr>
        <a:xfrm>
          <a:off x="5850890" y="53314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2" name="直線コネクタ 281"/>
        <xdr:cNvCxnSpPr/>
      </xdr:nvCxnSpPr>
      <xdr:spPr>
        <a:xfrm>
          <a:off x="6431280" y="50965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5630" cy="258445"/>
    <xdr:sp macro="" textlink="">
      <xdr:nvSpPr>
        <xdr:cNvPr id="283" name="テキスト ボックス 282"/>
        <xdr:cNvSpPr txBox="1"/>
      </xdr:nvSpPr>
      <xdr:spPr>
        <a:xfrm>
          <a:off x="5850890" y="49580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5630" cy="258445"/>
    <xdr:sp macro="" textlink="">
      <xdr:nvSpPr>
        <xdr:cNvPr id="285" name="テキスト ボックス 284"/>
        <xdr:cNvSpPr txBox="1"/>
      </xdr:nvSpPr>
      <xdr:spPr>
        <a:xfrm>
          <a:off x="5850890" y="45847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補助費等グラフ枠"/>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31</xdr:row>
      <xdr:rowOff>18415</xdr:rowOff>
    </xdr:from>
    <xdr:to xmlns:xdr="http://schemas.openxmlformats.org/drawingml/2006/spreadsheetDrawing">
      <xdr:col>54</xdr:col>
      <xdr:colOff>185420</xdr:colOff>
      <xdr:row>38</xdr:row>
      <xdr:rowOff>106680</xdr:rowOff>
    </xdr:to>
    <xdr:cxnSp macro="">
      <xdr:nvCxnSpPr>
        <xdr:cNvPr id="287" name="直線コネクタ 286"/>
        <xdr:cNvCxnSpPr/>
      </xdr:nvCxnSpPr>
      <xdr:spPr>
        <a:xfrm flipV="1">
          <a:off x="10198100" y="5219065"/>
          <a:ext cx="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110490</xdr:rowOff>
    </xdr:from>
    <xdr:ext cx="534035" cy="258445"/>
    <xdr:sp macro="" textlink="">
      <xdr:nvSpPr>
        <xdr:cNvPr id="288" name="補助費等最小値テキスト"/>
        <xdr:cNvSpPr txBox="1"/>
      </xdr:nvSpPr>
      <xdr:spPr>
        <a:xfrm>
          <a:off x="10248900" y="64846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106680</xdr:rowOff>
    </xdr:from>
    <xdr:to xmlns:xdr="http://schemas.openxmlformats.org/drawingml/2006/spreadsheetDrawing">
      <xdr:col>55</xdr:col>
      <xdr:colOff>88900</xdr:colOff>
      <xdr:row>38</xdr:row>
      <xdr:rowOff>106680</xdr:rowOff>
    </xdr:to>
    <xdr:cxnSp macro="">
      <xdr:nvCxnSpPr>
        <xdr:cNvPr id="289" name="直線コネクタ 288"/>
        <xdr:cNvCxnSpPr/>
      </xdr:nvCxnSpPr>
      <xdr:spPr>
        <a:xfrm>
          <a:off x="10114280" y="6480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136525</xdr:rowOff>
    </xdr:from>
    <xdr:ext cx="598170" cy="259080"/>
    <xdr:sp macro="" textlink="">
      <xdr:nvSpPr>
        <xdr:cNvPr id="290" name="補助費等最大値テキスト"/>
        <xdr:cNvSpPr txBox="1"/>
      </xdr:nvSpPr>
      <xdr:spPr>
        <a:xfrm>
          <a:off x="10248900" y="50018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366,805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18415</xdr:rowOff>
    </xdr:from>
    <xdr:to xmlns:xdr="http://schemas.openxmlformats.org/drawingml/2006/spreadsheetDrawing">
      <xdr:col>55</xdr:col>
      <xdr:colOff>88900</xdr:colOff>
      <xdr:row>31</xdr:row>
      <xdr:rowOff>18415</xdr:rowOff>
    </xdr:to>
    <xdr:cxnSp macro="">
      <xdr:nvCxnSpPr>
        <xdr:cNvPr id="291" name="直線コネクタ 290"/>
        <xdr:cNvCxnSpPr/>
      </xdr:nvCxnSpPr>
      <xdr:spPr>
        <a:xfrm>
          <a:off x="10114280" y="52190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116205</xdr:rowOff>
    </xdr:from>
    <xdr:to xmlns:xdr="http://schemas.openxmlformats.org/drawingml/2006/spreadsheetDrawing">
      <xdr:col>55</xdr:col>
      <xdr:colOff>0</xdr:colOff>
      <xdr:row>37</xdr:row>
      <xdr:rowOff>146050</xdr:rowOff>
    </xdr:to>
    <xdr:cxnSp macro="">
      <xdr:nvCxnSpPr>
        <xdr:cNvPr id="292" name="直線コネクタ 291"/>
        <xdr:cNvCxnSpPr/>
      </xdr:nvCxnSpPr>
      <xdr:spPr>
        <a:xfrm flipV="1">
          <a:off x="9385300" y="6322695"/>
          <a:ext cx="8128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128905</xdr:rowOff>
    </xdr:from>
    <xdr:ext cx="598170" cy="258445"/>
    <xdr:sp macro="" textlink="">
      <xdr:nvSpPr>
        <xdr:cNvPr id="293" name="補助費等平均値テキスト"/>
        <xdr:cNvSpPr txBox="1"/>
      </xdr:nvSpPr>
      <xdr:spPr>
        <a:xfrm>
          <a:off x="10248900" y="6000115"/>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106045</xdr:rowOff>
    </xdr:from>
    <xdr:to xmlns:xdr="http://schemas.openxmlformats.org/drawingml/2006/spreadsheetDrawing">
      <xdr:col>55</xdr:col>
      <xdr:colOff>50800</xdr:colOff>
      <xdr:row>37</xdr:row>
      <xdr:rowOff>36195</xdr:rowOff>
    </xdr:to>
    <xdr:sp macro="" textlink="">
      <xdr:nvSpPr>
        <xdr:cNvPr id="294" name="フローチャート: 判断 293"/>
        <xdr:cNvSpPr/>
      </xdr:nvSpPr>
      <xdr:spPr>
        <a:xfrm>
          <a:off x="10152380" y="614489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146050</xdr:rowOff>
    </xdr:from>
    <xdr:to xmlns:xdr="http://schemas.openxmlformats.org/drawingml/2006/spreadsheetDrawing">
      <xdr:col>50</xdr:col>
      <xdr:colOff>114300</xdr:colOff>
      <xdr:row>38</xdr:row>
      <xdr:rowOff>48260</xdr:rowOff>
    </xdr:to>
    <xdr:cxnSp macro="">
      <xdr:nvCxnSpPr>
        <xdr:cNvPr id="295" name="直線コネクタ 294"/>
        <xdr:cNvCxnSpPr/>
      </xdr:nvCxnSpPr>
      <xdr:spPr>
        <a:xfrm flipV="1">
          <a:off x="8521700" y="6352540"/>
          <a:ext cx="8636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111125</xdr:rowOff>
    </xdr:from>
    <xdr:to xmlns:xdr="http://schemas.openxmlformats.org/drawingml/2006/spreadsheetDrawing">
      <xdr:col>50</xdr:col>
      <xdr:colOff>165100</xdr:colOff>
      <xdr:row>37</xdr:row>
      <xdr:rowOff>41275</xdr:rowOff>
    </xdr:to>
    <xdr:sp macro="" textlink="">
      <xdr:nvSpPr>
        <xdr:cNvPr id="296" name="フローチャート: 判断 295"/>
        <xdr:cNvSpPr/>
      </xdr:nvSpPr>
      <xdr:spPr>
        <a:xfrm>
          <a:off x="9334500" y="6149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57785</xdr:rowOff>
    </xdr:from>
    <xdr:ext cx="598170" cy="259080"/>
    <xdr:sp macro="" textlink="">
      <xdr:nvSpPr>
        <xdr:cNvPr id="297" name="テキスト ボックス 296"/>
        <xdr:cNvSpPr txBox="1"/>
      </xdr:nvSpPr>
      <xdr:spPr>
        <a:xfrm>
          <a:off x="9090660" y="59289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14605</xdr:rowOff>
    </xdr:from>
    <xdr:to xmlns:xdr="http://schemas.openxmlformats.org/drawingml/2006/spreadsheetDrawing">
      <xdr:col>45</xdr:col>
      <xdr:colOff>177800</xdr:colOff>
      <xdr:row>38</xdr:row>
      <xdr:rowOff>48260</xdr:rowOff>
    </xdr:to>
    <xdr:cxnSp macro="">
      <xdr:nvCxnSpPr>
        <xdr:cNvPr id="298" name="直線コネクタ 297"/>
        <xdr:cNvCxnSpPr/>
      </xdr:nvCxnSpPr>
      <xdr:spPr>
        <a:xfrm>
          <a:off x="7653020" y="6053455"/>
          <a:ext cx="868680" cy="368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121920</xdr:rowOff>
    </xdr:from>
    <xdr:to xmlns:xdr="http://schemas.openxmlformats.org/drawingml/2006/spreadsheetDrawing">
      <xdr:col>46</xdr:col>
      <xdr:colOff>38100</xdr:colOff>
      <xdr:row>37</xdr:row>
      <xdr:rowOff>52070</xdr:rowOff>
    </xdr:to>
    <xdr:sp macro="" textlink="">
      <xdr:nvSpPr>
        <xdr:cNvPr id="299" name="フローチャート: 判断 298"/>
        <xdr:cNvSpPr/>
      </xdr:nvSpPr>
      <xdr:spPr>
        <a:xfrm>
          <a:off x="8470900" y="61607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68580</xdr:rowOff>
    </xdr:from>
    <xdr:ext cx="598170" cy="258445"/>
    <xdr:sp macro="" textlink="">
      <xdr:nvSpPr>
        <xdr:cNvPr id="300" name="テキスト ボックス 299"/>
        <xdr:cNvSpPr txBox="1"/>
      </xdr:nvSpPr>
      <xdr:spPr>
        <a:xfrm>
          <a:off x="8227060" y="59397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14605</xdr:rowOff>
    </xdr:from>
    <xdr:to xmlns:xdr="http://schemas.openxmlformats.org/drawingml/2006/spreadsheetDrawing">
      <xdr:col>41</xdr:col>
      <xdr:colOff>50800</xdr:colOff>
      <xdr:row>38</xdr:row>
      <xdr:rowOff>81280</xdr:rowOff>
    </xdr:to>
    <xdr:cxnSp macro="">
      <xdr:nvCxnSpPr>
        <xdr:cNvPr id="301" name="直線コネクタ 300"/>
        <xdr:cNvCxnSpPr/>
      </xdr:nvCxnSpPr>
      <xdr:spPr>
        <a:xfrm flipV="1">
          <a:off x="6789420" y="6053455"/>
          <a:ext cx="863600" cy="401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88265</xdr:rowOff>
    </xdr:from>
    <xdr:to xmlns:xdr="http://schemas.openxmlformats.org/drawingml/2006/spreadsheetDrawing">
      <xdr:col>41</xdr:col>
      <xdr:colOff>101600</xdr:colOff>
      <xdr:row>35</xdr:row>
      <xdr:rowOff>18415</xdr:rowOff>
    </xdr:to>
    <xdr:sp macro="" textlink="">
      <xdr:nvSpPr>
        <xdr:cNvPr id="302" name="フローチャート: 判断 301"/>
        <xdr:cNvSpPr/>
      </xdr:nvSpPr>
      <xdr:spPr>
        <a:xfrm>
          <a:off x="7602220" y="5791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34925</xdr:rowOff>
    </xdr:from>
    <xdr:ext cx="598805" cy="258445"/>
    <xdr:sp macro="" textlink="">
      <xdr:nvSpPr>
        <xdr:cNvPr id="303" name="テキスト ボックス 302"/>
        <xdr:cNvSpPr txBox="1"/>
      </xdr:nvSpPr>
      <xdr:spPr>
        <a:xfrm>
          <a:off x="7363460" y="55708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46990</xdr:rowOff>
    </xdr:from>
    <xdr:to xmlns:xdr="http://schemas.openxmlformats.org/drawingml/2006/spreadsheetDrawing">
      <xdr:col>36</xdr:col>
      <xdr:colOff>165100</xdr:colOff>
      <xdr:row>37</xdr:row>
      <xdr:rowOff>148590</xdr:rowOff>
    </xdr:to>
    <xdr:sp macro="" textlink="">
      <xdr:nvSpPr>
        <xdr:cNvPr id="304" name="フローチャート: 判断 303"/>
        <xdr:cNvSpPr/>
      </xdr:nvSpPr>
      <xdr:spPr>
        <a:xfrm>
          <a:off x="673862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165100</xdr:rowOff>
    </xdr:from>
    <xdr:ext cx="534670" cy="258445"/>
    <xdr:sp macro="" textlink="">
      <xdr:nvSpPr>
        <xdr:cNvPr id="305" name="テキスト ボックス 304"/>
        <xdr:cNvSpPr txBox="1"/>
      </xdr:nvSpPr>
      <xdr:spPr>
        <a:xfrm>
          <a:off x="6527165" y="60363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09" name="テキスト ボックス 308"/>
        <xdr:cNvSpPr txBox="1"/>
      </xdr:nvSpPr>
      <xdr:spPr>
        <a:xfrm>
          <a:off x="74676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64770</xdr:rowOff>
    </xdr:from>
    <xdr:to xmlns:xdr="http://schemas.openxmlformats.org/drawingml/2006/spreadsheetDrawing">
      <xdr:col>55</xdr:col>
      <xdr:colOff>50800</xdr:colOff>
      <xdr:row>37</xdr:row>
      <xdr:rowOff>167005</xdr:rowOff>
    </xdr:to>
    <xdr:sp macro="" textlink="">
      <xdr:nvSpPr>
        <xdr:cNvPr id="311" name="楕円 310"/>
        <xdr:cNvSpPr/>
      </xdr:nvSpPr>
      <xdr:spPr>
        <a:xfrm>
          <a:off x="10152380" y="627126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43815</xdr:rowOff>
    </xdr:from>
    <xdr:ext cx="534035" cy="259080"/>
    <xdr:sp macro="" textlink="">
      <xdr:nvSpPr>
        <xdr:cNvPr id="312" name="補助費等該当値テキスト"/>
        <xdr:cNvSpPr txBox="1"/>
      </xdr:nvSpPr>
      <xdr:spPr>
        <a:xfrm>
          <a:off x="10248900" y="62503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95250</xdr:rowOff>
    </xdr:from>
    <xdr:to xmlns:xdr="http://schemas.openxmlformats.org/drawingml/2006/spreadsheetDrawing">
      <xdr:col>50</xdr:col>
      <xdr:colOff>165100</xdr:colOff>
      <xdr:row>38</xdr:row>
      <xdr:rowOff>25400</xdr:rowOff>
    </xdr:to>
    <xdr:sp macro="" textlink="">
      <xdr:nvSpPr>
        <xdr:cNvPr id="313" name="楕円 312"/>
        <xdr:cNvSpPr/>
      </xdr:nvSpPr>
      <xdr:spPr>
        <a:xfrm>
          <a:off x="9334500" y="6301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16510</xdr:rowOff>
    </xdr:from>
    <xdr:ext cx="534670" cy="258445"/>
    <xdr:sp macro="" textlink="">
      <xdr:nvSpPr>
        <xdr:cNvPr id="314" name="テキスト ボックス 313"/>
        <xdr:cNvSpPr txBox="1"/>
      </xdr:nvSpPr>
      <xdr:spPr>
        <a:xfrm>
          <a:off x="9123045" y="63906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167640</xdr:rowOff>
    </xdr:from>
    <xdr:to xmlns:xdr="http://schemas.openxmlformats.org/drawingml/2006/spreadsheetDrawing">
      <xdr:col>46</xdr:col>
      <xdr:colOff>38100</xdr:colOff>
      <xdr:row>38</xdr:row>
      <xdr:rowOff>99060</xdr:rowOff>
    </xdr:to>
    <xdr:sp macro="" textlink="">
      <xdr:nvSpPr>
        <xdr:cNvPr id="315" name="楕円 314"/>
        <xdr:cNvSpPr/>
      </xdr:nvSpPr>
      <xdr:spPr>
        <a:xfrm>
          <a:off x="8470900" y="6374130"/>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90170</xdr:rowOff>
    </xdr:from>
    <xdr:ext cx="534035" cy="258445"/>
    <xdr:sp macro="" textlink="">
      <xdr:nvSpPr>
        <xdr:cNvPr id="316" name="テキスト ボックス 315"/>
        <xdr:cNvSpPr txBox="1"/>
      </xdr:nvSpPr>
      <xdr:spPr>
        <a:xfrm>
          <a:off x="8259445" y="6464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135255</xdr:rowOff>
    </xdr:from>
    <xdr:to xmlns:xdr="http://schemas.openxmlformats.org/drawingml/2006/spreadsheetDrawing">
      <xdr:col>41</xdr:col>
      <xdr:colOff>101600</xdr:colOff>
      <xdr:row>36</xdr:row>
      <xdr:rowOff>64770</xdr:rowOff>
    </xdr:to>
    <xdr:sp macro="" textlink="">
      <xdr:nvSpPr>
        <xdr:cNvPr id="317" name="楕円 316"/>
        <xdr:cNvSpPr/>
      </xdr:nvSpPr>
      <xdr:spPr>
        <a:xfrm>
          <a:off x="7602220" y="600646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36</xdr:row>
      <xdr:rowOff>56515</xdr:rowOff>
    </xdr:from>
    <xdr:ext cx="598805" cy="259080"/>
    <xdr:sp macro="" textlink="">
      <xdr:nvSpPr>
        <xdr:cNvPr id="318" name="テキスト ボックス 317"/>
        <xdr:cNvSpPr txBox="1"/>
      </xdr:nvSpPr>
      <xdr:spPr>
        <a:xfrm>
          <a:off x="7363460" y="60953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142,786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30480</xdr:rowOff>
    </xdr:from>
    <xdr:to xmlns:xdr="http://schemas.openxmlformats.org/drawingml/2006/spreadsheetDrawing">
      <xdr:col>36</xdr:col>
      <xdr:colOff>165100</xdr:colOff>
      <xdr:row>38</xdr:row>
      <xdr:rowOff>132080</xdr:rowOff>
    </xdr:to>
    <xdr:sp macro="" textlink="">
      <xdr:nvSpPr>
        <xdr:cNvPr id="319" name="楕円 318"/>
        <xdr:cNvSpPr/>
      </xdr:nvSpPr>
      <xdr:spPr>
        <a:xfrm>
          <a:off x="673862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123190</xdr:rowOff>
    </xdr:from>
    <xdr:ext cx="534670" cy="259080"/>
    <xdr:sp macro="" textlink="">
      <xdr:nvSpPr>
        <xdr:cNvPr id="320" name="テキスト ボックス 319"/>
        <xdr:cNvSpPr txBox="1"/>
      </xdr:nvSpPr>
      <xdr:spPr>
        <a:xfrm>
          <a:off x="6527165" y="6497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431280" y="72694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140335</xdr:rowOff>
    </xdr:to>
    <xdr:sp macro="" textlink="">
      <xdr:nvSpPr>
        <xdr:cNvPr id="322" name="正方形/長方形 321"/>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140335</xdr:rowOff>
    </xdr:to>
    <xdr:sp macro="" textlink="">
      <xdr:nvSpPr>
        <xdr:cNvPr id="324" name="正方形/長方形 323"/>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140335</xdr:rowOff>
    </xdr:to>
    <xdr:sp macro="" textlink="">
      <xdr:nvSpPr>
        <xdr:cNvPr id="326" name="正方形/長方形 325"/>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5425"/>
    <xdr:sp macro="" textlink="">
      <xdr:nvSpPr>
        <xdr:cNvPr id="329" name="テキスト ボックス 328"/>
        <xdr:cNvSpPr txBox="1"/>
      </xdr:nvSpPr>
      <xdr:spPr>
        <a:xfrm>
          <a:off x="639318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140335</xdr:rowOff>
    </xdr:from>
    <xdr:to xmlns:xdr="http://schemas.openxmlformats.org/drawingml/2006/spreadsheetDrawing">
      <xdr:col>59</xdr:col>
      <xdr:colOff>50800</xdr:colOff>
      <xdr:row>58</xdr:row>
      <xdr:rowOff>140335</xdr:rowOff>
    </xdr:to>
    <xdr:cxnSp macro="">
      <xdr:nvCxnSpPr>
        <xdr:cNvPr id="331" name="直線コネクタ 330"/>
        <xdr:cNvCxnSpPr/>
      </xdr:nvCxnSpPr>
      <xdr:spPr>
        <a:xfrm>
          <a:off x="6431280" y="98672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167640</xdr:rowOff>
    </xdr:from>
    <xdr:ext cx="248285" cy="259080"/>
    <xdr:sp macro="" textlink="">
      <xdr:nvSpPr>
        <xdr:cNvPr id="332" name="テキスト ボックス 331"/>
        <xdr:cNvSpPr txBox="1"/>
      </xdr:nvSpPr>
      <xdr:spPr>
        <a:xfrm>
          <a:off x="6187440" y="97269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3" name="直線コネクタ 332"/>
        <xdr:cNvCxnSpPr/>
      </xdr:nvCxnSpPr>
      <xdr:spPr>
        <a:xfrm>
          <a:off x="6431280" y="94170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5630" cy="258445"/>
    <xdr:sp macro="" textlink="">
      <xdr:nvSpPr>
        <xdr:cNvPr id="334" name="テキスト ボックス 333"/>
        <xdr:cNvSpPr txBox="1"/>
      </xdr:nvSpPr>
      <xdr:spPr>
        <a:xfrm>
          <a:off x="5850890" y="927862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5" name="直線コネクタ 334"/>
        <xdr:cNvCxnSpPr/>
      </xdr:nvCxnSpPr>
      <xdr:spPr>
        <a:xfrm>
          <a:off x="6431280" y="89712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5630" cy="259080"/>
    <xdr:sp macro="" textlink="">
      <xdr:nvSpPr>
        <xdr:cNvPr id="336" name="テキスト ボックス 335"/>
        <xdr:cNvSpPr txBox="1"/>
      </xdr:nvSpPr>
      <xdr:spPr>
        <a:xfrm>
          <a:off x="5850890" y="88328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140335</xdr:rowOff>
    </xdr:from>
    <xdr:to xmlns:xdr="http://schemas.openxmlformats.org/drawingml/2006/spreadsheetDrawing">
      <xdr:col>59</xdr:col>
      <xdr:colOff>50800</xdr:colOff>
      <xdr:row>50</xdr:row>
      <xdr:rowOff>140335</xdr:rowOff>
    </xdr:to>
    <xdr:cxnSp macro="">
      <xdr:nvCxnSpPr>
        <xdr:cNvPr id="337" name="直線コネクタ 336"/>
        <xdr:cNvCxnSpPr/>
      </xdr:nvCxnSpPr>
      <xdr:spPr>
        <a:xfrm>
          <a:off x="6431280" y="85261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167640</xdr:rowOff>
    </xdr:from>
    <xdr:ext cx="595630" cy="259080"/>
    <xdr:sp macro="" textlink="">
      <xdr:nvSpPr>
        <xdr:cNvPr id="338" name="テキスト ボックス 337"/>
        <xdr:cNvSpPr txBox="1"/>
      </xdr:nvSpPr>
      <xdr:spPr>
        <a:xfrm>
          <a:off x="5850890" y="83858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5630" cy="258445"/>
    <xdr:sp macro="" textlink="">
      <xdr:nvSpPr>
        <xdr:cNvPr id="340" name="テキスト ボックス 339"/>
        <xdr:cNvSpPr txBox="1"/>
      </xdr:nvSpPr>
      <xdr:spPr>
        <a:xfrm>
          <a:off x="5850890" y="79375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普通建設事業費グラフ枠"/>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51</xdr:row>
      <xdr:rowOff>45085</xdr:rowOff>
    </xdr:from>
    <xdr:to xmlns:xdr="http://schemas.openxmlformats.org/drawingml/2006/spreadsheetDrawing">
      <xdr:col>54</xdr:col>
      <xdr:colOff>185420</xdr:colOff>
      <xdr:row>58</xdr:row>
      <xdr:rowOff>102870</xdr:rowOff>
    </xdr:to>
    <xdr:cxnSp macro="">
      <xdr:nvCxnSpPr>
        <xdr:cNvPr id="342" name="直線コネクタ 341"/>
        <xdr:cNvCxnSpPr/>
      </xdr:nvCxnSpPr>
      <xdr:spPr>
        <a:xfrm flipV="1">
          <a:off x="10198100" y="8598535"/>
          <a:ext cx="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106045</xdr:rowOff>
    </xdr:from>
    <xdr:ext cx="534035" cy="258445"/>
    <xdr:sp macro="" textlink="">
      <xdr:nvSpPr>
        <xdr:cNvPr id="343" name="普通建設事業費最小値テキスト"/>
        <xdr:cNvSpPr txBox="1"/>
      </xdr:nvSpPr>
      <xdr:spPr>
        <a:xfrm>
          <a:off x="10248900" y="9832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102870</xdr:rowOff>
    </xdr:from>
    <xdr:to xmlns:xdr="http://schemas.openxmlformats.org/drawingml/2006/spreadsheetDrawing">
      <xdr:col>55</xdr:col>
      <xdr:colOff>88900</xdr:colOff>
      <xdr:row>58</xdr:row>
      <xdr:rowOff>102870</xdr:rowOff>
    </xdr:to>
    <xdr:cxnSp macro="">
      <xdr:nvCxnSpPr>
        <xdr:cNvPr id="344" name="直線コネクタ 343"/>
        <xdr:cNvCxnSpPr/>
      </xdr:nvCxnSpPr>
      <xdr:spPr>
        <a:xfrm>
          <a:off x="10114280" y="9829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163830</xdr:rowOff>
    </xdr:from>
    <xdr:ext cx="598170" cy="258445"/>
    <xdr:sp macro="" textlink="">
      <xdr:nvSpPr>
        <xdr:cNvPr id="345" name="普通建設事業費最大値テキスト"/>
        <xdr:cNvSpPr txBox="1"/>
      </xdr:nvSpPr>
      <xdr:spPr>
        <a:xfrm>
          <a:off x="10248900" y="83820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566,255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45085</xdr:rowOff>
    </xdr:from>
    <xdr:to xmlns:xdr="http://schemas.openxmlformats.org/drawingml/2006/spreadsheetDrawing">
      <xdr:col>55</xdr:col>
      <xdr:colOff>88900</xdr:colOff>
      <xdr:row>51</xdr:row>
      <xdr:rowOff>45085</xdr:rowOff>
    </xdr:to>
    <xdr:cxnSp macro="">
      <xdr:nvCxnSpPr>
        <xdr:cNvPr id="346" name="直線コネクタ 345"/>
        <xdr:cNvCxnSpPr/>
      </xdr:nvCxnSpPr>
      <xdr:spPr>
        <a:xfrm>
          <a:off x="10114280" y="85985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54610</xdr:rowOff>
    </xdr:from>
    <xdr:to xmlns:xdr="http://schemas.openxmlformats.org/drawingml/2006/spreadsheetDrawing">
      <xdr:col>55</xdr:col>
      <xdr:colOff>0</xdr:colOff>
      <xdr:row>57</xdr:row>
      <xdr:rowOff>153670</xdr:rowOff>
    </xdr:to>
    <xdr:cxnSp macro="">
      <xdr:nvCxnSpPr>
        <xdr:cNvPr id="347" name="直線コネクタ 346"/>
        <xdr:cNvCxnSpPr/>
      </xdr:nvCxnSpPr>
      <xdr:spPr>
        <a:xfrm>
          <a:off x="9385300" y="9613900"/>
          <a:ext cx="8128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71755</xdr:rowOff>
    </xdr:from>
    <xdr:ext cx="534035" cy="258445"/>
    <xdr:sp macro="" textlink="">
      <xdr:nvSpPr>
        <xdr:cNvPr id="348" name="普通建設事業費平均値テキスト"/>
        <xdr:cNvSpPr txBox="1"/>
      </xdr:nvSpPr>
      <xdr:spPr>
        <a:xfrm>
          <a:off x="10248900" y="946340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92,509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48895</xdr:rowOff>
    </xdr:from>
    <xdr:to xmlns:xdr="http://schemas.openxmlformats.org/drawingml/2006/spreadsheetDrawing">
      <xdr:col>55</xdr:col>
      <xdr:colOff>50800</xdr:colOff>
      <xdr:row>57</xdr:row>
      <xdr:rowOff>150495</xdr:rowOff>
    </xdr:to>
    <xdr:sp macro="" textlink="">
      <xdr:nvSpPr>
        <xdr:cNvPr id="349" name="フローチャート: 判断 348"/>
        <xdr:cNvSpPr/>
      </xdr:nvSpPr>
      <xdr:spPr>
        <a:xfrm>
          <a:off x="10152380" y="96081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167640</xdr:rowOff>
    </xdr:from>
    <xdr:to xmlns:xdr="http://schemas.openxmlformats.org/drawingml/2006/spreadsheetDrawing">
      <xdr:col>50</xdr:col>
      <xdr:colOff>114300</xdr:colOff>
      <xdr:row>57</xdr:row>
      <xdr:rowOff>54610</xdr:rowOff>
    </xdr:to>
    <xdr:cxnSp macro="">
      <xdr:nvCxnSpPr>
        <xdr:cNvPr id="350" name="直線コネクタ 349"/>
        <xdr:cNvCxnSpPr/>
      </xdr:nvCxnSpPr>
      <xdr:spPr>
        <a:xfrm>
          <a:off x="8521700" y="9559290"/>
          <a:ext cx="8636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64135</xdr:rowOff>
    </xdr:from>
    <xdr:to xmlns:xdr="http://schemas.openxmlformats.org/drawingml/2006/spreadsheetDrawing">
      <xdr:col>50</xdr:col>
      <xdr:colOff>165100</xdr:colOff>
      <xdr:row>57</xdr:row>
      <xdr:rowOff>165735</xdr:rowOff>
    </xdr:to>
    <xdr:sp macro="" textlink="">
      <xdr:nvSpPr>
        <xdr:cNvPr id="351" name="フローチャート: 判断 350"/>
        <xdr:cNvSpPr/>
      </xdr:nvSpPr>
      <xdr:spPr>
        <a:xfrm>
          <a:off x="9334500" y="962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156845</xdr:rowOff>
    </xdr:from>
    <xdr:ext cx="534670" cy="259080"/>
    <xdr:sp macro="" textlink="">
      <xdr:nvSpPr>
        <xdr:cNvPr id="352" name="テキスト ボックス 351"/>
        <xdr:cNvSpPr txBox="1"/>
      </xdr:nvSpPr>
      <xdr:spPr>
        <a:xfrm>
          <a:off x="9123045" y="9716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167640</xdr:rowOff>
    </xdr:from>
    <xdr:to xmlns:xdr="http://schemas.openxmlformats.org/drawingml/2006/spreadsheetDrawing">
      <xdr:col>45</xdr:col>
      <xdr:colOff>177800</xdr:colOff>
      <xdr:row>57</xdr:row>
      <xdr:rowOff>156210</xdr:rowOff>
    </xdr:to>
    <xdr:cxnSp macro="">
      <xdr:nvCxnSpPr>
        <xdr:cNvPr id="353" name="直線コネクタ 352"/>
        <xdr:cNvCxnSpPr/>
      </xdr:nvCxnSpPr>
      <xdr:spPr>
        <a:xfrm flipV="1">
          <a:off x="7653020" y="9559290"/>
          <a:ext cx="86868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40005</xdr:rowOff>
    </xdr:from>
    <xdr:to xmlns:xdr="http://schemas.openxmlformats.org/drawingml/2006/spreadsheetDrawing">
      <xdr:col>46</xdr:col>
      <xdr:colOff>38100</xdr:colOff>
      <xdr:row>57</xdr:row>
      <xdr:rowOff>141605</xdr:rowOff>
    </xdr:to>
    <xdr:sp macro="" textlink="">
      <xdr:nvSpPr>
        <xdr:cNvPr id="354" name="フローチャート: 判断 353"/>
        <xdr:cNvSpPr/>
      </xdr:nvSpPr>
      <xdr:spPr>
        <a:xfrm>
          <a:off x="8470900" y="95992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132715</xdr:rowOff>
    </xdr:from>
    <xdr:ext cx="534035" cy="259080"/>
    <xdr:sp macro="" textlink="">
      <xdr:nvSpPr>
        <xdr:cNvPr id="355" name="テキスト ボックス 354"/>
        <xdr:cNvSpPr txBox="1"/>
      </xdr:nvSpPr>
      <xdr:spPr>
        <a:xfrm>
          <a:off x="8259445" y="9692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132715</xdr:rowOff>
    </xdr:from>
    <xdr:to xmlns:xdr="http://schemas.openxmlformats.org/drawingml/2006/spreadsheetDrawing">
      <xdr:col>41</xdr:col>
      <xdr:colOff>50800</xdr:colOff>
      <xdr:row>57</xdr:row>
      <xdr:rowOff>156210</xdr:rowOff>
    </xdr:to>
    <xdr:cxnSp macro="">
      <xdr:nvCxnSpPr>
        <xdr:cNvPr id="356" name="直線コネクタ 355"/>
        <xdr:cNvCxnSpPr/>
      </xdr:nvCxnSpPr>
      <xdr:spPr>
        <a:xfrm>
          <a:off x="6789420" y="9356725"/>
          <a:ext cx="863600" cy="358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48895</xdr:rowOff>
    </xdr:from>
    <xdr:to xmlns:xdr="http://schemas.openxmlformats.org/drawingml/2006/spreadsheetDrawing">
      <xdr:col>41</xdr:col>
      <xdr:colOff>101600</xdr:colOff>
      <xdr:row>57</xdr:row>
      <xdr:rowOff>150495</xdr:rowOff>
    </xdr:to>
    <xdr:sp macro="" textlink="">
      <xdr:nvSpPr>
        <xdr:cNvPr id="357" name="フローチャート: 判断 356"/>
        <xdr:cNvSpPr/>
      </xdr:nvSpPr>
      <xdr:spPr>
        <a:xfrm>
          <a:off x="7602220" y="960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167005</xdr:rowOff>
    </xdr:from>
    <xdr:ext cx="534035" cy="258445"/>
    <xdr:sp macro="" textlink="">
      <xdr:nvSpPr>
        <xdr:cNvPr id="358" name="テキスト ボックス 357"/>
        <xdr:cNvSpPr txBox="1"/>
      </xdr:nvSpPr>
      <xdr:spPr>
        <a:xfrm>
          <a:off x="7395845" y="9391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45085</xdr:rowOff>
    </xdr:from>
    <xdr:to xmlns:xdr="http://schemas.openxmlformats.org/drawingml/2006/spreadsheetDrawing">
      <xdr:col>36</xdr:col>
      <xdr:colOff>165100</xdr:colOff>
      <xdr:row>57</xdr:row>
      <xdr:rowOff>146685</xdr:rowOff>
    </xdr:to>
    <xdr:sp macro="" textlink="">
      <xdr:nvSpPr>
        <xdr:cNvPr id="359" name="フローチャート: 判断 358"/>
        <xdr:cNvSpPr/>
      </xdr:nvSpPr>
      <xdr:spPr>
        <a:xfrm>
          <a:off x="6738620" y="960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137795</xdr:rowOff>
    </xdr:from>
    <xdr:ext cx="534670" cy="259080"/>
    <xdr:sp macro="" textlink="">
      <xdr:nvSpPr>
        <xdr:cNvPr id="360" name="テキスト ボックス 359"/>
        <xdr:cNvSpPr txBox="1"/>
      </xdr:nvSpPr>
      <xdr:spPr>
        <a:xfrm>
          <a:off x="6527165" y="9697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64" name="テキスト ボックス 363"/>
        <xdr:cNvSpPr txBox="1"/>
      </xdr:nvSpPr>
      <xdr:spPr>
        <a:xfrm>
          <a:off x="74676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102870</xdr:rowOff>
    </xdr:from>
    <xdr:to xmlns:xdr="http://schemas.openxmlformats.org/drawingml/2006/spreadsheetDrawing">
      <xdr:col>55</xdr:col>
      <xdr:colOff>50800</xdr:colOff>
      <xdr:row>58</xdr:row>
      <xdr:rowOff>33020</xdr:rowOff>
    </xdr:to>
    <xdr:sp macro="" textlink="">
      <xdr:nvSpPr>
        <xdr:cNvPr id="366" name="楕円 365"/>
        <xdr:cNvSpPr/>
      </xdr:nvSpPr>
      <xdr:spPr>
        <a:xfrm>
          <a:off x="10152380" y="96621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27305</xdr:rowOff>
    </xdr:from>
    <xdr:ext cx="534035" cy="259080"/>
    <xdr:sp macro="" textlink="">
      <xdr:nvSpPr>
        <xdr:cNvPr id="367" name="普通建設事業費該当値テキスト"/>
        <xdr:cNvSpPr txBox="1"/>
      </xdr:nvSpPr>
      <xdr:spPr>
        <a:xfrm>
          <a:off x="10248900" y="95865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3810</xdr:rowOff>
    </xdr:from>
    <xdr:to xmlns:xdr="http://schemas.openxmlformats.org/drawingml/2006/spreadsheetDrawing">
      <xdr:col>50</xdr:col>
      <xdr:colOff>165100</xdr:colOff>
      <xdr:row>57</xdr:row>
      <xdr:rowOff>105410</xdr:rowOff>
    </xdr:to>
    <xdr:sp macro="" textlink="">
      <xdr:nvSpPr>
        <xdr:cNvPr id="368" name="楕円 367"/>
        <xdr:cNvSpPr/>
      </xdr:nvSpPr>
      <xdr:spPr>
        <a:xfrm>
          <a:off x="93345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121920</xdr:rowOff>
    </xdr:from>
    <xdr:ext cx="598170" cy="258445"/>
    <xdr:sp macro="" textlink="">
      <xdr:nvSpPr>
        <xdr:cNvPr id="369" name="テキスト ボックス 368"/>
        <xdr:cNvSpPr txBox="1"/>
      </xdr:nvSpPr>
      <xdr:spPr>
        <a:xfrm>
          <a:off x="9090660" y="93459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119380</xdr:rowOff>
    </xdr:from>
    <xdr:to xmlns:xdr="http://schemas.openxmlformats.org/drawingml/2006/spreadsheetDrawing">
      <xdr:col>46</xdr:col>
      <xdr:colOff>38100</xdr:colOff>
      <xdr:row>57</xdr:row>
      <xdr:rowOff>49530</xdr:rowOff>
    </xdr:to>
    <xdr:sp macro="" textlink="">
      <xdr:nvSpPr>
        <xdr:cNvPr id="370" name="楕円 369"/>
        <xdr:cNvSpPr/>
      </xdr:nvSpPr>
      <xdr:spPr>
        <a:xfrm>
          <a:off x="8470900" y="95110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66040</xdr:rowOff>
    </xdr:from>
    <xdr:ext cx="598170" cy="258445"/>
    <xdr:sp macro="" textlink="">
      <xdr:nvSpPr>
        <xdr:cNvPr id="371" name="テキスト ボックス 370"/>
        <xdr:cNvSpPr txBox="1"/>
      </xdr:nvSpPr>
      <xdr:spPr>
        <a:xfrm>
          <a:off x="8227060" y="92900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105410</xdr:rowOff>
    </xdr:from>
    <xdr:to xmlns:xdr="http://schemas.openxmlformats.org/drawingml/2006/spreadsheetDrawing">
      <xdr:col>41</xdr:col>
      <xdr:colOff>101600</xdr:colOff>
      <xdr:row>58</xdr:row>
      <xdr:rowOff>35560</xdr:rowOff>
    </xdr:to>
    <xdr:sp macro="" textlink="">
      <xdr:nvSpPr>
        <xdr:cNvPr id="372" name="楕円 371"/>
        <xdr:cNvSpPr/>
      </xdr:nvSpPr>
      <xdr:spPr>
        <a:xfrm>
          <a:off x="7602220" y="9664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26670</xdr:rowOff>
    </xdr:from>
    <xdr:ext cx="534035" cy="259080"/>
    <xdr:sp macro="" textlink="">
      <xdr:nvSpPr>
        <xdr:cNvPr id="373" name="テキスト ボックス 372"/>
        <xdr:cNvSpPr txBox="1"/>
      </xdr:nvSpPr>
      <xdr:spPr>
        <a:xfrm>
          <a:off x="7395845" y="9753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81915</xdr:rowOff>
    </xdr:from>
    <xdr:to xmlns:xdr="http://schemas.openxmlformats.org/drawingml/2006/spreadsheetDrawing">
      <xdr:col>36</xdr:col>
      <xdr:colOff>165100</xdr:colOff>
      <xdr:row>56</xdr:row>
      <xdr:rowOff>12065</xdr:rowOff>
    </xdr:to>
    <xdr:sp macro="" textlink="">
      <xdr:nvSpPr>
        <xdr:cNvPr id="374" name="楕円 373"/>
        <xdr:cNvSpPr/>
      </xdr:nvSpPr>
      <xdr:spPr>
        <a:xfrm>
          <a:off x="6738620" y="9305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28575</xdr:rowOff>
    </xdr:from>
    <xdr:ext cx="598170" cy="258445"/>
    <xdr:sp macro="" textlink="">
      <xdr:nvSpPr>
        <xdr:cNvPr id="375" name="テキスト ボックス 374"/>
        <xdr:cNvSpPr txBox="1"/>
      </xdr:nvSpPr>
      <xdr:spPr>
        <a:xfrm>
          <a:off x="6494780" y="90849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228,056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431280" y="106222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140335</xdr:rowOff>
    </xdr:to>
    <xdr:sp macro="" textlink="">
      <xdr:nvSpPr>
        <xdr:cNvPr id="377" name="正方形/長方形 376"/>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140335</xdr:rowOff>
    </xdr:to>
    <xdr:sp macro="" textlink="">
      <xdr:nvSpPr>
        <xdr:cNvPr id="379" name="正方形/長方形 378"/>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140335</xdr:rowOff>
    </xdr:to>
    <xdr:sp macro="" textlink="">
      <xdr:nvSpPr>
        <xdr:cNvPr id="381" name="正方形/長方形 380"/>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431280" y="114287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5425"/>
    <xdr:sp macro="" textlink="">
      <xdr:nvSpPr>
        <xdr:cNvPr id="384" name="テキスト ボックス 383"/>
        <xdr:cNvSpPr txBox="1"/>
      </xdr:nvSpPr>
      <xdr:spPr>
        <a:xfrm>
          <a:off x="639318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431280" y="13665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6" name="直線コネクタ 385"/>
        <xdr:cNvCxnSpPr/>
      </xdr:nvCxnSpPr>
      <xdr:spPr>
        <a:xfrm>
          <a:off x="6431280" y="132918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8445"/>
    <xdr:sp macro="" textlink="">
      <xdr:nvSpPr>
        <xdr:cNvPr id="387" name="テキスト ボックス 386"/>
        <xdr:cNvSpPr txBox="1"/>
      </xdr:nvSpPr>
      <xdr:spPr>
        <a:xfrm>
          <a:off x="6187440" y="131533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8" name="直線コネクタ 387"/>
        <xdr:cNvCxnSpPr/>
      </xdr:nvCxnSpPr>
      <xdr:spPr>
        <a:xfrm>
          <a:off x="6431280" y="129184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0860" cy="258445"/>
    <xdr:sp macro="" textlink="">
      <xdr:nvSpPr>
        <xdr:cNvPr id="389" name="テキスト ボックス 388"/>
        <xdr:cNvSpPr txBox="1"/>
      </xdr:nvSpPr>
      <xdr:spPr>
        <a:xfrm>
          <a:off x="5915025" y="12780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140335</xdr:rowOff>
    </xdr:from>
    <xdr:to xmlns:xdr="http://schemas.openxmlformats.org/drawingml/2006/spreadsheetDrawing">
      <xdr:col>59</xdr:col>
      <xdr:colOff>50800</xdr:colOff>
      <xdr:row>74</xdr:row>
      <xdr:rowOff>140335</xdr:rowOff>
    </xdr:to>
    <xdr:cxnSp macro="">
      <xdr:nvCxnSpPr>
        <xdr:cNvPr id="390" name="直線コネクタ 389"/>
        <xdr:cNvCxnSpPr/>
      </xdr:nvCxnSpPr>
      <xdr:spPr>
        <a:xfrm>
          <a:off x="6431280" y="125495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167640</xdr:rowOff>
    </xdr:from>
    <xdr:ext cx="530860" cy="259080"/>
    <xdr:sp macro="" textlink="">
      <xdr:nvSpPr>
        <xdr:cNvPr id="391" name="テキスト ボックス 390"/>
        <xdr:cNvSpPr txBox="1"/>
      </xdr:nvSpPr>
      <xdr:spPr>
        <a:xfrm>
          <a:off x="5915025" y="12409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2" name="直線コネクタ 391"/>
        <xdr:cNvCxnSpPr/>
      </xdr:nvCxnSpPr>
      <xdr:spPr>
        <a:xfrm>
          <a:off x="6431280" y="121754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0860" cy="259080"/>
    <xdr:sp macro="" textlink="">
      <xdr:nvSpPr>
        <xdr:cNvPr id="393" name="テキスト ボックス 392"/>
        <xdr:cNvSpPr txBox="1"/>
      </xdr:nvSpPr>
      <xdr:spPr>
        <a:xfrm>
          <a:off x="5915025" y="12037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4" name="直線コネクタ 393"/>
        <xdr:cNvCxnSpPr/>
      </xdr:nvCxnSpPr>
      <xdr:spPr>
        <a:xfrm>
          <a:off x="6431280" y="118021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5630" cy="258445"/>
    <xdr:sp macro="" textlink="">
      <xdr:nvSpPr>
        <xdr:cNvPr id="395" name="テキスト ボックス 394"/>
        <xdr:cNvSpPr txBox="1"/>
      </xdr:nvSpPr>
      <xdr:spPr>
        <a:xfrm>
          <a:off x="5850890" y="116636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6" name="直線コネクタ 395"/>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5630" cy="258445"/>
    <xdr:sp macro="" textlink="">
      <xdr:nvSpPr>
        <xdr:cNvPr id="397" name="テキスト ボックス 396"/>
        <xdr:cNvSpPr txBox="1"/>
      </xdr:nvSpPr>
      <xdr:spPr>
        <a:xfrm>
          <a:off x="5850890" y="11290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8" name="普通建設事業費 （ うち新規整備　）グラフ枠"/>
        <xdr:cNvSpPr/>
      </xdr:nvSpPr>
      <xdr:spPr>
        <a:xfrm>
          <a:off x="6431280" y="114287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71</xdr:row>
      <xdr:rowOff>58420</xdr:rowOff>
    </xdr:from>
    <xdr:to xmlns:xdr="http://schemas.openxmlformats.org/drawingml/2006/spreadsheetDrawing">
      <xdr:col>54</xdr:col>
      <xdr:colOff>185420</xdr:colOff>
      <xdr:row>79</xdr:row>
      <xdr:rowOff>44450</xdr:rowOff>
    </xdr:to>
    <xdr:cxnSp macro="">
      <xdr:nvCxnSpPr>
        <xdr:cNvPr id="399" name="直線コネクタ 398"/>
        <xdr:cNvCxnSpPr/>
      </xdr:nvCxnSpPr>
      <xdr:spPr>
        <a:xfrm flipV="1">
          <a:off x="10198100" y="11964670"/>
          <a:ext cx="0" cy="1327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8920" cy="258445"/>
    <xdr:sp macro="" textlink="">
      <xdr:nvSpPr>
        <xdr:cNvPr id="400" name="普通建設事業費 （ うち新規整備　）最小値テキスト"/>
        <xdr:cNvSpPr txBox="1"/>
      </xdr:nvSpPr>
      <xdr:spPr>
        <a:xfrm>
          <a:off x="10248900" y="1329563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1" name="直線コネクタ 400"/>
        <xdr:cNvCxnSpPr/>
      </xdr:nvCxnSpPr>
      <xdr:spPr>
        <a:xfrm>
          <a:off x="10114280" y="132918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5080</xdr:rowOff>
    </xdr:from>
    <xdr:ext cx="598170" cy="259080"/>
    <xdr:sp macro="" textlink="">
      <xdr:nvSpPr>
        <xdr:cNvPr id="402" name="普通建設事業費 （ うち新規整備　）最大値テキスト"/>
        <xdr:cNvSpPr txBox="1"/>
      </xdr:nvSpPr>
      <xdr:spPr>
        <a:xfrm>
          <a:off x="10248900" y="117436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58420</xdr:rowOff>
    </xdr:from>
    <xdr:to xmlns:xdr="http://schemas.openxmlformats.org/drawingml/2006/spreadsheetDrawing">
      <xdr:col>55</xdr:col>
      <xdr:colOff>88900</xdr:colOff>
      <xdr:row>71</xdr:row>
      <xdr:rowOff>58420</xdr:rowOff>
    </xdr:to>
    <xdr:cxnSp macro="">
      <xdr:nvCxnSpPr>
        <xdr:cNvPr id="403" name="直線コネクタ 402"/>
        <xdr:cNvCxnSpPr/>
      </xdr:nvCxnSpPr>
      <xdr:spPr>
        <a:xfrm>
          <a:off x="10114280" y="119646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19685</xdr:rowOff>
    </xdr:from>
    <xdr:to xmlns:xdr="http://schemas.openxmlformats.org/drawingml/2006/spreadsheetDrawing">
      <xdr:col>55</xdr:col>
      <xdr:colOff>0</xdr:colOff>
      <xdr:row>79</xdr:row>
      <xdr:rowOff>38100</xdr:rowOff>
    </xdr:to>
    <xdr:cxnSp macro="">
      <xdr:nvCxnSpPr>
        <xdr:cNvPr id="404" name="直線コネクタ 403"/>
        <xdr:cNvCxnSpPr/>
      </xdr:nvCxnSpPr>
      <xdr:spPr>
        <a:xfrm>
          <a:off x="9385300" y="13267055"/>
          <a:ext cx="8128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117475</xdr:rowOff>
    </xdr:from>
    <xdr:ext cx="534035" cy="259080"/>
    <xdr:sp macro="" textlink="">
      <xdr:nvSpPr>
        <xdr:cNvPr id="405" name="普通建設事業費 （ うち新規整備　）平均値テキスト"/>
        <xdr:cNvSpPr txBox="1"/>
      </xdr:nvSpPr>
      <xdr:spPr>
        <a:xfrm>
          <a:off x="10248900" y="1286192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94615</xdr:rowOff>
    </xdr:from>
    <xdr:to xmlns:xdr="http://schemas.openxmlformats.org/drawingml/2006/spreadsheetDrawing">
      <xdr:col>55</xdr:col>
      <xdr:colOff>50800</xdr:colOff>
      <xdr:row>78</xdr:row>
      <xdr:rowOff>24765</xdr:rowOff>
    </xdr:to>
    <xdr:sp macro="" textlink="">
      <xdr:nvSpPr>
        <xdr:cNvPr id="406" name="フローチャート: 判断 405"/>
        <xdr:cNvSpPr/>
      </xdr:nvSpPr>
      <xdr:spPr>
        <a:xfrm>
          <a:off x="10152380" y="1300670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132715</xdr:rowOff>
    </xdr:from>
    <xdr:to xmlns:xdr="http://schemas.openxmlformats.org/drawingml/2006/spreadsheetDrawing">
      <xdr:col>50</xdr:col>
      <xdr:colOff>114300</xdr:colOff>
      <xdr:row>79</xdr:row>
      <xdr:rowOff>19685</xdr:rowOff>
    </xdr:to>
    <xdr:cxnSp macro="">
      <xdr:nvCxnSpPr>
        <xdr:cNvPr id="407" name="直線コネクタ 406"/>
        <xdr:cNvCxnSpPr/>
      </xdr:nvCxnSpPr>
      <xdr:spPr>
        <a:xfrm>
          <a:off x="8521700" y="13044805"/>
          <a:ext cx="863600" cy="222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101600</xdr:rowOff>
    </xdr:from>
    <xdr:to xmlns:xdr="http://schemas.openxmlformats.org/drawingml/2006/spreadsheetDrawing">
      <xdr:col>50</xdr:col>
      <xdr:colOff>165100</xdr:colOff>
      <xdr:row>78</xdr:row>
      <xdr:rowOff>31750</xdr:rowOff>
    </xdr:to>
    <xdr:sp macro="" textlink="">
      <xdr:nvSpPr>
        <xdr:cNvPr id="408" name="フローチャート: 判断 407"/>
        <xdr:cNvSpPr/>
      </xdr:nvSpPr>
      <xdr:spPr>
        <a:xfrm>
          <a:off x="9334500" y="13013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48260</xdr:rowOff>
    </xdr:from>
    <xdr:ext cx="534670" cy="258445"/>
    <xdr:sp macro="" textlink="">
      <xdr:nvSpPr>
        <xdr:cNvPr id="409" name="テキスト ボックス 408"/>
        <xdr:cNvSpPr txBox="1"/>
      </xdr:nvSpPr>
      <xdr:spPr>
        <a:xfrm>
          <a:off x="9123045" y="127927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132715</xdr:rowOff>
    </xdr:from>
    <xdr:to xmlns:xdr="http://schemas.openxmlformats.org/drawingml/2006/spreadsheetDrawing">
      <xdr:col>45</xdr:col>
      <xdr:colOff>177800</xdr:colOff>
      <xdr:row>79</xdr:row>
      <xdr:rowOff>22860</xdr:rowOff>
    </xdr:to>
    <xdr:cxnSp macro="">
      <xdr:nvCxnSpPr>
        <xdr:cNvPr id="410" name="直線コネクタ 409"/>
        <xdr:cNvCxnSpPr/>
      </xdr:nvCxnSpPr>
      <xdr:spPr>
        <a:xfrm flipV="1">
          <a:off x="7653020" y="13044805"/>
          <a:ext cx="86868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23495</xdr:rowOff>
    </xdr:from>
    <xdr:to xmlns:xdr="http://schemas.openxmlformats.org/drawingml/2006/spreadsheetDrawing">
      <xdr:col>46</xdr:col>
      <xdr:colOff>38100</xdr:colOff>
      <xdr:row>77</xdr:row>
      <xdr:rowOff>125095</xdr:rowOff>
    </xdr:to>
    <xdr:sp macro="" textlink="">
      <xdr:nvSpPr>
        <xdr:cNvPr id="411" name="フローチャート: 判断 410"/>
        <xdr:cNvSpPr/>
      </xdr:nvSpPr>
      <xdr:spPr>
        <a:xfrm>
          <a:off x="8470900" y="129355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141605</xdr:rowOff>
    </xdr:from>
    <xdr:ext cx="534035" cy="258445"/>
    <xdr:sp macro="" textlink="">
      <xdr:nvSpPr>
        <xdr:cNvPr id="412" name="テキスト ボックス 411"/>
        <xdr:cNvSpPr txBox="1"/>
      </xdr:nvSpPr>
      <xdr:spPr>
        <a:xfrm>
          <a:off x="8259445" y="12718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167640</xdr:rowOff>
    </xdr:from>
    <xdr:to xmlns:xdr="http://schemas.openxmlformats.org/drawingml/2006/spreadsheetDrawing">
      <xdr:col>41</xdr:col>
      <xdr:colOff>50800</xdr:colOff>
      <xdr:row>79</xdr:row>
      <xdr:rowOff>22860</xdr:rowOff>
    </xdr:to>
    <xdr:cxnSp macro="">
      <xdr:nvCxnSpPr>
        <xdr:cNvPr id="413" name="直線コネクタ 412"/>
        <xdr:cNvCxnSpPr/>
      </xdr:nvCxnSpPr>
      <xdr:spPr>
        <a:xfrm>
          <a:off x="6789420" y="13247370"/>
          <a:ext cx="8636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167640</xdr:rowOff>
    </xdr:from>
    <xdr:to xmlns:xdr="http://schemas.openxmlformats.org/drawingml/2006/spreadsheetDrawing">
      <xdr:col>41</xdr:col>
      <xdr:colOff>101600</xdr:colOff>
      <xdr:row>77</xdr:row>
      <xdr:rowOff>98425</xdr:rowOff>
    </xdr:to>
    <xdr:sp macro="" textlink="">
      <xdr:nvSpPr>
        <xdr:cNvPr id="414" name="フローチャート: 判断 413"/>
        <xdr:cNvSpPr/>
      </xdr:nvSpPr>
      <xdr:spPr>
        <a:xfrm>
          <a:off x="7602220" y="129120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114935</xdr:rowOff>
    </xdr:from>
    <xdr:ext cx="534035" cy="259080"/>
    <xdr:sp macro="" textlink="">
      <xdr:nvSpPr>
        <xdr:cNvPr id="415" name="テキスト ボックス 414"/>
        <xdr:cNvSpPr txBox="1"/>
      </xdr:nvSpPr>
      <xdr:spPr>
        <a:xfrm>
          <a:off x="7395845" y="12691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6350</xdr:rowOff>
    </xdr:from>
    <xdr:to xmlns:xdr="http://schemas.openxmlformats.org/drawingml/2006/spreadsheetDrawing">
      <xdr:col>36</xdr:col>
      <xdr:colOff>165100</xdr:colOff>
      <xdr:row>77</xdr:row>
      <xdr:rowOff>107950</xdr:rowOff>
    </xdr:to>
    <xdr:sp macro="" textlink="">
      <xdr:nvSpPr>
        <xdr:cNvPr id="416" name="フローチャート: 判断 415"/>
        <xdr:cNvSpPr/>
      </xdr:nvSpPr>
      <xdr:spPr>
        <a:xfrm>
          <a:off x="6738620" y="129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124460</xdr:rowOff>
    </xdr:from>
    <xdr:ext cx="534670" cy="258445"/>
    <xdr:sp macro="" textlink="">
      <xdr:nvSpPr>
        <xdr:cNvPr id="417" name="テキスト ボックス 416"/>
        <xdr:cNvSpPr txBox="1"/>
      </xdr:nvSpPr>
      <xdr:spPr>
        <a:xfrm>
          <a:off x="6527165" y="127012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8" name="テキスト ボックス 417"/>
        <xdr:cNvSpPr txBox="1"/>
      </xdr:nvSpPr>
      <xdr:spPr>
        <a:xfrm>
          <a:off x="100126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9" name="テキスト ボックス 418"/>
        <xdr:cNvSpPr txBox="1"/>
      </xdr:nvSpPr>
      <xdr:spPr>
        <a:xfrm>
          <a:off x="91998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0" name="テキスト ボックス 419"/>
        <xdr:cNvSpPr txBox="1"/>
      </xdr:nvSpPr>
      <xdr:spPr>
        <a:xfrm>
          <a:off x="8336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21" name="テキスト ボックス 420"/>
        <xdr:cNvSpPr txBox="1"/>
      </xdr:nvSpPr>
      <xdr:spPr>
        <a:xfrm>
          <a:off x="74676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2" name="テキスト ボックス 421"/>
        <xdr:cNvSpPr txBox="1"/>
      </xdr:nvSpPr>
      <xdr:spPr>
        <a:xfrm>
          <a:off x="660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158750</xdr:rowOff>
    </xdr:from>
    <xdr:to xmlns:xdr="http://schemas.openxmlformats.org/drawingml/2006/spreadsheetDrawing">
      <xdr:col>55</xdr:col>
      <xdr:colOff>50800</xdr:colOff>
      <xdr:row>79</xdr:row>
      <xdr:rowOff>88900</xdr:rowOff>
    </xdr:to>
    <xdr:sp macro="" textlink="">
      <xdr:nvSpPr>
        <xdr:cNvPr id="423" name="楕円 422"/>
        <xdr:cNvSpPr/>
      </xdr:nvSpPr>
      <xdr:spPr>
        <a:xfrm>
          <a:off x="10152380" y="1323848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73660</xdr:rowOff>
    </xdr:from>
    <xdr:ext cx="377825" cy="258445"/>
    <xdr:sp macro="" textlink="">
      <xdr:nvSpPr>
        <xdr:cNvPr id="424" name="普通建設事業費 （ うち新規整備　）該当値テキスト"/>
        <xdr:cNvSpPr txBox="1"/>
      </xdr:nvSpPr>
      <xdr:spPr>
        <a:xfrm>
          <a:off x="10248900" y="1315339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140335</xdr:rowOff>
    </xdr:from>
    <xdr:to xmlns:xdr="http://schemas.openxmlformats.org/drawingml/2006/spreadsheetDrawing">
      <xdr:col>50</xdr:col>
      <xdr:colOff>165100</xdr:colOff>
      <xdr:row>79</xdr:row>
      <xdr:rowOff>70485</xdr:rowOff>
    </xdr:to>
    <xdr:sp macro="" textlink="">
      <xdr:nvSpPr>
        <xdr:cNvPr id="425" name="楕円 424"/>
        <xdr:cNvSpPr/>
      </xdr:nvSpPr>
      <xdr:spPr>
        <a:xfrm>
          <a:off x="9334500" y="13220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61595</xdr:rowOff>
    </xdr:from>
    <xdr:ext cx="469265" cy="259080"/>
    <xdr:sp macro="" textlink="">
      <xdr:nvSpPr>
        <xdr:cNvPr id="426" name="テキスト ボックス 425"/>
        <xdr:cNvSpPr txBox="1"/>
      </xdr:nvSpPr>
      <xdr:spPr>
        <a:xfrm>
          <a:off x="9155430" y="133089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81915</xdr:rowOff>
    </xdr:from>
    <xdr:to xmlns:xdr="http://schemas.openxmlformats.org/drawingml/2006/spreadsheetDrawing">
      <xdr:col>46</xdr:col>
      <xdr:colOff>38100</xdr:colOff>
      <xdr:row>78</xdr:row>
      <xdr:rowOff>12065</xdr:rowOff>
    </xdr:to>
    <xdr:sp macro="" textlink="">
      <xdr:nvSpPr>
        <xdr:cNvPr id="427" name="楕円 426"/>
        <xdr:cNvSpPr/>
      </xdr:nvSpPr>
      <xdr:spPr>
        <a:xfrm>
          <a:off x="8470900" y="1299400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3810</xdr:rowOff>
    </xdr:from>
    <xdr:ext cx="534035" cy="259080"/>
    <xdr:sp macro="" textlink="">
      <xdr:nvSpPr>
        <xdr:cNvPr id="428" name="テキスト ボックス 427"/>
        <xdr:cNvSpPr txBox="1"/>
      </xdr:nvSpPr>
      <xdr:spPr>
        <a:xfrm>
          <a:off x="8259445" y="13083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143510</xdr:rowOff>
    </xdr:from>
    <xdr:to xmlns:xdr="http://schemas.openxmlformats.org/drawingml/2006/spreadsheetDrawing">
      <xdr:col>41</xdr:col>
      <xdr:colOff>101600</xdr:colOff>
      <xdr:row>79</xdr:row>
      <xdr:rowOff>73660</xdr:rowOff>
    </xdr:to>
    <xdr:sp macro="" textlink="">
      <xdr:nvSpPr>
        <xdr:cNvPr id="429" name="楕円 428"/>
        <xdr:cNvSpPr/>
      </xdr:nvSpPr>
      <xdr:spPr>
        <a:xfrm>
          <a:off x="7602220" y="13223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64770</xdr:rowOff>
    </xdr:from>
    <xdr:ext cx="469265" cy="259080"/>
    <xdr:sp macro="" textlink="">
      <xdr:nvSpPr>
        <xdr:cNvPr id="430" name="テキスト ボックス 429"/>
        <xdr:cNvSpPr txBox="1"/>
      </xdr:nvSpPr>
      <xdr:spPr>
        <a:xfrm>
          <a:off x="7423150" y="133121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120650</xdr:rowOff>
    </xdr:from>
    <xdr:to xmlns:xdr="http://schemas.openxmlformats.org/drawingml/2006/spreadsheetDrawing">
      <xdr:col>36</xdr:col>
      <xdr:colOff>165100</xdr:colOff>
      <xdr:row>79</xdr:row>
      <xdr:rowOff>50800</xdr:rowOff>
    </xdr:to>
    <xdr:sp macro="" textlink="">
      <xdr:nvSpPr>
        <xdr:cNvPr id="431" name="楕円 430"/>
        <xdr:cNvSpPr/>
      </xdr:nvSpPr>
      <xdr:spPr>
        <a:xfrm>
          <a:off x="6738620" y="13200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41910</xdr:rowOff>
    </xdr:from>
    <xdr:ext cx="469265" cy="259080"/>
    <xdr:sp macro="" textlink="">
      <xdr:nvSpPr>
        <xdr:cNvPr id="432" name="テキスト ボックス 431"/>
        <xdr:cNvSpPr txBox="1"/>
      </xdr:nvSpPr>
      <xdr:spPr>
        <a:xfrm>
          <a:off x="6559550" y="132892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3" name="正方形/長方形 432"/>
        <xdr:cNvSpPr/>
      </xdr:nvSpPr>
      <xdr:spPr>
        <a:xfrm>
          <a:off x="6431280" y="139750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140335</xdr:rowOff>
    </xdr:to>
    <xdr:sp macro="" textlink="">
      <xdr:nvSpPr>
        <xdr:cNvPr id="434" name="正方形/長方形 433"/>
        <xdr:cNvSpPr/>
      </xdr:nvSpPr>
      <xdr:spPr>
        <a:xfrm>
          <a:off x="6553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553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140335</xdr:rowOff>
    </xdr:to>
    <xdr:sp macro="" textlink="">
      <xdr:nvSpPr>
        <xdr:cNvPr id="436" name="正方形/長方形 435"/>
        <xdr:cNvSpPr/>
      </xdr:nvSpPr>
      <xdr:spPr>
        <a:xfrm>
          <a:off x="75438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5438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140335</xdr:rowOff>
    </xdr:to>
    <xdr:sp macro="" textlink="">
      <xdr:nvSpPr>
        <xdr:cNvPr id="438" name="正方形/長方形 437"/>
        <xdr:cNvSpPr/>
      </xdr:nvSpPr>
      <xdr:spPr>
        <a:xfrm>
          <a:off x="8656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656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431280" y="14781530"/>
          <a:ext cx="4559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5425"/>
    <xdr:sp macro="" textlink="">
      <xdr:nvSpPr>
        <xdr:cNvPr id="441" name="テキスト ボックス 440"/>
        <xdr:cNvSpPr txBox="1"/>
      </xdr:nvSpPr>
      <xdr:spPr>
        <a:xfrm>
          <a:off x="639318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3" name="直線コネクタ 442"/>
        <xdr:cNvCxnSpPr/>
      </xdr:nvCxnSpPr>
      <xdr:spPr>
        <a:xfrm>
          <a:off x="6431280" y="165989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285" cy="258445"/>
    <xdr:sp macro="" textlink="">
      <xdr:nvSpPr>
        <xdr:cNvPr id="444" name="テキスト ボックス 443"/>
        <xdr:cNvSpPr txBox="1"/>
      </xdr:nvSpPr>
      <xdr:spPr>
        <a:xfrm>
          <a:off x="6187440" y="164566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5" name="直線コネクタ 444"/>
        <xdr:cNvCxnSpPr/>
      </xdr:nvCxnSpPr>
      <xdr:spPr>
        <a:xfrm>
          <a:off x="6431280" y="161417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5630" cy="258445"/>
    <xdr:sp macro="" textlink="">
      <xdr:nvSpPr>
        <xdr:cNvPr id="446" name="テキスト ボックス 445"/>
        <xdr:cNvSpPr txBox="1"/>
      </xdr:nvSpPr>
      <xdr:spPr>
        <a:xfrm>
          <a:off x="5850890" y="159994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7" name="直線コネクタ 446"/>
        <xdr:cNvCxnSpPr/>
      </xdr:nvCxnSpPr>
      <xdr:spPr>
        <a:xfrm>
          <a:off x="6431280" y="156845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5630" cy="258445"/>
    <xdr:sp macro="" textlink="">
      <xdr:nvSpPr>
        <xdr:cNvPr id="448" name="テキスト ボックス 447"/>
        <xdr:cNvSpPr txBox="1"/>
      </xdr:nvSpPr>
      <xdr:spPr>
        <a:xfrm>
          <a:off x="5850890"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140335</xdr:rowOff>
    </xdr:from>
    <xdr:to xmlns:xdr="http://schemas.openxmlformats.org/drawingml/2006/spreadsheetDrawing">
      <xdr:col>59</xdr:col>
      <xdr:colOff>50800</xdr:colOff>
      <xdr:row>90</xdr:row>
      <xdr:rowOff>140335</xdr:rowOff>
    </xdr:to>
    <xdr:cxnSp macro="">
      <xdr:nvCxnSpPr>
        <xdr:cNvPr id="449" name="直線コネクタ 448"/>
        <xdr:cNvCxnSpPr/>
      </xdr:nvCxnSpPr>
      <xdr:spPr>
        <a:xfrm>
          <a:off x="6431280" y="152317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167640</xdr:rowOff>
    </xdr:from>
    <xdr:ext cx="595630" cy="259080"/>
    <xdr:sp macro="" textlink="">
      <xdr:nvSpPr>
        <xdr:cNvPr id="450" name="テキスト ボックス 449"/>
        <xdr:cNvSpPr txBox="1"/>
      </xdr:nvSpPr>
      <xdr:spPr>
        <a:xfrm>
          <a:off x="5850890" y="150914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1" name="直線コネクタ 450"/>
        <xdr:cNvCxnSpPr/>
      </xdr:nvCxnSpPr>
      <xdr:spPr>
        <a:xfrm>
          <a:off x="6431280" y="14781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8445"/>
    <xdr:sp macro="" textlink="">
      <xdr:nvSpPr>
        <xdr:cNvPr id="452" name="テキスト ボックス 451"/>
        <xdr:cNvSpPr txBox="1"/>
      </xdr:nvSpPr>
      <xdr:spPr>
        <a:xfrm>
          <a:off x="5850890" y="146431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3" name="普通建設事業費 （ うち更新整備　）グラフ枠"/>
        <xdr:cNvSpPr/>
      </xdr:nvSpPr>
      <xdr:spPr>
        <a:xfrm>
          <a:off x="6431280" y="14781530"/>
          <a:ext cx="4559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92</xdr:row>
      <xdr:rowOff>3175</xdr:rowOff>
    </xdr:from>
    <xdr:to xmlns:xdr="http://schemas.openxmlformats.org/drawingml/2006/spreadsheetDrawing">
      <xdr:col>54</xdr:col>
      <xdr:colOff>185420</xdr:colOff>
      <xdr:row>98</xdr:row>
      <xdr:rowOff>126365</xdr:rowOff>
    </xdr:to>
    <xdr:cxnSp macro="">
      <xdr:nvCxnSpPr>
        <xdr:cNvPr id="454" name="直線コネクタ 453"/>
        <xdr:cNvCxnSpPr/>
      </xdr:nvCxnSpPr>
      <xdr:spPr>
        <a:xfrm flipV="1">
          <a:off x="10198100" y="15433675"/>
          <a:ext cx="0" cy="1151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130175</xdr:rowOff>
    </xdr:from>
    <xdr:ext cx="469265" cy="259080"/>
    <xdr:sp macro="" textlink="">
      <xdr:nvSpPr>
        <xdr:cNvPr id="455" name="普通建設事業費 （ うち更新整備　）最小値テキスト"/>
        <xdr:cNvSpPr txBox="1"/>
      </xdr:nvSpPr>
      <xdr:spPr>
        <a:xfrm>
          <a:off x="10248900" y="165893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126365</xdr:rowOff>
    </xdr:from>
    <xdr:to xmlns:xdr="http://schemas.openxmlformats.org/drawingml/2006/spreadsheetDrawing">
      <xdr:col>55</xdr:col>
      <xdr:colOff>88900</xdr:colOff>
      <xdr:row>98</xdr:row>
      <xdr:rowOff>126365</xdr:rowOff>
    </xdr:to>
    <xdr:cxnSp macro="">
      <xdr:nvCxnSpPr>
        <xdr:cNvPr id="456" name="直線コネクタ 455"/>
        <xdr:cNvCxnSpPr/>
      </xdr:nvCxnSpPr>
      <xdr:spPr>
        <a:xfrm>
          <a:off x="10114280" y="165855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120650</xdr:rowOff>
    </xdr:from>
    <xdr:ext cx="598170" cy="259080"/>
    <xdr:sp macro="" textlink="">
      <xdr:nvSpPr>
        <xdr:cNvPr id="457" name="普通建設事業費 （ うち更新整備　）最大値テキスト"/>
        <xdr:cNvSpPr txBox="1"/>
      </xdr:nvSpPr>
      <xdr:spPr>
        <a:xfrm>
          <a:off x="10248900" y="152120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509,781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92</xdr:row>
      <xdr:rowOff>3175</xdr:rowOff>
    </xdr:from>
    <xdr:to xmlns:xdr="http://schemas.openxmlformats.org/drawingml/2006/spreadsheetDrawing">
      <xdr:col>55</xdr:col>
      <xdr:colOff>88900</xdr:colOff>
      <xdr:row>92</xdr:row>
      <xdr:rowOff>3175</xdr:rowOff>
    </xdr:to>
    <xdr:cxnSp macro="">
      <xdr:nvCxnSpPr>
        <xdr:cNvPr id="458" name="直線コネクタ 457"/>
        <xdr:cNvCxnSpPr/>
      </xdr:nvCxnSpPr>
      <xdr:spPr>
        <a:xfrm>
          <a:off x="10114280" y="154336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96520</xdr:rowOff>
    </xdr:from>
    <xdr:to xmlns:xdr="http://schemas.openxmlformats.org/drawingml/2006/spreadsheetDrawing">
      <xdr:col>55</xdr:col>
      <xdr:colOff>0</xdr:colOff>
      <xdr:row>98</xdr:row>
      <xdr:rowOff>44450</xdr:rowOff>
    </xdr:to>
    <xdr:cxnSp macro="">
      <xdr:nvCxnSpPr>
        <xdr:cNvPr id="459" name="直線コネクタ 458"/>
        <xdr:cNvCxnSpPr/>
      </xdr:nvCxnSpPr>
      <xdr:spPr>
        <a:xfrm>
          <a:off x="9385300" y="16384270"/>
          <a:ext cx="8128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149860</xdr:rowOff>
    </xdr:from>
    <xdr:ext cx="534035" cy="259080"/>
    <xdr:sp macro="" textlink="">
      <xdr:nvSpPr>
        <xdr:cNvPr id="460" name="普通建設事業費 （ うち更新整備　）平均値テキスト"/>
        <xdr:cNvSpPr txBox="1"/>
      </xdr:nvSpPr>
      <xdr:spPr>
        <a:xfrm>
          <a:off x="10248900" y="1626616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58,296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127000</xdr:rowOff>
    </xdr:from>
    <xdr:to xmlns:xdr="http://schemas.openxmlformats.org/drawingml/2006/spreadsheetDrawing">
      <xdr:col>55</xdr:col>
      <xdr:colOff>50800</xdr:colOff>
      <xdr:row>98</xdr:row>
      <xdr:rowOff>57150</xdr:rowOff>
    </xdr:to>
    <xdr:sp macro="" textlink="">
      <xdr:nvSpPr>
        <xdr:cNvPr id="461" name="フローチャート: 判断 460"/>
        <xdr:cNvSpPr/>
      </xdr:nvSpPr>
      <xdr:spPr>
        <a:xfrm>
          <a:off x="10152380" y="164147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89535</xdr:rowOff>
    </xdr:from>
    <xdr:to xmlns:xdr="http://schemas.openxmlformats.org/drawingml/2006/spreadsheetDrawing">
      <xdr:col>50</xdr:col>
      <xdr:colOff>114300</xdr:colOff>
      <xdr:row>97</xdr:row>
      <xdr:rowOff>96520</xdr:rowOff>
    </xdr:to>
    <xdr:cxnSp macro="">
      <xdr:nvCxnSpPr>
        <xdr:cNvPr id="462" name="直線コネクタ 461"/>
        <xdr:cNvCxnSpPr/>
      </xdr:nvCxnSpPr>
      <xdr:spPr>
        <a:xfrm>
          <a:off x="8521700" y="16377285"/>
          <a:ext cx="8636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140335</xdr:rowOff>
    </xdr:from>
    <xdr:to xmlns:xdr="http://schemas.openxmlformats.org/drawingml/2006/spreadsheetDrawing">
      <xdr:col>50</xdr:col>
      <xdr:colOff>165100</xdr:colOff>
      <xdr:row>98</xdr:row>
      <xdr:rowOff>70485</xdr:rowOff>
    </xdr:to>
    <xdr:sp macro="" textlink="">
      <xdr:nvSpPr>
        <xdr:cNvPr id="463" name="フローチャート: 判断 462"/>
        <xdr:cNvSpPr/>
      </xdr:nvSpPr>
      <xdr:spPr>
        <a:xfrm>
          <a:off x="933450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61595</xdr:rowOff>
    </xdr:from>
    <xdr:ext cx="534670" cy="259080"/>
    <xdr:sp macro="" textlink="">
      <xdr:nvSpPr>
        <xdr:cNvPr id="464" name="テキスト ボックス 463"/>
        <xdr:cNvSpPr txBox="1"/>
      </xdr:nvSpPr>
      <xdr:spPr>
        <a:xfrm>
          <a:off x="9123045" y="165207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89535</xdr:rowOff>
    </xdr:from>
    <xdr:to xmlns:xdr="http://schemas.openxmlformats.org/drawingml/2006/spreadsheetDrawing">
      <xdr:col>45</xdr:col>
      <xdr:colOff>177800</xdr:colOff>
      <xdr:row>98</xdr:row>
      <xdr:rowOff>27940</xdr:rowOff>
    </xdr:to>
    <xdr:cxnSp macro="">
      <xdr:nvCxnSpPr>
        <xdr:cNvPr id="465" name="直線コネクタ 464"/>
        <xdr:cNvCxnSpPr/>
      </xdr:nvCxnSpPr>
      <xdr:spPr>
        <a:xfrm flipV="1">
          <a:off x="7653020" y="16377285"/>
          <a:ext cx="86868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133985</xdr:rowOff>
    </xdr:from>
    <xdr:to xmlns:xdr="http://schemas.openxmlformats.org/drawingml/2006/spreadsheetDrawing">
      <xdr:col>46</xdr:col>
      <xdr:colOff>38100</xdr:colOff>
      <xdr:row>98</xdr:row>
      <xdr:rowOff>64135</xdr:rowOff>
    </xdr:to>
    <xdr:sp macro="" textlink="">
      <xdr:nvSpPr>
        <xdr:cNvPr id="466" name="フローチャート: 判断 465"/>
        <xdr:cNvSpPr/>
      </xdr:nvSpPr>
      <xdr:spPr>
        <a:xfrm>
          <a:off x="8470900" y="1642173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55245</xdr:rowOff>
    </xdr:from>
    <xdr:ext cx="534035" cy="258445"/>
    <xdr:sp macro="" textlink="">
      <xdr:nvSpPr>
        <xdr:cNvPr id="467" name="テキスト ボックス 466"/>
        <xdr:cNvSpPr txBox="1"/>
      </xdr:nvSpPr>
      <xdr:spPr>
        <a:xfrm>
          <a:off x="8259445" y="16514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52070</xdr:rowOff>
    </xdr:from>
    <xdr:to xmlns:xdr="http://schemas.openxmlformats.org/drawingml/2006/spreadsheetDrawing">
      <xdr:col>41</xdr:col>
      <xdr:colOff>50800</xdr:colOff>
      <xdr:row>98</xdr:row>
      <xdr:rowOff>27940</xdr:rowOff>
    </xdr:to>
    <xdr:cxnSp macro="">
      <xdr:nvCxnSpPr>
        <xdr:cNvPr id="468" name="直線コネクタ 467"/>
        <xdr:cNvCxnSpPr/>
      </xdr:nvCxnSpPr>
      <xdr:spPr>
        <a:xfrm>
          <a:off x="6789420" y="16168370"/>
          <a:ext cx="863600" cy="318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144145</xdr:rowOff>
    </xdr:from>
    <xdr:to xmlns:xdr="http://schemas.openxmlformats.org/drawingml/2006/spreadsheetDrawing">
      <xdr:col>41</xdr:col>
      <xdr:colOff>101600</xdr:colOff>
      <xdr:row>98</xdr:row>
      <xdr:rowOff>74930</xdr:rowOff>
    </xdr:to>
    <xdr:sp macro="" textlink="">
      <xdr:nvSpPr>
        <xdr:cNvPr id="469" name="フローチャート: 判断 468"/>
        <xdr:cNvSpPr/>
      </xdr:nvSpPr>
      <xdr:spPr>
        <a:xfrm>
          <a:off x="7602220" y="16431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90805</xdr:rowOff>
    </xdr:from>
    <xdr:ext cx="534035" cy="258445"/>
    <xdr:sp macro="" textlink="">
      <xdr:nvSpPr>
        <xdr:cNvPr id="470" name="テキスト ボックス 469"/>
        <xdr:cNvSpPr txBox="1"/>
      </xdr:nvSpPr>
      <xdr:spPr>
        <a:xfrm>
          <a:off x="7395845" y="162071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140335</xdr:rowOff>
    </xdr:from>
    <xdr:to xmlns:xdr="http://schemas.openxmlformats.org/drawingml/2006/spreadsheetDrawing">
      <xdr:col>36</xdr:col>
      <xdr:colOff>165100</xdr:colOff>
      <xdr:row>98</xdr:row>
      <xdr:rowOff>70485</xdr:rowOff>
    </xdr:to>
    <xdr:sp macro="" textlink="">
      <xdr:nvSpPr>
        <xdr:cNvPr id="471" name="フローチャート: 判断 470"/>
        <xdr:cNvSpPr/>
      </xdr:nvSpPr>
      <xdr:spPr>
        <a:xfrm>
          <a:off x="6738620" y="164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61595</xdr:rowOff>
    </xdr:from>
    <xdr:ext cx="534670" cy="259080"/>
    <xdr:sp macro="" textlink="">
      <xdr:nvSpPr>
        <xdr:cNvPr id="472" name="テキスト ボックス 471"/>
        <xdr:cNvSpPr txBox="1"/>
      </xdr:nvSpPr>
      <xdr:spPr>
        <a:xfrm>
          <a:off x="6527165" y="165207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3" name="テキスト ボックス 472"/>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4" name="テキスト ボックス 473"/>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5" name="テキスト ボックス 474"/>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76" name="テキスト ボックス 475"/>
        <xdr:cNvSpPr txBox="1"/>
      </xdr:nvSpPr>
      <xdr:spPr>
        <a:xfrm>
          <a:off x="74676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7" name="テキスト ボックス 476"/>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165100</xdr:rowOff>
    </xdr:from>
    <xdr:to xmlns:xdr="http://schemas.openxmlformats.org/drawingml/2006/spreadsheetDrawing">
      <xdr:col>55</xdr:col>
      <xdr:colOff>50800</xdr:colOff>
      <xdr:row>98</xdr:row>
      <xdr:rowOff>95250</xdr:rowOff>
    </xdr:to>
    <xdr:sp macro="" textlink="">
      <xdr:nvSpPr>
        <xdr:cNvPr id="478" name="楕円 477"/>
        <xdr:cNvSpPr/>
      </xdr:nvSpPr>
      <xdr:spPr>
        <a:xfrm>
          <a:off x="10152380" y="164528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105410</xdr:rowOff>
    </xdr:from>
    <xdr:ext cx="534035" cy="259080"/>
    <xdr:sp macro="" textlink="">
      <xdr:nvSpPr>
        <xdr:cNvPr id="479" name="普通建設事業費 （ うち更新整備　）該当値テキスト"/>
        <xdr:cNvSpPr txBox="1"/>
      </xdr:nvSpPr>
      <xdr:spPr>
        <a:xfrm>
          <a:off x="10248900" y="16393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45720</xdr:rowOff>
    </xdr:from>
    <xdr:to xmlns:xdr="http://schemas.openxmlformats.org/drawingml/2006/spreadsheetDrawing">
      <xdr:col>50</xdr:col>
      <xdr:colOff>165100</xdr:colOff>
      <xdr:row>97</xdr:row>
      <xdr:rowOff>147320</xdr:rowOff>
    </xdr:to>
    <xdr:sp macro="" textlink="">
      <xdr:nvSpPr>
        <xdr:cNvPr id="480" name="楕円 479"/>
        <xdr:cNvSpPr/>
      </xdr:nvSpPr>
      <xdr:spPr>
        <a:xfrm>
          <a:off x="9334500" y="163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163830</xdr:rowOff>
    </xdr:from>
    <xdr:ext cx="534670" cy="259080"/>
    <xdr:sp macro="" textlink="">
      <xdr:nvSpPr>
        <xdr:cNvPr id="481" name="テキスト ボックス 480"/>
        <xdr:cNvSpPr txBox="1"/>
      </xdr:nvSpPr>
      <xdr:spPr>
        <a:xfrm>
          <a:off x="9123045" y="16108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38735</xdr:rowOff>
    </xdr:from>
    <xdr:to xmlns:xdr="http://schemas.openxmlformats.org/drawingml/2006/spreadsheetDrawing">
      <xdr:col>46</xdr:col>
      <xdr:colOff>38100</xdr:colOff>
      <xdr:row>97</xdr:row>
      <xdr:rowOff>140335</xdr:rowOff>
    </xdr:to>
    <xdr:sp macro="" textlink="">
      <xdr:nvSpPr>
        <xdr:cNvPr id="482" name="楕円 481"/>
        <xdr:cNvSpPr/>
      </xdr:nvSpPr>
      <xdr:spPr>
        <a:xfrm>
          <a:off x="8470900" y="1632648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156845</xdr:rowOff>
    </xdr:from>
    <xdr:ext cx="534035" cy="258445"/>
    <xdr:sp macro="" textlink="">
      <xdr:nvSpPr>
        <xdr:cNvPr id="483" name="テキスト ボックス 482"/>
        <xdr:cNvSpPr txBox="1"/>
      </xdr:nvSpPr>
      <xdr:spPr>
        <a:xfrm>
          <a:off x="8259445" y="16101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148590</xdr:rowOff>
    </xdr:from>
    <xdr:to xmlns:xdr="http://schemas.openxmlformats.org/drawingml/2006/spreadsheetDrawing">
      <xdr:col>41</xdr:col>
      <xdr:colOff>101600</xdr:colOff>
      <xdr:row>98</xdr:row>
      <xdr:rowOff>78740</xdr:rowOff>
    </xdr:to>
    <xdr:sp macro="" textlink="">
      <xdr:nvSpPr>
        <xdr:cNvPr id="484" name="楕円 483"/>
        <xdr:cNvSpPr/>
      </xdr:nvSpPr>
      <xdr:spPr>
        <a:xfrm>
          <a:off x="7602220" y="1643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69850</xdr:rowOff>
    </xdr:from>
    <xdr:ext cx="534035" cy="259080"/>
    <xdr:sp macro="" textlink="">
      <xdr:nvSpPr>
        <xdr:cNvPr id="485" name="テキスト ボックス 484"/>
        <xdr:cNvSpPr txBox="1"/>
      </xdr:nvSpPr>
      <xdr:spPr>
        <a:xfrm>
          <a:off x="7395845" y="16529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635</xdr:rowOff>
    </xdr:from>
    <xdr:to xmlns:xdr="http://schemas.openxmlformats.org/drawingml/2006/spreadsheetDrawing">
      <xdr:col>36</xdr:col>
      <xdr:colOff>165100</xdr:colOff>
      <xdr:row>96</xdr:row>
      <xdr:rowOff>102235</xdr:rowOff>
    </xdr:to>
    <xdr:sp macro="" textlink="">
      <xdr:nvSpPr>
        <xdr:cNvPr id="486" name="楕円 485"/>
        <xdr:cNvSpPr/>
      </xdr:nvSpPr>
      <xdr:spPr>
        <a:xfrm>
          <a:off x="6738620" y="1611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94</xdr:row>
      <xdr:rowOff>118745</xdr:rowOff>
    </xdr:from>
    <xdr:ext cx="598170" cy="259080"/>
    <xdr:sp macro="" textlink="">
      <xdr:nvSpPr>
        <xdr:cNvPr id="487" name="テキスト ボックス 486"/>
        <xdr:cNvSpPr txBox="1"/>
      </xdr:nvSpPr>
      <xdr:spPr>
        <a:xfrm>
          <a:off x="6494780" y="158921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188,731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8" name="正方形/長方形 487"/>
        <xdr:cNvSpPr/>
      </xdr:nvSpPr>
      <xdr:spPr>
        <a:xfrm>
          <a:off x="1211580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140335</xdr:rowOff>
    </xdr:to>
    <xdr:sp macro="" textlink="">
      <xdr:nvSpPr>
        <xdr:cNvPr id="489" name="正方形/長方形 488"/>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0" name="正方形/長方形 489"/>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140335</xdr:rowOff>
    </xdr:to>
    <xdr:sp macro="" textlink="">
      <xdr:nvSpPr>
        <xdr:cNvPr id="491" name="正方形/長方形 490"/>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2" name="正方形/長方形 491"/>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140335</xdr:rowOff>
    </xdr:to>
    <xdr:sp macro="" textlink="">
      <xdr:nvSpPr>
        <xdr:cNvPr id="493" name="正方形/長方形 492"/>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4" name="正方形/長方形 493"/>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5" name="正方形/長方形 494"/>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5425"/>
    <xdr:sp macro="" textlink="">
      <xdr:nvSpPr>
        <xdr:cNvPr id="496" name="テキスト ボックス 495"/>
        <xdr:cNvSpPr txBox="1"/>
      </xdr:nvSpPr>
      <xdr:spPr>
        <a:xfrm>
          <a:off x="1207770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7" name="直線コネクタ 496"/>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8" name="直線コネクタ 497"/>
        <xdr:cNvCxnSpPr/>
      </xdr:nvCxnSpPr>
      <xdr:spPr>
        <a:xfrm>
          <a:off x="1211580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8445"/>
    <xdr:sp macro="" textlink="">
      <xdr:nvSpPr>
        <xdr:cNvPr id="499" name="テキスト ボックス 498"/>
        <xdr:cNvSpPr txBox="1"/>
      </xdr:nvSpPr>
      <xdr:spPr>
        <a:xfrm>
          <a:off x="11871960" y="64477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0" name="直線コネクタ 499"/>
        <xdr:cNvCxnSpPr/>
      </xdr:nvCxnSpPr>
      <xdr:spPr>
        <a:xfrm>
          <a:off x="1211580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0860" cy="258445"/>
    <xdr:sp macro="" textlink="">
      <xdr:nvSpPr>
        <xdr:cNvPr id="501" name="テキスト ボックス 500"/>
        <xdr:cNvSpPr txBox="1"/>
      </xdr:nvSpPr>
      <xdr:spPr>
        <a:xfrm>
          <a:off x="11599545" y="60744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140335</xdr:rowOff>
    </xdr:from>
    <xdr:to xmlns:xdr="http://schemas.openxmlformats.org/drawingml/2006/spreadsheetDrawing">
      <xdr:col>89</xdr:col>
      <xdr:colOff>177800</xdr:colOff>
      <xdr:row>34</xdr:row>
      <xdr:rowOff>140335</xdr:rowOff>
    </xdr:to>
    <xdr:cxnSp macro="">
      <xdr:nvCxnSpPr>
        <xdr:cNvPr id="502" name="直線コネクタ 501"/>
        <xdr:cNvCxnSpPr/>
      </xdr:nvCxnSpPr>
      <xdr:spPr>
        <a:xfrm>
          <a:off x="1211580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167640</xdr:rowOff>
    </xdr:from>
    <xdr:ext cx="530860" cy="259080"/>
    <xdr:sp macro="" textlink="">
      <xdr:nvSpPr>
        <xdr:cNvPr id="503" name="テキスト ボックス 502"/>
        <xdr:cNvSpPr txBox="1"/>
      </xdr:nvSpPr>
      <xdr:spPr>
        <a:xfrm>
          <a:off x="11599545" y="57035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4" name="直線コネクタ 503"/>
        <xdr:cNvCxnSpPr/>
      </xdr:nvCxnSpPr>
      <xdr:spPr>
        <a:xfrm>
          <a:off x="1211580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0860" cy="259080"/>
    <xdr:sp macro="" textlink="">
      <xdr:nvSpPr>
        <xdr:cNvPr id="505" name="テキスト ボックス 504"/>
        <xdr:cNvSpPr txBox="1"/>
      </xdr:nvSpPr>
      <xdr:spPr>
        <a:xfrm>
          <a:off x="11599545" y="53314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6" name="直線コネクタ 505"/>
        <xdr:cNvCxnSpPr/>
      </xdr:nvCxnSpPr>
      <xdr:spPr>
        <a:xfrm>
          <a:off x="1211580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995" cy="258445"/>
    <xdr:sp macro="" textlink="">
      <xdr:nvSpPr>
        <xdr:cNvPr id="507" name="テキスト ボックス 506"/>
        <xdr:cNvSpPr txBox="1"/>
      </xdr:nvSpPr>
      <xdr:spPr>
        <a:xfrm>
          <a:off x="11535410" y="49580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8" name="直線コネクタ 507"/>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09" name="テキスト ボックス 508"/>
        <xdr:cNvSpPr txBox="1"/>
      </xdr:nvSpPr>
      <xdr:spPr>
        <a:xfrm>
          <a:off x="11535410" y="45847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0" name="災害復旧事業費グラフ枠"/>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151130</xdr:rowOff>
    </xdr:from>
    <xdr:to xmlns:xdr="http://schemas.openxmlformats.org/drawingml/2006/spreadsheetDrawing">
      <xdr:col>85</xdr:col>
      <xdr:colOff>126365</xdr:colOff>
      <xdr:row>39</xdr:row>
      <xdr:rowOff>44450</xdr:rowOff>
    </xdr:to>
    <xdr:cxnSp macro="">
      <xdr:nvCxnSpPr>
        <xdr:cNvPr id="511" name="直線コネクタ 510"/>
        <xdr:cNvCxnSpPr/>
      </xdr:nvCxnSpPr>
      <xdr:spPr>
        <a:xfrm flipV="1">
          <a:off x="15885795" y="5184140"/>
          <a:ext cx="127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8445"/>
    <xdr:sp macro="" textlink="">
      <xdr:nvSpPr>
        <xdr:cNvPr id="512" name="災害復旧事業費最小値テキスト"/>
        <xdr:cNvSpPr txBox="1"/>
      </xdr:nvSpPr>
      <xdr:spPr>
        <a:xfrm>
          <a:off x="15938500" y="65900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3" name="直線コネクタ 512"/>
        <xdr:cNvCxnSpPr/>
      </xdr:nvCxnSpPr>
      <xdr:spPr>
        <a:xfrm>
          <a:off x="15798800" y="6586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97790</xdr:rowOff>
    </xdr:from>
    <xdr:ext cx="598805" cy="259080"/>
    <xdr:sp macro="" textlink="">
      <xdr:nvSpPr>
        <xdr:cNvPr id="514" name="災害復旧事業費最大値テキスト"/>
        <xdr:cNvSpPr txBox="1"/>
      </xdr:nvSpPr>
      <xdr:spPr>
        <a:xfrm>
          <a:off x="15938500" y="4963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151130</xdr:rowOff>
    </xdr:from>
    <xdr:to xmlns:xdr="http://schemas.openxmlformats.org/drawingml/2006/spreadsheetDrawing">
      <xdr:col>86</xdr:col>
      <xdr:colOff>25400</xdr:colOff>
      <xdr:row>30</xdr:row>
      <xdr:rowOff>151130</xdr:rowOff>
    </xdr:to>
    <xdr:cxnSp macro="">
      <xdr:nvCxnSpPr>
        <xdr:cNvPr id="515" name="直線コネクタ 514"/>
        <xdr:cNvCxnSpPr/>
      </xdr:nvCxnSpPr>
      <xdr:spPr>
        <a:xfrm>
          <a:off x="15798800" y="51841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38100</xdr:rowOff>
    </xdr:from>
    <xdr:to xmlns:xdr="http://schemas.openxmlformats.org/drawingml/2006/spreadsheetDrawing">
      <xdr:col>85</xdr:col>
      <xdr:colOff>127000</xdr:colOff>
      <xdr:row>39</xdr:row>
      <xdr:rowOff>41910</xdr:rowOff>
    </xdr:to>
    <xdr:cxnSp macro="">
      <xdr:nvCxnSpPr>
        <xdr:cNvPr id="516" name="直線コネクタ 515"/>
        <xdr:cNvCxnSpPr/>
      </xdr:nvCxnSpPr>
      <xdr:spPr>
        <a:xfrm>
          <a:off x="15069820" y="6579870"/>
          <a:ext cx="8178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88900</xdr:rowOff>
    </xdr:from>
    <xdr:ext cx="469900" cy="258445"/>
    <xdr:sp macro="" textlink="">
      <xdr:nvSpPr>
        <xdr:cNvPr id="517" name="災害復旧事業費平均値テキスト"/>
        <xdr:cNvSpPr txBox="1"/>
      </xdr:nvSpPr>
      <xdr:spPr>
        <a:xfrm>
          <a:off x="15938500" y="62953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66040</xdr:rowOff>
    </xdr:from>
    <xdr:to xmlns:xdr="http://schemas.openxmlformats.org/drawingml/2006/spreadsheetDrawing">
      <xdr:col>85</xdr:col>
      <xdr:colOff>177800</xdr:colOff>
      <xdr:row>38</xdr:row>
      <xdr:rowOff>167640</xdr:rowOff>
    </xdr:to>
    <xdr:sp macro="" textlink="">
      <xdr:nvSpPr>
        <xdr:cNvPr id="518" name="フローチャート: 判断 517"/>
        <xdr:cNvSpPr/>
      </xdr:nvSpPr>
      <xdr:spPr>
        <a:xfrm>
          <a:off x="158369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38100</xdr:rowOff>
    </xdr:from>
    <xdr:to xmlns:xdr="http://schemas.openxmlformats.org/drawingml/2006/spreadsheetDrawing">
      <xdr:col>81</xdr:col>
      <xdr:colOff>50800</xdr:colOff>
      <xdr:row>39</xdr:row>
      <xdr:rowOff>44450</xdr:rowOff>
    </xdr:to>
    <xdr:cxnSp macro="">
      <xdr:nvCxnSpPr>
        <xdr:cNvPr id="519" name="直線コネクタ 518"/>
        <xdr:cNvCxnSpPr/>
      </xdr:nvCxnSpPr>
      <xdr:spPr>
        <a:xfrm flipV="1">
          <a:off x="14206220" y="6579870"/>
          <a:ext cx="8636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52705</xdr:rowOff>
    </xdr:from>
    <xdr:to xmlns:xdr="http://schemas.openxmlformats.org/drawingml/2006/spreadsheetDrawing">
      <xdr:col>81</xdr:col>
      <xdr:colOff>101600</xdr:colOff>
      <xdr:row>38</xdr:row>
      <xdr:rowOff>154305</xdr:rowOff>
    </xdr:to>
    <xdr:sp macro="" textlink="">
      <xdr:nvSpPr>
        <xdr:cNvPr id="520" name="フローチャート: 判断 519"/>
        <xdr:cNvSpPr/>
      </xdr:nvSpPr>
      <xdr:spPr>
        <a:xfrm>
          <a:off x="15019020" y="64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167640</xdr:rowOff>
    </xdr:from>
    <xdr:ext cx="469265" cy="259080"/>
    <xdr:sp macro="" textlink="">
      <xdr:nvSpPr>
        <xdr:cNvPr id="521" name="テキスト ボックス 520"/>
        <xdr:cNvSpPr txBox="1"/>
      </xdr:nvSpPr>
      <xdr:spPr>
        <a:xfrm>
          <a:off x="14839950" y="6206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12700</xdr:rowOff>
    </xdr:from>
    <xdr:to xmlns:xdr="http://schemas.openxmlformats.org/drawingml/2006/spreadsheetDrawing">
      <xdr:col>76</xdr:col>
      <xdr:colOff>114300</xdr:colOff>
      <xdr:row>39</xdr:row>
      <xdr:rowOff>44450</xdr:rowOff>
    </xdr:to>
    <xdr:cxnSp macro="">
      <xdr:nvCxnSpPr>
        <xdr:cNvPr id="522" name="直線コネクタ 521"/>
        <xdr:cNvCxnSpPr/>
      </xdr:nvCxnSpPr>
      <xdr:spPr>
        <a:xfrm>
          <a:off x="13342620" y="6554470"/>
          <a:ext cx="8636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37465</xdr:rowOff>
    </xdr:from>
    <xdr:to xmlns:xdr="http://schemas.openxmlformats.org/drawingml/2006/spreadsheetDrawing">
      <xdr:col>76</xdr:col>
      <xdr:colOff>165100</xdr:colOff>
      <xdr:row>38</xdr:row>
      <xdr:rowOff>139065</xdr:rowOff>
    </xdr:to>
    <xdr:sp macro="" textlink="">
      <xdr:nvSpPr>
        <xdr:cNvPr id="523" name="フローチャート: 判断 522"/>
        <xdr:cNvSpPr/>
      </xdr:nvSpPr>
      <xdr:spPr>
        <a:xfrm>
          <a:off x="1415542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155575</xdr:rowOff>
    </xdr:from>
    <xdr:ext cx="534670" cy="259080"/>
    <xdr:sp macro="" textlink="">
      <xdr:nvSpPr>
        <xdr:cNvPr id="524" name="テキスト ボックス 523"/>
        <xdr:cNvSpPr txBox="1"/>
      </xdr:nvSpPr>
      <xdr:spPr>
        <a:xfrm>
          <a:off x="13943965" y="6194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12700</xdr:rowOff>
    </xdr:from>
    <xdr:to xmlns:xdr="http://schemas.openxmlformats.org/drawingml/2006/spreadsheetDrawing">
      <xdr:col>71</xdr:col>
      <xdr:colOff>177800</xdr:colOff>
      <xdr:row>39</xdr:row>
      <xdr:rowOff>19685</xdr:rowOff>
    </xdr:to>
    <xdr:cxnSp macro="">
      <xdr:nvCxnSpPr>
        <xdr:cNvPr id="525" name="直線コネクタ 524"/>
        <xdr:cNvCxnSpPr/>
      </xdr:nvCxnSpPr>
      <xdr:spPr>
        <a:xfrm flipV="1">
          <a:off x="12473940" y="6554470"/>
          <a:ext cx="86868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48260</xdr:rowOff>
    </xdr:from>
    <xdr:to xmlns:xdr="http://schemas.openxmlformats.org/drawingml/2006/spreadsheetDrawing">
      <xdr:col>72</xdr:col>
      <xdr:colOff>38100</xdr:colOff>
      <xdr:row>38</xdr:row>
      <xdr:rowOff>149860</xdr:rowOff>
    </xdr:to>
    <xdr:sp macro="" textlink="">
      <xdr:nvSpPr>
        <xdr:cNvPr id="526" name="フローチャート: 判断 525"/>
        <xdr:cNvSpPr/>
      </xdr:nvSpPr>
      <xdr:spPr>
        <a:xfrm>
          <a:off x="13291820" y="64223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166370</xdr:rowOff>
    </xdr:from>
    <xdr:ext cx="469900" cy="258445"/>
    <xdr:sp macro="" textlink="">
      <xdr:nvSpPr>
        <xdr:cNvPr id="527" name="テキスト ボックス 526"/>
        <xdr:cNvSpPr txBox="1"/>
      </xdr:nvSpPr>
      <xdr:spPr>
        <a:xfrm>
          <a:off x="13112750" y="62052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36830</xdr:rowOff>
    </xdr:from>
    <xdr:to xmlns:xdr="http://schemas.openxmlformats.org/drawingml/2006/spreadsheetDrawing">
      <xdr:col>67</xdr:col>
      <xdr:colOff>101600</xdr:colOff>
      <xdr:row>38</xdr:row>
      <xdr:rowOff>138430</xdr:rowOff>
    </xdr:to>
    <xdr:sp macro="" textlink="">
      <xdr:nvSpPr>
        <xdr:cNvPr id="528" name="フローチャート: 判断 527"/>
        <xdr:cNvSpPr/>
      </xdr:nvSpPr>
      <xdr:spPr>
        <a:xfrm>
          <a:off x="1242314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154940</xdr:rowOff>
    </xdr:from>
    <xdr:ext cx="534035" cy="259080"/>
    <xdr:sp macro="" textlink="">
      <xdr:nvSpPr>
        <xdr:cNvPr id="529" name="テキスト ボックス 528"/>
        <xdr:cNvSpPr txBox="1"/>
      </xdr:nvSpPr>
      <xdr:spPr>
        <a:xfrm>
          <a:off x="12216765" y="6193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31" name="テキスト ボックス 530"/>
        <xdr:cNvSpPr txBox="1"/>
      </xdr:nvSpPr>
      <xdr:spPr>
        <a:xfrm>
          <a:off x="148844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2" name="テキスト ボックス 531"/>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3" name="テキスト ボックス 532"/>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34" name="テキスト ボックス 533"/>
        <xdr:cNvSpPr txBox="1"/>
      </xdr:nvSpPr>
      <xdr:spPr>
        <a:xfrm>
          <a:off x="122885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162560</xdr:rowOff>
    </xdr:from>
    <xdr:to xmlns:xdr="http://schemas.openxmlformats.org/drawingml/2006/spreadsheetDrawing">
      <xdr:col>85</xdr:col>
      <xdr:colOff>177800</xdr:colOff>
      <xdr:row>39</xdr:row>
      <xdr:rowOff>92710</xdr:rowOff>
    </xdr:to>
    <xdr:sp macro="" textlink="">
      <xdr:nvSpPr>
        <xdr:cNvPr id="535" name="楕円 534"/>
        <xdr:cNvSpPr/>
      </xdr:nvSpPr>
      <xdr:spPr>
        <a:xfrm>
          <a:off x="15836900" y="653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77470</xdr:rowOff>
    </xdr:from>
    <xdr:ext cx="378460" cy="259080"/>
    <xdr:sp macro="" textlink="">
      <xdr:nvSpPr>
        <xdr:cNvPr id="536" name="災害復旧事業費該当値テキスト"/>
        <xdr:cNvSpPr txBox="1"/>
      </xdr:nvSpPr>
      <xdr:spPr>
        <a:xfrm>
          <a:off x="15938500" y="64516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158750</xdr:rowOff>
    </xdr:from>
    <xdr:to xmlns:xdr="http://schemas.openxmlformats.org/drawingml/2006/spreadsheetDrawing">
      <xdr:col>81</xdr:col>
      <xdr:colOff>101600</xdr:colOff>
      <xdr:row>39</xdr:row>
      <xdr:rowOff>88900</xdr:rowOff>
    </xdr:to>
    <xdr:sp macro="" textlink="">
      <xdr:nvSpPr>
        <xdr:cNvPr id="537" name="楕円 536"/>
        <xdr:cNvSpPr/>
      </xdr:nvSpPr>
      <xdr:spPr>
        <a:xfrm>
          <a:off x="15019020" y="6532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80010</xdr:rowOff>
    </xdr:from>
    <xdr:ext cx="377825" cy="259080"/>
    <xdr:sp macro="" textlink="">
      <xdr:nvSpPr>
        <xdr:cNvPr id="538" name="テキスト ボックス 537"/>
        <xdr:cNvSpPr txBox="1"/>
      </xdr:nvSpPr>
      <xdr:spPr>
        <a:xfrm>
          <a:off x="14885670" y="662178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165100</xdr:rowOff>
    </xdr:from>
    <xdr:to xmlns:xdr="http://schemas.openxmlformats.org/drawingml/2006/spreadsheetDrawing">
      <xdr:col>76</xdr:col>
      <xdr:colOff>165100</xdr:colOff>
      <xdr:row>39</xdr:row>
      <xdr:rowOff>95250</xdr:rowOff>
    </xdr:to>
    <xdr:sp macro="" textlink="">
      <xdr:nvSpPr>
        <xdr:cNvPr id="539" name="楕円 538"/>
        <xdr:cNvSpPr/>
      </xdr:nvSpPr>
      <xdr:spPr>
        <a:xfrm>
          <a:off x="1415542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86360</xdr:rowOff>
    </xdr:from>
    <xdr:ext cx="249555" cy="257810"/>
    <xdr:sp macro="" textlink="">
      <xdr:nvSpPr>
        <xdr:cNvPr id="540" name="テキスト ボックス 539"/>
        <xdr:cNvSpPr txBox="1"/>
      </xdr:nvSpPr>
      <xdr:spPr>
        <a:xfrm>
          <a:off x="14086840"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133350</xdr:rowOff>
    </xdr:from>
    <xdr:to xmlns:xdr="http://schemas.openxmlformats.org/drawingml/2006/spreadsheetDrawing">
      <xdr:col>72</xdr:col>
      <xdr:colOff>38100</xdr:colOff>
      <xdr:row>39</xdr:row>
      <xdr:rowOff>63500</xdr:rowOff>
    </xdr:to>
    <xdr:sp macro="" textlink="">
      <xdr:nvSpPr>
        <xdr:cNvPr id="541" name="楕円 540"/>
        <xdr:cNvSpPr/>
      </xdr:nvSpPr>
      <xdr:spPr>
        <a:xfrm>
          <a:off x="13291820" y="650748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54610</xdr:rowOff>
    </xdr:from>
    <xdr:ext cx="469900" cy="258445"/>
    <xdr:sp macro="" textlink="">
      <xdr:nvSpPr>
        <xdr:cNvPr id="542" name="テキスト ボックス 541"/>
        <xdr:cNvSpPr txBox="1"/>
      </xdr:nvSpPr>
      <xdr:spPr>
        <a:xfrm>
          <a:off x="13112750" y="65963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140335</xdr:rowOff>
    </xdr:from>
    <xdr:to xmlns:xdr="http://schemas.openxmlformats.org/drawingml/2006/spreadsheetDrawing">
      <xdr:col>67</xdr:col>
      <xdr:colOff>101600</xdr:colOff>
      <xdr:row>39</xdr:row>
      <xdr:rowOff>70485</xdr:rowOff>
    </xdr:to>
    <xdr:sp macro="" textlink="">
      <xdr:nvSpPr>
        <xdr:cNvPr id="543" name="楕円 542"/>
        <xdr:cNvSpPr/>
      </xdr:nvSpPr>
      <xdr:spPr>
        <a:xfrm>
          <a:off x="12423140" y="6514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61595</xdr:rowOff>
    </xdr:from>
    <xdr:ext cx="469265" cy="259080"/>
    <xdr:sp macro="" textlink="">
      <xdr:nvSpPr>
        <xdr:cNvPr id="544" name="テキスト ボックス 543"/>
        <xdr:cNvSpPr txBox="1"/>
      </xdr:nvSpPr>
      <xdr:spPr>
        <a:xfrm>
          <a:off x="12244070" y="66033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5" name="正方形/長方形 544"/>
        <xdr:cNvSpPr/>
      </xdr:nvSpPr>
      <xdr:spPr>
        <a:xfrm>
          <a:off x="1211580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140335</xdr:rowOff>
    </xdr:to>
    <xdr:sp macro="" textlink="">
      <xdr:nvSpPr>
        <xdr:cNvPr id="546" name="正方形/長方形 545"/>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140335</xdr:rowOff>
    </xdr:to>
    <xdr:sp macro="" textlink="">
      <xdr:nvSpPr>
        <xdr:cNvPr id="548" name="正方形/長方形 547"/>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140335</xdr:rowOff>
    </xdr:to>
    <xdr:sp macro="" textlink="">
      <xdr:nvSpPr>
        <xdr:cNvPr id="550" name="正方形/長方形 549"/>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2" name="正方形/長方形 551"/>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5425"/>
    <xdr:sp macro="" textlink="">
      <xdr:nvSpPr>
        <xdr:cNvPr id="553" name="テキスト ボックス 552"/>
        <xdr:cNvSpPr txBox="1"/>
      </xdr:nvSpPr>
      <xdr:spPr>
        <a:xfrm>
          <a:off x="1207770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4" name="直線コネクタ 553"/>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140335</xdr:rowOff>
    </xdr:from>
    <xdr:to xmlns:xdr="http://schemas.openxmlformats.org/drawingml/2006/spreadsheetDrawing">
      <xdr:col>89</xdr:col>
      <xdr:colOff>177800</xdr:colOff>
      <xdr:row>54</xdr:row>
      <xdr:rowOff>140335</xdr:rowOff>
    </xdr:to>
    <xdr:cxnSp macro="">
      <xdr:nvCxnSpPr>
        <xdr:cNvPr id="555" name="直線コネクタ 554"/>
        <xdr:cNvCxnSpPr/>
      </xdr:nvCxnSpPr>
      <xdr:spPr>
        <a:xfrm>
          <a:off x="1211580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167640</xdr:rowOff>
    </xdr:from>
    <xdr:ext cx="248285" cy="259080"/>
    <xdr:sp macro="" textlink="">
      <xdr:nvSpPr>
        <xdr:cNvPr id="556" name="テキスト ボックス 555"/>
        <xdr:cNvSpPr txBox="1"/>
      </xdr:nvSpPr>
      <xdr:spPr>
        <a:xfrm>
          <a:off x="11871960" y="9056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7" name="直線コネクタ 556"/>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58" name="テキスト ボックス 557"/>
        <xdr:cNvSpPr txBox="1"/>
      </xdr:nvSpPr>
      <xdr:spPr>
        <a:xfrm>
          <a:off x="11871960" y="79375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9" name="失業対策事業費グラフ枠"/>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140335</xdr:rowOff>
    </xdr:from>
    <xdr:to xmlns:xdr="http://schemas.openxmlformats.org/drawingml/2006/spreadsheetDrawing">
      <xdr:col>85</xdr:col>
      <xdr:colOff>126365</xdr:colOff>
      <xdr:row>54</xdr:row>
      <xdr:rowOff>140335</xdr:rowOff>
    </xdr:to>
    <xdr:cxnSp macro="">
      <xdr:nvCxnSpPr>
        <xdr:cNvPr id="560" name="直線コネクタ 559"/>
        <xdr:cNvCxnSpPr/>
      </xdr:nvCxnSpPr>
      <xdr:spPr>
        <a:xfrm>
          <a:off x="15885795"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8445"/>
    <xdr:sp macro="" textlink="">
      <xdr:nvSpPr>
        <xdr:cNvPr id="561" name="失業対策事業費最小値テキスト"/>
        <xdr:cNvSpPr txBox="1"/>
      </xdr:nvSpPr>
      <xdr:spPr>
        <a:xfrm>
          <a:off x="1593850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140335</xdr:rowOff>
    </xdr:from>
    <xdr:to xmlns:xdr="http://schemas.openxmlformats.org/drawingml/2006/spreadsheetDrawing">
      <xdr:col>86</xdr:col>
      <xdr:colOff>25400</xdr:colOff>
      <xdr:row>54</xdr:row>
      <xdr:rowOff>140335</xdr:rowOff>
    </xdr:to>
    <xdr:cxnSp macro="">
      <xdr:nvCxnSpPr>
        <xdr:cNvPr id="562" name="直線コネクタ 561"/>
        <xdr:cNvCxnSpPr/>
      </xdr:nvCxnSpPr>
      <xdr:spPr>
        <a:xfrm>
          <a:off x="157988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8445"/>
    <xdr:sp macro="" textlink="">
      <xdr:nvSpPr>
        <xdr:cNvPr id="563" name="失業対策事業費最大値テキスト"/>
        <xdr:cNvSpPr txBox="1"/>
      </xdr:nvSpPr>
      <xdr:spPr>
        <a:xfrm>
          <a:off x="15938500" y="88988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140335</xdr:rowOff>
    </xdr:from>
    <xdr:to xmlns:xdr="http://schemas.openxmlformats.org/drawingml/2006/spreadsheetDrawing">
      <xdr:col>86</xdr:col>
      <xdr:colOff>25400</xdr:colOff>
      <xdr:row>54</xdr:row>
      <xdr:rowOff>140335</xdr:rowOff>
    </xdr:to>
    <xdr:cxnSp macro="">
      <xdr:nvCxnSpPr>
        <xdr:cNvPr id="564" name="直線コネクタ 563"/>
        <xdr:cNvCxnSpPr/>
      </xdr:nvCxnSpPr>
      <xdr:spPr>
        <a:xfrm>
          <a:off x="157988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140335</xdr:rowOff>
    </xdr:from>
    <xdr:to xmlns:xdr="http://schemas.openxmlformats.org/drawingml/2006/spreadsheetDrawing">
      <xdr:col>85</xdr:col>
      <xdr:colOff>127000</xdr:colOff>
      <xdr:row>54</xdr:row>
      <xdr:rowOff>140335</xdr:rowOff>
    </xdr:to>
    <xdr:cxnSp macro="">
      <xdr:nvCxnSpPr>
        <xdr:cNvPr id="565" name="直線コネクタ 564"/>
        <xdr:cNvCxnSpPr/>
      </xdr:nvCxnSpPr>
      <xdr:spPr>
        <a:xfrm>
          <a:off x="15069820" y="919670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6" name="失業対策事業費平均値テキスト"/>
        <xdr:cNvSpPr txBox="1"/>
      </xdr:nvSpPr>
      <xdr:spPr>
        <a:xfrm>
          <a:off x="15938500" y="912368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7" name="フローチャート: 判断 566"/>
        <xdr:cNvSpPr/>
      </xdr:nvSpPr>
      <xdr:spPr>
        <a:xfrm>
          <a:off x="1583690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140335</xdr:rowOff>
    </xdr:from>
    <xdr:to xmlns:xdr="http://schemas.openxmlformats.org/drawingml/2006/spreadsheetDrawing">
      <xdr:col>81</xdr:col>
      <xdr:colOff>50800</xdr:colOff>
      <xdr:row>54</xdr:row>
      <xdr:rowOff>140335</xdr:rowOff>
    </xdr:to>
    <xdr:cxnSp macro="">
      <xdr:nvCxnSpPr>
        <xdr:cNvPr id="568" name="直線コネクタ 567"/>
        <xdr:cNvCxnSpPr/>
      </xdr:nvCxnSpPr>
      <xdr:spPr>
        <a:xfrm>
          <a:off x="1420622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9" name="フローチャート: 判断 568"/>
        <xdr:cNvSpPr/>
      </xdr:nvSpPr>
      <xdr:spPr>
        <a:xfrm>
          <a:off x="150190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9555" cy="258445"/>
    <xdr:sp macro="" textlink="">
      <xdr:nvSpPr>
        <xdr:cNvPr id="570" name="テキスト ボックス 569"/>
        <xdr:cNvSpPr txBox="1"/>
      </xdr:nvSpPr>
      <xdr:spPr>
        <a:xfrm>
          <a:off x="1495044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140335</xdr:rowOff>
    </xdr:from>
    <xdr:to xmlns:xdr="http://schemas.openxmlformats.org/drawingml/2006/spreadsheetDrawing">
      <xdr:col>76</xdr:col>
      <xdr:colOff>114300</xdr:colOff>
      <xdr:row>54</xdr:row>
      <xdr:rowOff>140335</xdr:rowOff>
    </xdr:to>
    <xdr:cxnSp macro="">
      <xdr:nvCxnSpPr>
        <xdr:cNvPr id="571" name="直線コネクタ 570"/>
        <xdr:cNvCxnSpPr/>
      </xdr:nvCxnSpPr>
      <xdr:spPr>
        <a:xfrm>
          <a:off x="1334262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2" name="フローチャート: 判断 571"/>
        <xdr:cNvSpPr/>
      </xdr:nvSpPr>
      <xdr:spPr>
        <a:xfrm>
          <a:off x="141554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9555" cy="258445"/>
    <xdr:sp macro="" textlink="">
      <xdr:nvSpPr>
        <xdr:cNvPr id="573" name="テキスト ボックス 572"/>
        <xdr:cNvSpPr txBox="1"/>
      </xdr:nvSpPr>
      <xdr:spPr>
        <a:xfrm>
          <a:off x="1408684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140335</xdr:rowOff>
    </xdr:from>
    <xdr:to xmlns:xdr="http://schemas.openxmlformats.org/drawingml/2006/spreadsheetDrawing">
      <xdr:col>71</xdr:col>
      <xdr:colOff>177800</xdr:colOff>
      <xdr:row>54</xdr:row>
      <xdr:rowOff>140335</xdr:rowOff>
    </xdr:to>
    <xdr:cxnSp macro="">
      <xdr:nvCxnSpPr>
        <xdr:cNvPr id="574" name="直線コネクタ 573"/>
        <xdr:cNvCxnSpPr/>
      </xdr:nvCxnSpPr>
      <xdr:spPr>
        <a:xfrm>
          <a:off x="12473940" y="919670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5" name="フローチャート: 判断 574"/>
        <xdr:cNvSpPr/>
      </xdr:nvSpPr>
      <xdr:spPr>
        <a:xfrm>
          <a:off x="1329182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8445"/>
    <xdr:sp macro="" textlink="">
      <xdr:nvSpPr>
        <xdr:cNvPr id="576" name="テキスト ボックス 575"/>
        <xdr:cNvSpPr txBox="1"/>
      </xdr:nvSpPr>
      <xdr:spPr>
        <a:xfrm>
          <a:off x="13218160" y="92341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7" name="フローチャート: 判断 576"/>
        <xdr:cNvSpPr/>
      </xdr:nvSpPr>
      <xdr:spPr>
        <a:xfrm>
          <a:off x="124231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9555" cy="258445"/>
    <xdr:sp macro="" textlink="">
      <xdr:nvSpPr>
        <xdr:cNvPr id="578" name="テキスト ボックス 577"/>
        <xdr:cNvSpPr txBox="1"/>
      </xdr:nvSpPr>
      <xdr:spPr>
        <a:xfrm>
          <a:off x="1235456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9" name="テキスト ボックス 578"/>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80" name="テキスト ボックス 579"/>
        <xdr:cNvSpPr txBox="1"/>
      </xdr:nvSpPr>
      <xdr:spPr>
        <a:xfrm>
          <a:off x="148844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1" name="テキスト ボックス 580"/>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2" name="テキスト ボックス 581"/>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83" name="テキスト ボックス 582"/>
        <xdr:cNvSpPr txBox="1"/>
      </xdr:nvSpPr>
      <xdr:spPr>
        <a:xfrm>
          <a:off x="122885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4" name="楕円 583"/>
        <xdr:cNvSpPr/>
      </xdr:nvSpPr>
      <xdr:spPr>
        <a:xfrm>
          <a:off x="1583690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8445"/>
    <xdr:sp macro="" textlink="">
      <xdr:nvSpPr>
        <xdr:cNvPr id="585" name="失業対策事業費該当値テキスト"/>
        <xdr:cNvSpPr txBox="1"/>
      </xdr:nvSpPr>
      <xdr:spPr>
        <a:xfrm>
          <a:off x="15938500" y="90131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6" name="楕円 585"/>
        <xdr:cNvSpPr/>
      </xdr:nvSpPr>
      <xdr:spPr>
        <a:xfrm>
          <a:off x="150190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9555" cy="258445"/>
    <xdr:sp macro="" textlink="">
      <xdr:nvSpPr>
        <xdr:cNvPr id="587" name="テキスト ボックス 586"/>
        <xdr:cNvSpPr txBox="1"/>
      </xdr:nvSpPr>
      <xdr:spPr>
        <a:xfrm>
          <a:off x="1495044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8" name="楕円 587"/>
        <xdr:cNvSpPr/>
      </xdr:nvSpPr>
      <xdr:spPr>
        <a:xfrm>
          <a:off x="141554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9555" cy="258445"/>
    <xdr:sp macro="" textlink="">
      <xdr:nvSpPr>
        <xdr:cNvPr id="589" name="テキスト ボックス 588"/>
        <xdr:cNvSpPr txBox="1"/>
      </xdr:nvSpPr>
      <xdr:spPr>
        <a:xfrm>
          <a:off x="1408684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0" name="楕円 589"/>
        <xdr:cNvSpPr/>
      </xdr:nvSpPr>
      <xdr:spPr>
        <a:xfrm>
          <a:off x="1329182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8445"/>
    <xdr:sp macro="" textlink="">
      <xdr:nvSpPr>
        <xdr:cNvPr id="591" name="テキスト ボックス 590"/>
        <xdr:cNvSpPr txBox="1"/>
      </xdr:nvSpPr>
      <xdr:spPr>
        <a:xfrm>
          <a:off x="13218160" y="8924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2" name="楕円 591"/>
        <xdr:cNvSpPr/>
      </xdr:nvSpPr>
      <xdr:spPr>
        <a:xfrm>
          <a:off x="124231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9555" cy="258445"/>
    <xdr:sp macro="" textlink="">
      <xdr:nvSpPr>
        <xdr:cNvPr id="593" name="テキスト ボックス 592"/>
        <xdr:cNvSpPr txBox="1"/>
      </xdr:nvSpPr>
      <xdr:spPr>
        <a:xfrm>
          <a:off x="1235456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4" name="正方形/長方形 593"/>
        <xdr:cNvSpPr/>
      </xdr:nvSpPr>
      <xdr:spPr>
        <a:xfrm>
          <a:off x="1211580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140335</xdr:rowOff>
    </xdr:to>
    <xdr:sp macro="" textlink="">
      <xdr:nvSpPr>
        <xdr:cNvPr id="595" name="正方形/長方形 594"/>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140335</xdr:rowOff>
    </xdr:to>
    <xdr:sp macro="" textlink="">
      <xdr:nvSpPr>
        <xdr:cNvPr id="597" name="正方形/長方形 596"/>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140335</xdr:rowOff>
    </xdr:to>
    <xdr:sp macro="" textlink="">
      <xdr:nvSpPr>
        <xdr:cNvPr id="599" name="正方形/長方形 598"/>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1" name="正方形/長方形 600"/>
        <xdr:cNvSpPr/>
      </xdr:nvSpPr>
      <xdr:spPr>
        <a:xfrm>
          <a:off x="1211580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5425"/>
    <xdr:sp macro="" textlink="">
      <xdr:nvSpPr>
        <xdr:cNvPr id="602" name="テキスト ボックス 601"/>
        <xdr:cNvSpPr txBox="1"/>
      </xdr:nvSpPr>
      <xdr:spPr>
        <a:xfrm>
          <a:off x="1207770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3" name="直線コネクタ 602"/>
        <xdr:cNvCxnSpPr/>
      </xdr:nvCxnSpPr>
      <xdr:spPr>
        <a:xfrm>
          <a:off x="1211580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140335</xdr:rowOff>
    </xdr:from>
    <xdr:to xmlns:xdr="http://schemas.openxmlformats.org/drawingml/2006/spreadsheetDrawing">
      <xdr:col>89</xdr:col>
      <xdr:colOff>177800</xdr:colOff>
      <xdr:row>78</xdr:row>
      <xdr:rowOff>140335</xdr:rowOff>
    </xdr:to>
    <xdr:cxnSp macro="">
      <xdr:nvCxnSpPr>
        <xdr:cNvPr id="604" name="直線コネクタ 603"/>
        <xdr:cNvCxnSpPr/>
      </xdr:nvCxnSpPr>
      <xdr:spPr>
        <a:xfrm>
          <a:off x="12115800" y="132200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167640</xdr:rowOff>
    </xdr:from>
    <xdr:ext cx="248285" cy="259080"/>
    <xdr:sp macro="" textlink="">
      <xdr:nvSpPr>
        <xdr:cNvPr id="605" name="テキスト ボックス 604"/>
        <xdr:cNvSpPr txBox="1"/>
      </xdr:nvSpPr>
      <xdr:spPr>
        <a:xfrm>
          <a:off x="11871960" y="130797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06" name="直線コネクタ 605"/>
        <xdr:cNvCxnSpPr/>
      </xdr:nvCxnSpPr>
      <xdr:spPr>
        <a:xfrm>
          <a:off x="12115800" y="127698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4995" cy="258445"/>
    <xdr:sp macro="" textlink="">
      <xdr:nvSpPr>
        <xdr:cNvPr id="607" name="テキスト ボックス 606"/>
        <xdr:cNvSpPr txBox="1"/>
      </xdr:nvSpPr>
      <xdr:spPr>
        <a:xfrm>
          <a:off x="11535410" y="1263142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08" name="直線コネクタ 607"/>
        <xdr:cNvCxnSpPr/>
      </xdr:nvCxnSpPr>
      <xdr:spPr>
        <a:xfrm>
          <a:off x="12115800" y="123240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4995" cy="259080"/>
    <xdr:sp macro="" textlink="">
      <xdr:nvSpPr>
        <xdr:cNvPr id="609" name="テキスト ボックス 608"/>
        <xdr:cNvSpPr txBox="1"/>
      </xdr:nvSpPr>
      <xdr:spPr>
        <a:xfrm>
          <a:off x="11535410" y="121856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140335</xdr:rowOff>
    </xdr:from>
    <xdr:to xmlns:xdr="http://schemas.openxmlformats.org/drawingml/2006/spreadsheetDrawing">
      <xdr:col>89</xdr:col>
      <xdr:colOff>177800</xdr:colOff>
      <xdr:row>70</xdr:row>
      <xdr:rowOff>140335</xdr:rowOff>
    </xdr:to>
    <xdr:cxnSp macro="">
      <xdr:nvCxnSpPr>
        <xdr:cNvPr id="610" name="直線コネクタ 609"/>
        <xdr:cNvCxnSpPr/>
      </xdr:nvCxnSpPr>
      <xdr:spPr>
        <a:xfrm>
          <a:off x="12115800" y="118789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167640</xdr:rowOff>
    </xdr:from>
    <xdr:ext cx="594995" cy="259080"/>
    <xdr:sp macro="" textlink="">
      <xdr:nvSpPr>
        <xdr:cNvPr id="611" name="テキスト ボックス 610"/>
        <xdr:cNvSpPr txBox="1"/>
      </xdr:nvSpPr>
      <xdr:spPr>
        <a:xfrm>
          <a:off x="11535410" y="117386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2" name="直線コネクタ 611"/>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13" name="テキスト ボックス 612"/>
        <xdr:cNvSpPr txBox="1"/>
      </xdr:nvSpPr>
      <xdr:spPr>
        <a:xfrm>
          <a:off x="11535410" y="112903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4" name="公債費グラフ枠"/>
        <xdr:cNvSpPr/>
      </xdr:nvSpPr>
      <xdr:spPr>
        <a:xfrm>
          <a:off x="1211580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104140</xdr:rowOff>
    </xdr:from>
    <xdr:to xmlns:xdr="http://schemas.openxmlformats.org/drawingml/2006/spreadsheetDrawing">
      <xdr:col>85</xdr:col>
      <xdr:colOff>126365</xdr:colOff>
      <xdr:row>78</xdr:row>
      <xdr:rowOff>64770</xdr:rowOff>
    </xdr:to>
    <xdr:cxnSp macro="">
      <xdr:nvCxnSpPr>
        <xdr:cNvPr id="615" name="直線コネクタ 614"/>
        <xdr:cNvCxnSpPr/>
      </xdr:nvCxnSpPr>
      <xdr:spPr>
        <a:xfrm flipV="1">
          <a:off x="15885795" y="12010390"/>
          <a:ext cx="1270" cy="1134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68580</xdr:rowOff>
    </xdr:from>
    <xdr:ext cx="534670" cy="258445"/>
    <xdr:sp macro="" textlink="">
      <xdr:nvSpPr>
        <xdr:cNvPr id="616" name="公債費最小値テキスト"/>
        <xdr:cNvSpPr txBox="1"/>
      </xdr:nvSpPr>
      <xdr:spPr>
        <a:xfrm>
          <a:off x="15938500" y="131483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64770</xdr:rowOff>
    </xdr:from>
    <xdr:to xmlns:xdr="http://schemas.openxmlformats.org/drawingml/2006/spreadsheetDrawing">
      <xdr:col>86</xdr:col>
      <xdr:colOff>25400</xdr:colOff>
      <xdr:row>78</xdr:row>
      <xdr:rowOff>64770</xdr:rowOff>
    </xdr:to>
    <xdr:cxnSp macro="">
      <xdr:nvCxnSpPr>
        <xdr:cNvPr id="617" name="直線コネクタ 616"/>
        <xdr:cNvCxnSpPr/>
      </xdr:nvCxnSpPr>
      <xdr:spPr>
        <a:xfrm>
          <a:off x="15798800" y="131445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50800</xdr:rowOff>
    </xdr:from>
    <xdr:ext cx="598805" cy="258445"/>
    <xdr:sp macro="" textlink="">
      <xdr:nvSpPr>
        <xdr:cNvPr id="618" name="公債費最大値テキスト"/>
        <xdr:cNvSpPr txBox="1"/>
      </xdr:nvSpPr>
      <xdr:spPr>
        <a:xfrm>
          <a:off x="15938500" y="117894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540,653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104140</xdr:rowOff>
    </xdr:from>
    <xdr:to xmlns:xdr="http://schemas.openxmlformats.org/drawingml/2006/spreadsheetDrawing">
      <xdr:col>86</xdr:col>
      <xdr:colOff>25400</xdr:colOff>
      <xdr:row>71</xdr:row>
      <xdr:rowOff>104140</xdr:rowOff>
    </xdr:to>
    <xdr:cxnSp macro="">
      <xdr:nvCxnSpPr>
        <xdr:cNvPr id="619" name="直線コネクタ 618"/>
        <xdr:cNvCxnSpPr/>
      </xdr:nvCxnSpPr>
      <xdr:spPr>
        <a:xfrm>
          <a:off x="15798800" y="120103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635</xdr:rowOff>
    </xdr:from>
    <xdr:to xmlns:xdr="http://schemas.openxmlformats.org/drawingml/2006/spreadsheetDrawing">
      <xdr:col>85</xdr:col>
      <xdr:colOff>127000</xdr:colOff>
      <xdr:row>78</xdr:row>
      <xdr:rowOff>3810</xdr:rowOff>
    </xdr:to>
    <xdr:cxnSp macro="">
      <xdr:nvCxnSpPr>
        <xdr:cNvPr id="620" name="直線コネクタ 619"/>
        <xdr:cNvCxnSpPr/>
      </xdr:nvCxnSpPr>
      <xdr:spPr>
        <a:xfrm>
          <a:off x="15069820" y="13080365"/>
          <a:ext cx="8178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106680</xdr:rowOff>
    </xdr:from>
    <xdr:ext cx="534670" cy="258445"/>
    <xdr:sp macro="" textlink="">
      <xdr:nvSpPr>
        <xdr:cNvPr id="621" name="公債費平均値テキスト"/>
        <xdr:cNvSpPr txBox="1"/>
      </xdr:nvSpPr>
      <xdr:spPr>
        <a:xfrm>
          <a:off x="15938500" y="1285113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84455</xdr:rowOff>
    </xdr:from>
    <xdr:to xmlns:xdr="http://schemas.openxmlformats.org/drawingml/2006/spreadsheetDrawing">
      <xdr:col>85</xdr:col>
      <xdr:colOff>177800</xdr:colOff>
      <xdr:row>78</xdr:row>
      <xdr:rowOff>13970</xdr:rowOff>
    </xdr:to>
    <xdr:sp macro="" textlink="">
      <xdr:nvSpPr>
        <xdr:cNvPr id="622" name="フローチャート: 判断 621"/>
        <xdr:cNvSpPr/>
      </xdr:nvSpPr>
      <xdr:spPr>
        <a:xfrm>
          <a:off x="15836900" y="1299654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133985</xdr:rowOff>
    </xdr:from>
    <xdr:to xmlns:xdr="http://schemas.openxmlformats.org/drawingml/2006/spreadsheetDrawing">
      <xdr:col>81</xdr:col>
      <xdr:colOff>50800</xdr:colOff>
      <xdr:row>78</xdr:row>
      <xdr:rowOff>635</xdr:rowOff>
    </xdr:to>
    <xdr:cxnSp macro="">
      <xdr:nvCxnSpPr>
        <xdr:cNvPr id="623" name="直線コネクタ 622"/>
        <xdr:cNvCxnSpPr/>
      </xdr:nvCxnSpPr>
      <xdr:spPr>
        <a:xfrm>
          <a:off x="14206220" y="13046075"/>
          <a:ext cx="8636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83185</xdr:rowOff>
    </xdr:from>
    <xdr:to xmlns:xdr="http://schemas.openxmlformats.org/drawingml/2006/spreadsheetDrawing">
      <xdr:col>81</xdr:col>
      <xdr:colOff>101600</xdr:colOff>
      <xdr:row>78</xdr:row>
      <xdr:rowOff>13335</xdr:rowOff>
    </xdr:to>
    <xdr:sp macro="" textlink="">
      <xdr:nvSpPr>
        <xdr:cNvPr id="624" name="フローチャート: 判断 623"/>
        <xdr:cNvSpPr/>
      </xdr:nvSpPr>
      <xdr:spPr>
        <a:xfrm>
          <a:off x="15019020" y="12995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29845</xdr:rowOff>
    </xdr:from>
    <xdr:ext cx="534035" cy="258445"/>
    <xdr:sp macro="" textlink="">
      <xdr:nvSpPr>
        <xdr:cNvPr id="625" name="テキスト ボックス 624"/>
        <xdr:cNvSpPr txBox="1"/>
      </xdr:nvSpPr>
      <xdr:spPr>
        <a:xfrm>
          <a:off x="14812645" y="12774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111760</xdr:rowOff>
    </xdr:from>
    <xdr:to xmlns:xdr="http://schemas.openxmlformats.org/drawingml/2006/spreadsheetDrawing">
      <xdr:col>76</xdr:col>
      <xdr:colOff>114300</xdr:colOff>
      <xdr:row>77</xdr:row>
      <xdr:rowOff>133985</xdr:rowOff>
    </xdr:to>
    <xdr:cxnSp macro="">
      <xdr:nvCxnSpPr>
        <xdr:cNvPr id="626" name="直線コネクタ 625"/>
        <xdr:cNvCxnSpPr/>
      </xdr:nvCxnSpPr>
      <xdr:spPr>
        <a:xfrm>
          <a:off x="13342620" y="13023850"/>
          <a:ext cx="8636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88900</xdr:rowOff>
    </xdr:from>
    <xdr:to xmlns:xdr="http://schemas.openxmlformats.org/drawingml/2006/spreadsheetDrawing">
      <xdr:col>76</xdr:col>
      <xdr:colOff>165100</xdr:colOff>
      <xdr:row>78</xdr:row>
      <xdr:rowOff>19050</xdr:rowOff>
    </xdr:to>
    <xdr:sp macro="" textlink="">
      <xdr:nvSpPr>
        <xdr:cNvPr id="627" name="フローチャート: 判断 626"/>
        <xdr:cNvSpPr/>
      </xdr:nvSpPr>
      <xdr:spPr>
        <a:xfrm>
          <a:off x="14155420" y="130009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10160</xdr:rowOff>
    </xdr:from>
    <xdr:ext cx="534670" cy="258445"/>
    <xdr:sp macro="" textlink="">
      <xdr:nvSpPr>
        <xdr:cNvPr id="628" name="テキスト ボックス 627"/>
        <xdr:cNvSpPr txBox="1"/>
      </xdr:nvSpPr>
      <xdr:spPr>
        <a:xfrm>
          <a:off x="13943965" y="130898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111760</xdr:rowOff>
    </xdr:from>
    <xdr:to xmlns:xdr="http://schemas.openxmlformats.org/drawingml/2006/spreadsheetDrawing">
      <xdr:col>71</xdr:col>
      <xdr:colOff>177800</xdr:colOff>
      <xdr:row>77</xdr:row>
      <xdr:rowOff>153035</xdr:rowOff>
    </xdr:to>
    <xdr:cxnSp macro="">
      <xdr:nvCxnSpPr>
        <xdr:cNvPr id="629" name="直線コネクタ 628"/>
        <xdr:cNvCxnSpPr/>
      </xdr:nvCxnSpPr>
      <xdr:spPr>
        <a:xfrm flipV="1">
          <a:off x="12473940" y="13023850"/>
          <a:ext cx="86868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99060</xdr:rowOff>
    </xdr:from>
    <xdr:to xmlns:xdr="http://schemas.openxmlformats.org/drawingml/2006/spreadsheetDrawing">
      <xdr:col>72</xdr:col>
      <xdr:colOff>38100</xdr:colOff>
      <xdr:row>78</xdr:row>
      <xdr:rowOff>29210</xdr:rowOff>
    </xdr:to>
    <xdr:sp macro="" textlink="">
      <xdr:nvSpPr>
        <xdr:cNvPr id="630" name="フローチャート: 判断 629"/>
        <xdr:cNvSpPr/>
      </xdr:nvSpPr>
      <xdr:spPr>
        <a:xfrm>
          <a:off x="13291820" y="1301115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20320</xdr:rowOff>
    </xdr:from>
    <xdr:ext cx="534035" cy="259080"/>
    <xdr:sp macro="" textlink="">
      <xdr:nvSpPr>
        <xdr:cNvPr id="631" name="テキスト ボックス 630"/>
        <xdr:cNvSpPr txBox="1"/>
      </xdr:nvSpPr>
      <xdr:spPr>
        <a:xfrm>
          <a:off x="13080365" y="13100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102870</xdr:rowOff>
    </xdr:from>
    <xdr:to xmlns:xdr="http://schemas.openxmlformats.org/drawingml/2006/spreadsheetDrawing">
      <xdr:col>67</xdr:col>
      <xdr:colOff>101600</xdr:colOff>
      <xdr:row>78</xdr:row>
      <xdr:rowOff>32385</xdr:rowOff>
    </xdr:to>
    <xdr:sp macro="" textlink="">
      <xdr:nvSpPr>
        <xdr:cNvPr id="632" name="フローチャート: 判断 631"/>
        <xdr:cNvSpPr/>
      </xdr:nvSpPr>
      <xdr:spPr>
        <a:xfrm>
          <a:off x="12423140" y="1301496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48895</xdr:rowOff>
    </xdr:from>
    <xdr:ext cx="534035" cy="259080"/>
    <xdr:sp macro="" textlink="">
      <xdr:nvSpPr>
        <xdr:cNvPr id="633" name="テキスト ボックス 632"/>
        <xdr:cNvSpPr txBox="1"/>
      </xdr:nvSpPr>
      <xdr:spPr>
        <a:xfrm>
          <a:off x="12216765" y="127933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4" name="テキスト ボックス 633"/>
        <xdr:cNvSpPr txBox="1"/>
      </xdr:nvSpPr>
      <xdr:spPr>
        <a:xfrm>
          <a:off x="15702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35" name="テキスト ボックス 634"/>
        <xdr:cNvSpPr txBox="1"/>
      </xdr:nvSpPr>
      <xdr:spPr>
        <a:xfrm>
          <a:off x="148844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6" name="テキスト ボックス 635"/>
        <xdr:cNvSpPr txBox="1"/>
      </xdr:nvSpPr>
      <xdr:spPr>
        <a:xfrm>
          <a:off x="140208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7" name="テキスト ボックス 636"/>
        <xdr:cNvSpPr txBox="1"/>
      </xdr:nvSpPr>
      <xdr:spPr>
        <a:xfrm>
          <a:off x="131572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38" name="テキスト ボックス 637"/>
        <xdr:cNvSpPr txBox="1"/>
      </xdr:nvSpPr>
      <xdr:spPr>
        <a:xfrm>
          <a:off x="122885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124460</xdr:rowOff>
    </xdr:from>
    <xdr:to xmlns:xdr="http://schemas.openxmlformats.org/drawingml/2006/spreadsheetDrawing">
      <xdr:col>85</xdr:col>
      <xdr:colOff>177800</xdr:colOff>
      <xdr:row>78</xdr:row>
      <xdr:rowOff>54610</xdr:rowOff>
    </xdr:to>
    <xdr:sp macro="" textlink="">
      <xdr:nvSpPr>
        <xdr:cNvPr id="639" name="楕円 638"/>
        <xdr:cNvSpPr/>
      </xdr:nvSpPr>
      <xdr:spPr>
        <a:xfrm>
          <a:off x="15836900" y="13036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62230</xdr:rowOff>
    </xdr:from>
    <xdr:ext cx="534670" cy="259080"/>
    <xdr:sp macro="" textlink="">
      <xdr:nvSpPr>
        <xdr:cNvPr id="640" name="公債費該当値テキスト"/>
        <xdr:cNvSpPr txBox="1"/>
      </xdr:nvSpPr>
      <xdr:spPr>
        <a:xfrm>
          <a:off x="15938500" y="129743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120650</xdr:rowOff>
    </xdr:from>
    <xdr:to xmlns:xdr="http://schemas.openxmlformats.org/drawingml/2006/spreadsheetDrawing">
      <xdr:col>81</xdr:col>
      <xdr:colOff>101600</xdr:colOff>
      <xdr:row>78</xdr:row>
      <xdr:rowOff>51435</xdr:rowOff>
    </xdr:to>
    <xdr:sp macro="" textlink="">
      <xdr:nvSpPr>
        <xdr:cNvPr id="641" name="楕円 640"/>
        <xdr:cNvSpPr/>
      </xdr:nvSpPr>
      <xdr:spPr>
        <a:xfrm>
          <a:off x="15019020" y="1303274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42545</xdr:rowOff>
    </xdr:from>
    <xdr:ext cx="534035" cy="259080"/>
    <xdr:sp macro="" textlink="">
      <xdr:nvSpPr>
        <xdr:cNvPr id="642" name="テキスト ボックス 641"/>
        <xdr:cNvSpPr txBox="1"/>
      </xdr:nvSpPr>
      <xdr:spPr>
        <a:xfrm>
          <a:off x="14812645" y="13122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83185</xdr:rowOff>
    </xdr:from>
    <xdr:to xmlns:xdr="http://schemas.openxmlformats.org/drawingml/2006/spreadsheetDrawing">
      <xdr:col>76</xdr:col>
      <xdr:colOff>165100</xdr:colOff>
      <xdr:row>78</xdr:row>
      <xdr:rowOff>13335</xdr:rowOff>
    </xdr:to>
    <xdr:sp macro="" textlink="">
      <xdr:nvSpPr>
        <xdr:cNvPr id="643" name="楕円 642"/>
        <xdr:cNvSpPr/>
      </xdr:nvSpPr>
      <xdr:spPr>
        <a:xfrm>
          <a:off x="14155420" y="12995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29845</xdr:rowOff>
    </xdr:from>
    <xdr:ext cx="534670" cy="258445"/>
    <xdr:sp macro="" textlink="">
      <xdr:nvSpPr>
        <xdr:cNvPr id="644" name="テキスト ボックス 643"/>
        <xdr:cNvSpPr txBox="1"/>
      </xdr:nvSpPr>
      <xdr:spPr>
        <a:xfrm>
          <a:off x="13943965" y="127742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60960</xdr:rowOff>
    </xdr:from>
    <xdr:to xmlns:xdr="http://schemas.openxmlformats.org/drawingml/2006/spreadsheetDrawing">
      <xdr:col>72</xdr:col>
      <xdr:colOff>38100</xdr:colOff>
      <xdr:row>77</xdr:row>
      <xdr:rowOff>162560</xdr:rowOff>
    </xdr:to>
    <xdr:sp macro="" textlink="">
      <xdr:nvSpPr>
        <xdr:cNvPr id="645" name="楕円 644"/>
        <xdr:cNvSpPr/>
      </xdr:nvSpPr>
      <xdr:spPr>
        <a:xfrm>
          <a:off x="13291820" y="129730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7620</xdr:rowOff>
    </xdr:from>
    <xdr:ext cx="534035" cy="259080"/>
    <xdr:sp macro="" textlink="">
      <xdr:nvSpPr>
        <xdr:cNvPr id="646" name="テキスト ボックス 645"/>
        <xdr:cNvSpPr txBox="1"/>
      </xdr:nvSpPr>
      <xdr:spPr>
        <a:xfrm>
          <a:off x="13080365" y="12752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102870</xdr:rowOff>
    </xdr:from>
    <xdr:to xmlns:xdr="http://schemas.openxmlformats.org/drawingml/2006/spreadsheetDrawing">
      <xdr:col>67</xdr:col>
      <xdr:colOff>101600</xdr:colOff>
      <xdr:row>78</xdr:row>
      <xdr:rowOff>32385</xdr:rowOff>
    </xdr:to>
    <xdr:sp macro="" textlink="">
      <xdr:nvSpPr>
        <xdr:cNvPr id="647" name="楕円 646"/>
        <xdr:cNvSpPr/>
      </xdr:nvSpPr>
      <xdr:spPr>
        <a:xfrm>
          <a:off x="12423140" y="1301496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23495</xdr:rowOff>
    </xdr:from>
    <xdr:ext cx="534035" cy="259080"/>
    <xdr:sp macro="" textlink="">
      <xdr:nvSpPr>
        <xdr:cNvPr id="648" name="テキスト ボックス 647"/>
        <xdr:cNvSpPr txBox="1"/>
      </xdr:nvSpPr>
      <xdr:spPr>
        <a:xfrm>
          <a:off x="12216765" y="13103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9" name="正方形/長方形 648"/>
        <xdr:cNvSpPr/>
      </xdr:nvSpPr>
      <xdr:spPr>
        <a:xfrm>
          <a:off x="1211580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140335</xdr:rowOff>
    </xdr:to>
    <xdr:sp macro="" textlink="">
      <xdr:nvSpPr>
        <xdr:cNvPr id="650" name="正方形/長方形 649"/>
        <xdr:cNvSpPr/>
      </xdr:nvSpPr>
      <xdr:spPr>
        <a:xfrm>
          <a:off x="12237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1" name="正方形/長方形 650"/>
        <xdr:cNvSpPr/>
      </xdr:nvSpPr>
      <xdr:spPr>
        <a:xfrm>
          <a:off x="12237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140335</xdr:rowOff>
    </xdr:to>
    <xdr:sp macro="" textlink="">
      <xdr:nvSpPr>
        <xdr:cNvPr id="652" name="正方形/長方形 651"/>
        <xdr:cNvSpPr/>
      </xdr:nvSpPr>
      <xdr:spPr>
        <a:xfrm>
          <a:off x="13228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3" name="正方形/長方形 652"/>
        <xdr:cNvSpPr/>
      </xdr:nvSpPr>
      <xdr:spPr>
        <a:xfrm>
          <a:off x="13228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140335</xdr:rowOff>
    </xdr:to>
    <xdr:sp macro="" textlink="">
      <xdr:nvSpPr>
        <xdr:cNvPr id="654" name="正方形/長方形 653"/>
        <xdr:cNvSpPr/>
      </xdr:nvSpPr>
      <xdr:spPr>
        <a:xfrm>
          <a:off x="14340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5" name="正方形/長方形 654"/>
        <xdr:cNvSpPr/>
      </xdr:nvSpPr>
      <xdr:spPr>
        <a:xfrm>
          <a:off x="14340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6" name="正方形/長方形 655"/>
        <xdr:cNvSpPr/>
      </xdr:nvSpPr>
      <xdr:spPr>
        <a:xfrm>
          <a:off x="1211580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5425"/>
    <xdr:sp macro="" textlink="">
      <xdr:nvSpPr>
        <xdr:cNvPr id="657" name="テキスト ボックス 656"/>
        <xdr:cNvSpPr txBox="1"/>
      </xdr:nvSpPr>
      <xdr:spPr>
        <a:xfrm>
          <a:off x="1207770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8" name="直線コネクタ 657"/>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59" name="直線コネクタ 658"/>
        <xdr:cNvCxnSpPr/>
      </xdr:nvCxnSpPr>
      <xdr:spPr>
        <a:xfrm>
          <a:off x="12115800" y="16598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60" name="テキスト ボックス 659"/>
        <xdr:cNvSpPr txBox="1"/>
      </xdr:nvSpPr>
      <xdr:spPr>
        <a:xfrm>
          <a:off x="11871960" y="164566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1" name="直線コネクタ 660"/>
        <xdr:cNvCxnSpPr/>
      </xdr:nvCxnSpPr>
      <xdr:spPr>
        <a:xfrm>
          <a:off x="12115800" y="16141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8445"/>
    <xdr:sp macro="" textlink="">
      <xdr:nvSpPr>
        <xdr:cNvPr id="662" name="テキスト ボックス 661"/>
        <xdr:cNvSpPr txBox="1"/>
      </xdr:nvSpPr>
      <xdr:spPr>
        <a:xfrm>
          <a:off x="11535410" y="159994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3" name="直線コネクタ 662"/>
        <xdr:cNvCxnSpPr/>
      </xdr:nvCxnSpPr>
      <xdr:spPr>
        <a:xfrm>
          <a:off x="12115800" y="15684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64" name="テキスト ボックス 663"/>
        <xdr:cNvSpPr txBox="1"/>
      </xdr:nvSpPr>
      <xdr:spPr>
        <a:xfrm>
          <a:off x="1153541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140335</xdr:rowOff>
    </xdr:from>
    <xdr:to xmlns:xdr="http://schemas.openxmlformats.org/drawingml/2006/spreadsheetDrawing">
      <xdr:col>89</xdr:col>
      <xdr:colOff>177800</xdr:colOff>
      <xdr:row>90</xdr:row>
      <xdr:rowOff>140335</xdr:rowOff>
    </xdr:to>
    <xdr:cxnSp macro="">
      <xdr:nvCxnSpPr>
        <xdr:cNvPr id="665" name="直線コネクタ 664"/>
        <xdr:cNvCxnSpPr/>
      </xdr:nvCxnSpPr>
      <xdr:spPr>
        <a:xfrm>
          <a:off x="12115800" y="152317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167640</xdr:rowOff>
    </xdr:from>
    <xdr:ext cx="594995" cy="259080"/>
    <xdr:sp macro="" textlink="">
      <xdr:nvSpPr>
        <xdr:cNvPr id="666" name="テキスト ボックス 665"/>
        <xdr:cNvSpPr txBox="1"/>
      </xdr:nvSpPr>
      <xdr:spPr>
        <a:xfrm>
          <a:off x="11535410" y="150914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7" name="直線コネクタ 666"/>
        <xdr:cNvCxnSpPr/>
      </xdr:nvCxnSpPr>
      <xdr:spPr>
        <a:xfrm>
          <a:off x="1211580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68" name="テキスト ボックス 667"/>
        <xdr:cNvSpPr txBox="1"/>
      </xdr:nvSpPr>
      <xdr:spPr>
        <a:xfrm>
          <a:off x="11535410" y="146431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9" name="積立金グラフ枠"/>
        <xdr:cNvSpPr/>
      </xdr:nvSpPr>
      <xdr:spPr>
        <a:xfrm>
          <a:off x="1211580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163830</xdr:rowOff>
    </xdr:from>
    <xdr:to xmlns:xdr="http://schemas.openxmlformats.org/drawingml/2006/spreadsheetDrawing">
      <xdr:col>85</xdr:col>
      <xdr:colOff>126365</xdr:colOff>
      <xdr:row>98</xdr:row>
      <xdr:rowOff>138430</xdr:rowOff>
    </xdr:to>
    <xdr:cxnSp macro="">
      <xdr:nvCxnSpPr>
        <xdr:cNvPr id="670" name="直線コネクタ 669"/>
        <xdr:cNvCxnSpPr/>
      </xdr:nvCxnSpPr>
      <xdr:spPr>
        <a:xfrm flipV="1">
          <a:off x="15885795" y="15255240"/>
          <a:ext cx="1270" cy="1342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142240</xdr:rowOff>
    </xdr:from>
    <xdr:ext cx="378460" cy="259080"/>
    <xdr:sp macro="" textlink="">
      <xdr:nvSpPr>
        <xdr:cNvPr id="671" name="積立金最小値テキスト"/>
        <xdr:cNvSpPr txBox="1"/>
      </xdr:nvSpPr>
      <xdr:spPr>
        <a:xfrm>
          <a:off x="15938500" y="166014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138430</xdr:rowOff>
    </xdr:from>
    <xdr:to xmlns:xdr="http://schemas.openxmlformats.org/drawingml/2006/spreadsheetDrawing">
      <xdr:col>86</xdr:col>
      <xdr:colOff>25400</xdr:colOff>
      <xdr:row>98</xdr:row>
      <xdr:rowOff>138430</xdr:rowOff>
    </xdr:to>
    <xdr:cxnSp macro="">
      <xdr:nvCxnSpPr>
        <xdr:cNvPr id="672" name="直線コネクタ 671"/>
        <xdr:cNvCxnSpPr/>
      </xdr:nvCxnSpPr>
      <xdr:spPr>
        <a:xfrm>
          <a:off x="15798800" y="165976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110490</xdr:rowOff>
    </xdr:from>
    <xdr:ext cx="598805" cy="258445"/>
    <xdr:sp macro="" textlink="">
      <xdr:nvSpPr>
        <xdr:cNvPr id="673" name="積立金最大値テキスト"/>
        <xdr:cNvSpPr txBox="1"/>
      </xdr:nvSpPr>
      <xdr:spPr>
        <a:xfrm>
          <a:off x="15938500" y="150342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589,546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163830</xdr:rowOff>
    </xdr:from>
    <xdr:to xmlns:xdr="http://schemas.openxmlformats.org/drawingml/2006/spreadsheetDrawing">
      <xdr:col>86</xdr:col>
      <xdr:colOff>25400</xdr:colOff>
      <xdr:row>90</xdr:row>
      <xdr:rowOff>163830</xdr:rowOff>
    </xdr:to>
    <xdr:cxnSp macro="">
      <xdr:nvCxnSpPr>
        <xdr:cNvPr id="674" name="直線コネクタ 673"/>
        <xdr:cNvCxnSpPr/>
      </xdr:nvCxnSpPr>
      <xdr:spPr>
        <a:xfrm>
          <a:off x="15798800" y="152552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94615</xdr:rowOff>
    </xdr:from>
    <xdr:to xmlns:xdr="http://schemas.openxmlformats.org/drawingml/2006/spreadsheetDrawing">
      <xdr:col>85</xdr:col>
      <xdr:colOff>127000</xdr:colOff>
      <xdr:row>98</xdr:row>
      <xdr:rowOff>101600</xdr:rowOff>
    </xdr:to>
    <xdr:cxnSp macro="">
      <xdr:nvCxnSpPr>
        <xdr:cNvPr id="675" name="直線コネクタ 674"/>
        <xdr:cNvCxnSpPr/>
      </xdr:nvCxnSpPr>
      <xdr:spPr>
        <a:xfrm>
          <a:off x="15069820" y="16553815"/>
          <a:ext cx="81788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8890</xdr:rowOff>
    </xdr:from>
    <xdr:ext cx="534670" cy="258445"/>
    <xdr:sp macro="" textlink="">
      <xdr:nvSpPr>
        <xdr:cNvPr id="676" name="積立金平均値テキスト"/>
        <xdr:cNvSpPr txBox="1"/>
      </xdr:nvSpPr>
      <xdr:spPr>
        <a:xfrm>
          <a:off x="15938500" y="162966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157480</xdr:rowOff>
    </xdr:from>
    <xdr:to xmlns:xdr="http://schemas.openxmlformats.org/drawingml/2006/spreadsheetDrawing">
      <xdr:col>85</xdr:col>
      <xdr:colOff>177800</xdr:colOff>
      <xdr:row>98</xdr:row>
      <xdr:rowOff>87630</xdr:rowOff>
    </xdr:to>
    <xdr:sp macro="" textlink="">
      <xdr:nvSpPr>
        <xdr:cNvPr id="677" name="フローチャート: 判断 676"/>
        <xdr:cNvSpPr/>
      </xdr:nvSpPr>
      <xdr:spPr>
        <a:xfrm>
          <a:off x="15836900" y="1644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94615</xdr:rowOff>
    </xdr:from>
    <xdr:to xmlns:xdr="http://schemas.openxmlformats.org/drawingml/2006/spreadsheetDrawing">
      <xdr:col>81</xdr:col>
      <xdr:colOff>50800</xdr:colOff>
      <xdr:row>98</xdr:row>
      <xdr:rowOff>103505</xdr:rowOff>
    </xdr:to>
    <xdr:cxnSp macro="">
      <xdr:nvCxnSpPr>
        <xdr:cNvPr id="678" name="直線コネクタ 677"/>
        <xdr:cNvCxnSpPr/>
      </xdr:nvCxnSpPr>
      <xdr:spPr>
        <a:xfrm flipV="1">
          <a:off x="14206220" y="16553815"/>
          <a:ext cx="8636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160020</xdr:rowOff>
    </xdr:from>
    <xdr:to xmlns:xdr="http://schemas.openxmlformats.org/drawingml/2006/spreadsheetDrawing">
      <xdr:col>81</xdr:col>
      <xdr:colOff>101600</xdr:colOff>
      <xdr:row>98</xdr:row>
      <xdr:rowOff>90170</xdr:rowOff>
    </xdr:to>
    <xdr:sp macro="" textlink="">
      <xdr:nvSpPr>
        <xdr:cNvPr id="679" name="フローチャート: 判断 678"/>
        <xdr:cNvSpPr/>
      </xdr:nvSpPr>
      <xdr:spPr>
        <a:xfrm>
          <a:off x="15019020" y="1644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106680</xdr:rowOff>
    </xdr:from>
    <xdr:ext cx="534035" cy="259080"/>
    <xdr:sp macro="" textlink="">
      <xdr:nvSpPr>
        <xdr:cNvPr id="680" name="テキスト ボックス 679"/>
        <xdr:cNvSpPr txBox="1"/>
      </xdr:nvSpPr>
      <xdr:spPr>
        <a:xfrm>
          <a:off x="14812645" y="16222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103505</xdr:rowOff>
    </xdr:from>
    <xdr:to xmlns:xdr="http://schemas.openxmlformats.org/drawingml/2006/spreadsheetDrawing">
      <xdr:col>76</xdr:col>
      <xdr:colOff>114300</xdr:colOff>
      <xdr:row>98</xdr:row>
      <xdr:rowOff>125095</xdr:rowOff>
    </xdr:to>
    <xdr:cxnSp macro="">
      <xdr:nvCxnSpPr>
        <xdr:cNvPr id="681" name="直線コネクタ 680"/>
        <xdr:cNvCxnSpPr/>
      </xdr:nvCxnSpPr>
      <xdr:spPr>
        <a:xfrm flipV="1">
          <a:off x="13342620" y="16562705"/>
          <a:ext cx="8636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149225</xdr:rowOff>
    </xdr:from>
    <xdr:to xmlns:xdr="http://schemas.openxmlformats.org/drawingml/2006/spreadsheetDrawing">
      <xdr:col>76</xdr:col>
      <xdr:colOff>165100</xdr:colOff>
      <xdr:row>98</xdr:row>
      <xdr:rowOff>79375</xdr:rowOff>
    </xdr:to>
    <xdr:sp macro="" textlink="">
      <xdr:nvSpPr>
        <xdr:cNvPr id="682" name="フローチャート: 判断 681"/>
        <xdr:cNvSpPr/>
      </xdr:nvSpPr>
      <xdr:spPr>
        <a:xfrm>
          <a:off x="14155420" y="1643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95885</xdr:rowOff>
    </xdr:from>
    <xdr:ext cx="534670" cy="259080"/>
    <xdr:sp macro="" textlink="">
      <xdr:nvSpPr>
        <xdr:cNvPr id="683" name="テキスト ボックス 682"/>
        <xdr:cNvSpPr txBox="1"/>
      </xdr:nvSpPr>
      <xdr:spPr>
        <a:xfrm>
          <a:off x="13943965" y="162121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125095</xdr:rowOff>
    </xdr:from>
    <xdr:to xmlns:xdr="http://schemas.openxmlformats.org/drawingml/2006/spreadsheetDrawing">
      <xdr:col>71</xdr:col>
      <xdr:colOff>177800</xdr:colOff>
      <xdr:row>98</xdr:row>
      <xdr:rowOff>130810</xdr:rowOff>
    </xdr:to>
    <xdr:cxnSp macro="">
      <xdr:nvCxnSpPr>
        <xdr:cNvPr id="684" name="直線コネクタ 683"/>
        <xdr:cNvCxnSpPr/>
      </xdr:nvCxnSpPr>
      <xdr:spPr>
        <a:xfrm flipV="1">
          <a:off x="12473940" y="16584295"/>
          <a:ext cx="8686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16510</xdr:rowOff>
    </xdr:from>
    <xdr:to xmlns:xdr="http://schemas.openxmlformats.org/drawingml/2006/spreadsheetDrawing">
      <xdr:col>72</xdr:col>
      <xdr:colOff>38100</xdr:colOff>
      <xdr:row>98</xdr:row>
      <xdr:rowOff>118110</xdr:rowOff>
    </xdr:to>
    <xdr:sp macro="" textlink="">
      <xdr:nvSpPr>
        <xdr:cNvPr id="685" name="フローチャート: 判断 684"/>
        <xdr:cNvSpPr/>
      </xdr:nvSpPr>
      <xdr:spPr>
        <a:xfrm>
          <a:off x="13291820" y="164757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134620</xdr:rowOff>
    </xdr:from>
    <xdr:ext cx="534035" cy="258445"/>
    <xdr:sp macro="" textlink="">
      <xdr:nvSpPr>
        <xdr:cNvPr id="686" name="テキスト ボックス 685"/>
        <xdr:cNvSpPr txBox="1"/>
      </xdr:nvSpPr>
      <xdr:spPr>
        <a:xfrm>
          <a:off x="13080365" y="162509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30480</xdr:rowOff>
    </xdr:from>
    <xdr:to xmlns:xdr="http://schemas.openxmlformats.org/drawingml/2006/spreadsheetDrawing">
      <xdr:col>67</xdr:col>
      <xdr:colOff>101600</xdr:colOff>
      <xdr:row>98</xdr:row>
      <xdr:rowOff>132080</xdr:rowOff>
    </xdr:to>
    <xdr:sp macro="" textlink="">
      <xdr:nvSpPr>
        <xdr:cNvPr id="687" name="フローチャート: 判断 686"/>
        <xdr:cNvSpPr/>
      </xdr:nvSpPr>
      <xdr:spPr>
        <a:xfrm>
          <a:off x="12423140" y="1648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148590</xdr:rowOff>
    </xdr:from>
    <xdr:ext cx="534035" cy="259080"/>
    <xdr:sp macro="" textlink="">
      <xdr:nvSpPr>
        <xdr:cNvPr id="688" name="テキスト ボックス 687"/>
        <xdr:cNvSpPr txBox="1"/>
      </xdr:nvSpPr>
      <xdr:spPr>
        <a:xfrm>
          <a:off x="12216765" y="16264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9" name="テキスト ボックス 688"/>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690" name="テキスト ボックス 689"/>
        <xdr:cNvSpPr txBox="1"/>
      </xdr:nvSpPr>
      <xdr:spPr>
        <a:xfrm>
          <a:off x="148844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1" name="テキスト ボックス 690"/>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2" name="テキスト ボックス 691"/>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693" name="テキスト ボックス 692"/>
        <xdr:cNvSpPr txBox="1"/>
      </xdr:nvSpPr>
      <xdr:spPr>
        <a:xfrm>
          <a:off x="122885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50800</xdr:rowOff>
    </xdr:from>
    <xdr:to xmlns:xdr="http://schemas.openxmlformats.org/drawingml/2006/spreadsheetDrawing">
      <xdr:col>85</xdr:col>
      <xdr:colOff>177800</xdr:colOff>
      <xdr:row>98</xdr:row>
      <xdr:rowOff>152400</xdr:rowOff>
    </xdr:to>
    <xdr:sp macro="" textlink="">
      <xdr:nvSpPr>
        <xdr:cNvPr id="694" name="楕円 693"/>
        <xdr:cNvSpPr/>
      </xdr:nvSpPr>
      <xdr:spPr>
        <a:xfrm>
          <a:off x="15836900" y="1651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137160</xdr:rowOff>
    </xdr:from>
    <xdr:ext cx="534670" cy="259080"/>
    <xdr:sp macro="" textlink="">
      <xdr:nvSpPr>
        <xdr:cNvPr id="695" name="積立金該当値テキスト"/>
        <xdr:cNvSpPr txBox="1"/>
      </xdr:nvSpPr>
      <xdr:spPr>
        <a:xfrm>
          <a:off x="15938500" y="16424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43815</xdr:rowOff>
    </xdr:from>
    <xdr:to xmlns:xdr="http://schemas.openxmlformats.org/drawingml/2006/spreadsheetDrawing">
      <xdr:col>81</xdr:col>
      <xdr:colOff>101600</xdr:colOff>
      <xdr:row>98</xdr:row>
      <xdr:rowOff>145415</xdr:rowOff>
    </xdr:to>
    <xdr:sp macro="" textlink="">
      <xdr:nvSpPr>
        <xdr:cNvPr id="696" name="楕円 695"/>
        <xdr:cNvSpPr/>
      </xdr:nvSpPr>
      <xdr:spPr>
        <a:xfrm>
          <a:off x="15019020" y="1650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136525</xdr:rowOff>
    </xdr:from>
    <xdr:ext cx="534035" cy="258445"/>
    <xdr:sp macro="" textlink="">
      <xdr:nvSpPr>
        <xdr:cNvPr id="697" name="テキスト ボックス 696"/>
        <xdr:cNvSpPr txBox="1"/>
      </xdr:nvSpPr>
      <xdr:spPr>
        <a:xfrm>
          <a:off x="14812645" y="16595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52705</xdr:rowOff>
    </xdr:from>
    <xdr:to xmlns:xdr="http://schemas.openxmlformats.org/drawingml/2006/spreadsheetDrawing">
      <xdr:col>76</xdr:col>
      <xdr:colOff>165100</xdr:colOff>
      <xdr:row>98</xdr:row>
      <xdr:rowOff>154940</xdr:rowOff>
    </xdr:to>
    <xdr:sp macro="" textlink="">
      <xdr:nvSpPr>
        <xdr:cNvPr id="698" name="楕円 697"/>
        <xdr:cNvSpPr/>
      </xdr:nvSpPr>
      <xdr:spPr>
        <a:xfrm>
          <a:off x="14155420" y="165119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145415</xdr:rowOff>
    </xdr:from>
    <xdr:ext cx="534670" cy="258445"/>
    <xdr:sp macro="" textlink="">
      <xdr:nvSpPr>
        <xdr:cNvPr id="699" name="テキスト ボックス 698"/>
        <xdr:cNvSpPr txBox="1"/>
      </xdr:nvSpPr>
      <xdr:spPr>
        <a:xfrm>
          <a:off x="13943965" y="166046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74930</xdr:rowOff>
    </xdr:from>
    <xdr:to xmlns:xdr="http://schemas.openxmlformats.org/drawingml/2006/spreadsheetDrawing">
      <xdr:col>72</xdr:col>
      <xdr:colOff>38100</xdr:colOff>
      <xdr:row>99</xdr:row>
      <xdr:rowOff>4445</xdr:rowOff>
    </xdr:to>
    <xdr:sp macro="" textlink="">
      <xdr:nvSpPr>
        <xdr:cNvPr id="700" name="楕円 699"/>
        <xdr:cNvSpPr/>
      </xdr:nvSpPr>
      <xdr:spPr>
        <a:xfrm>
          <a:off x="13291820" y="1653413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167005</xdr:rowOff>
    </xdr:from>
    <xdr:ext cx="469900" cy="258445"/>
    <xdr:sp macro="" textlink="">
      <xdr:nvSpPr>
        <xdr:cNvPr id="701" name="テキスト ボックス 700"/>
        <xdr:cNvSpPr txBox="1"/>
      </xdr:nvSpPr>
      <xdr:spPr>
        <a:xfrm>
          <a:off x="13112750" y="166262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80010</xdr:rowOff>
    </xdr:from>
    <xdr:to xmlns:xdr="http://schemas.openxmlformats.org/drawingml/2006/spreadsheetDrawing">
      <xdr:col>67</xdr:col>
      <xdr:colOff>101600</xdr:colOff>
      <xdr:row>99</xdr:row>
      <xdr:rowOff>10160</xdr:rowOff>
    </xdr:to>
    <xdr:sp macro="" textlink="">
      <xdr:nvSpPr>
        <xdr:cNvPr id="702" name="楕円 701"/>
        <xdr:cNvSpPr/>
      </xdr:nvSpPr>
      <xdr:spPr>
        <a:xfrm>
          <a:off x="12423140" y="1653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1270</xdr:rowOff>
    </xdr:from>
    <xdr:ext cx="469265" cy="259080"/>
    <xdr:sp macro="" textlink="">
      <xdr:nvSpPr>
        <xdr:cNvPr id="703" name="テキスト ボックス 702"/>
        <xdr:cNvSpPr txBox="1"/>
      </xdr:nvSpPr>
      <xdr:spPr>
        <a:xfrm>
          <a:off x="12244070" y="16631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4" name="正方形/長方形 703"/>
        <xdr:cNvSpPr/>
      </xdr:nvSpPr>
      <xdr:spPr>
        <a:xfrm>
          <a:off x="1780032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140335</xdr:rowOff>
    </xdr:to>
    <xdr:sp macro="" textlink="">
      <xdr:nvSpPr>
        <xdr:cNvPr id="705" name="正方形/長方形 704"/>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6" name="正方形/長方形 705"/>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140335</xdr:rowOff>
    </xdr:to>
    <xdr:sp macro="" textlink="">
      <xdr:nvSpPr>
        <xdr:cNvPr id="707" name="正方形/長方形 706"/>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8" name="正方形/長方形 707"/>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140335</xdr:rowOff>
    </xdr:to>
    <xdr:sp macro="" textlink="">
      <xdr:nvSpPr>
        <xdr:cNvPr id="709" name="正方形/長方形 708"/>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0" name="正方形/長方形 709"/>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1" name="正方形/長方形 710"/>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885" cy="225425"/>
    <xdr:sp macro="" textlink="">
      <xdr:nvSpPr>
        <xdr:cNvPr id="712" name="テキスト ボックス 711"/>
        <xdr:cNvSpPr txBox="1"/>
      </xdr:nvSpPr>
      <xdr:spPr>
        <a:xfrm>
          <a:off x="1776730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3" name="直線コネクタ 712"/>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4" name="直線コネクタ 713"/>
        <xdr:cNvCxnSpPr/>
      </xdr:nvCxnSpPr>
      <xdr:spPr>
        <a:xfrm>
          <a:off x="1780032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920" cy="258445"/>
    <xdr:sp macro="" textlink="">
      <xdr:nvSpPr>
        <xdr:cNvPr id="715" name="テキスト ボックス 714"/>
        <xdr:cNvSpPr txBox="1"/>
      </xdr:nvSpPr>
      <xdr:spPr>
        <a:xfrm>
          <a:off x="17561560" y="64477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6" name="直線コネクタ 715"/>
        <xdr:cNvCxnSpPr/>
      </xdr:nvCxnSpPr>
      <xdr:spPr>
        <a:xfrm>
          <a:off x="1780032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8445"/>
    <xdr:sp macro="" textlink="">
      <xdr:nvSpPr>
        <xdr:cNvPr id="717" name="テキスト ボックス 716"/>
        <xdr:cNvSpPr txBox="1"/>
      </xdr:nvSpPr>
      <xdr:spPr>
        <a:xfrm>
          <a:off x="17284065" y="60744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140335</xdr:rowOff>
    </xdr:from>
    <xdr:to xmlns:xdr="http://schemas.openxmlformats.org/drawingml/2006/spreadsheetDrawing">
      <xdr:col>120</xdr:col>
      <xdr:colOff>114300</xdr:colOff>
      <xdr:row>34</xdr:row>
      <xdr:rowOff>140335</xdr:rowOff>
    </xdr:to>
    <xdr:cxnSp macro="">
      <xdr:nvCxnSpPr>
        <xdr:cNvPr id="718" name="直線コネクタ 717"/>
        <xdr:cNvCxnSpPr/>
      </xdr:nvCxnSpPr>
      <xdr:spPr>
        <a:xfrm>
          <a:off x="1780032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167640</xdr:rowOff>
    </xdr:from>
    <xdr:ext cx="531495" cy="259080"/>
    <xdr:sp macro="" textlink="">
      <xdr:nvSpPr>
        <xdr:cNvPr id="719" name="テキスト ボックス 718"/>
        <xdr:cNvSpPr txBox="1"/>
      </xdr:nvSpPr>
      <xdr:spPr>
        <a:xfrm>
          <a:off x="17284065" y="57035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0" name="直線コネクタ 719"/>
        <xdr:cNvCxnSpPr/>
      </xdr:nvCxnSpPr>
      <xdr:spPr>
        <a:xfrm>
          <a:off x="1780032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1" name="テキスト ボックス 720"/>
        <xdr:cNvSpPr txBox="1"/>
      </xdr:nvSpPr>
      <xdr:spPr>
        <a:xfrm>
          <a:off x="17284065" y="53314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2" name="直線コネクタ 721"/>
        <xdr:cNvCxnSpPr/>
      </xdr:nvCxnSpPr>
      <xdr:spPr>
        <a:xfrm>
          <a:off x="1780032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8445"/>
    <xdr:sp macro="" textlink="">
      <xdr:nvSpPr>
        <xdr:cNvPr id="723" name="テキスト ボックス 722"/>
        <xdr:cNvSpPr txBox="1"/>
      </xdr:nvSpPr>
      <xdr:spPr>
        <a:xfrm>
          <a:off x="17284065" y="49580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4" name="直線コネクタ 723"/>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5630" cy="258445"/>
    <xdr:sp macro="" textlink="">
      <xdr:nvSpPr>
        <xdr:cNvPr id="725" name="テキスト ボックス 724"/>
        <xdr:cNvSpPr txBox="1"/>
      </xdr:nvSpPr>
      <xdr:spPr>
        <a:xfrm>
          <a:off x="17225010" y="45847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投資及び出資金グラフ枠"/>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95885</xdr:rowOff>
    </xdr:from>
    <xdr:to xmlns:xdr="http://schemas.openxmlformats.org/drawingml/2006/spreadsheetDrawing">
      <xdr:col>116</xdr:col>
      <xdr:colOff>62865</xdr:colOff>
      <xdr:row>39</xdr:row>
      <xdr:rowOff>44450</xdr:rowOff>
    </xdr:to>
    <xdr:cxnSp macro="">
      <xdr:nvCxnSpPr>
        <xdr:cNvPr id="727" name="直線コネクタ 726"/>
        <xdr:cNvCxnSpPr/>
      </xdr:nvCxnSpPr>
      <xdr:spPr>
        <a:xfrm flipV="1">
          <a:off x="21570315" y="5296535"/>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8445"/>
    <xdr:sp macro="" textlink="">
      <xdr:nvSpPr>
        <xdr:cNvPr id="728" name="投資及び出資金最小値テキスト"/>
        <xdr:cNvSpPr txBox="1"/>
      </xdr:nvSpPr>
      <xdr:spPr>
        <a:xfrm>
          <a:off x="21623020" y="65900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29" name="直線コネクタ 728"/>
        <xdr:cNvCxnSpPr/>
      </xdr:nvCxnSpPr>
      <xdr:spPr>
        <a:xfrm>
          <a:off x="21488400" y="6586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43180</xdr:rowOff>
    </xdr:from>
    <xdr:ext cx="534670" cy="259080"/>
    <xdr:sp macro="" textlink="">
      <xdr:nvSpPr>
        <xdr:cNvPr id="730" name="投資及び出資金最大値テキスト"/>
        <xdr:cNvSpPr txBox="1"/>
      </xdr:nvSpPr>
      <xdr:spPr>
        <a:xfrm>
          <a:off x="21623020" y="5076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69,284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95885</xdr:rowOff>
    </xdr:from>
    <xdr:to xmlns:xdr="http://schemas.openxmlformats.org/drawingml/2006/spreadsheetDrawing">
      <xdr:col>116</xdr:col>
      <xdr:colOff>152400</xdr:colOff>
      <xdr:row>31</xdr:row>
      <xdr:rowOff>95885</xdr:rowOff>
    </xdr:to>
    <xdr:cxnSp macro="">
      <xdr:nvCxnSpPr>
        <xdr:cNvPr id="731" name="直線コネクタ 730"/>
        <xdr:cNvCxnSpPr/>
      </xdr:nvCxnSpPr>
      <xdr:spPr>
        <a:xfrm>
          <a:off x="21488400" y="52965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31750</xdr:rowOff>
    </xdr:from>
    <xdr:to xmlns:xdr="http://schemas.openxmlformats.org/drawingml/2006/spreadsheetDrawing">
      <xdr:col>116</xdr:col>
      <xdr:colOff>63500</xdr:colOff>
      <xdr:row>38</xdr:row>
      <xdr:rowOff>46990</xdr:rowOff>
    </xdr:to>
    <xdr:cxnSp macro="">
      <xdr:nvCxnSpPr>
        <xdr:cNvPr id="732" name="直線コネクタ 731"/>
        <xdr:cNvCxnSpPr/>
      </xdr:nvCxnSpPr>
      <xdr:spPr>
        <a:xfrm>
          <a:off x="20759420" y="6405880"/>
          <a:ext cx="8128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57150</xdr:rowOff>
    </xdr:from>
    <xdr:ext cx="469900" cy="259080"/>
    <xdr:sp macro="" textlink="">
      <xdr:nvSpPr>
        <xdr:cNvPr id="733" name="投資及び出資金平均値テキスト"/>
        <xdr:cNvSpPr txBox="1"/>
      </xdr:nvSpPr>
      <xdr:spPr>
        <a:xfrm>
          <a:off x="21623020" y="64312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78740</xdr:rowOff>
    </xdr:from>
    <xdr:to xmlns:xdr="http://schemas.openxmlformats.org/drawingml/2006/spreadsheetDrawing">
      <xdr:col>116</xdr:col>
      <xdr:colOff>114300</xdr:colOff>
      <xdr:row>39</xdr:row>
      <xdr:rowOff>8890</xdr:rowOff>
    </xdr:to>
    <xdr:sp macro="" textlink="">
      <xdr:nvSpPr>
        <xdr:cNvPr id="734" name="フローチャート: 判断 733"/>
        <xdr:cNvSpPr/>
      </xdr:nvSpPr>
      <xdr:spPr>
        <a:xfrm>
          <a:off x="21521420" y="645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31750</xdr:rowOff>
    </xdr:from>
    <xdr:to xmlns:xdr="http://schemas.openxmlformats.org/drawingml/2006/spreadsheetDrawing">
      <xdr:col>111</xdr:col>
      <xdr:colOff>177800</xdr:colOff>
      <xdr:row>38</xdr:row>
      <xdr:rowOff>62230</xdr:rowOff>
    </xdr:to>
    <xdr:cxnSp macro="">
      <xdr:nvCxnSpPr>
        <xdr:cNvPr id="735" name="直線コネクタ 734"/>
        <xdr:cNvCxnSpPr/>
      </xdr:nvCxnSpPr>
      <xdr:spPr>
        <a:xfrm flipV="1">
          <a:off x="19890740" y="6405880"/>
          <a:ext cx="86868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92075</xdr:rowOff>
    </xdr:from>
    <xdr:to xmlns:xdr="http://schemas.openxmlformats.org/drawingml/2006/spreadsheetDrawing">
      <xdr:col>112</xdr:col>
      <xdr:colOff>38100</xdr:colOff>
      <xdr:row>39</xdr:row>
      <xdr:rowOff>22225</xdr:rowOff>
    </xdr:to>
    <xdr:sp macro="" textlink="">
      <xdr:nvSpPr>
        <xdr:cNvPr id="736" name="フローチャート: 判断 735"/>
        <xdr:cNvSpPr/>
      </xdr:nvSpPr>
      <xdr:spPr>
        <a:xfrm>
          <a:off x="20708620" y="646620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13335</xdr:rowOff>
    </xdr:from>
    <xdr:ext cx="469900" cy="258445"/>
    <xdr:sp macro="" textlink="">
      <xdr:nvSpPr>
        <xdr:cNvPr id="737" name="テキスト ボックス 736"/>
        <xdr:cNvSpPr txBox="1"/>
      </xdr:nvSpPr>
      <xdr:spPr>
        <a:xfrm>
          <a:off x="20529550" y="65551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62230</xdr:rowOff>
    </xdr:from>
    <xdr:to xmlns:xdr="http://schemas.openxmlformats.org/drawingml/2006/spreadsheetDrawing">
      <xdr:col>107</xdr:col>
      <xdr:colOff>50800</xdr:colOff>
      <xdr:row>38</xdr:row>
      <xdr:rowOff>62230</xdr:rowOff>
    </xdr:to>
    <xdr:cxnSp macro="">
      <xdr:nvCxnSpPr>
        <xdr:cNvPr id="738" name="直線コネクタ 737"/>
        <xdr:cNvCxnSpPr/>
      </xdr:nvCxnSpPr>
      <xdr:spPr>
        <a:xfrm flipV="1">
          <a:off x="19027140" y="643636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95885</xdr:rowOff>
    </xdr:from>
    <xdr:to xmlns:xdr="http://schemas.openxmlformats.org/drawingml/2006/spreadsheetDrawing">
      <xdr:col>107</xdr:col>
      <xdr:colOff>101600</xdr:colOff>
      <xdr:row>39</xdr:row>
      <xdr:rowOff>26035</xdr:rowOff>
    </xdr:to>
    <xdr:sp macro="" textlink="">
      <xdr:nvSpPr>
        <xdr:cNvPr id="739" name="フローチャート: 判断 738"/>
        <xdr:cNvSpPr/>
      </xdr:nvSpPr>
      <xdr:spPr>
        <a:xfrm>
          <a:off x="19839940" y="6470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17145</xdr:rowOff>
    </xdr:from>
    <xdr:ext cx="469265" cy="258445"/>
    <xdr:sp macro="" textlink="">
      <xdr:nvSpPr>
        <xdr:cNvPr id="740" name="テキスト ボックス 739"/>
        <xdr:cNvSpPr txBox="1"/>
      </xdr:nvSpPr>
      <xdr:spPr>
        <a:xfrm>
          <a:off x="19660870" y="65589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62230</xdr:rowOff>
    </xdr:from>
    <xdr:to xmlns:xdr="http://schemas.openxmlformats.org/drawingml/2006/spreadsheetDrawing">
      <xdr:col>102</xdr:col>
      <xdr:colOff>114300</xdr:colOff>
      <xdr:row>38</xdr:row>
      <xdr:rowOff>111125</xdr:rowOff>
    </xdr:to>
    <xdr:cxnSp macro="">
      <xdr:nvCxnSpPr>
        <xdr:cNvPr id="741" name="直線コネクタ 740"/>
        <xdr:cNvCxnSpPr/>
      </xdr:nvCxnSpPr>
      <xdr:spPr>
        <a:xfrm flipV="1">
          <a:off x="18163540" y="6436360"/>
          <a:ext cx="8636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90805</xdr:rowOff>
    </xdr:from>
    <xdr:to xmlns:xdr="http://schemas.openxmlformats.org/drawingml/2006/spreadsheetDrawing">
      <xdr:col>102</xdr:col>
      <xdr:colOff>165100</xdr:colOff>
      <xdr:row>39</xdr:row>
      <xdr:rowOff>20955</xdr:rowOff>
    </xdr:to>
    <xdr:sp macro="" textlink="">
      <xdr:nvSpPr>
        <xdr:cNvPr id="742" name="フローチャート: 判断 741"/>
        <xdr:cNvSpPr/>
      </xdr:nvSpPr>
      <xdr:spPr>
        <a:xfrm>
          <a:off x="18976340" y="6464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12065</xdr:rowOff>
    </xdr:from>
    <xdr:ext cx="469265" cy="258445"/>
    <xdr:sp macro="" textlink="">
      <xdr:nvSpPr>
        <xdr:cNvPr id="743" name="テキスト ボックス 742"/>
        <xdr:cNvSpPr txBox="1"/>
      </xdr:nvSpPr>
      <xdr:spPr>
        <a:xfrm>
          <a:off x="18797270" y="65538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116840</xdr:rowOff>
    </xdr:from>
    <xdr:to xmlns:xdr="http://schemas.openxmlformats.org/drawingml/2006/spreadsheetDrawing">
      <xdr:col>98</xdr:col>
      <xdr:colOff>38100</xdr:colOff>
      <xdr:row>39</xdr:row>
      <xdr:rowOff>46990</xdr:rowOff>
    </xdr:to>
    <xdr:sp macro="" textlink="">
      <xdr:nvSpPr>
        <xdr:cNvPr id="744" name="フローチャート: 判断 743"/>
        <xdr:cNvSpPr/>
      </xdr:nvSpPr>
      <xdr:spPr>
        <a:xfrm>
          <a:off x="18112740" y="64909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38100</xdr:rowOff>
    </xdr:from>
    <xdr:ext cx="469900" cy="259080"/>
    <xdr:sp macro="" textlink="">
      <xdr:nvSpPr>
        <xdr:cNvPr id="745" name="テキスト ボックス 744"/>
        <xdr:cNvSpPr txBox="1"/>
      </xdr:nvSpPr>
      <xdr:spPr>
        <a:xfrm>
          <a:off x="17933670" y="6579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1365" cy="259080"/>
    <xdr:sp macro="" textlink="">
      <xdr:nvSpPr>
        <xdr:cNvPr id="746" name="テキスト ボックス 745"/>
        <xdr:cNvSpPr txBox="1"/>
      </xdr:nvSpPr>
      <xdr:spPr>
        <a:xfrm>
          <a:off x="213868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7" name="テキスト ボックス 746"/>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48" name="テキスト ボックス 747"/>
        <xdr:cNvSpPr txBox="1"/>
      </xdr:nvSpPr>
      <xdr:spPr>
        <a:xfrm>
          <a:off x="197053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9" name="テキスト ボックス 748"/>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0" name="テキスト ボックス 749"/>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167640</xdr:rowOff>
    </xdr:from>
    <xdr:to xmlns:xdr="http://schemas.openxmlformats.org/drawingml/2006/spreadsheetDrawing">
      <xdr:col>116</xdr:col>
      <xdr:colOff>114300</xdr:colOff>
      <xdr:row>38</xdr:row>
      <xdr:rowOff>97790</xdr:rowOff>
    </xdr:to>
    <xdr:sp macro="" textlink="">
      <xdr:nvSpPr>
        <xdr:cNvPr id="751" name="楕円 750"/>
        <xdr:cNvSpPr/>
      </xdr:nvSpPr>
      <xdr:spPr>
        <a:xfrm>
          <a:off x="21521420" y="6374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19050</xdr:rowOff>
    </xdr:from>
    <xdr:ext cx="469900" cy="259080"/>
    <xdr:sp macro="" textlink="">
      <xdr:nvSpPr>
        <xdr:cNvPr id="752" name="投資及び出資金該当値テキスト"/>
        <xdr:cNvSpPr txBox="1"/>
      </xdr:nvSpPr>
      <xdr:spPr>
        <a:xfrm>
          <a:off x="21623020" y="6225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152400</xdr:rowOff>
    </xdr:from>
    <xdr:to xmlns:xdr="http://schemas.openxmlformats.org/drawingml/2006/spreadsheetDrawing">
      <xdr:col>112</xdr:col>
      <xdr:colOff>38100</xdr:colOff>
      <xdr:row>38</xdr:row>
      <xdr:rowOff>82550</xdr:rowOff>
    </xdr:to>
    <xdr:sp macro="" textlink="">
      <xdr:nvSpPr>
        <xdr:cNvPr id="753" name="楕円 752"/>
        <xdr:cNvSpPr/>
      </xdr:nvSpPr>
      <xdr:spPr>
        <a:xfrm>
          <a:off x="20708620" y="635889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99060</xdr:rowOff>
    </xdr:from>
    <xdr:ext cx="469900" cy="259080"/>
    <xdr:sp macro="" textlink="">
      <xdr:nvSpPr>
        <xdr:cNvPr id="754" name="テキスト ボックス 753"/>
        <xdr:cNvSpPr txBox="1"/>
      </xdr:nvSpPr>
      <xdr:spPr>
        <a:xfrm>
          <a:off x="20529550" y="6137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11430</xdr:rowOff>
    </xdr:from>
    <xdr:to xmlns:xdr="http://schemas.openxmlformats.org/drawingml/2006/spreadsheetDrawing">
      <xdr:col>107</xdr:col>
      <xdr:colOff>101600</xdr:colOff>
      <xdr:row>38</xdr:row>
      <xdr:rowOff>113030</xdr:rowOff>
    </xdr:to>
    <xdr:sp macro="" textlink="">
      <xdr:nvSpPr>
        <xdr:cNvPr id="755" name="楕円 754"/>
        <xdr:cNvSpPr/>
      </xdr:nvSpPr>
      <xdr:spPr>
        <a:xfrm>
          <a:off x="1983994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129540</xdr:rowOff>
    </xdr:from>
    <xdr:ext cx="469265" cy="258445"/>
    <xdr:sp macro="" textlink="">
      <xdr:nvSpPr>
        <xdr:cNvPr id="756" name="テキスト ボックス 755"/>
        <xdr:cNvSpPr txBox="1"/>
      </xdr:nvSpPr>
      <xdr:spPr>
        <a:xfrm>
          <a:off x="19660870" y="61683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11430</xdr:rowOff>
    </xdr:from>
    <xdr:to xmlns:xdr="http://schemas.openxmlformats.org/drawingml/2006/spreadsheetDrawing">
      <xdr:col>102</xdr:col>
      <xdr:colOff>165100</xdr:colOff>
      <xdr:row>38</xdr:row>
      <xdr:rowOff>113030</xdr:rowOff>
    </xdr:to>
    <xdr:sp macro="" textlink="">
      <xdr:nvSpPr>
        <xdr:cNvPr id="757" name="楕円 756"/>
        <xdr:cNvSpPr/>
      </xdr:nvSpPr>
      <xdr:spPr>
        <a:xfrm>
          <a:off x="1897634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129540</xdr:rowOff>
    </xdr:from>
    <xdr:ext cx="469265" cy="258445"/>
    <xdr:sp macro="" textlink="">
      <xdr:nvSpPr>
        <xdr:cNvPr id="758" name="テキスト ボックス 757"/>
        <xdr:cNvSpPr txBox="1"/>
      </xdr:nvSpPr>
      <xdr:spPr>
        <a:xfrm>
          <a:off x="18797270" y="61683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60325</xdr:rowOff>
    </xdr:from>
    <xdr:to xmlns:xdr="http://schemas.openxmlformats.org/drawingml/2006/spreadsheetDrawing">
      <xdr:col>98</xdr:col>
      <xdr:colOff>38100</xdr:colOff>
      <xdr:row>38</xdr:row>
      <xdr:rowOff>161925</xdr:rowOff>
    </xdr:to>
    <xdr:sp macro="" textlink="">
      <xdr:nvSpPr>
        <xdr:cNvPr id="759" name="楕円 758"/>
        <xdr:cNvSpPr/>
      </xdr:nvSpPr>
      <xdr:spPr>
        <a:xfrm>
          <a:off x="18112740" y="64344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6985</xdr:rowOff>
    </xdr:from>
    <xdr:ext cx="469900" cy="259080"/>
    <xdr:sp macro="" textlink="">
      <xdr:nvSpPr>
        <xdr:cNvPr id="760" name="テキスト ボックス 759"/>
        <xdr:cNvSpPr txBox="1"/>
      </xdr:nvSpPr>
      <xdr:spPr>
        <a:xfrm>
          <a:off x="17933670" y="62134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1" name="正方形/長方形 760"/>
        <xdr:cNvSpPr/>
      </xdr:nvSpPr>
      <xdr:spPr>
        <a:xfrm>
          <a:off x="1780032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140335</xdr:rowOff>
    </xdr:to>
    <xdr:sp macro="" textlink="">
      <xdr:nvSpPr>
        <xdr:cNvPr id="762" name="正方形/長方形 761"/>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3" name="正方形/長方形 762"/>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140335</xdr:rowOff>
    </xdr:to>
    <xdr:sp macro="" textlink="">
      <xdr:nvSpPr>
        <xdr:cNvPr id="764" name="正方形/長方形 763"/>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5" name="正方形/長方形 764"/>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140335</xdr:rowOff>
    </xdr:to>
    <xdr:sp macro="" textlink="">
      <xdr:nvSpPr>
        <xdr:cNvPr id="766" name="正方形/長方形 765"/>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7" name="正方形/長方形 766"/>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8" name="正方形/長方形 767"/>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885" cy="225425"/>
    <xdr:sp macro="" textlink="">
      <xdr:nvSpPr>
        <xdr:cNvPr id="769" name="テキスト ボックス 768"/>
        <xdr:cNvSpPr txBox="1"/>
      </xdr:nvSpPr>
      <xdr:spPr>
        <a:xfrm>
          <a:off x="1776730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0" name="直線コネクタ 769"/>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140335</xdr:rowOff>
    </xdr:from>
    <xdr:to xmlns:xdr="http://schemas.openxmlformats.org/drawingml/2006/spreadsheetDrawing">
      <xdr:col>120</xdr:col>
      <xdr:colOff>114300</xdr:colOff>
      <xdr:row>58</xdr:row>
      <xdr:rowOff>140335</xdr:rowOff>
    </xdr:to>
    <xdr:cxnSp macro="">
      <xdr:nvCxnSpPr>
        <xdr:cNvPr id="771" name="直線コネクタ 770"/>
        <xdr:cNvCxnSpPr/>
      </xdr:nvCxnSpPr>
      <xdr:spPr>
        <a:xfrm>
          <a:off x="17800320" y="98672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167640</xdr:rowOff>
    </xdr:from>
    <xdr:ext cx="248920" cy="259080"/>
    <xdr:sp macro="" textlink="">
      <xdr:nvSpPr>
        <xdr:cNvPr id="772" name="テキスト ボックス 771"/>
        <xdr:cNvSpPr txBox="1"/>
      </xdr:nvSpPr>
      <xdr:spPr>
        <a:xfrm>
          <a:off x="17561560" y="972693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3" name="直線コネクタ 772"/>
        <xdr:cNvCxnSpPr/>
      </xdr:nvCxnSpPr>
      <xdr:spPr>
        <a:xfrm>
          <a:off x="17800320" y="94170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8445"/>
    <xdr:sp macro="" textlink="">
      <xdr:nvSpPr>
        <xdr:cNvPr id="774" name="テキスト ボックス 773"/>
        <xdr:cNvSpPr txBox="1"/>
      </xdr:nvSpPr>
      <xdr:spPr>
        <a:xfrm>
          <a:off x="17284065" y="927862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75" name="直線コネクタ 774"/>
        <xdr:cNvCxnSpPr/>
      </xdr:nvCxnSpPr>
      <xdr:spPr>
        <a:xfrm>
          <a:off x="17800320" y="89712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9080"/>
    <xdr:sp macro="" textlink="">
      <xdr:nvSpPr>
        <xdr:cNvPr id="776" name="テキスト ボックス 775"/>
        <xdr:cNvSpPr txBox="1"/>
      </xdr:nvSpPr>
      <xdr:spPr>
        <a:xfrm>
          <a:off x="17284065" y="88328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140335</xdr:rowOff>
    </xdr:from>
    <xdr:to xmlns:xdr="http://schemas.openxmlformats.org/drawingml/2006/spreadsheetDrawing">
      <xdr:col>120</xdr:col>
      <xdr:colOff>114300</xdr:colOff>
      <xdr:row>50</xdr:row>
      <xdr:rowOff>140335</xdr:rowOff>
    </xdr:to>
    <xdr:cxnSp macro="">
      <xdr:nvCxnSpPr>
        <xdr:cNvPr id="777" name="直線コネクタ 776"/>
        <xdr:cNvCxnSpPr/>
      </xdr:nvCxnSpPr>
      <xdr:spPr>
        <a:xfrm>
          <a:off x="17800320" y="85261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167640</xdr:rowOff>
    </xdr:from>
    <xdr:ext cx="531495" cy="259080"/>
    <xdr:sp macro="" textlink="">
      <xdr:nvSpPr>
        <xdr:cNvPr id="778" name="テキスト ボックス 777"/>
        <xdr:cNvSpPr txBox="1"/>
      </xdr:nvSpPr>
      <xdr:spPr>
        <a:xfrm>
          <a:off x="17284065" y="83858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9" name="直線コネクタ 778"/>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80" name="テキスト ボックス 779"/>
        <xdr:cNvSpPr txBox="1"/>
      </xdr:nvSpPr>
      <xdr:spPr>
        <a:xfrm>
          <a:off x="17284065" y="79375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貸付金グラフ枠"/>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142875</xdr:rowOff>
    </xdr:from>
    <xdr:to xmlns:xdr="http://schemas.openxmlformats.org/drawingml/2006/spreadsheetDrawing">
      <xdr:col>116</xdr:col>
      <xdr:colOff>62865</xdr:colOff>
      <xdr:row>58</xdr:row>
      <xdr:rowOff>140335</xdr:rowOff>
    </xdr:to>
    <xdr:cxnSp macro="">
      <xdr:nvCxnSpPr>
        <xdr:cNvPr id="782" name="直線コネクタ 781"/>
        <xdr:cNvCxnSpPr/>
      </xdr:nvCxnSpPr>
      <xdr:spPr>
        <a:xfrm flipV="1">
          <a:off x="21570315" y="8528685"/>
          <a:ext cx="1270" cy="1338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8445"/>
    <xdr:sp macro="" textlink="">
      <xdr:nvSpPr>
        <xdr:cNvPr id="783" name="貸付金最小値テキスト"/>
        <xdr:cNvSpPr txBox="1"/>
      </xdr:nvSpPr>
      <xdr:spPr>
        <a:xfrm>
          <a:off x="21623020" y="98704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140335</xdr:rowOff>
    </xdr:from>
    <xdr:to xmlns:xdr="http://schemas.openxmlformats.org/drawingml/2006/spreadsheetDrawing">
      <xdr:col>116</xdr:col>
      <xdr:colOff>152400</xdr:colOff>
      <xdr:row>58</xdr:row>
      <xdr:rowOff>140335</xdr:rowOff>
    </xdr:to>
    <xdr:cxnSp macro="">
      <xdr:nvCxnSpPr>
        <xdr:cNvPr id="784" name="直線コネクタ 783"/>
        <xdr:cNvCxnSpPr/>
      </xdr:nvCxnSpPr>
      <xdr:spPr>
        <a:xfrm>
          <a:off x="21488400" y="98672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89535</xdr:rowOff>
    </xdr:from>
    <xdr:ext cx="534670" cy="258445"/>
    <xdr:sp macro="" textlink="">
      <xdr:nvSpPr>
        <xdr:cNvPr id="785" name="貸付金最大値テキスト"/>
        <xdr:cNvSpPr txBox="1"/>
      </xdr:nvSpPr>
      <xdr:spPr>
        <a:xfrm>
          <a:off x="21623020" y="83077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59,851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142875</xdr:rowOff>
    </xdr:from>
    <xdr:to xmlns:xdr="http://schemas.openxmlformats.org/drawingml/2006/spreadsheetDrawing">
      <xdr:col>116</xdr:col>
      <xdr:colOff>152400</xdr:colOff>
      <xdr:row>50</xdr:row>
      <xdr:rowOff>142875</xdr:rowOff>
    </xdr:to>
    <xdr:cxnSp macro="">
      <xdr:nvCxnSpPr>
        <xdr:cNvPr id="786" name="直線コネクタ 785"/>
        <xdr:cNvCxnSpPr/>
      </xdr:nvCxnSpPr>
      <xdr:spPr>
        <a:xfrm>
          <a:off x="21488400" y="85286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140335</xdr:rowOff>
    </xdr:from>
    <xdr:to xmlns:xdr="http://schemas.openxmlformats.org/drawingml/2006/spreadsheetDrawing">
      <xdr:col>116</xdr:col>
      <xdr:colOff>63500</xdr:colOff>
      <xdr:row>58</xdr:row>
      <xdr:rowOff>140335</xdr:rowOff>
    </xdr:to>
    <xdr:cxnSp macro="">
      <xdr:nvCxnSpPr>
        <xdr:cNvPr id="787" name="直線コネクタ 786"/>
        <xdr:cNvCxnSpPr/>
      </xdr:nvCxnSpPr>
      <xdr:spPr>
        <a:xfrm>
          <a:off x="20759420" y="986726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145415</xdr:rowOff>
    </xdr:from>
    <xdr:ext cx="469900" cy="258445"/>
    <xdr:sp macro="" textlink="">
      <xdr:nvSpPr>
        <xdr:cNvPr id="788" name="貸付金平均値テキスト"/>
        <xdr:cNvSpPr txBox="1"/>
      </xdr:nvSpPr>
      <xdr:spPr>
        <a:xfrm>
          <a:off x="21623020" y="95370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122555</xdr:rowOff>
    </xdr:from>
    <xdr:to xmlns:xdr="http://schemas.openxmlformats.org/drawingml/2006/spreadsheetDrawing">
      <xdr:col>116</xdr:col>
      <xdr:colOff>114300</xdr:colOff>
      <xdr:row>58</xdr:row>
      <xdr:rowOff>52705</xdr:rowOff>
    </xdr:to>
    <xdr:sp macro="" textlink="">
      <xdr:nvSpPr>
        <xdr:cNvPr id="789" name="フローチャート: 判断 788"/>
        <xdr:cNvSpPr/>
      </xdr:nvSpPr>
      <xdr:spPr>
        <a:xfrm>
          <a:off x="21521420" y="9681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140335</xdr:rowOff>
    </xdr:from>
    <xdr:to xmlns:xdr="http://schemas.openxmlformats.org/drawingml/2006/spreadsheetDrawing">
      <xdr:col>111</xdr:col>
      <xdr:colOff>177800</xdr:colOff>
      <xdr:row>58</xdr:row>
      <xdr:rowOff>140335</xdr:rowOff>
    </xdr:to>
    <xdr:cxnSp macro="">
      <xdr:nvCxnSpPr>
        <xdr:cNvPr id="790" name="直線コネクタ 789"/>
        <xdr:cNvCxnSpPr/>
      </xdr:nvCxnSpPr>
      <xdr:spPr>
        <a:xfrm>
          <a:off x="19890740" y="986726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125095</xdr:rowOff>
    </xdr:from>
    <xdr:to xmlns:xdr="http://schemas.openxmlformats.org/drawingml/2006/spreadsheetDrawing">
      <xdr:col>112</xdr:col>
      <xdr:colOff>38100</xdr:colOff>
      <xdr:row>58</xdr:row>
      <xdr:rowOff>55245</xdr:rowOff>
    </xdr:to>
    <xdr:sp macro="" textlink="">
      <xdr:nvSpPr>
        <xdr:cNvPr id="791" name="フローチャート: 判断 790"/>
        <xdr:cNvSpPr/>
      </xdr:nvSpPr>
      <xdr:spPr>
        <a:xfrm>
          <a:off x="20708620" y="968438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71755</xdr:rowOff>
    </xdr:from>
    <xdr:ext cx="469900" cy="258445"/>
    <xdr:sp macro="" textlink="">
      <xdr:nvSpPr>
        <xdr:cNvPr id="792" name="テキスト ボックス 791"/>
        <xdr:cNvSpPr txBox="1"/>
      </xdr:nvSpPr>
      <xdr:spPr>
        <a:xfrm>
          <a:off x="20529550" y="94634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140335</xdr:rowOff>
    </xdr:from>
    <xdr:to xmlns:xdr="http://schemas.openxmlformats.org/drawingml/2006/spreadsheetDrawing">
      <xdr:col>107</xdr:col>
      <xdr:colOff>50800</xdr:colOff>
      <xdr:row>58</xdr:row>
      <xdr:rowOff>140335</xdr:rowOff>
    </xdr:to>
    <xdr:cxnSp macro="">
      <xdr:nvCxnSpPr>
        <xdr:cNvPr id="793" name="直線コネクタ 792"/>
        <xdr:cNvCxnSpPr/>
      </xdr:nvCxnSpPr>
      <xdr:spPr>
        <a:xfrm>
          <a:off x="19027140" y="986726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132080</xdr:rowOff>
    </xdr:from>
    <xdr:to xmlns:xdr="http://schemas.openxmlformats.org/drawingml/2006/spreadsheetDrawing">
      <xdr:col>107</xdr:col>
      <xdr:colOff>101600</xdr:colOff>
      <xdr:row>58</xdr:row>
      <xdr:rowOff>62230</xdr:rowOff>
    </xdr:to>
    <xdr:sp macro="" textlink="">
      <xdr:nvSpPr>
        <xdr:cNvPr id="794" name="フローチャート: 判断 793"/>
        <xdr:cNvSpPr/>
      </xdr:nvSpPr>
      <xdr:spPr>
        <a:xfrm>
          <a:off x="19839940" y="9691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78740</xdr:rowOff>
    </xdr:from>
    <xdr:ext cx="469265" cy="259080"/>
    <xdr:sp macro="" textlink="">
      <xdr:nvSpPr>
        <xdr:cNvPr id="795" name="テキスト ボックス 794"/>
        <xdr:cNvSpPr txBox="1"/>
      </xdr:nvSpPr>
      <xdr:spPr>
        <a:xfrm>
          <a:off x="19660870" y="9470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140335</xdr:rowOff>
    </xdr:from>
    <xdr:to xmlns:xdr="http://schemas.openxmlformats.org/drawingml/2006/spreadsheetDrawing">
      <xdr:col>102</xdr:col>
      <xdr:colOff>114300</xdr:colOff>
      <xdr:row>58</xdr:row>
      <xdr:rowOff>140335</xdr:rowOff>
    </xdr:to>
    <xdr:cxnSp macro="">
      <xdr:nvCxnSpPr>
        <xdr:cNvPr id="796" name="直線コネクタ 795"/>
        <xdr:cNvCxnSpPr/>
      </xdr:nvCxnSpPr>
      <xdr:spPr>
        <a:xfrm>
          <a:off x="18163540" y="986726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116840</xdr:rowOff>
    </xdr:from>
    <xdr:to xmlns:xdr="http://schemas.openxmlformats.org/drawingml/2006/spreadsheetDrawing">
      <xdr:col>102</xdr:col>
      <xdr:colOff>165100</xdr:colOff>
      <xdr:row>58</xdr:row>
      <xdr:rowOff>46990</xdr:rowOff>
    </xdr:to>
    <xdr:sp macro="" textlink="">
      <xdr:nvSpPr>
        <xdr:cNvPr id="797" name="フローチャート: 判断 796"/>
        <xdr:cNvSpPr/>
      </xdr:nvSpPr>
      <xdr:spPr>
        <a:xfrm>
          <a:off x="18976340" y="9676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63500</xdr:rowOff>
    </xdr:from>
    <xdr:ext cx="469265" cy="259080"/>
    <xdr:sp macro="" textlink="">
      <xdr:nvSpPr>
        <xdr:cNvPr id="798" name="テキスト ボックス 797"/>
        <xdr:cNvSpPr txBox="1"/>
      </xdr:nvSpPr>
      <xdr:spPr>
        <a:xfrm>
          <a:off x="18797270" y="94551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135255</xdr:rowOff>
    </xdr:from>
    <xdr:to xmlns:xdr="http://schemas.openxmlformats.org/drawingml/2006/spreadsheetDrawing">
      <xdr:col>98</xdr:col>
      <xdr:colOff>38100</xdr:colOff>
      <xdr:row>58</xdr:row>
      <xdr:rowOff>64770</xdr:rowOff>
    </xdr:to>
    <xdr:sp macro="" textlink="">
      <xdr:nvSpPr>
        <xdr:cNvPr id="799" name="フローチャート: 判断 798"/>
        <xdr:cNvSpPr/>
      </xdr:nvSpPr>
      <xdr:spPr>
        <a:xfrm>
          <a:off x="18112740" y="9694545"/>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81915</xdr:rowOff>
    </xdr:from>
    <xdr:ext cx="469900" cy="259080"/>
    <xdr:sp macro="" textlink="">
      <xdr:nvSpPr>
        <xdr:cNvPr id="800" name="テキスト ボックス 799"/>
        <xdr:cNvSpPr txBox="1"/>
      </xdr:nvSpPr>
      <xdr:spPr>
        <a:xfrm>
          <a:off x="17933670" y="9473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1365" cy="259080"/>
    <xdr:sp macro="" textlink="">
      <xdr:nvSpPr>
        <xdr:cNvPr id="801" name="テキスト ボックス 800"/>
        <xdr:cNvSpPr txBox="1"/>
      </xdr:nvSpPr>
      <xdr:spPr>
        <a:xfrm>
          <a:off x="213868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2" name="テキスト ボックス 801"/>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03" name="テキスト ボックス 802"/>
        <xdr:cNvSpPr txBox="1"/>
      </xdr:nvSpPr>
      <xdr:spPr>
        <a:xfrm>
          <a:off x="197053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4" name="テキスト ボックス 803"/>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5" name="テキスト ボックス 804"/>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06" name="楕円 805"/>
        <xdr:cNvSpPr/>
      </xdr:nvSpPr>
      <xdr:spPr>
        <a:xfrm>
          <a:off x="21521420" y="9815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3810</xdr:rowOff>
    </xdr:from>
    <xdr:ext cx="249555" cy="259080"/>
    <xdr:sp macro="" textlink="">
      <xdr:nvSpPr>
        <xdr:cNvPr id="807" name="貸付金該当値テキスト"/>
        <xdr:cNvSpPr txBox="1"/>
      </xdr:nvSpPr>
      <xdr:spPr>
        <a:xfrm>
          <a:off x="21623020" y="97307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08" name="楕円 807"/>
        <xdr:cNvSpPr/>
      </xdr:nvSpPr>
      <xdr:spPr>
        <a:xfrm>
          <a:off x="20708620" y="98158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8920" cy="258445"/>
    <xdr:sp macro="" textlink="">
      <xdr:nvSpPr>
        <xdr:cNvPr id="809" name="テキスト ボックス 808"/>
        <xdr:cNvSpPr txBox="1"/>
      </xdr:nvSpPr>
      <xdr:spPr>
        <a:xfrm>
          <a:off x="20634960" y="990473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10" name="楕円 809"/>
        <xdr:cNvSpPr/>
      </xdr:nvSpPr>
      <xdr:spPr>
        <a:xfrm>
          <a:off x="19839940" y="9815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9555" cy="258445"/>
    <xdr:sp macro="" textlink="">
      <xdr:nvSpPr>
        <xdr:cNvPr id="811" name="テキスト ボックス 810"/>
        <xdr:cNvSpPr txBox="1"/>
      </xdr:nvSpPr>
      <xdr:spPr>
        <a:xfrm>
          <a:off x="19771360" y="99047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12" name="楕円 811"/>
        <xdr:cNvSpPr/>
      </xdr:nvSpPr>
      <xdr:spPr>
        <a:xfrm>
          <a:off x="18976340" y="9815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9555" cy="258445"/>
    <xdr:sp macro="" textlink="">
      <xdr:nvSpPr>
        <xdr:cNvPr id="813" name="テキスト ボックス 812"/>
        <xdr:cNvSpPr txBox="1"/>
      </xdr:nvSpPr>
      <xdr:spPr>
        <a:xfrm>
          <a:off x="18907760" y="99047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14" name="楕円 813"/>
        <xdr:cNvSpPr/>
      </xdr:nvSpPr>
      <xdr:spPr>
        <a:xfrm>
          <a:off x="18112740" y="98158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8920" cy="258445"/>
    <xdr:sp macro="" textlink="">
      <xdr:nvSpPr>
        <xdr:cNvPr id="815" name="テキスト ボックス 814"/>
        <xdr:cNvSpPr txBox="1"/>
      </xdr:nvSpPr>
      <xdr:spPr>
        <a:xfrm>
          <a:off x="18039080" y="990473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6" name="正方形/長方形 815"/>
        <xdr:cNvSpPr/>
      </xdr:nvSpPr>
      <xdr:spPr>
        <a:xfrm>
          <a:off x="1780032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140335</xdr:rowOff>
    </xdr:to>
    <xdr:sp macro="" textlink="">
      <xdr:nvSpPr>
        <xdr:cNvPr id="817" name="正方形/長方形 816"/>
        <xdr:cNvSpPr/>
      </xdr:nvSpPr>
      <xdr:spPr>
        <a:xfrm>
          <a:off x="17927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18" name="正方形/長方形 817"/>
        <xdr:cNvSpPr/>
      </xdr:nvSpPr>
      <xdr:spPr>
        <a:xfrm>
          <a:off x="17927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140335</xdr:rowOff>
    </xdr:to>
    <xdr:sp macro="" textlink="">
      <xdr:nvSpPr>
        <xdr:cNvPr id="819" name="正方形/長方形 818"/>
        <xdr:cNvSpPr/>
      </xdr:nvSpPr>
      <xdr:spPr>
        <a:xfrm>
          <a:off x="18912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0" name="正方形/長方形 819"/>
        <xdr:cNvSpPr/>
      </xdr:nvSpPr>
      <xdr:spPr>
        <a:xfrm>
          <a:off x="18912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140335</xdr:rowOff>
    </xdr:to>
    <xdr:sp macro="" textlink="">
      <xdr:nvSpPr>
        <xdr:cNvPr id="821" name="正方形/長方形 820"/>
        <xdr:cNvSpPr/>
      </xdr:nvSpPr>
      <xdr:spPr>
        <a:xfrm>
          <a:off x="2002536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2" name="正方形/長方形 821"/>
        <xdr:cNvSpPr/>
      </xdr:nvSpPr>
      <xdr:spPr>
        <a:xfrm>
          <a:off x="2002536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3" name="正方形/長方形 822"/>
        <xdr:cNvSpPr/>
      </xdr:nvSpPr>
      <xdr:spPr>
        <a:xfrm>
          <a:off x="1780032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885" cy="225425"/>
    <xdr:sp macro="" textlink="">
      <xdr:nvSpPr>
        <xdr:cNvPr id="824" name="テキスト ボックス 823"/>
        <xdr:cNvSpPr txBox="1"/>
      </xdr:nvSpPr>
      <xdr:spPr>
        <a:xfrm>
          <a:off x="1776730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5" name="直線コネクタ 824"/>
        <xdr:cNvCxnSpPr/>
      </xdr:nvCxnSpPr>
      <xdr:spPr>
        <a:xfrm>
          <a:off x="1780032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920" cy="259080"/>
    <xdr:sp macro="" textlink="">
      <xdr:nvSpPr>
        <xdr:cNvPr id="826" name="テキスト ボックス 825"/>
        <xdr:cNvSpPr txBox="1"/>
      </xdr:nvSpPr>
      <xdr:spPr>
        <a:xfrm>
          <a:off x="17561560" y="135267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27" name="直線コネクタ 826"/>
        <xdr:cNvCxnSpPr/>
      </xdr:nvCxnSpPr>
      <xdr:spPr>
        <a:xfrm>
          <a:off x="1780032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8445"/>
    <xdr:sp macro="" textlink="">
      <xdr:nvSpPr>
        <xdr:cNvPr id="828" name="テキスト ボックス 827"/>
        <xdr:cNvSpPr txBox="1"/>
      </xdr:nvSpPr>
      <xdr:spPr>
        <a:xfrm>
          <a:off x="17284065" y="131533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29" name="直線コネクタ 828"/>
        <xdr:cNvCxnSpPr/>
      </xdr:nvCxnSpPr>
      <xdr:spPr>
        <a:xfrm>
          <a:off x="1780032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8445"/>
    <xdr:sp macro="" textlink="">
      <xdr:nvSpPr>
        <xdr:cNvPr id="830" name="テキスト ボックス 829"/>
        <xdr:cNvSpPr txBox="1"/>
      </xdr:nvSpPr>
      <xdr:spPr>
        <a:xfrm>
          <a:off x="17284065" y="12780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140335</xdr:rowOff>
    </xdr:from>
    <xdr:to xmlns:xdr="http://schemas.openxmlformats.org/drawingml/2006/spreadsheetDrawing">
      <xdr:col>120</xdr:col>
      <xdr:colOff>114300</xdr:colOff>
      <xdr:row>74</xdr:row>
      <xdr:rowOff>140335</xdr:rowOff>
    </xdr:to>
    <xdr:cxnSp macro="">
      <xdr:nvCxnSpPr>
        <xdr:cNvPr id="831" name="直線コネクタ 830"/>
        <xdr:cNvCxnSpPr/>
      </xdr:nvCxnSpPr>
      <xdr:spPr>
        <a:xfrm>
          <a:off x="1780032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167640</xdr:rowOff>
    </xdr:from>
    <xdr:ext cx="531495" cy="259080"/>
    <xdr:sp macro="" textlink="">
      <xdr:nvSpPr>
        <xdr:cNvPr id="832" name="テキスト ボックス 831"/>
        <xdr:cNvSpPr txBox="1"/>
      </xdr:nvSpPr>
      <xdr:spPr>
        <a:xfrm>
          <a:off x="17284065" y="12409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3" name="直線コネクタ 832"/>
        <xdr:cNvCxnSpPr/>
      </xdr:nvCxnSpPr>
      <xdr:spPr>
        <a:xfrm>
          <a:off x="1780032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5630" cy="259080"/>
    <xdr:sp macro="" textlink="">
      <xdr:nvSpPr>
        <xdr:cNvPr id="834" name="テキスト ボックス 833"/>
        <xdr:cNvSpPr txBox="1"/>
      </xdr:nvSpPr>
      <xdr:spPr>
        <a:xfrm>
          <a:off x="17225010" y="120370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5" name="直線コネクタ 834"/>
        <xdr:cNvCxnSpPr/>
      </xdr:nvCxnSpPr>
      <xdr:spPr>
        <a:xfrm>
          <a:off x="1780032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5630" cy="258445"/>
    <xdr:sp macro="" textlink="">
      <xdr:nvSpPr>
        <xdr:cNvPr id="836" name="テキスト ボックス 835"/>
        <xdr:cNvSpPr txBox="1"/>
      </xdr:nvSpPr>
      <xdr:spPr>
        <a:xfrm>
          <a:off x="17225010" y="116636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7" name="直線コネクタ 836"/>
        <xdr:cNvCxnSpPr/>
      </xdr:nvCxnSpPr>
      <xdr:spPr>
        <a:xfrm>
          <a:off x="1780032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5630" cy="258445"/>
    <xdr:sp macro="" textlink="">
      <xdr:nvSpPr>
        <xdr:cNvPr id="838" name="テキスト ボックス 837"/>
        <xdr:cNvSpPr txBox="1"/>
      </xdr:nvSpPr>
      <xdr:spPr>
        <a:xfrm>
          <a:off x="17225010" y="11290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9" name="繰出金グラフ枠"/>
        <xdr:cNvSpPr/>
      </xdr:nvSpPr>
      <xdr:spPr>
        <a:xfrm>
          <a:off x="1780032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39370</xdr:rowOff>
    </xdr:from>
    <xdr:to xmlns:xdr="http://schemas.openxmlformats.org/drawingml/2006/spreadsheetDrawing">
      <xdr:col>116</xdr:col>
      <xdr:colOff>62865</xdr:colOff>
      <xdr:row>79</xdr:row>
      <xdr:rowOff>43815</xdr:rowOff>
    </xdr:to>
    <xdr:cxnSp macro="">
      <xdr:nvCxnSpPr>
        <xdr:cNvPr id="840" name="直線コネクタ 839"/>
        <xdr:cNvCxnSpPr/>
      </xdr:nvCxnSpPr>
      <xdr:spPr>
        <a:xfrm flipV="1">
          <a:off x="21570315" y="11777980"/>
          <a:ext cx="1270" cy="151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47625</xdr:rowOff>
    </xdr:from>
    <xdr:ext cx="534670" cy="258445"/>
    <xdr:sp macro="" textlink="">
      <xdr:nvSpPr>
        <xdr:cNvPr id="841" name="繰出金最小値テキスト"/>
        <xdr:cNvSpPr txBox="1"/>
      </xdr:nvSpPr>
      <xdr:spPr>
        <a:xfrm>
          <a:off x="21623020" y="13294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43815</xdr:rowOff>
    </xdr:from>
    <xdr:to xmlns:xdr="http://schemas.openxmlformats.org/drawingml/2006/spreadsheetDrawing">
      <xdr:col>116</xdr:col>
      <xdr:colOff>152400</xdr:colOff>
      <xdr:row>79</xdr:row>
      <xdr:rowOff>43815</xdr:rowOff>
    </xdr:to>
    <xdr:cxnSp macro="">
      <xdr:nvCxnSpPr>
        <xdr:cNvPr id="842" name="直線コネクタ 841"/>
        <xdr:cNvCxnSpPr/>
      </xdr:nvCxnSpPr>
      <xdr:spPr>
        <a:xfrm>
          <a:off x="21488400" y="132911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157480</xdr:rowOff>
    </xdr:from>
    <xdr:ext cx="598805" cy="259080"/>
    <xdr:sp macro="" textlink="">
      <xdr:nvSpPr>
        <xdr:cNvPr id="843" name="繰出金最大値テキスト"/>
        <xdr:cNvSpPr txBox="1"/>
      </xdr:nvSpPr>
      <xdr:spPr>
        <a:xfrm>
          <a:off x="21623020" y="115608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39370</xdr:rowOff>
    </xdr:from>
    <xdr:to xmlns:xdr="http://schemas.openxmlformats.org/drawingml/2006/spreadsheetDrawing">
      <xdr:col>116</xdr:col>
      <xdr:colOff>152400</xdr:colOff>
      <xdr:row>70</xdr:row>
      <xdr:rowOff>39370</xdr:rowOff>
    </xdr:to>
    <xdr:cxnSp macro="">
      <xdr:nvCxnSpPr>
        <xdr:cNvPr id="844" name="直線コネクタ 843"/>
        <xdr:cNvCxnSpPr/>
      </xdr:nvCxnSpPr>
      <xdr:spPr>
        <a:xfrm>
          <a:off x="21488400" y="117779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153035</xdr:rowOff>
    </xdr:from>
    <xdr:to xmlns:xdr="http://schemas.openxmlformats.org/drawingml/2006/spreadsheetDrawing">
      <xdr:col>116</xdr:col>
      <xdr:colOff>63500</xdr:colOff>
      <xdr:row>77</xdr:row>
      <xdr:rowOff>22860</xdr:rowOff>
    </xdr:to>
    <xdr:cxnSp macro="">
      <xdr:nvCxnSpPr>
        <xdr:cNvPr id="845" name="直線コネクタ 844"/>
        <xdr:cNvCxnSpPr/>
      </xdr:nvCxnSpPr>
      <xdr:spPr>
        <a:xfrm>
          <a:off x="20759420" y="12897485"/>
          <a:ext cx="8128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137160</xdr:rowOff>
    </xdr:from>
    <xdr:ext cx="534670" cy="259080"/>
    <xdr:sp macro="" textlink="">
      <xdr:nvSpPr>
        <xdr:cNvPr id="846" name="繰出金平均値テキスト"/>
        <xdr:cNvSpPr txBox="1"/>
      </xdr:nvSpPr>
      <xdr:spPr>
        <a:xfrm>
          <a:off x="21623020" y="12881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158750</xdr:rowOff>
    </xdr:from>
    <xdr:to xmlns:xdr="http://schemas.openxmlformats.org/drawingml/2006/spreadsheetDrawing">
      <xdr:col>116</xdr:col>
      <xdr:colOff>114300</xdr:colOff>
      <xdr:row>77</xdr:row>
      <xdr:rowOff>88900</xdr:rowOff>
    </xdr:to>
    <xdr:sp macro="" textlink="">
      <xdr:nvSpPr>
        <xdr:cNvPr id="847" name="フローチャート: 判断 846"/>
        <xdr:cNvSpPr/>
      </xdr:nvSpPr>
      <xdr:spPr>
        <a:xfrm>
          <a:off x="21521420" y="12903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153035</xdr:rowOff>
    </xdr:from>
    <xdr:to xmlns:xdr="http://schemas.openxmlformats.org/drawingml/2006/spreadsheetDrawing">
      <xdr:col>111</xdr:col>
      <xdr:colOff>177800</xdr:colOff>
      <xdr:row>77</xdr:row>
      <xdr:rowOff>52705</xdr:rowOff>
    </xdr:to>
    <xdr:cxnSp macro="">
      <xdr:nvCxnSpPr>
        <xdr:cNvPr id="848" name="直線コネクタ 847"/>
        <xdr:cNvCxnSpPr/>
      </xdr:nvCxnSpPr>
      <xdr:spPr>
        <a:xfrm flipV="1">
          <a:off x="19890740" y="12897485"/>
          <a:ext cx="86868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8890</xdr:rowOff>
    </xdr:from>
    <xdr:to xmlns:xdr="http://schemas.openxmlformats.org/drawingml/2006/spreadsheetDrawing">
      <xdr:col>112</xdr:col>
      <xdr:colOff>38100</xdr:colOff>
      <xdr:row>77</xdr:row>
      <xdr:rowOff>111125</xdr:rowOff>
    </xdr:to>
    <xdr:sp macro="" textlink="">
      <xdr:nvSpPr>
        <xdr:cNvPr id="849" name="フローチャート: 判断 848"/>
        <xdr:cNvSpPr/>
      </xdr:nvSpPr>
      <xdr:spPr>
        <a:xfrm>
          <a:off x="20708620" y="1292098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77</xdr:row>
      <xdr:rowOff>102870</xdr:rowOff>
    </xdr:from>
    <xdr:ext cx="534035" cy="258445"/>
    <xdr:sp macro="" textlink="">
      <xdr:nvSpPr>
        <xdr:cNvPr id="850" name="テキスト ボックス 849"/>
        <xdr:cNvSpPr txBox="1"/>
      </xdr:nvSpPr>
      <xdr:spPr>
        <a:xfrm>
          <a:off x="20497165" y="13014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52705</xdr:rowOff>
    </xdr:from>
    <xdr:to xmlns:xdr="http://schemas.openxmlformats.org/drawingml/2006/spreadsheetDrawing">
      <xdr:col>107</xdr:col>
      <xdr:colOff>50800</xdr:colOff>
      <xdr:row>77</xdr:row>
      <xdr:rowOff>57150</xdr:rowOff>
    </xdr:to>
    <xdr:cxnSp macro="">
      <xdr:nvCxnSpPr>
        <xdr:cNvPr id="851" name="直線コネクタ 850"/>
        <xdr:cNvCxnSpPr/>
      </xdr:nvCxnSpPr>
      <xdr:spPr>
        <a:xfrm flipV="1">
          <a:off x="19027140" y="12964795"/>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16510</xdr:rowOff>
    </xdr:from>
    <xdr:to xmlns:xdr="http://schemas.openxmlformats.org/drawingml/2006/spreadsheetDrawing">
      <xdr:col>107</xdr:col>
      <xdr:colOff>101600</xdr:colOff>
      <xdr:row>77</xdr:row>
      <xdr:rowOff>118110</xdr:rowOff>
    </xdr:to>
    <xdr:sp macro="" textlink="">
      <xdr:nvSpPr>
        <xdr:cNvPr id="852" name="フローチャート: 判断 851"/>
        <xdr:cNvSpPr/>
      </xdr:nvSpPr>
      <xdr:spPr>
        <a:xfrm>
          <a:off x="1983994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109220</xdr:rowOff>
    </xdr:from>
    <xdr:ext cx="534035" cy="258445"/>
    <xdr:sp macro="" textlink="">
      <xdr:nvSpPr>
        <xdr:cNvPr id="853" name="テキスト ボックス 852"/>
        <xdr:cNvSpPr txBox="1"/>
      </xdr:nvSpPr>
      <xdr:spPr>
        <a:xfrm>
          <a:off x="19633565" y="13021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46990</xdr:rowOff>
    </xdr:from>
    <xdr:to xmlns:xdr="http://schemas.openxmlformats.org/drawingml/2006/spreadsheetDrawing">
      <xdr:col>102</xdr:col>
      <xdr:colOff>114300</xdr:colOff>
      <xdr:row>77</xdr:row>
      <xdr:rowOff>57150</xdr:rowOff>
    </xdr:to>
    <xdr:cxnSp macro="">
      <xdr:nvCxnSpPr>
        <xdr:cNvPr id="854" name="直線コネクタ 853"/>
        <xdr:cNvCxnSpPr/>
      </xdr:nvCxnSpPr>
      <xdr:spPr>
        <a:xfrm>
          <a:off x="18163540" y="12959080"/>
          <a:ext cx="8636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40640</xdr:rowOff>
    </xdr:from>
    <xdr:to xmlns:xdr="http://schemas.openxmlformats.org/drawingml/2006/spreadsheetDrawing">
      <xdr:col>102</xdr:col>
      <xdr:colOff>165100</xdr:colOff>
      <xdr:row>77</xdr:row>
      <xdr:rowOff>142240</xdr:rowOff>
    </xdr:to>
    <xdr:sp macro="" textlink="">
      <xdr:nvSpPr>
        <xdr:cNvPr id="855" name="フローチャート: 判断 854"/>
        <xdr:cNvSpPr/>
      </xdr:nvSpPr>
      <xdr:spPr>
        <a:xfrm>
          <a:off x="18976340" y="1295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133350</xdr:rowOff>
    </xdr:from>
    <xdr:ext cx="534670" cy="259080"/>
    <xdr:sp macro="" textlink="">
      <xdr:nvSpPr>
        <xdr:cNvPr id="856" name="テキスト ボックス 855"/>
        <xdr:cNvSpPr txBox="1"/>
      </xdr:nvSpPr>
      <xdr:spPr>
        <a:xfrm>
          <a:off x="18764885" y="13045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115570</xdr:rowOff>
    </xdr:from>
    <xdr:to xmlns:xdr="http://schemas.openxmlformats.org/drawingml/2006/spreadsheetDrawing">
      <xdr:col>98</xdr:col>
      <xdr:colOff>38100</xdr:colOff>
      <xdr:row>77</xdr:row>
      <xdr:rowOff>45720</xdr:rowOff>
    </xdr:to>
    <xdr:sp macro="" textlink="">
      <xdr:nvSpPr>
        <xdr:cNvPr id="857" name="フローチャート: 判断 856"/>
        <xdr:cNvSpPr/>
      </xdr:nvSpPr>
      <xdr:spPr>
        <a:xfrm>
          <a:off x="18112740" y="1286002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62230</xdr:rowOff>
    </xdr:from>
    <xdr:ext cx="534035" cy="259080"/>
    <xdr:sp macro="" textlink="">
      <xdr:nvSpPr>
        <xdr:cNvPr id="858" name="テキスト ボックス 857"/>
        <xdr:cNvSpPr txBox="1"/>
      </xdr:nvSpPr>
      <xdr:spPr>
        <a:xfrm>
          <a:off x="17901285" y="12639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1365" cy="259080"/>
    <xdr:sp macro="" textlink="">
      <xdr:nvSpPr>
        <xdr:cNvPr id="859" name="テキスト ボックス 858"/>
        <xdr:cNvSpPr txBox="1"/>
      </xdr:nvSpPr>
      <xdr:spPr>
        <a:xfrm>
          <a:off x="213868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0" name="テキスト ボックス 859"/>
        <xdr:cNvSpPr txBox="1"/>
      </xdr:nvSpPr>
      <xdr:spPr>
        <a:xfrm>
          <a:off x="2057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1365" cy="259080"/>
    <xdr:sp macro="" textlink="">
      <xdr:nvSpPr>
        <xdr:cNvPr id="861" name="テキスト ボックス 860"/>
        <xdr:cNvSpPr txBox="1"/>
      </xdr:nvSpPr>
      <xdr:spPr>
        <a:xfrm>
          <a:off x="197053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2" name="テキスト ボックス 861"/>
        <xdr:cNvSpPr txBox="1"/>
      </xdr:nvSpPr>
      <xdr:spPr>
        <a:xfrm>
          <a:off x="188417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3" name="テキスト ボックス 862"/>
        <xdr:cNvSpPr txBox="1"/>
      </xdr:nvSpPr>
      <xdr:spPr>
        <a:xfrm>
          <a:off x="179781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143510</xdr:rowOff>
    </xdr:from>
    <xdr:to xmlns:xdr="http://schemas.openxmlformats.org/drawingml/2006/spreadsheetDrawing">
      <xdr:col>116</xdr:col>
      <xdr:colOff>114300</xdr:colOff>
      <xdr:row>77</xdr:row>
      <xdr:rowOff>73660</xdr:rowOff>
    </xdr:to>
    <xdr:sp macro="" textlink="">
      <xdr:nvSpPr>
        <xdr:cNvPr id="864" name="楕円 863"/>
        <xdr:cNvSpPr/>
      </xdr:nvSpPr>
      <xdr:spPr>
        <a:xfrm>
          <a:off x="21521420" y="12887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166370</xdr:rowOff>
    </xdr:from>
    <xdr:ext cx="534670" cy="258445"/>
    <xdr:sp macro="" textlink="">
      <xdr:nvSpPr>
        <xdr:cNvPr id="865" name="繰出金該当値テキスト"/>
        <xdr:cNvSpPr txBox="1"/>
      </xdr:nvSpPr>
      <xdr:spPr>
        <a:xfrm>
          <a:off x="21623020" y="127431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102870</xdr:rowOff>
    </xdr:from>
    <xdr:to xmlns:xdr="http://schemas.openxmlformats.org/drawingml/2006/spreadsheetDrawing">
      <xdr:col>112</xdr:col>
      <xdr:colOff>38100</xdr:colOff>
      <xdr:row>77</xdr:row>
      <xdr:rowOff>32385</xdr:rowOff>
    </xdr:to>
    <xdr:sp macro="" textlink="">
      <xdr:nvSpPr>
        <xdr:cNvPr id="866" name="楕円 865"/>
        <xdr:cNvSpPr/>
      </xdr:nvSpPr>
      <xdr:spPr>
        <a:xfrm>
          <a:off x="20708620" y="12847320"/>
          <a:ext cx="965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48895</xdr:rowOff>
    </xdr:from>
    <xdr:ext cx="534035" cy="259080"/>
    <xdr:sp macro="" textlink="">
      <xdr:nvSpPr>
        <xdr:cNvPr id="867" name="テキスト ボックス 866"/>
        <xdr:cNvSpPr txBox="1"/>
      </xdr:nvSpPr>
      <xdr:spPr>
        <a:xfrm>
          <a:off x="20497165" y="12625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77</xdr:row>
      <xdr:rowOff>1905</xdr:rowOff>
    </xdr:from>
    <xdr:to xmlns:xdr="http://schemas.openxmlformats.org/drawingml/2006/spreadsheetDrawing">
      <xdr:col>107</xdr:col>
      <xdr:colOff>101600</xdr:colOff>
      <xdr:row>77</xdr:row>
      <xdr:rowOff>103505</xdr:rowOff>
    </xdr:to>
    <xdr:sp macro="" textlink="">
      <xdr:nvSpPr>
        <xdr:cNvPr id="868" name="楕円 867"/>
        <xdr:cNvSpPr/>
      </xdr:nvSpPr>
      <xdr:spPr>
        <a:xfrm>
          <a:off x="1983994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120015</xdr:rowOff>
    </xdr:from>
    <xdr:ext cx="534035" cy="259080"/>
    <xdr:sp macro="" textlink="">
      <xdr:nvSpPr>
        <xdr:cNvPr id="869" name="テキスト ボックス 868"/>
        <xdr:cNvSpPr txBox="1"/>
      </xdr:nvSpPr>
      <xdr:spPr>
        <a:xfrm>
          <a:off x="19633565" y="12696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77</xdr:row>
      <xdr:rowOff>6350</xdr:rowOff>
    </xdr:from>
    <xdr:to xmlns:xdr="http://schemas.openxmlformats.org/drawingml/2006/spreadsheetDrawing">
      <xdr:col>102</xdr:col>
      <xdr:colOff>165100</xdr:colOff>
      <xdr:row>77</xdr:row>
      <xdr:rowOff>107950</xdr:rowOff>
    </xdr:to>
    <xdr:sp macro="" textlink="">
      <xdr:nvSpPr>
        <xdr:cNvPr id="870" name="楕円 869"/>
        <xdr:cNvSpPr/>
      </xdr:nvSpPr>
      <xdr:spPr>
        <a:xfrm>
          <a:off x="18976340" y="129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124460</xdr:rowOff>
    </xdr:from>
    <xdr:ext cx="534670" cy="258445"/>
    <xdr:sp macro="" textlink="">
      <xdr:nvSpPr>
        <xdr:cNvPr id="871" name="テキスト ボックス 870"/>
        <xdr:cNvSpPr txBox="1"/>
      </xdr:nvSpPr>
      <xdr:spPr>
        <a:xfrm>
          <a:off x="18764885" y="127012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167640</xdr:rowOff>
    </xdr:from>
    <xdr:to xmlns:xdr="http://schemas.openxmlformats.org/drawingml/2006/spreadsheetDrawing">
      <xdr:col>98</xdr:col>
      <xdr:colOff>38100</xdr:colOff>
      <xdr:row>77</xdr:row>
      <xdr:rowOff>97790</xdr:rowOff>
    </xdr:to>
    <xdr:sp macro="" textlink="">
      <xdr:nvSpPr>
        <xdr:cNvPr id="872" name="楕円 871"/>
        <xdr:cNvSpPr/>
      </xdr:nvSpPr>
      <xdr:spPr>
        <a:xfrm>
          <a:off x="18112740" y="1291209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88900</xdr:rowOff>
    </xdr:from>
    <xdr:ext cx="534035" cy="258445"/>
    <xdr:sp macro="" textlink="">
      <xdr:nvSpPr>
        <xdr:cNvPr id="873" name="テキスト ボックス 872"/>
        <xdr:cNvSpPr txBox="1"/>
      </xdr:nvSpPr>
      <xdr:spPr>
        <a:xfrm>
          <a:off x="17901285" y="13000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4" name="正方形/長方形 873"/>
        <xdr:cNvSpPr/>
      </xdr:nvSpPr>
      <xdr:spPr>
        <a:xfrm>
          <a:off x="1780032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140335</xdr:rowOff>
    </xdr:to>
    <xdr:sp macro="" textlink="">
      <xdr:nvSpPr>
        <xdr:cNvPr id="875" name="正方形/長方形 874"/>
        <xdr:cNvSpPr/>
      </xdr:nvSpPr>
      <xdr:spPr>
        <a:xfrm>
          <a:off x="17927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6" name="正方形/長方形 875"/>
        <xdr:cNvSpPr/>
      </xdr:nvSpPr>
      <xdr:spPr>
        <a:xfrm>
          <a:off x="17927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140335</xdr:rowOff>
    </xdr:to>
    <xdr:sp macro="" textlink="">
      <xdr:nvSpPr>
        <xdr:cNvPr id="877" name="正方形/長方形 876"/>
        <xdr:cNvSpPr/>
      </xdr:nvSpPr>
      <xdr:spPr>
        <a:xfrm>
          <a:off x="18912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8" name="正方形/長方形 877"/>
        <xdr:cNvSpPr/>
      </xdr:nvSpPr>
      <xdr:spPr>
        <a:xfrm>
          <a:off x="18912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140335</xdr:rowOff>
    </xdr:to>
    <xdr:sp macro="" textlink="">
      <xdr:nvSpPr>
        <xdr:cNvPr id="879" name="正方形/長方形 878"/>
        <xdr:cNvSpPr/>
      </xdr:nvSpPr>
      <xdr:spPr>
        <a:xfrm>
          <a:off x="2002536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0" name="正方形/長方形 879"/>
        <xdr:cNvSpPr/>
      </xdr:nvSpPr>
      <xdr:spPr>
        <a:xfrm>
          <a:off x="2002536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1" name="正方形/長方形 880"/>
        <xdr:cNvSpPr/>
      </xdr:nvSpPr>
      <xdr:spPr>
        <a:xfrm>
          <a:off x="1780032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885" cy="225425"/>
    <xdr:sp macro="" textlink="">
      <xdr:nvSpPr>
        <xdr:cNvPr id="882" name="テキスト ボックス 881"/>
        <xdr:cNvSpPr txBox="1"/>
      </xdr:nvSpPr>
      <xdr:spPr>
        <a:xfrm>
          <a:off x="1776730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3" name="直線コネクタ 882"/>
        <xdr:cNvCxnSpPr/>
      </xdr:nvCxnSpPr>
      <xdr:spPr>
        <a:xfrm>
          <a:off x="1780032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99060</xdr:rowOff>
    </xdr:from>
    <xdr:to xmlns:xdr="http://schemas.openxmlformats.org/drawingml/2006/spreadsheetDrawing">
      <xdr:col>120</xdr:col>
      <xdr:colOff>114300</xdr:colOff>
      <xdr:row>99</xdr:row>
      <xdr:rowOff>99060</xdr:rowOff>
    </xdr:to>
    <xdr:cxnSp macro="">
      <xdr:nvCxnSpPr>
        <xdr:cNvPr id="884" name="直線コネクタ 883"/>
        <xdr:cNvCxnSpPr/>
      </xdr:nvCxnSpPr>
      <xdr:spPr>
        <a:xfrm>
          <a:off x="17800320" y="167297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128270</xdr:rowOff>
    </xdr:from>
    <xdr:ext cx="248920" cy="259080"/>
    <xdr:sp macro="" textlink="">
      <xdr:nvSpPr>
        <xdr:cNvPr id="885" name="テキスト ボックス 884"/>
        <xdr:cNvSpPr txBox="1"/>
      </xdr:nvSpPr>
      <xdr:spPr>
        <a:xfrm>
          <a:off x="17561560" y="165874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114935</xdr:rowOff>
    </xdr:from>
    <xdr:to xmlns:xdr="http://schemas.openxmlformats.org/drawingml/2006/spreadsheetDrawing">
      <xdr:col>120</xdr:col>
      <xdr:colOff>114300</xdr:colOff>
      <xdr:row>97</xdr:row>
      <xdr:rowOff>114935</xdr:rowOff>
    </xdr:to>
    <xdr:cxnSp macro="">
      <xdr:nvCxnSpPr>
        <xdr:cNvPr id="886" name="直線コネクタ 885"/>
        <xdr:cNvCxnSpPr/>
      </xdr:nvCxnSpPr>
      <xdr:spPr>
        <a:xfrm>
          <a:off x="17800320" y="16402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144145</xdr:rowOff>
    </xdr:from>
    <xdr:ext cx="467360" cy="258445"/>
    <xdr:sp macro="" textlink="">
      <xdr:nvSpPr>
        <xdr:cNvPr id="887" name="テキスト ボックス 886"/>
        <xdr:cNvSpPr txBox="1"/>
      </xdr:nvSpPr>
      <xdr:spPr>
        <a:xfrm>
          <a:off x="17348200" y="1626044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95</xdr:row>
      <xdr:rowOff>132080</xdr:rowOff>
    </xdr:from>
    <xdr:to xmlns:xdr="http://schemas.openxmlformats.org/drawingml/2006/spreadsheetDrawing">
      <xdr:col>120</xdr:col>
      <xdr:colOff>114300</xdr:colOff>
      <xdr:row>95</xdr:row>
      <xdr:rowOff>132080</xdr:rowOff>
    </xdr:to>
    <xdr:cxnSp macro="">
      <xdr:nvCxnSpPr>
        <xdr:cNvPr id="888" name="直線コネクタ 887"/>
        <xdr:cNvCxnSpPr/>
      </xdr:nvCxnSpPr>
      <xdr:spPr>
        <a:xfrm>
          <a:off x="17800320" y="16076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94</xdr:row>
      <xdr:rowOff>160655</xdr:rowOff>
    </xdr:from>
    <xdr:ext cx="467360" cy="259080"/>
    <xdr:sp macro="" textlink="">
      <xdr:nvSpPr>
        <xdr:cNvPr id="889" name="テキスト ボックス 888"/>
        <xdr:cNvSpPr txBox="1"/>
      </xdr:nvSpPr>
      <xdr:spPr>
        <a:xfrm>
          <a:off x="17348200" y="159340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147955</xdr:rowOff>
    </xdr:from>
    <xdr:to xmlns:xdr="http://schemas.openxmlformats.org/drawingml/2006/spreadsheetDrawing">
      <xdr:col>120</xdr:col>
      <xdr:colOff>114300</xdr:colOff>
      <xdr:row>93</xdr:row>
      <xdr:rowOff>147955</xdr:rowOff>
    </xdr:to>
    <xdr:cxnSp macro="">
      <xdr:nvCxnSpPr>
        <xdr:cNvPr id="890" name="直線コネクタ 889"/>
        <xdr:cNvCxnSpPr/>
      </xdr:nvCxnSpPr>
      <xdr:spPr>
        <a:xfrm>
          <a:off x="17800320" y="15749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6350</xdr:rowOff>
    </xdr:from>
    <xdr:ext cx="467360" cy="258445"/>
    <xdr:sp macro="" textlink="">
      <xdr:nvSpPr>
        <xdr:cNvPr id="891" name="テキスト ボックス 890"/>
        <xdr:cNvSpPr txBox="1"/>
      </xdr:nvSpPr>
      <xdr:spPr>
        <a:xfrm>
          <a:off x="17348200" y="156083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164465</xdr:rowOff>
    </xdr:from>
    <xdr:to xmlns:xdr="http://schemas.openxmlformats.org/drawingml/2006/spreadsheetDrawing">
      <xdr:col>120</xdr:col>
      <xdr:colOff>114300</xdr:colOff>
      <xdr:row>91</xdr:row>
      <xdr:rowOff>164465</xdr:rowOff>
    </xdr:to>
    <xdr:cxnSp macro="">
      <xdr:nvCxnSpPr>
        <xdr:cNvPr id="892" name="直線コネクタ 891"/>
        <xdr:cNvCxnSpPr/>
      </xdr:nvCxnSpPr>
      <xdr:spPr>
        <a:xfrm>
          <a:off x="17800320" y="154235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22225</xdr:rowOff>
    </xdr:from>
    <xdr:ext cx="467360" cy="258445"/>
    <xdr:sp macro="" textlink="">
      <xdr:nvSpPr>
        <xdr:cNvPr id="893" name="テキスト ボックス 892"/>
        <xdr:cNvSpPr txBox="1"/>
      </xdr:nvSpPr>
      <xdr:spPr>
        <a:xfrm>
          <a:off x="17348200" y="1528127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8890</xdr:rowOff>
    </xdr:from>
    <xdr:to xmlns:xdr="http://schemas.openxmlformats.org/drawingml/2006/spreadsheetDrawing">
      <xdr:col>120</xdr:col>
      <xdr:colOff>114300</xdr:colOff>
      <xdr:row>90</xdr:row>
      <xdr:rowOff>8890</xdr:rowOff>
    </xdr:to>
    <xdr:cxnSp macro="">
      <xdr:nvCxnSpPr>
        <xdr:cNvPr id="894" name="直線コネクタ 893"/>
        <xdr:cNvCxnSpPr/>
      </xdr:nvCxnSpPr>
      <xdr:spPr>
        <a:xfrm>
          <a:off x="17800320" y="151003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38100</xdr:rowOff>
    </xdr:from>
    <xdr:ext cx="531495" cy="259080"/>
    <xdr:sp macro="" textlink="">
      <xdr:nvSpPr>
        <xdr:cNvPr id="895" name="テキスト ボックス 894"/>
        <xdr:cNvSpPr txBox="1"/>
      </xdr:nvSpPr>
      <xdr:spPr>
        <a:xfrm>
          <a:off x="17284065" y="149618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6" name="直線コネクタ 895"/>
        <xdr:cNvCxnSpPr/>
      </xdr:nvCxnSpPr>
      <xdr:spPr>
        <a:xfrm>
          <a:off x="1780032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1495" cy="258445"/>
    <xdr:sp macro="" textlink="">
      <xdr:nvSpPr>
        <xdr:cNvPr id="897" name="テキスト ボックス 896"/>
        <xdr:cNvSpPr txBox="1"/>
      </xdr:nvSpPr>
      <xdr:spPr>
        <a:xfrm>
          <a:off x="17284065" y="146431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8" name="前年度繰上充用金グラフ枠"/>
        <xdr:cNvSpPr/>
      </xdr:nvSpPr>
      <xdr:spPr>
        <a:xfrm>
          <a:off x="1780032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153670</xdr:rowOff>
    </xdr:from>
    <xdr:to xmlns:xdr="http://schemas.openxmlformats.org/drawingml/2006/spreadsheetDrawing">
      <xdr:col>116</xdr:col>
      <xdr:colOff>62865</xdr:colOff>
      <xdr:row>99</xdr:row>
      <xdr:rowOff>99060</xdr:rowOff>
    </xdr:to>
    <xdr:cxnSp macro="">
      <xdr:nvCxnSpPr>
        <xdr:cNvPr id="899" name="直線コネクタ 898"/>
        <xdr:cNvCxnSpPr/>
      </xdr:nvCxnSpPr>
      <xdr:spPr>
        <a:xfrm flipV="1">
          <a:off x="21570315" y="1524508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146050</xdr:rowOff>
    </xdr:from>
    <xdr:ext cx="249555" cy="258445"/>
    <xdr:sp macro="" textlink="">
      <xdr:nvSpPr>
        <xdr:cNvPr id="900" name="前年度繰上充用金最小値テキスト"/>
        <xdr:cNvSpPr txBox="1"/>
      </xdr:nvSpPr>
      <xdr:spPr>
        <a:xfrm>
          <a:off x="21623020" y="1677670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99060</xdr:rowOff>
    </xdr:from>
    <xdr:to xmlns:xdr="http://schemas.openxmlformats.org/drawingml/2006/spreadsheetDrawing">
      <xdr:col>116</xdr:col>
      <xdr:colOff>152400</xdr:colOff>
      <xdr:row>99</xdr:row>
      <xdr:rowOff>99060</xdr:rowOff>
    </xdr:to>
    <xdr:cxnSp macro="">
      <xdr:nvCxnSpPr>
        <xdr:cNvPr id="901" name="直線コネクタ 900"/>
        <xdr:cNvCxnSpPr/>
      </xdr:nvCxnSpPr>
      <xdr:spPr>
        <a:xfrm>
          <a:off x="21488400" y="167297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89</xdr:row>
      <xdr:rowOff>100330</xdr:rowOff>
    </xdr:from>
    <xdr:ext cx="469900" cy="259080"/>
    <xdr:sp macro="" textlink="">
      <xdr:nvSpPr>
        <xdr:cNvPr id="902" name="前年度繰上充用金最大値テキスト"/>
        <xdr:cNvSpPr txBox="1"/>
      </xdr:nvSpPr>
      <xdr:spPr>
        <a:xfrm>
          <a:off x="21623020" y="15024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153670</xdr:rowOff>
    </xdr:from>
    <xdr:to xmlns:xdr="http://schemas.openxmlformats.org/drawingml/2006/spreadsheetDrawing">
      <xdr:col>116</xdr:col>
      <xdr:colOff>152400</xdr:colOff>
      <xdr:row>90</xdr:row>
      <xdr:rowOff>153670</xdr:rowOff>
    </xdr:to>
    <xdr:cxnSp macro="">
      <xdr:nvCxnSpPr>
        <xdr:cNvPr id="903" name="直線コネクタ 902"/>
        <xdr:cNvCxnSpPr/>
      </xdr:nvCxnSpPr>
      <xdr:spPr>
        <a:xfrm>
          <a:off x="21488400" y="152450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99060</xdr:rowOff>
    </xdr:from>
    <xdr:to xmlns:xdr="http://schemas.openxmlformats.org/drawingml/2006/spreadsheetDrawing">
      <xdr:col>116</xdr:col>
      <xdr:colOff>63500</xdr:colOff>
      <xdr:row>99</xdr:row>
      <xdr:rowOff>99060</xdr:rowOff>
    </xdr:to>
    <xdr:cxnSp macro="">
      <xdr:nvCxnSpPr>
        <xdr:cNvPr id="904" name="直線コネクタ 903"/>
        <xdr:cNvCxnSpPr/>
      </xdr:nvCxnSpPr>
      <xdr:spPr>
        <a:xfrm>
          <a:off x="20759420" y="167297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63500</xdr:rowOff>
    </xdr:from>
    <xdr:ext cx="313690" cy="258445"/>
    <xdr:sp macro="" textlink="">
      <xdr:nvSpPr>
        <xdr:cNvPr id="905" name="前年度繰上充用金平均値テキスト"/>
        <xdr:cNvSpPr txBox="1"/>
      </xdr:nvSpPr>
      <xdr:spPr>
        <a:xfrm>
          <a:off x="21623020" y="16522700"/>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99</xdr:row>
      <xdr:rowOff>40640</xdr:rowOff>
    </xdr:from>
    <xdr:to xmlns:xdr="http://schemas.openxmlformats.org/drawingml/2006/spreadsheetDrawing">
      <xdr:col>116</xdr:col>
      <xdr:colOff>114300</xdr:colOff>
      <xdr:row>99</xdr:row>
      <xdr:rowOff>142240</xdr:rowOff>
    </xdr:to>
    <xdr:sp macro="" textlink="">
      <xdr:nvSpPr>
        <xdr:cNvPr id="906" name="フローチャート: 判断 905"/>
        <xdr:cNvSpPr/>
      </xdr:nvSpPr>
      <xdr:spPr>
        <a:xfrm>
          <a:off x="21521420" y="1667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99060</xdr:rowOff>
    </xdr:from>
    <xdr:to xmlns:xdr="http://schemas.openxmlformats.org/drawingml/2006/spreadsheetDrawing">
      <xdr:col>111</xdr:col>
      <xdr:colOff>177800</xdr:colOff>
      <xdr:row>99</xdr:row>
      <xdr:rowOff>99060</xdr:rowOff>
    </xdr:to>
    <xdr:cxnSp macro="">
      <xdr:nvCxnSpPr>
        <xdr:cNvPr id="907" name="直線コネクタ 906"/>
        <xdr:cNvCxnSpPr/>
      </xdr:nvCxnSpPr>
      <xdr:spPr>
        <a:xfrm>
          <a:off x="19890740" y="1672971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99</xdr:row>
      <xdr:rowOff>40640</xdr:rowOff>
    </xdr:from>
    <xdr:to xmlns:xdr="http://schemas.openxmlformats.org/drawingml/2006/spreadsheetDrawing">
      <xdr:col>112</xdr:col>
      <xdr:colOff>38100</xdr:colOff>
      <xdr:row>99</xdr:row>
      <xdr:rowOff>142240</xdr:rowOff>
    </xdr:to>
    <xdr:sp macro="" textlink="">
      <xdr:nvSpPr>
        <xdr:cNvPr id="908" name="フローチャート: 判断 907"/>
        <xdr:cNvSpPr/>
      </xdr:nvSpPr>
      <xdr:spPr>
        <a:xfrm>
          <a:off x="20708620" y="166712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158750</xdr:rowOff>
    </xdr:from>
    <xdr:ext cx="313690" cy="259080"/>
    <xdr:sp macro="" textlink="">
      <xdr:nvSpPr>
        <xdr:cNvPr id="909" name="テキスト ボックス 908"/>
        <xdr:cNvSpPr txBox="1"/>
      </xdr:nvSpPr>
      <xdr:spPr>
        <a:xfrm>
          <a:off x="20602575" y="164465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99060</xdr:rowOff>
    </xdr:from>
    <xdr:to xmlns:xdr="http://schemas.openxmlformats.org/drawingml/2006/spreadsheetDrawing">
      <xdr:col>107</xdr:col>
      <xdr:colOff>50800</xdr:colOff>
      <xdr:row>99</xdr:row>
      <xdr:rowOff>99060</xdr:rowOff>
    </xdr:to>
    <xdr:cxnSp macro="">
      <xdr:nvCxnSpPr>
        <xdr:cNvPr id="910" name="直線コネクタ 909"/>
        <xdr:cNvCxnSpPr/>
      </xdr:nvCxnSpPr>
      <xdr:spPr>
        <a:xfrm>
          <a:off x="19027140" y="167297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99</xdr:row>
      <xdr:rowOff>40640</xdr:rowOff>
    </xdr:from>
    <xdr:to xmlns:xdr="http://schemas.openxmlformats.org/drawingml/2006/spreadsheetDrawing">
      <xdr:col>107</xdr:col>
      <xdr:colOff>101600</xdr:colOff>
      <xdr:row>99</xdr:row>
      <xdr:rowOff>141605</xdr:rowOff>
    </xdr:to>
    <xdr:sp macro="" textlink="">
      <xdr:nvSpPr>
        <xdr:cNvPr id="911" name="フローチャート: 判断 910"/>
        <xdr:cNvSpPr/>
      </xdr:nvSpPr>
      <xdr:spPr>
        <a:xfrm>
          <a:off x="19839940" y="16671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158115</xdr:rowOff>
    </xdr:from>
    <xdr:ext cx="313690" cy="258445"/>
    <xdr:sp macro="" textlink="">
      <xdr:nvSpPr>
        <xdr:cNvPr id="912" name="テキスト ボックス 911"/>
        <xdr:cNvSpPr txBox="1"/>
      </xdr:nvSpPr>
      <xdr:spPr>
        <a:xfrm>
          <a:off x="19738975" y="1644586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99060</xdr:rowOff>
    </xdr:from>
    <xdr:to xmlns:xdr="http://schemas.openxmlformats.org/drawingml/2006/spreadsheetDrawing">
      <xdr:col>102</xdr:col>
      <xdr:colOff>114300</xdr:colOff>
      <xdr:row>99</xdr:row>
      <xdr:rowOff>99060</xdr:rowOff>
    </xdr:to>
    <xdr:cxnSp macro="">
      <xdr:nvCxnSpPr>
        <xdr:cNvPr id="913" name="直線コネクタ 912"/>
        <xdr:cNvCxnSpPr/>
      </xdr:nvCxnSpPr>
      <xdr:spPr>
        <a:xfrm>
          <a:off x="18163540" y="167297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99</xdr:row>
      <xdr:rowOff>39370</xdr:rowOff>
    </xdr:from>
    <xdr:to xmlns:xdr="http://schemas.openxmlformats.org/drawingml/2006/spreadsheetDrawing">
      <xdr:col>102</xdr:col>
      <xdr:colOff>165100</xdr:colOff>
      <xdr:row>99</xdr:row>
      <xdr:rowOff>140970</xdr:rowOff>
    </xdr:to>
    <xdr:sp macro="" textlink="">
      <xdr:nvSpPr>
        <xdr:cNvPr id="914" name="フローチャート: 判断 913"/>
        <xdr:cNvSpPr/>
      </xdr:nvSpPr>
      <xdr:spPr>
        <a:xfrm>
          <a:off x="18976340" y="1667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157480</xdr:rowOff>
    </xdr:from>
    <xdr:ext cx="313055" cy="258445"/>
    <xdr:sp macro="" textlink="">
      <xdr:nvSpPr>
        <xdr:cNvPr id="915" name="テキスト ボックス 914"/>
        <xdr:cNvSpPr txBox="1"/>
      </xdr:nvSpPr>
      <xdr:spPr>
        <a:xfrm>
          <a:off x="18875375" y="1644523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99</xdr:row>
      <xdr:rowOff>37465</xdr:rowOff>
    </xdr:from>
    <xdr:to xmlns:xdr="http://schemas.openxmlformats.org/drawingml/2006/spreadsheetDrawing">
      <xdr:col>98</xdr:col>
      <xdr:colOff>38100</xdr:colOff>
      <xdr:row>99</xdr:row>
      <xdr:rowOff>139065</xdr:rowOff>
    </xdr:to>
    <xdr:sp macro="" textlink="">
      <xdr:nvSpPr>
        <xdr:cNvPr id="916" name="フローチャート: 判断 915"/>
        <xdr:cNvSpPr/>
      </xdr:nvSpPr>
      <xdr:spPr>
        <a:xfrm>
          <a:off x="18112740" y="1666811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155575</xdr:rowOff>
    </xdr:from>
    <xdr:ext cx="313690" cy="258445"/>
    <xdr:sp macro="" textlink="">
      <xdr:nvSpPr>
        <xdr:cNvPr id="917" name="テキスト ボックス 916"/>
        <xdr:cNvSpPr txBox="1"/>
      </xdr:nvSpPr>
      <xdr:spPr>
        <a:xfrm>
          <a:off x="18006695" y="1644332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1365" cy="259080"/>
    <xdr:sp macro="" textlink="">
      <xdr:nvSpPr>
        <xdr:cNvPr id="918" name="テキスト ボックス 917"/>
        <xdr:cNvSpPr txBox="1"/>
      </xdr:nvSpPr>
      <xdr:spPr>
        <a:xfrm>
          <a:off x="213868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9" name="テキスト ボックス 918"/>
        <xdr:cNvSpPr txBox="1"/>
      </xdr:nvSpPr>
      <xdr:spPr>
        <a:xfrm>
          <a:off x="2057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1365" cy="259080"/>
    <xdr:sp macro="" textlink="">
      <xdr:nvSpPr>
        <xdr:cNvPr id="920" name="テキスト ボックス 919"/>
        <xdr:cNvSpPr txBox="1"/>
      </xdr:nvSpPr>
      <xdr:spPr>
        <a:xfrm>
          <a:off x="197053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1" name="テキスト ボックス 920"/>
        <xdr:cNvSpPr txBox="1"/>
      </xdr:nvSpPr>
      <xdr:spPr>
        <a:xfrm>
          <a:off x="188417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2" name="テキスト ボックス 921"/>
        <xdr:cNvSpPr txBox="1"/>
      </xdr:nvSpPr>
      <xdr:spPr>
        <a:xfrm>
          <a:off x="179781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99</xdr:row>
      <xdr:rowOff>48260</xdr:rowOff>
    </xdr:from>
    <xdr:to xmlns:xdr="http://schemas.openxmlformats.org/drawingml/2006/spreadsheetDrawing">
      <xdr:col>116</xdr:col>
      <xdr:colOff>114300</xdr:colOff>
      <xdr:row>99</xdr:row>
      <xdr:rowOff>149860</xdr:rowOff>
    </xdr:to>
    <xdr:sp macro="" textlink="">
      <xdr:nvSpPr>
        <xdr:cNvPr id="923" name="楕円 922"/>
        <xdr:cNvSpPr/>
      </xdr:nvSpPr>
      <xdr:spPr>
        <a:xfrm>
          <a:off x="21521420" y="166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99</xdr:row>
      <xdr:rowOff>19050</xdr:rowOff>
    </xdr:from>
    <xdr:ext cx="249555" cy="258445"/>
    <xdr:sp macro="" textlink="">
      <xdr:nvSpPr>
        <xdr:cNvPr id="924" name="前年度繰上充用金該当値テキスト"/>
        <xdr:cNvSpPr txBox="1"/>
      </xdr:nvSpPr>
      <xdr:spPr>
        <a:xfrm>
          <a:off x="21623020" y="1664970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99</xdr:row>
      <xdr:rowOff>48260</xdr:rowOff>
    </xdr:from>
    <xdr:to xmlns:xdr="http://schemas.openxmlformats.org/drawingml/2006/spreadsheetDrawing">
      <xdr:col>112</xdr:col>
      <xdr:colOff>38100</xdr:colOff>
      <xdr:row>99</xdr:row>
      <xdr:rowOff>149860</xdr:rowOff>
    </xdr:to>
    <xdr:sp macro="" textlink="">
      <xdr:nvSpPr>
        <xdr:cNvPr id="925" name="楕円 924"/>
        <xdr:cNvSpPr/>
      </xdr:nvSpPr>
      <xdr:spPr>
        <a:xfrm>
          <a:off x="20708620" y="166789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140970</xdr:rowOff>
    </xdr:from>
    <xdr:ext cx="248920" cy="259080"/>
    <xdr:sp macro="" textlink="">
      <xdr:nvSpPr>
        <xdr:cNvPr id="926" name="テキスト ボックス 925"/>
        <xdr:cNvSpPr txBox="1"/>
      </xdr:nvSpPr>
      <xdr:spPr>
        <a:xfrm>
          <a:off x="20634960" y="167716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99</xdr:row>
      <xdr:rowOff>48260</xdr:rowOff>
    </xdr:from>
    <xdr:to xmlns:xdr="http://schemas.openxmlformats.org/drawingml/2006/spreadsheetDrawing">
      <xdr:col>107</xdr:col>
      <xdr:colOff>101600</xdr:colOff>
      <xdr:row>99</xdr:row>
      <xdr:rowOff>149860</xdr:rowOff>
    </xdr:to>
    <xdr:sp macro="" textlink="">
      <xdr:nvSpPr>
        <xdr:cNvPr id="927" name="楕円 926"/>
        <xdr:cNvSpPr/>
      </xdr:nvSpPr>
      <xdr:spPr>
        <a:xfrm>
          <a:off x="19839940" y="166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140970</xdr:rowOff>
    </xdr:from>
    <xdr:ext cx="249555" cy="259080"/>
    <xdr:sp macro="" textlink="">
      <xdr:nvSpPr>
        <xdr:cNvPr id="928" name="テキスト ボックス 927"/>
        <xdr:cNvSpPr txBox="1"/>
      </xdr:nvSpPr>
      <xdr:spPr>
        <a:xfrm>
          <a:off x="19771360" y="167716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99</xdr:row>
      <xdr:rowOff>48260</xdr:rowOff>
    </xdr:from>
    <xdr:to xmlns:xdr="http://schemas.openxmlformats.org/drawingml/2006/spreadsheetDrawing">
      <xdr:col>102</xdr:col>
      <xdr:colOff>165100</xdr:colOff>
      <xdr:row>99</xdr:row>
      <xdr:rowOff>149860</xdr:rowOff>
    </xdr:to>
    <xdr:sp macro="" textlink="">
      <xdr:nvSpPr>
        <xdr:cNvPr id="929" name="楕円 928"/>
        <xdr:cNvSpPr/>
      </xdr:nvSpPr>
      <xdr:spPr>
        <a:xfrm>
          <a:off x="18976340" y="1667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140970</xdr:rowOff>
    </xdr:from>
    <xdr:ext cx="249555" cy="259080"/>
    <xdr:sp macro="" textlink="">
      <xdr:nvSpPr>
        <xdr:cNvPr id="930" name="テキスト ボックス 929"/>
        <xdr:cNvSpPr txBox="1"/>
      </xdr:nvSpPr>
      <xdr:spPr>
        <a:xfrm>
          <a:off x="18907760" y="167716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99</xdr:row>
      <xdr:rowOff>48260</xdr:rowOff>
    </xdr:from>
    <xdr:to xmlns:xdr="http://schemas.openxmlformats.org/drawingml/2006/spreadsheetDrawing">
      <xdr:col>98</xdr:col>
      <xdr:colOff>38100</xdr:colOff>
      <xdr:row>99</xdr:row>
      <xdr:rowOff>149860</xdr:rowOff>
    </xdr:to>
    <xdr:sp macro="" textlink="">
      <xdr:nvSpPr>
        <xdr:cNvPr id="931" name="楕円 930"/>
        <xdr:cNvSpPr/>
      </xdr:nvSpPr>
      <xdr:spPr>
        <a:xfrm>
          <a:off x="18112740" y="166789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140970</xdr:rowOff>
    </xdr:from>
    <xdr:ext cx="248920" cy="259080"/>
    <xdr:sp macro="" textlink="">
      <xdr:nvSpPr>
        <xdr:cNvPr id="932" name="テキスト ボックス 931"/>
        <xdr:cNvSpPr txBox="1"/>
      </xdr:nvSpPr>
      <xdr:spPr>
        <a:xfrm>
          <a:off x="18039080" y="167716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3" name="正方形/長方形 932"/>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4" name="正方形/長方形 933"/>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5" name="テキスト ボックス 934"/>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普通建設事業費は住民一人当たり</a:t>
          </a:r>
          <a:r>
            <a:rPr kumimoji="1" lang="en-US" altLang="ja-JP" sz="1100">
              <a:solidFill>
                <a:schemeClr val="dk1"/>
              </a:solidFill>
              <a:effectLst/>
              <a:latin typeface="+mn-lt"/>
              <a:ea typeface="+mn-ea"/>
              <a:cs typeface="+mn-cs"/>
            </a:rPr>
            <a:t>68,841</a:t>
          </a:r>
          <a:r>
            <a:rPr kumimoji="1" lang="ja-JP" altLang="ja-JP" sz="1100">
              <a:solidFill>
                <a:schemeClr val="dk1"/>
              </a:solidFill>
              <a:effectLst/>
              <a:latin typeface="+mn-lt"/>
              <a:ea typeface="+mn-ea"/>
              <a:cs typeface="+mn-cs"/>
            </a:rPr>
            <a:t>円となっており、類似団体平均と比較して一人当たりコストが</a:t>
          </a:r>
          <a:r>
            <a:rPr kumimoji="1" lang="ja-JP" altLang="en-US" sz="1100">
              <a:solidFill>
                <a:schemeClr val="dk1"/>
              </a:solidFill>
              <a:effectLst/>
              <a:latin typeface="+mn-lt"/>
              <a:ea typeface="+mn-ea"/>
              <a:cs typeface="+mn-cs"/>
            </a:rPr>
            <a:t>低</a:t>
          </a:r>
          <a:r>
            <a:rPr kumimoji="1" lang="ja-JP" altLang="ja-JP" sz="1100">
              <a:solidFill>
                <a:schemeClr val="dk1"/>
              </a:solidFill>
              <a:effectLst/>
              <a:latin typeface="+mn-lt"/>
              <a:ea typeface="+mn-ea"/>
              <a:cs typeface="+mn-cs"/>
            </a:rPr>
            <a:t>い状況となっている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新庁舎建設事業の完了などにより、前年より</a:t>
          </a:r>
          <a:r>
            <a:rPr kumimoji="1" lang="en-US" altLang="ja-JP" sz="1100">
              <a:solidFill>
                <a:schemeClr val="dk1"/>
              </a:solidFill>
              <a:effectLst/>
              <a:latin typeface="+mn-lt"/>
              <a:ea typeface="+mn-ea"/>
              <a:cs typeface="+mn-cs"/>
            </a:rPr>
            <a:t>1,169,616</a:t>
          </a:r>
          <a:r>
            <a:rPr kumimoji="1" lang="ja-JP" altLang="en-US" sz="1100">
              <a:solidFill>
                <a:schemeClr val="dk1"/>
              </a:solidFill>
              <a:effectLst/>
              <a:latin typeface="+mn-lt"/>
              <a:ea typeface="+mn-ea"/>
              <a:cs typeface="+mn-cs"/>
            </a:rPr>
            <a:t>千円減少（△</a:t>
          </a:r>
          <a:r>
            <a:rPr kumimoji="1" lang="en-US" altLang="ja-JP" sz="1100">
              <a:solidFill>
                <a:schemeClr val="dk1"/>
              </a:solidFill>
              <a:effectLst/>
              <a:latin typeface="+mn-lt"/>
              <a:ea typeface="+mn-ea"/>
              <a:cs typeface="+mn-cs"/>
            </a:rPr>
            <a:t>39.5</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したためであ</a:t>
          </a:r>
          <a:r>
            <a:rPr kumimoji="1" lang="ja-JP" altLang="en-US" sz="1100">
              <a:solidFill>
                <a:schemeClr val="dk1"/>
              </a:solidFill>
              <a:effectLst/>
              <a:latin typeface="+mn-lt"/>
              <a:ea typeface="+mn-ea"/>
              <a:cs typeface="+mn-cs"/>
            </a:rPr>
            <a:t>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保育園</a:t>
          </a:r>
          <a:r>
            <a:rPr kumimoji="1" lang="ja-JP" altLang="en-US" sz="1100">
              <a:solidFill>
                <a:schemeClr val="dk1"/>
              </a:solidFill>
              <a:effectLst/>
              <a:latin typeface="+mn-lt"/>
              <a:ea typeface="+mn-ea"/>
              <a:cs typeface="+mn-cs"/>
            </a:rPr>
            <a:t>施設整備事業</a:t>
          </a:r>
          <a:r>
            <a:rPr kumimoji="1" lang="ja-JP" altLang="ja-JP" sz="1100">
              <a:solidFill>
                <a:schemeClr val="dk1"/>
              </a:solidFill>
              <a:effectLst/>
              <a:latin typeface="+mn-lt"/>
              <a:ea typeface="+mn-ea"/>
              <a:cs typeface="+mn-cs"/>
            </a:rPr>
            <a:t>や中学校</a:t>
          </a:r>
          <a:r>
            <a:rPr kumimoji="1" lang="ja-JP" altLang="en-US" sz="1100">
              <a:solidFill>
                <a:schemeClr val="dk1"/>
              </a:solidFill>
              <a:effectLst/>
              <a:latin typeface="+mn-lt"/>
              <a:ea typeface="+mn-ea"/>
              <a:cs typeface="+mn-cs"/>
            </a:rPr>
            <a:t>施設整備事業</a:t>
          </a:r>
          <a:r>
            <a:rPr kumimoji="1" lang="ja-JP" altLang="ja-JP" sz="1100">
              <a:solidFill>
                <a:schemeClr val="dk1"/>
              </a:solidFill>
              <a:effectLst/>
              <a:latin typeface="+mn-lt"/>
              <a:ea typeface="+mn-ea"/>
              <a:cs typeface="+mn-cs"/>
            </a:rPr>
            <a:t>など大型</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施設整備</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複数</a:t>
          </a:r>
          <a:r>
            <a:rPr kumimoji="1" lang="ja-JP" altLang="ja-JP" sz="1100">
              <a:solidFill>
                <a:schemeClr val="dk1"/>
              </a:solidFill>
              <a:effectLst/>
              <a:latin typeface="+mn-lt"/>
              <a:ea typeface="+mn-ea"/>
              <a:cs typeface="+mn-cs"/>
            </a:rPr>
            <a:t>予定しており</a:t>
          </a:r>
          <a:r>
            <a:rPr kumimoji="1" lang="ja-JP" altLang="en-US" sz="1100">
              <a:solidFill>
                <a:schemeClr val="dk1"/>
              </a:solidFill>
              <a:effectLst/>
              <a:latin typeface="+mn-lt"/>
              <a:ea typeface="+mn-ea"/>
              <a:cs typeface="+mn-cs"/>
            </a:rPr>
            <a:t>、普通建設事業費は増加していく見込みである。今後においても</a:t>
          </a:r>
          <a:r>
            <a:rPr kumimoji="1" lang="ja-JP" altLang="ja-JP" sz="1100">
              <a:solidFill>
                <a:schemeClr val="dk1"/>
              </a:solidFill>
              <a:effectLst/>
              <a:latin typeface="+mn-lt"/>
              <a:ea typeface="+mn-ea"/>
              <a:cs typeface="+mn-cs"/>
            </a:rPr>
            <a:t>公共施設等総合管理計画に基づき、事業の取捨選択を徹底していくことで、事業費の減少を目指すこととしている。</a:t>
          </a:r>
          <a:endParaRPr lang="ja-JP" altLang="ja-JP" sz="1400">
            <a:effectLst/>
          </a:endParaRPr>
        </a:p>
        <a:p>
          <a:r>
            <a:rPr kumimoji="1" lang="ja-JP" altLang="ja-JP" sz="1100">
              <a:solidFill>
                <a:schemeClr val="dk1"/>
              </a:solidFill>
              <a:effectLst/>
              <a:latin typeface="+mn-lt"/>
              <a:ea typeface="+mn-ea"/>
              <a:cs typeface="+mn-cs"/>
            </a:rPr>
            <a:t>投資及び出資金、繰出金以外の費目については、おおむね類似団体平均を下回っている。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8561050" y="215900"/>
          <a:ext cx="3778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8586450" y="241300"/>
          <a:ext cx="37211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25,975
25,560
91.50
14,857,609
14,709,521
72,799
7,892,694
18,752,401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12.3
65.3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779760" y="873760"/>
          <a:ext cx="148336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035030" y="937260"/>
          <a:ext cx="14198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916285" y="1259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95756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95756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83260" y="311023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9080"/>
    <xdr:sp macro="" textlink="">
      <xdr:nvSpPr>
        <xdr:cNvPr id="31" name="テキスト ボックス 30"/>
        <xdr:cNvSpPr txBox="1"/>
      </xdr:nvSpPr>
      <xdr:spPr>
        <a:xfrm>
          <a:off x="683260" y="342011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4168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140335</xdr:rowOff>
    </xdr:to>
    <xdr:sp macro="" textlink="">
      <xdr:nvSpPr>
        <xdr:cNvPr id="33" name="正方形/長方形 32"/>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140335</xdr:rowOff>
    </xdr:to>
    <xdr:sp macro="" textlink="">
      <xdr:nvSpPr>
        <xdr:cNvPr id="35" name="正方形/長方形 34"/>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140335</xdr:rowOff>
    </xdr:to>
    <xdr:sp macro="" textlink="">
      <xdr:nvSpPr>
        <xdr:cNvPr id="37" name="正方形/長方形 36"/>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885" cy="225425"/>
    <xdr:sp macro="" textlink="">
      <xdr:nvSpPr>
        <xdr:cNvPr id="40" name="テキスト ボックス 39"/>
        <xdr:cNvSpPr txBox="1"/>
      </xdr:nvSpPr>
      <xdr:spPr>
        <a:xfrm>
          <a:off x="70866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8920" cy="259080"/>
    <xdr:sp macro="" textlink="">
      <xdr:nvSpPr>
        <xdr:cNvPr id="42" name="テキスト ボックス 41"/>
        <xdr:cNvSpPr txBox="1"/>
      </xdr:nvSpPr>
      <xdr:spPr>
        <a:xfrm>
          <a:off x="502920" y="68211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4168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7360" cy="258445"/>
    <xdr:sp macro="" textlink="">
      <xdr:nvSpPr>
        <xdr:cNvPr id="44" name="テキスト ボックス 43"/>
        <xdr:cNvSpPr txBox="1"/>
      </xdr:nvSpPr>
      <xdr:spPr>
        <a:xfrm>
          <a:off x="289560" y="644779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4168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7360" cy="258445"/>
    <xdr:sp macro="" textlink="">
      <xdr:nvSpPr>
        <xdr:cNvPr id="46" name="テキスト ボックス 45"/>
        <xdr:cNvSpPr txBox="1"/>
      </xdr:nvSpPr>
      <xdr:spPr>
        <a:xfrm>
          <a:off x="289560" y="60744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140335</xdr:rowOff>
    </xdr:from>
    <xdr:to xmlns:xdr="http://schemas.openxmlformats.org/drawingml/2006/spreadsheetDrawing">
      <xdr:col>28</xdr:col>
      <xdr:colOff>114300</xdr:colOff>
      <xdr:row>34</xdr:row>
      <xdr:rowOff>140335</xdr:rowOff>
    </xdr:to>
    <xdr:cxnSp macro="">
      <xdr:nvCxnSpPr>
        <xdr:cNvPr id="47" name="直線コネクタ 46"/>
        <xdr:cNvCxnSpPr/>
      </xdr:nvCxnSpPr>
      <xdr:spPr>
        <a:xfrm>
          <a:off x="74168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167640</xdr:rowOff>
    </xdr:from>
    <xdr:ext cx="467360" cy="259080"/>
    <xdr:sp macro="" textlink="">
      <xdr:nvSpPr>
        <xdr:cNvPr id="48" name="テキスト ボックス 47"/>
        <xdr:cNvSpPr txBox="1"/>
      </xdr:nvSpPr>
      <xdr:spPr>
        <a:xfrm>
          <a:off x="289560" y="5703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4168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7360" cy="259080"/>
    <xdr:sp macro="" textlink="">
      <xdr:nvSpPr>
        <xdr:cNvPr id="50" name="テキスト ボックス 49"/>
        <xdr:cNvSpPr txBox="1"/>
      </xdr:nvSpPr>
      <xdr:spPr>
        <a:xfrm>
          <a:off x="289560" y="5331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4168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8445"/>
    <xdr:sp macro="" textlink="">
      <xdr:nvSpPr>
        <xdr:cNvPr id="52" name="テキスト ボックス 51"/>
        <xdr:cNvSpPr txBox="1"/>
      </xdr:nvSpPr>
      <xdr:spPr>
        <a:xfrm>
          <a:off x="225425" y="49580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8445"/>
    <xdr:sp macro="" textlink="">
      <xdr:nvSpPr>
        <xdr:cNvPr id="54" name="テキスト ボックス 53"/>
        <xdr:cNvSpPr txBox="1"/>
      </xdr:nvSpPr>
      <xdr:spPr>
        <a:xfrm>
          <a:off x="225425" y="45847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10160</xdr:rowOff>
    </xdr:from>
    <xdr:to xmlns:xdr="http://schemas.openxmlformats.org/drawingml/2006/spreadsheetDrawing">
      <xdr:col>24</xdr:col>
      <xdr:colOff>62865</xdr:colOff>
      <xdr:row>37</xdr:row>
      <xdr:rowOff>120650</xdr:rowOff>
    </xdr:to>
    <xdr:cxnSp macro="">
      <xdr:nvCxnSpPr>
        <xdr:cNvPr id="56" name="直線コネクタ 55"/>
        <xdr:cNvCxnSpPr/>
      </xdr:nvCxnSpPr>
      <xdr:spPr>
        <a:xfrm flipV="1">
          <a:off x="4511675" y="5043170"/>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124460</xdr:rowOff>
    </xdr:from>
    <xdr:ext cx="469900" cy="258445"/>
    <xdr:sp macro="" textlink="">
      <xdr:nvSpPr>
        <xdr:cNvPr id="57" name="議会費最小値テキスト"/>
        <xdr:cNvSpPr txBox="1"/>
      </xdr:nvSpPr>
      <xdr:spPr>
        <a:xfrm>
          <a:off x="4564380" y="63309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120650</xdr:rowOff>
    </xdr:from>
    <xdr:to xmlns:xdr="http://schemas.openxmlformats.org/drawingml/2006/spreadsheetDrawing">
      <xdr:col>24</xdr:col>
      <xdr:colOff>152400</xdr:colOff>
      <xdr:row>37</xdr:row>
      <xdr:rowOff>120650</xdr:rowOff>
    </xdr:to>
    <xdr:cxnSp macro="">
      <xdr:nvCxnSpPr>
        <xdr:cNvPr id="58" name="直線コネクタ 57"/>
        <xdr:cNvCxnSpPr/>
      </xdr:nvCxnSpPr>
      <xdr:spPr>
        <a:xfrm>
          <a:off x="4429760" y="63271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128270</xdr:rowOff>
    </xdr:from>
    <xdr:ext cx="534670" cy="258445"/>
    <xdr:sp macro="" textlink="">
      <xdr:nvSpPr>
        <xdr:cNvPr id="59" name="議会費最大値テキスト"/>
        <xdr:cNvSpPr txBox="1"/>
      </xdr:nvSpPr>
      <xdr:spPr>
        <a:xfrm>
          <a:off x="4564380" y="48260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10,281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10160</xdr:rowOff>
    </xdr:from>
    <xdr:to xmlns:xdr="http://schemas.openxmlformats.org/drawingml/2006/spreadsheetDrawing">
      <xdr:col>24</xdr:col>
      <xdr:colOff>152400</xdr:colOff>
      <xdr:row>30</xdr:row>
      <xdr:rowOff>10160</xdr:rowOff>
    </xdr:to>
    <xdr:cxnSp macro="">
      <xdr:nvCxnSpPr>
        <xdr:cNvPr id="60" name="直線コネクタ 59"/>
        <xdr:cNvCxnSpPr/>
      </xdr:nvCxnSpPr>
      <xdr:spPr>
        <a:xfrm>
          <a:off x="4429760" y="50431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41275</xdr:rowOff>
    </xdr:from>
    <xdr:to xmlns:xdr="http://schemas.openxmlformats.org/drawingml/2006/spreadsheetDrawing">
      <xdr:col>24</xdr:col>
      <xdr:colOff>63500</xdr:colOff>
      <xdr:row>36</xdr:row>
      <xdr:rowOff>57150</xdr:rowOff>
    </xdr:to>
    <xdr:cxnSp macro="">
      <xdr:nvCxnSpPr>
        <xdr:cNvPr id="61" name="直線コネクタ 60"/>
        <xdr:cNvCxnSpPr/>
      </xdr:nvCxnSpPr>
      <xdr:spPr>
        <a:xfrm flipV="1">
          <a:off x="3700780" y="6080125"/>
          <a:ext cx="8128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89535</xdr:rowOff>
    </xdr:from>
    <xdr:ext cx="469900" cy="258445"/>
    <xdr:sp macro="" textlink="">
      <xdr:nvSpPr>
        <xdr:cNvPr id="62" name="議会費平均値テキスト"/>
        <xdr:cNvSpPr txBox="1"/>
      </xdr:nvSpPr>
      <xdr:spPr>
        <a:xfrm>
          <a:off x="4564380" y="579310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66675</xdr:rowOff>
    </xdr:from>
    <xdr:to xmlns:xdr="http://schemas.openxmlformats.org/drawingml/2006/spreadsheetDrawing">
      <xdr:col>24</xdr:col>
      <xdr:colOff>114300</xdr:colOff>
      <xdr:row>35</xdr:row>
      <xdr:rowOff>167640</xdr:rowOff>
    </xdr:to>
    <xdr:sp macro="" textlink="">
      <xdr:nvSpPr>
        <xdr:cNvPr id="63" name="フローチャート: 判断 62"/>
        <xdr:cNvSpPr/>
      </xdr:nvSpPr>
      <xdr:spPr>
        <a:xfrm>
          <a:off x="4462780" y="59378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11430</xdr:rowOff>
    </xdr:from>
    <xdr:to xmlns:xdr="http://schemas.openxmlformats.org/drawingml/2006/spreadsheetDrawing">
      <xdr:col>19</xdr:col>
      <xdr:colOff>177800</xdr:colOff>
      <xdr:row>36</xdr:row>
      <xdr:rowOff>57150</xdr:rowOff>
    </xdr:to>
    <xdr:cxnSp macro="">
      <xdr:nvCxnSpPr>
        <xdr:cNvPr id="64" name="直線コネクタ 63"/>
        <xdr:cNvCxnSpPr/>
      </xdr:nvCxnSpPr>
      <xdr:spPr>
        <a:xfrm>
          <a:off x="2832100" y="6050280"/>
          <a:ext cx="86868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90170</xdr:rowOff>
    </xdr:from>
    <xdr:to xmlns:xdr="http://schemas.openxmlformats.org/drawingml/2006/spreadsheetDrawing">
      <xdr:col>20</xdr:col>
      <xdr:colOff>38100</xdr:colOff>
      <xdr:row>36</xdr:row>
      <xdr:rowOff>20320</xdr:rowOff>
    </xdr:to>
    <xdr:sp macro="" textlink="">
      <xdr:nvSpPr>
        <xdr:cNvPr id="65" name="フローチャート: 判断 64"/>
        <xdr:cNvSpPr/>
      </xdr:nvSpPr>
      <xdr:spPr>
        <a:xfrm>
          <a:off x="3649980" y="596138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36830</xdr:rowOff>
    </xdr:from>
    <xdr:ext cx="469900" cy="258445"/>
    <xdr:sp macro="" textlink="">
      <xdr:nvSpPr>
        <xdr:cNvPr id="66" name="テキスト ボックス 65"/>
        <xdr:cNvSpPr txBox="1"/>
      </xdr:nvSpPr>
      <xdr:spPr>
        <a:xfrm>
          <a:off x="3470910" y="57404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11430</xdr:rowOff>
    </xdr:from>
    <xdr:to xmlns:xdr="http://schemas.openxmlformats.org/drawingml/2006/spreadsheetDrawing">
      <xdr:col>15</xdr:col>
      <xdr:colOff>50800</xdr:colOff>
      <xdr:row>36</xdr:row>
      <xdr:rowOff>38100</xdr:rowOff>
    </xdr:to>
    <xdr:cxnSp macro="">
      <xdr:nvCxnSpPr>
        <xdr:cNvPr id="67" name="直線コネクタ 66"/>
        <xdr:cNvCxnSpPr/>
      </xdr:nvCxnSpPr>
      <xdr:spPr>
        <a:xfrm flipV="1">
          <a:off x="1968500" y="6050280"/>
          <a:ext cx="8636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100330</xdr:rowOff>
    </xdr:from>
    <xdr:to xmlns:xdr="http://schemas.openxmlformats.org/drawingml/2006/spreadsheetDrawing">
      <xdr:col>15</xdr:col>
      <xdr:colOff>101600</xdr:colOff>
      <xdr:row>36</xdr:row>
      <xdr:rowOff>30480</xdr:rowOff>
    </xdr:to>
    <xdr:sp macro="" textlink="">
      <xdr:nvSpPr>
        <xdr:cNvPr id="68" name="フローチャート: 判断 67"/>
        <xdr:cNvSpPr/>
      </xdr:nvSpPr>
      <xdr:spPr>
        <a:xfrm>
          <a:off x="2781300" y="5971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46990</xdr:rowOff>
    </xdr:from>
    <xdr:ext cx="469265" cy="258445"/>
    <xdr:sp macro="" textlink="">
      <xdr:nvSpPr>
        <xdr:cNvPr id="69" name="テキスト ボックス 68"/>
        <xdr:cNvSpPr txBox="1"/>
      </xdr:nvSpPr>
      <xdr:spPr>
        <a:xfrm>
          <a:off x="2602230" y="57505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130810</xdr:rowOff>
    </xdr:from>
    <xdr:to xmlns:xdr="http://schemas.openxmlformats.org/drawingml/2006/spreadsheetDrawing">
      <xdr:col>10</xdr:col>
      <xdr:colOff>114300</xdr:colOff>
      <xdr:row>36</xdr:row>
      <xdr:rowOff>38100</xdr:rowOff>
    </xdr:to>
    <xdr:cxnSp macro="">
      <xdr:nvCxnSpPr>
        <xdr:cNvPr id="70" name="直線コネクタ 69"/>
        <xdr:cNvCxnSpPr/>
      </xdr:nvCxnSpPr>
      <xdr:spPr>
        <a:xfrm>
          <a:off x="1104900" y="6002020"/>
          <a:ext cx="8636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125730</xdr:rowOff>
    </xdr:from>
    <xdr:to xmlns:xdr="http://schemas.openxmlformats.org/drawingml/2006/spreadsheetDrawing">
      <xdr:col>10</xdr:col>
      <xdr:colOff>165100</xdr:colOff>
      <xdr:row>36</xdr:row>
      <xdr:rowOff>55880</xdr:rowOff>
    </xdr:to>
    <xdr:sp macro="" textlink="">
      <xdr:nvSpPr>
        <xdr:cNvPr id="71" name="フローチャート: 判断 70"/>
        <xdr:cNvSpPr/>
      </xdr:nvSpPr>
      <xdr:spPr>
        <a:xfrm>
          <a:off x="1917700" y="5996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72390</xdr:rowOff>
    </xdr:from>
    <xdr:ext cx="469265" cy="258445"/>
    <xdr:sp macro="" textlink="">
      <xdr:nvSpPr>
        <xdr:cNvPr id="72" name="テキスト ボックス 71"/>
        <xdr:cNvSpPr txBox="1"/>
      </xdr:nvSpPr>
      <xdr:spPr>
        <a:xfrm>
          <a:off x="1738630" y="57759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86360</xdr:rowOff>
    </xdr:from>
    <xdr:to xmlns:xdr="http://schemas.openxmlformats.org/drawingml/2006/spreadsheetDrawing">
      <xdr:col>6</xdr:col>
      <xdr:colOff>38100</xdr:colOff>
      <xdr:row>36</xdr:row>
      <xdr:rowOff>16510</xdr:rowOff>
    </xdr:to>
    <xdr:sp macro="" textlink="">
      <xdr:nvSpPr>
        <xdr:cNvPr id="73" name="フローチャート: 判断 72"/>
        <xdr:cNvSpPr/>
      </xdr:nvSpPr>
      <xdr:spPr>
        <a:xfrm>
          <a:off x="1054100" y="59575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7620</xdr:rowOff>
    </xdr:from>
    <xdr:ext cx="469900" cy="259080"/>
    <xdr:sp macro="" textlink="">
      <xdr:nvSpPr>
        <xdr:cNvPr id="74" name="テキスト ボックス 73"/>
        <xdr:cNvSpPr txBox="1"/>
      </xdr:nvSpPr>
      <xdr:spPr>
        <a:xfrm>
          <a:off x="875030" y="6046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1365" cy="259080"/>
    <xdr:sp macro="" textlink="">
      <xdr:nvSpPr>
        <xdr:cNvPr id="75" name="テキスト ボックス 74"/>
        <xdr:cNvSpPr txBox="1"/>
      </xdr:nvSpPr>
      <xdr:spPr>
        <a:xfrm>
          <a:off x="432816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1365" cy="259080"/>
    <xdr:sp macro="" textlink="">
      <xdr:nvSpPr>
        <xdr:cNvPr id="77" name="テキスト ボックス 76"/>
        <xdr:cNvSpPr txBox="1"/>
      </xdr:nvSpPr>
      <xdr:spPr>
        <a:xfrm>
          <a:off x="264668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161925</xdr:rowOff>
    </xdr:from>
    <xdr:to xmlns:xdr="http://schemas.openxmlformats.org/drawingml/2006/spreadsheetDrawing">
      <xdr:col>24</xdr:col>
      <xdr:colOff>114300</xdr:colOff>
      <xdr:row>36</xdr:row>
      <xdr:rowOff>92075</xdr:rowOff>
    </xdr:to>
    <xdr:sp macro="" textlink="">
      <xdr:nvSpPr>
        <xdr:cNvPr id="80" name="楕円 79"/>
        <xdr:cNvSpPr/>
      </xdr:nvSpPr>
      <xdr:spPr>
        <a:xfrm>
          <a:off x="4462780" y="6033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140335</xdr:rowOff>
    </xdr:from>
    <xdr:ext cx="469900" cy="258445"/>
    <xdr:sp macro="" textlink="">
      <xdr:nvSpPr>
        <xdr:cNvPr id="81" name="議会費該当値テキスト"/>
        <xdr:cNvSpPr txBox="1"/>
      </xdr:nvSpPr>
      <xdr:spPr>
        <a:xfrm>
          <a:off x="4564380" y="60115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6350</xdr:rowOff>
    </xdr:from>
    <xdr:to xmlns:xdr="http://schemas.openxmlformats.org/drawingml/2006/spreadsheetDrawing">
      <xdr:col>20</xdr:col>
      <xdr:colOff>38100</xdr:colOff>
      <xdr:row>36</xdr:row>
      <xdr:rowOff>107950</xdr:rowOff>
    </xdr:to>
    <xdr:sp macro="" textlink="">
      <xdr:nvSpPr>
        <xdr:cNvPr id="82" name="楕円 81"/>
        <xdr:cNvSpPr/>
      </xdr:nvSpPr>
      <xdr:spPr>
        <a:xfrm>
          <a:off x="3649980" y="6045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99060</xdr:rowOff>
    </xdr:from>
    <xdr:ext cx="469900" cy="259080"/>
    <xdr:sp macro="" textlink="">
      <xdr:nvSpPr>
        <xdr:cNvPr id="83" name="テキスト ボックス 82"/>
        <xdr:cNvSpPr txBox="1"/>
      </xdr:nvSpPr>
      <xdr:spPr>
        <a:xfrm>
          <a:off x="3470910" y="6137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132080</xdr:rowOff>
    </xdr:from>
    <xdr:to xmlns:xdr="http://schemas.openxmlformats.org/drawingml/2006/spreadsheetDrawing">
      <xdr:col>15</xdr:col>
      <xdr:colOff>101600</xdr:colOff>
      <xdr:row>36</xdr:row>
      <xdr:rowOff>62230</xdr:rowOff>
    </xdr:to>
    <xdr:sp macro="" textlink="">
      <xdr:nvSpPr>
        <xdr:cNvPr id="84" name="楕円 83"/>
        <xdr:cNvSpPr/>
      </xdr:nvSpPr>
      <xdr:spPr>
        <a:xfrm>
          <a:off x="2781300" y="6003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53340</xdr:rowOff>
    </xdr:from>
    <xdr:ext cx="469265" cy="258445"/>
    <xdr:sp macro="" textlink="">
      <xdr:nvSpPr>
        <xdr:cNvPr id="85" name="テキスト ボックス 84"/>
        <xdr:cNvSpPr txBox="1"/>
      </xdr:nvSpPr>
      <xdr:spPr>
        <a:xfrm>
          <a:off x="2602230" y="60921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158750</xdr:rowOff>
    </xdr:from>
    <xdr:to xmlns:xdr="http://schemas.openxmlformats.org/drawingml/2006/spreadsheetDrawing">
      <xdr:col>10</xdr:col>
      <xdr:colOff>165100</xdr:colOff>
      <xdr:row>36</xdr:row>
      <xdr:rowOff>88900</xdr:rowOff>
    </xdr:to>
    <xdr:sp macro="" textlink="">
      <xdr:nvSpPr>
        <xdr:cNvPr id="86" name="楕円 85"/>
        <xdr:cNvSpPr/>
      </xdr:nvSpPr>
      <xdr:spPr>
        <a:xfrm>
          <a:off x="1917700" y="6029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80010</xdr:rowOff>
    </xdr:from>
    <xdr:ext cx="469265" cy="259080"/>
    <xdr:sp macro="" textlink="">
      <xdr:nvSpPr>
        <xdr:cNvPr id="87" name="テキスト ボックス 86"/>
        <xdr:cNvSpPr txBox="1"/>
      </xdr:nvSpPr>
      <xdr:spPr>
        <a:xfrm>
          <a:off x="1738630" y="6118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80010</xdr:rowOff>
    </xdr:from>
    <xdr:to xmlns:xdr="http://schemas.openxmlformats.org/drawingml/2006/spreadsheetDrawing">
      <xdr:col>6</xdr:col>
      <xdr:colOff>38100</xdr:colOff>
      <xdr:row>36</xdr:row>
      <xdr:rowOff>10160</xdr:rowOff>
    </xdr:to>
    <xdr:sp macro="" textlink="">
      <xdr:nvSpPr>
        <xdr:cNvPr id="88" name="楕円 87"/>
        <xdr:cNvSpPr/>
      </xdr:nvSpPr>
      <xdr:spPr>
        <a:xfrm>
          <a:off x="1054100" y="595122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26670</xdr:rowOff>
    </xdr:from>
    <xdr:ext cx="469900" cy="259080"/>
    <xdr:sp macro="" textlink="">
      <xdr:nvSpPr>
        <xdr:cNvPr id="89" name="テキスト ボックス 88"/>
        <xdr:cNvSpPr txBox="1"/>
      </xdr:nvSpPr>
      <xdr:spPr>
        <a:xfrm>
          <a:off x="875030" y="5730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4168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140335</xdr:rowOff>
    </xdr:to>
    <xdr:sp macro="" textlink="">
      <xdr:nvSpPr>
        <xdr:cNvPr id="91" name="正方形/長方形 90"/>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140335</xdr:rowOff>
    </xdr:to>
    <xdr:sp macro="" textlink="">
      <xdr:nvSpPr>
        <xdr:cNvPr id="93" name="正方形/長方形 92"/>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140335</xdr:rowOff>
    </xdr:to>
    <xdr:sp macro="" textlink="">
      <xdr:nvSpPr>
        <xdr:cNvPr id="95" name="正方形/長方形 94"/>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885" cy="225425"/>
    <xdr:sp macro="" textlink="">
      <xdr:nvSpPr>
        <xdr:cNvPr id="98" name="テキスト ボックス 97"/>
        <xdr:cNvSpPr txBox="1"/>
      </xdr:nvSpPr>
      <xdr:spPr>
        <a:xfrm>
          <a:off x="70866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41680" y="99390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8920" cy="258445"/>
    <xdr:sp macro="" textlink="">
      <xdr:nvSpPr>
        <xdr:cNvPr id="101" name="テキスト ボックス 100"/>
        <xdr:cNvSpPr txBox="1"/>
      </xdr:nvSpPr>
      <xdr:spPr>
        <a:xfrm>
          <a:off x="502920" y="98005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41680" y="9565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5630" cy="258445"/>
    <xdr:sp macro="" textlink="">
      <xdr:nvSpPr>
        <xdr:cNvPr id="103" name="テキスト ボックス 102"/>
        <xdr:cNvSpPr txBox="1"/>
      </xdr:nvSpPr>
      <xdr:spPr>
        <a:xfrm>
          <a:off x="166370" y="94272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140335</xdr:rowOff>
    </xdr:from>
    <xdr:to xmlns:xdr="http://schemas.openxmlformats.org/drawingml/2006/spreadsheetDrawing">
      <xdr:col>28</xdr:col>
      <xdr:colOff>114300</xdr:colOff>
      <xdr:row>54</xdr:row>
      <xdr:rowOff>140335</xdr:rowOff>
    </xdr:to>
    <xdr:cxnSp macro="">
      <xdr:nvCxnSpPr>
        <xdr:cNvPr id="104" name="直線コネクタ 103"/>
        <xdr:cNvCxnSpPr/>
      </xdr:nvCxnSpPr>
      <xdr:spPr>
        <a:xfrm>
          <a:off x="74168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167640</xdr:rowOff>
    </xdr:from>
    <xdr:ext cx="595630" cy="259080"/>
    <xdr:sp macro="" textlink="">
      <xdr:nvSpPr>
        <xdr:cNvPr id="105" name="テキスト ボックス 104"/>
        <xdr:cNvSpPr txBox="1"/>
      </xdr:nvSpPr>
      <xdr:spPr>
        <a:xfrm>
          <a:off x="166370" y="90563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41680" y="88226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5630" cy="259080"/>
    <xdr:sp macro="" textlink="">
      <xdr:nvSpPr>
        <xdr:cNvPr id="107" name="テキスト ボックス 106"/>
        <xdr:cNvSpPr txBox="1"/>
      </xdr:nvSpPr>
      <xdr:spPr>
        <a:xfrm>
          <a:off x="166370" y="8684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41680" y="8449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5165" cy="258445"/>
    <xdr:sp macro="" textlink="">
      <xdr:nvSpPr>
        <xdr:cNvPr id="109" name="テキスト ボックス 108"/>
        <xdr:cNvSpPr txBox="1"/>
      </xdr:nvSpPr>
      <xdr:spPr>
        <a:xfrm>
          <a:off x="76200" y="831088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1" name="テキスト ボックス 110"/>
        <xdr:cNvSpPr txBox="1"/>
      </xdr:nvSpPr>
      <xdr:spPr>
        <a:xfrm>
          <a:off x="76200" y="793750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88900</xdr:rowOff>
    </xdr:from>
    <xdr:to xmlns:xdr="http://schemas.openxmlformats.org/drawingml/2006/spreadsheetDrawing">
      <xdr:col>24</xdr:col>
      <xdr:colOff>62865</xdr:colOff>
      <xdr:row>58</xdr:row>
      <xdr:rowOff>163195</xdr:rowOff>
    </xdr:to>
    <xdr:cxnSp macro="">
      <xdr:nvCxnSpPr>
        <xdr:cNvPr id="113" name="直線コネクタ 112"/>
        <xdr:cNvCxnSpPr/>
      </xdr:nvCxnSpPr>
      <xdr:spPr>
        <a:xfrm flipV="1">
          <a:off x="4511675" y="8474710"/>
          <a:ext cx="127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167005</xdr:rowOff>
    </xdr:from>
    <xdr:ext cx="534670" cy="258445"/>
    <xdr:sp macro="" textlink="">
      <xdr:nvSpPr>
        <xdr:cNvPr id="114" name="総務費最小値テキスト"/>
        <xdr:cNvSpPr txBox="1"/>
      </xdr:nvSpPr>
      <xdr:spPr>
        <a:xfrm>
          <a:off x="4564380" y="98939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163195</xdr:rowOff>
    </xdr:from>
    <xdr:to xmlns:xdr="http://schemas.openxmlformats.org/drawingml/2006/spreadsheetDrawing">
      <xdr:col>24</xdr:col>
      <xdr:colOff>152400</xdr:colOff>
      <xdr:row>58</xdr:row>
      <xdr:rowOff>163195</xdr:rowOff>
    </xdr:to>
    <xdr:cxnSp macro="">
      <xdr:nvCxnSpPr>
        <xdr:cNvPr id="115" name="直線コネクタ 114"/>
        <xdr:cNvCxnSpPr/>
      </xdr:nvCxnSpPr>
      <xdr:spPr>
        <a:xfrm>
          <a:off x="4429760" y="98901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35560</xdr:rowOff>
    </xdr:from>
    <xdr:ext cx="690245" cy="258445"/>
    <xdr:sp macro="" textlink="">
      <xdr:nvSpPr>
        <xdr:cNvPr id="116" name="総務費最大値テキスト"/>
        <xdr:cNvSpPr txBox="1"/>
      </xdr:nvSpPr>
      <xdr:spPr>
        <a:xfrm>
          <a:off x="4564380" y="8253730"/>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1,180,098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88900</xdr:rowOff>
    </xdr:from>
    <xdr:to xmlns:xdr="http://schemas.openxmlformats.org/drawingml/2006/spreadsheetDrawing">
      <xdr:col>24</xdr:col>
      <xdr:colOff>152400</xdr:colOff>
      <xdr:row>50</xdr:row>
      <xdr:rowOff>88900</xdr:rowOff>
    </xdr:to>
    <xdr:cxnSp macro="">
      <xdr:nvCxnSpPr>
        <xdr:cNvPr id="117" name="直線コネクタ 116"/>
        <xdr:cNvCxnSpPr/>
      </xdr:nvCxnSpPr>
      <xdr:spPr>
        <a:xfrm>
          <a:off x="4429760" y="84747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50165</xdr:rowOff>
    </xdr:from>
    <xdr:to xmlns:xdr="http://schemas.openxmlformats.org/drawingml/2006/spreadsheetDrawing">
      <xdr:col>24</xdr:col>
      <xdr:colOff>63500</xdr:colOff>
      <xdr:row>58</xdr:row>
      <xdr:rowOff>100965</xdr:rowOff>
    </xdr:to>
    <xdr:cxnSp macro="">
      <xdr:nvCxnSpPr>
        <xdr:cNvPr id="118" name="直線コネクタ 117"/>
        <xdr:cNvCxnSpPr/>
      </xdr:nvCxnSpPr>
      <xdr:spPr>
        <a:xfrm>
          <a:off x="3700780" y="9777095"/>
          <a:ext cx="8128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16510</xdr:rowOff>
    </xdr:from>
    <xdr:ext cx="598805" cy="258445"/>
    <xdr:sp macro="" textlink="">
      <xdr:nvSpPr>
        <xdr:cNvPr id="119" name="総務費平均値テキスト"/>
        <xdr:cNvSpPr txBox="1"/>
      </xdr:nvSpPr>
      <xdr:spPr>
        <a:xfrm>
          <a:off x="4564380" y="957580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165100</xdr:rowOff>
    </xdr:from>
    <xdr:to xmlns:xdr="http://schemas.openxmlformats.org/drawingml/2006/spreadsheetDrawing">
      <xdr:col>24</xdr:col>
      <xdr:colOff>114300</xdr:colOff>
      <xdr:row>58</xdr:row>
      <xdr:rowOff>95250</xdr:rowOff>
    </xdr:to>
    <xdr:sp macro="" textlink="">
      <xdr:nvSpPr>
        <xdr:cNvPr id="120" name="フローチャート: 判断 119"/>
        <xdr:cNvSpPr/>
      </xdr:nvSpPr>
      <xdr:spPr>
        <a:xfrm>
          <a:off x="4462780" y="9724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50165</xdr:rowOff>
    </xdr:from>
    <xdr:to xmlns:xdr="http://schemas.openxmlformats.org/drawingml/2006/spreadsheetDrawing">
      <xdr:col>19</xdr:col>
      <xdr:colOff>177800</xdr:colOff>
      <xdr:row>58</xdr:row>
      <xdr:rowOff>59690</xdr:rowOff>
    </xdr:to>
    <xdr:cxnSp macro="">
      <xdr:nvCxnSpPr>
        <xdr:cNvPr id="121" name="直線コネクタ 120"/>
        <xdr:cNvCxnSpPr/>
      </xdr:nvCxnSpPr>
      <xdr:spPr>
        <a:xfrm flipV="1">
          <a:off x="2832100" y="9777095"/>
          <a:ext cx="8686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167640</xdr:rowOff>
    </xdr:from>
    <xdr:to xmlns:xdr="http://schemas.openxmlformats.org/drawingml/2006/spreadsheetDrawing">
      <xdr:col>20</xdr:col>
      <xdr:colOff>38100</xdr:colOff>
      <xdr:row>58</xdr:row>
      <xdr:rowOff>99695</xdr:rowOff>
    </xdr:to>
    <xdr:sp macro="" textlink="">
      <xdr:nvSpPr>
        <xdr:cNvPr id="122" name="フローチャート: 判断 121"/>
        <xdr:cNvSpPr/>
      </xdr:nvSpPr>
      <xdr:spPr>
        <a:xfrm>
          <a:off x="3649980" y="972693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116205</xdr:rowOff>
    </xdr:from>
    <xdr:ext cx="598170" cy="259080"/>
    <xdr:sp macro="" textlink="">
      <xdr:nvSpPr>
        <xdr:cNvPr id="123" name="テキスト ボックス 122"/>
        <xdr:cNvSpPr txBox="1"/>
      </xdr:nvSpPr>
      <xdr:spPr>
        <a:xfrm>
          <a:off x="3406140" y="95078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10795</xdr:rowOff>
    </xdr:from>
    <xdr:to xmlns:xdr="http://schemas.openxmlformats.org/drawingml/2006/spreadsheetDrawing">
      <xdr:col>15</xdr:col>
      <xdr:colOff>50800</xdr:colOff>
      <xdr:row>58</xdr:row>
      <xdr:rowOff>59690</xdr:rowOff>
    </xdr:to>
    <xdr:cxnSp macro="">
      <xdr:nvCxnSpPr>
        <xdr:cNvPr id="124" name="直線コネクタ 123"/>
        <xdr:cNvCxnSpPr/>
      </xdr:nvCxnSpPr>
      <xdr:spPr>
        <a:xfrm>
          <a:off x="1968500" y="9737725"/>
          <a:ext cx="8636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165735</xdr:rowOff>
    </xdr:from>
    <xdr:to xmlns:xdr="http://schemas.openxmlformats.org/drawingml/2006/spreadsheetDrawing">
      <xdr:col>15</xdr:col>
      <xdr:colOff>101600</xdr:colOff>
      <xdr:row>58</xdr:row>
      <xdr:rowOff>95885</xdr:rowOff>
    </xdr:to>
    <xdr:sp macro="" textlink="">
      <xdr:nvSpPr>
        <xdr:cNvPr id="125" name="フローチャート: 判断 124"/>
        <xdr:cNvSpPr/>
      </xdr:nvSpPr>
      <xdr:spPr>
        <a:xfrm>
          <a:off x="2781300" y="9725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112395</xdr:rowOff>
    </xdr:from>
    <xdr:ext cx="598805" cy="259080"/>
    <xdr:sp macro="" textlink="">
      <xdr:nvSpPr>
        <xdr:cNvPr id="126" name="テキスト ボックス 125"/>
        <xdr:cNvSpPr txBox="1"/>
      </xdr:nvSpPr>
      <xdr:spPr>
        <a:xfrm>
          <a:off x="2542540" y="95040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10795</xdr:rowOff>
    </xdr:from>
    <xdr:to xmlns:xdr="http://schemas.openxmlformats.org/drawingml/2006/spreadsheetDrawing">
      <xdr:col>10</xdr:col>
      <xdr:colOff>114300</xdr:colOff>
      <xdr:row>58</xdr:row>
      <xdr:rowOff>133985</xdr:rowOff>
    </xdr:to>
    <xdr:cxnSp macro="">
      <xdr:nvCxnSpPr>
        <xdr:cNvPr id="127" name="直線コネクタ 126"/>
        <xdr:cNvCxnSpPr/>
      </xdr:nvCxnSpPr>
      <xdr:spPr>
        <a:xfrm flipV="1">
          <a:off x="1104900" y="9737725"/>
          <a:ext cx="8636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69215</xdr:rowOff>
    </xdr:from>
    <xdr:to xmlns:xdr="http://schemas.openxmlformats.org/drawingml/2006/spreadsheetDrawing">
      <xdr:col>10</xdr:col>
      <xdr:colOff>165100</xdr:colOff>
      <xdr:row>57</xdr:row>
      <xdr:rowOff>167640</xdr:rowOff>
    </xdr:to>
    <xdr:sp macro="" textlink="">
      <xdr:nvSpPr>
        <xdr:cNvPr id="128" name="フローチャート: 判断 127"/>
        <xdr:cNvSpPr/>
      </xdr:nvSpPr>
      <xdr:spPr>
        <a:xfrm>
          <a:off x="1917700" y="96285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15875</xdr:rowOff>
    </xdr:from>
    <xdr:ext cx="598170" cy="258445"/>
    <xdr:sp macro="" textlink="">
      <xdr:nvSpPr>
        <xdr:cNvPr id="129" name="テキスト ボックス 128"/>
        <xdr:cNvSpPr txBox="1"/>
      </xdr:nvSpPr>
      <xdr:spPr>
        <a:xfrm>
          <a:off x="1673860" y="94075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36195</xdr:rowOff>
    </xdr:from>
    <xdr:to xmlns:xdr="http://schemas.openxmlformats.org/drawingml/2006/spreadsheetDrawing">
      <xdr:col>6</xdr:col>
      <xdr:colOff>38100</xdr:colOff>
      <xdr:row>58</xdr:row>
      <xdr:rowOff>137795</xdr:rowOff>
    </xdr:to>
    <xdr:sp macro="" textlink="">
      <xdr:nvSpPr>
        <xdr:cNvPr id="130" name="フローチャート: 判断 129"/>
        <xdr:cNvSpPr/>
      </xdr:nvSpPr>
      <xdr:spPr>
        <a:xfrm>
          <a:off x="1054100" y="976312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154305</xdr:rowOff>
    </xdr:from>
    <xdr:ext cx="598170" cy="259080"/>
    <xdr:sp macro="" textlink="">
      <xdr:nvSpPr>
        <xdr:cNvPr id="131" name="テキスト ボックス 130"/>
        <xdr:cNvSpPr txBox="1"/>
      </xdr:nvSpPr>
      <xdr:spPr>
        <a:xfrm>
          <a:off x="810260" y="95459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1365" cy="259080"/>
    <xdr:sp macro="" textlink="">
      <xdr:nvSpPr>
        <xdr:cNvPr id="132" name="テキスト ボックス 131"/>
        <xdr:cNvSpPr txBox="1"/>
      </xdr:nvSpPr>
      <xdr:spPr>
        <a:xfrm>
          <a:off x="432816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1365" cy="259080"/>
    <xdr:sp macro="" textlink="">
      <xdr:nvSpPr>
        <xdr:cNvPr id="134" name="テキスト ボックス 133"/>
        <xdr:cNvSpPr txBox="1"/>
      </xdr:nvSpPr>
      <xdr:spPr>
        <a:xfrm>
          <a:off x="264668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50165</xdr:rowOff>
    </xdr:from>
    <xdr:to xmlns:xdr="http://schemas.openxmlformats.org/drawingml/2006/spreadsheetDrawing">
      <xdr:col>24</xdr:col>
      <xdr:colOff>114300</xdr:colOff>
      <xdr:row>58</xdr:row>
      <xdr:rowOff>151765</xdr:rowOff>
    </xdr:to>
    <xdr:sp macro="" textlink="">
      <xdr:nvSpPr>
        <xdr:cNvPr id="137" name="楕円 136"/>
        <xdr:cNvSpPr/>
      </xdr:nvSpPr>
      <xdr:spPr>
        <a:xfrm>
          <a:off x="4462780"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143510</xdr:rowOff>
    </xdr:from>
    <xdr:ext cx="534670" cy="258445"/>
    <xdr:sp macro="" textlink="">
      <xdr:nvSpPr>
        <xdr:cNvPr id="138" name="総務費該当値テキスト"/>
        <xdr:cNvSpPr txBox="1"/>
      </xdr:nvSpPr>
      <xdr:spPr>
        <a:xfrm>
          <a:off x="4564380" y="97028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167640</xdr:rowOff>
    </xdr:from>
    <xdr:to xmlns:xdr="http://schemas.openxmlformats.org/drawingml/2006/spreadsheetDrawing">
      <xdr:col>20</xdr:col>
      <xdr:colOff>38100</xdr:colOff>
      <xdr:row>58</xdr:row>
      <xdr:rowOff>100965</xdr:rowOff>
    </xdr:to>
    <xdr:sp macro="" textlink="">
      <xdr:nvSpPr>
        <xdr:cNvPr id="139" name="楕円 138"/>
        <xdr:cNvSpPr/>
      </xdr:nvSpPr>
      <xdr:spPr>
        <a:xfrm>
          <a:off x="3649980" y="972693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92075</xdr:rowOff>
    </xdr:from>
    <xdr:ext cx="598170" cy="258445"/>
    <xdr:sp macro="" textlink="">
      <xdr:nvSpPr>
        <xdr:cNvPr id="140" name="テキスト ボックス 139"/>
        <xdr:cNvSpPr txBox="1"/>
      </xdr:nvSpPr>
      <xdr:spPr>
        <a:xfrm>
          <a:off x="3406140" y="98190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8890</xdr:rowOff>
    </xdr:from>
    <xdr:to xmlns:xdr="http://schemas.openxmlformats.org/drawingml/2006/spreadsheetDrawing">
      <xdr:col>15</xdr:col>
      <xdr:colOff>101600</xdr:colOff>
      <xdr:row>58</xdr:row>
      <xdr:rowOff>110490</xdr:rowOff>
    </xdr:to>
    <xdr:sp macro="" textlink="">
      <xdr:nvSpPr>
        <xdr:cNvPr id="141" name="楕円 140"/>
        <xdr:cNvSpPr/>
      </xdr:nvSpPr>
      <xdr:spPr>
        <a:xfrm>
          <a:off x="2781300" y="97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101600</xdr:rowOff>
    </xdr:from>
    <xdr:ext cx="598805" cy="259080"/>
    <xdr:sp macro="" textlink="">
      <xdr:nvSpPr>
        <xdr:cNvPr id="142" name="テキスト ボックス 141"/>
        <xdr:cNvSpPr txBox="1"/>
      </xdr:nvSpPr>
      <xdr:spPr>
        <a:xfrm>
          <a:off x="2542540" y="98285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131445</xdr:rowOff>
    </xdr:from>
    <xdr:to xmlns:xdr="http://schemas.openxmlformats.org/drawingml/2006/spreadsheetDrawing">
      <xdr:col>10</xdr:col>
      <xdr:colOff>165100</xdr:colOff>
      <xdr:row>58</xdr:row>
      <xdr:rowOff>61595</xdr:rowOff>
    </xdr:to>
    <xdr:sp macro="" textlink="">
      <xdr:nvSpPr>
        <xdr:cNvPr id="143" name="楕円 142"/>
        <xdr:cNvSpPr/>
      </xdr:nvSpPr>
      <xdr:spPr>
        <a:xfrm>
          <a:off x="1917700" y="9690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52705</xdr:rowOff>
    </xdr:from>
    <xdr:ext cx="598170" cy="258445"/>
    <xdr:sp macro="" textlink="">
      <xdr:nvSpPr>
        <xdr:cNvPr id="144" name="テキスト ボックス 143"/>
        <xdr:cNvSpPr txBox="1"/>
      </xdr:nvSpPr>
      <xdr:spPr>
        <a:xfrm>
          <a:off x="1673860" y="97796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83185</xdr:rowOff>
    </xdr:from>
    <xdr:to xmlns:xdr="http://schemas.openxmlformats.org/drawingml/2006/spreadsheetDrawing">
      <xdr:col>6</xdr:col>
      <xdr:colOff>38100</xdr:colOff>
      <xdr:row>59</xdr:row>
      <xdr:rowOff>13335</xdr:rowOff>
    </xdr:to>
    <xdr:sp macro="" textlink="">
      <xdr:nvSpPr>
        <xdr:cNvPr id="145" name="楕円 144"/>
        <xdr:cNvSpPr/>
      </xdr:nvSpPr>
      <xdr:spPr>
        <a:xfrm>
          <a:off x="1054100" y="981011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4445</xdr:rowOff>
    </xdr:from>
    <xdr:ext cx="534035" cy="259080"/>
    <xdr:sp macro="" textlink="">
      <xdr:nvSpPr>
        <xdr:cNvPr id="146" name="テキスト ボックス 145"/>
        <xdr:cNvSpPr txBox="1"/>
      </xdr:nvSpPr>
      <xdr:spPr>
        <a:xfrm>
          <a:off x="842645" y="9899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4168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140335</xdr:rowOff>
    </xdr:to>
    <xdr:sp macro="" textlink="">
      <xdr:nvSpPr>
        <xdr:cNvPr id="148" name="正方形/長方形 147"/>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140335</xdr:rowOff>
    </xdr:to>
    <xdr:sp macro="" textlink="">
      <xdr:nvSpPr>
        <xdr:cNvPr id="150" name="正方形/長方形 149"/>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140335</xdr:rowOff>
    </xdr:to>
    <xdr:sp macro="" textlink="">
      <xdr:nvSpPr>
        <xdr:cNvPr id="152" name="正方形/長方形 151"/>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249,312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4168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885" cy="225425"/>
    <xdr:sp macro="" textlink="">
      <xdr:nvSpPr>
        <xdr:cNvPr id="155" name="テキスト ボックス 154"/>
        <xdr:cNvSpPr txBox="1"/>
      </xdr:nvSpPr>
      <xdr:spPr>
        <a:xfrm>
          <a:off x="70866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4168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8920" cy="259080"/>
    <xdr:sp macro="" textlink="">
      <xdr:nvSpPr>
        <xdr:cNvPr id="157" name="テキスト ボックス 156"/>
        <xdr:cNvSpPr txBox="1"/>
      </xdr:nvSpPr>
      <xdr:spPr>
        <a:xfrm>
          <a:off x="502920" y="135267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140335</xdr:rowOff>
    </xdr:from>
    <xdr:to xmlns:xdr="http://schemas.openxmlformats.org/drawingml/2006/spreadsheetDrawing">
      <xdr:col>28</xdr:col>
      <xdr:colOff>114300</xdr:colOff>
      <xdr:row>78</xdr:row>
      <xdr:rowOff>140335</xdr:rowOff>
    </xdr:to>
    <xdr:cxnSp macro="">
      <xdr:nvCxnSpPr>
        <xdr:cNvPr id="158" name="直線コネクタ 157"/>
        <xdr:cNvCxnSpPr/>
      </xdr:nvCxnSpPr>
      <xdr:spPr>
        <a:xfrm>
          <a:off x="741680" y="132200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167640</xdr:rowOff>
    </xdr:from>
    <xdr:ext cx="595630" cy="259080"/>
    <xdr:sp macro="" textlink="">
      <xdr:nvSpPr>
        <xdr:cNvPr id="159" name="テキスト ボックス 158"/>
        <xdr:cNvSpPr txBox="1"/>
      </xdr:nvSpPr>
      <xdr:spPr>
        <a:xfrm>
          <a:off x="166370" y="130797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741680" y="127698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5630" cy="258445"/>
    <xdr:sp macro="" textlink="">
      <xdr:nvSpPr>
        <xdr:cNvPr id="161" name="テキスト ボックス 160"/>
        <xdr:cNvSpPr txBox="1"/>
      </xdr:nvSpPr>
      <xdr:spPr>
        <a:xfrm>
          <a:off x="166370" y="1263142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741680" y="123240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5630" cy="259080"/>
    <xdr:sp macro="" textlink="">
      <xdr:nvSpPr>
        <xdr:cNvPr id="163" name="テキスト ボックス 162"/>
        <xdr:cNvSpPr txBox="1"/>
      </xdr:nvSpPr>
      <xdr:spPr>
        <a:xfrm>
          <a:off x="166370" y="121856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140335</xdr:rowOff>
    </xdr:from>
    <xdr:to xmlns:xdr="http://schemas.openxmlformats.org/drawingml/2006/spreadsheetDrawing">
      <xdr:col>28</xdr:col>
      <xdr:colOff>114300</xdr:colOff>
      <xdr:row>70</xdr:row>
      <xdr:rowOff>140335</xdr:rowOff>
    </xdr:to>
    <xdr:cxnSp macro="">
      <xdr:nvCxnSpPr>
        <xdr:cNvPr id="164" name="直線コネクタ 163"/>
        <xdr:cNvCxnSpPr/>
      </xdr:nvCxnSpPr>
      <xdr:spPr>
        <a:xfrm>
          <a:off x="741680" y="118789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167640</xdr:rowOff>
    </xdr:from>
    <xdr:ext cx="595630" cy="259080"/>
    <xdr:sp macro="" textlink="">
      <xdr:nvSpPr>
        <xdr:cNvPr id="165" name="テキスト ボックス 164"/>
        <xdr:cNvSpPr txBox="1"/>
      </xdr:nvSpPr>
      <xdr:spPr>
        <a:xfrm>
          <a:off x="166370" y="117386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5630" cy="258445"/>
    <xdr:sp macro="" textlink="">
      <xdr:nvSpPr>
        <xdr:cNvPr id="167" name="テキスト ボックス 166"/>
        <xdr:cNvSpPr txBox="1"/>
      </xdr:nvSpPr>
      <xdr:spPr>
        <a:xfrm>
          <a:off x="166370" y="11290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4168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13335</xdr:rowOff>
    </xdr:from>
    <xdr:to xmlns:xdr="http://schemas.openxmlformats.org/drawingml/2006/spreadsheetDrawing">
      <xdr:col>24</xdr:col>
      <xdr:colOff>62865</xdr:colOff>
      <xdr:row>77</xdr:row>
      <xdr:rowOff>42545</xdr:rowOff>
    </xdr:to>
    <xdr:cxnSp macro="">
      <xdr:nvCxnSpPr>
        <xdr:cNvPr id="169" name="直線コネクタ 168"/>
        <xdr:cNvCxnSpPr/>
      </xdr:nvCxnSpPr>
      <xdr:spPr>
        <a:xfrm flipV="1">
          <a:off x="4511675" y="11919585"/>
          <a:ext cx="1270" cy="1035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46990</xdr:rowOff>
    </xdr:from>
    <xdr:ext cx="598805" cy="258445"/>
    <xdr:sp macro="" textlink="">
      <xdr:nvSpPr>
        <xdr:cNvPr id="170" name="民生費最小値テキスト"/>
        <xdr:cNvSpPr txBox="1"/>
      </xdr:nvSpPr>
      <xdr:spPr>
        <a:xfrm>
          <a:off x="4564380" y="129590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158,728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42545</xdr:rowOff>
    </xdr:from>
    <xdr:to xmlns:xdr="http://schemas.openxmlformats.org/drawingml/2006/spreadsheetDrawing">
      <xdr:col>24</xdr:col>
      <xdr:colOff>152400</xdr:colOff>
      <xdr:row>77</xdr:row>
      <xdr:rowOff>42545</xdr:rowOff>
    </xdr:to>
    <xdr:cxnSp macro="">
      <xdr:nvCxnSpPr>
        <xdr:cNvPr id="171" name="直線コネクタ 170"/>
        <xdr:cNvCxnSpPr/>
      </xdr:nvCxnSpPr>
      <xdr:spPr>
        <a:xfrm>
          <a:off x="4429760" y="129546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131445</xdr:rowOff>
    </xdr:from>
    <xdr:ext cx="598805" cy="259080"/>
    <xdr:sp macro="" textlink="">
      <xdr:nvSpPr>
        <xdr:cNvPr id="172" name="民生費最大値テキスト"/>
        <xdr:cNvSpPr txBox="1"/>
      </xdr:nvSpPr>
      <xdr:spPr>
        <a:xfrm>
          <a:off x="4564380" y="117024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390,154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13335</xdr:rowOff>
    </xdr:from>
    <xdr:to xmlns:xdr="http://schemas.openxmlformats.org/drawingml/2006/spreadsheetDrawing">
      <xdr:col>24</xdr:col>
      <xdr:colOff>152400</xdr:colOff>
      <xdr:row>71</xdr:row>
      <xdr:rowOff>13335</xdr:rowOff>
    </xdr:to>
    <xdr:cxnSp macro="">
      <xdr:nvCxnSpPr>
        <xdr:cNvPr id="173" name="直線コネクタ 172"/>
        <xdr:cNvCxnSpPr/>
      </xdr:nvCxnSpPr>
      <xdr:spPr>
        <a:xfrm>
          <a:off x="4429760" y="119195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109220</xdr:rowOff>
    </xdr:from>
    <xdr:to xmlns:xdr="http://schemas.openxmlformats.org/drawingml/2006/spreadsheetDrawing">
      <xdr:col>24</xdr:col>
      <xdr:colOff>63500</xdr:colOff>
      <xdr:row>75</xdr:row>
      <xdr:rowOff>165100</xdr:rowOff>
    </xdr:to>
    <xdr:cxnSp macro="">
      <xdr:nvCxnSpPr>
        <xdr:cNvPr id="174" name="直線コネクタ 173"/>
        <xdr:cNvCxnSpPr/>
      </xdr:nvCxnSpPr>
      <xdr:spPr>
        <a:xfrm flipV="1">
          <a:off x="3700780" y="12686030"/>
          <a:ext cx="8128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76835</xdr:rowOff>
    </xdr:from>
    <xdr:ext cx="598805" cy="259080"/>
    <xdr:sp macro="" textlink="">
      <xdr:nvSpPr>
        <xdr:cNvPr id="175" name="民生費平均値テキスト"/>
        <xdr:cNvSpPr txBox="1"/>
      </xdr:nvSpPr>
      <xdr:spPr>
        <a:xfrm>
          <a:off x="4564380" y="124860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53975</xdr:rowOff>
    </xdr:from>
    <xdr:to xmlns:xdr="http://schemas.openxmlformats.org/drawingml/2006/spreadsheetDrawing">
      <xdr:col>24</xdr:col>
      <xdr:colOff>114300</xdr:colOff>
      <xdr:row>75</xdr:row>
      <xdr:rowOff>155575</xdr:rowOff>
    </xdr:to>
    <xdr:sp macro="" textlink="">
      <xdr:nvSpPr>
        <xdr:cNvPr id="176" name="フローチャート: 判断 175"/>
        <xdr:cNvSpPr/>
      </xdr:nvSpPr>
      <xdr:spPr>
        <a:xfrm>
          <a:off x="4462780" y="126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150495</xdr:rowOff>
    </xdr:from>
    <xdr:to xmlns:xdr="http://schemas.openxmlformats.org/drawingml/2006/spreadsheetDrawing">
      <xdr:col>19</xdr:col>
      <xdr:colOff>177800</xdr:colOff>
      <xdr:row>75</xdr:row>
      <xdr:rowOff>165100</xdr:rowOff>
    </xdr:to>
    <xdr:cxnSp macro="">
      <xdr:nvCxnSpPr>
        <xdr:cNvPr id="177" name="直線コネクタ 176"/>
        <xdr:cNvCxnSpPr/>
      </xdr:nvCxnSpPr>
      <xdr:spPr>
        <a:xfrm>
          <a:off x="2832100" y="12727305"/>
          <a:ext cx="86868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110490</xdr:rowOff>
    </xdr:from>
    <xdr:to xmlns:xdr="http://schemas.openxmlformats.org/drawingml/2006/spreadsheetDrawing">
      <xdr:col>20</xdr:col>
      <xdr:colOff>38100</xdr:colOff>
      <xdr:row>76</xdr:row>
      <xdr:rowOff>40640</xdr:rowOff>
    </xdr:to>
    <xdr:sp macro="" textlink="">
      <xdr:nvSpPr>
        <xdr:cNvPr id="178" name="フローチャート: 判断 177"/>
        <xdr:cNvSpPr/>
      </xdr:nvSpPr>
      <xdr:spPr>
        <a:xfrm>
          <a:off x="3649980" y="1268730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57150</xdr:rowOff>
    </xdr:from>
    <xdr:ext cx="598170" cy="259080"/>
    <xdr:sp macro="" textlink="">
      <xdr:nvSpPr>
        <xdr:cNvPr id="179" name="テキスト ボックス 178"/>
        <xdr:cNvSpPr txBox="1"/>
      </xdr:nvSpPr>
      <xdr:spPr>
        <a:xfrm>
          <a:off x="3406140" y="124663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150495</xdr:rowOff>
    </xdr:from>
    <xdr:to xmlns:xdr="http://schemas.openxmlformats.org/drawingml/2006/spreadsheetDrawing">
      <xdr:col>15</xdr:col>
      <xdr:colOff>50800</xdr:colOff>
      <xdr:row>76</xdr:row>
      <xdr:rowOff>83185</xdr:rowOff>
    </xdr:to>
    <xdr:cxnSp macro="">
      <xdr:nvCxnSpPr>
        <xdr:cNvPr id="180" name="直線コネクタ 179"/>
        <xdr:cNvCxnSpPr/>
      </xdr:nvCxnSpPr>
      <xdr:spPr>
        <a:xfrm flipV="1">
          <a:off x="1968500" y="12727305"/>
          <a:ext cx="8636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70485</xdr:rowOff>
    </xdr:from>
    <xdr:to xmlns:xdr="http://schemas.openxmlformats.org/drawingml/2006/spreadsheetDrawing">
      <xdr:col>15</xdr:col>
      <xdr:colOff>101600</xdr:colOff>
      <xdr:row>76</xdr:row>
      <xdr:rowOff>635</xdr:rowOff>
    </xdr:to>
    <xdr:sp macro="" textlink="">
      <xdr:nvSpPr>
        <xdr:cNvPr id="181" name="フローチャート: 判断 180"/>
        <xdr:cNvSpPr/>
      </xdr:nvSpPr>
      <xdr:spPr>
        <a:xfrm>
          <a:off x="2781300" y="12647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17145</xdr:rowOff>
    </xdr:from>
    <xdr:ext cx="598805" cy="258445"/>
    <xdr:sp macro="" textlink="">
      <xdr:nvSpPr>
        <xdr:cNvPr id="182" name="テキスト ボックス 181"/>
        <xdr:cNvSpPr txBox="1"/>
      </xdr:nvSpPr>
      <xdr:spPr>
        <a:xfrm>
          <a:off x="2542540" y="124263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83185</xdr:rowOff>
    </xdr:from>
    <xdr:to xmlns:xdr="http://schemas.openxmlformats.org/drawingml/2006/spreadsheetDrawing">
      <xdr:col>10</xdr:col>
      <xdr:colOff>114300</xdr:colOff>
      <xdr:row>76</xdr:row>
      <xdr:rowOff>90805</xdr:rowOff>
    </xdr:to>
    <xdr:cxnSp macro="">
      <xdr:nvCxnSpPr>
        <xdr:cNvPr id="183" name="直線コネクタ 182"/>
        <xdr:cNvCxnSpPr/>
      </xdr:nvCxnSpPr>
      <xdr:spPr>
        <a:xfrm flipV="1">
          <a:off x="1104900" y="12827635"/>
          <a:ext cx="8636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26035</xdr:rowOff>
    </xdr:from>
    <xdr:to xmlns:xdr="http://schemas.openxmlformats.org/drawingml/2006/spreadsheetDrawing">
      <xdr:col>10</xdr:col>
      <xdr:colOff>165100</xdr:colOff>
      <xdr:row>76</xdr:row>
      <xdr:rowOff>127635</xdr:rowOff>
    </xdr:to>
    <xdr:sp macro="" textlink="">
      <xdr:nvSpPr>
        <xdr:cNvPr id="184" name="フローチャート: 判断 183"/>
        <xdr:cNvSpPr/>
      </xdr:nvSpPr>
      <xdr:spPr>
        <a:xfrm>
          <a:off x="1917700" y="1277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144145</xdr:rowOff>
    </xdr:from>
    <xdr:ext cx="598170" cy="258445"/>
    <xdr:sp macro="" textlink="">
      <xdr:nvSpPr>
        <xdr:cNvPr id="185" name="テキスト ボックス 184"/>
        <xdr:cNvSpPr txBox="1"/>
      </xdr:nvSpPr>
      <xdr:spPr>
        <a:xfrm>
          <a:off x="1673860" y="125533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40640</xdr:rowOff>
    </xdr:from>
    <xdr:to xmlns:xdr="http://schemas.openxmlformats.org/drawingml/2006/spreadsheetDrawing">
      <xdr:col>6</xdr:col>
      <xdr:colOff>38100</xdr:colOff>
      <xdr:row>76</xdr:row>
      <xdr:rowOff>142240</xdr:rowOff>
    </xdr:to>
    <xdr:sp macro="" textlink="">
      <xdr:nvSpPr>
        <xdr:cNvPr id="186" name="フローチャート: 判断 185"/>
        <xdr:cNvSpPr/>
      </xdr:nvSpPr>
      <xdr:spPr>
        <a:xfrm>
          <a:off x="1054100" y="127850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133350</xdr:rowOff>
    </xdr:from>
    <xdr:ext cx="598170" cy="259080"/>
    <xdr:sp macro="" textlink="">
      <xdr:nvSpPr>
        <xdr:cNvPr id="187" name="テキスト ボックス 186"/>
        <xdr:cNvSpPr txBox="1"/>
      </xdr:nvSpPr>
      <xdr:spPr>
        <a:xfrm>
          <a:off x="810260" y="128778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1365" cy="259080"/>
    <xdr:sp macro="" textlink="">
      <xdr:nvSpPr>
        <xdr:cNvPr id="188" name="テキスト ボックス 187"/>
        <xdr:cNvSpPr txBox="1"/>
      </xdr:nvSpPr>
      <xdr:spPr>
        <a:xfrm>
          <a:off x="432816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5153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1365" cy="259080"/>
    <xdr:sp macro="" textlink="">
      <xdr:nvSpPr>
        <xdr:cNvPr id="190" name="テキスト ボックス 189"/>
        <xdr:cNvSpPr txBox="1"/>
      </xdr:nvSpPr>
      <xdr:spPr>
        <a:xfrm>
          <a:off x="264668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7830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194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58420</xdr:rowOff>
    </xdr:from>
    <xdr:to xmlns:xdr="http://schemas.openxmlformats.org/drawingml/2006/spreadsheetDrawing">
      <xdr:col>24</xdr:col>
      <xdr:colOff>114300</xdr:colOff>
      <xdr:row>75</xdr:row>
      <xdr:rowOff>160020</xdr:rowOff>
    </xdr:to>
    <xdr:sp macro="" textlink="">
      <xdr:nvSpPr>
        <xdr:cNvPr id="193" name="楕円 192"/>
        <xdr:cNvSpPr/>
      </xdr:nvSpPr>
      <xdr:spPr>
        <a:xfrm>
          <a:off x="4462780" y="1263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36830</xdr:rowOff>
    </xdr:from>
    <xdr:ext cx="598805" cy="258445"/>
    <xdr:sp macro="" textlink="">
      <xdr:nvSpPr>
        <xdr:cNvPr id="194" name="民生費該当値テキスト"/>
        <xdr:cNvSpPr txBox="1"/>
      </xdr:nvSpPr>
      <xdr:spPr>
        <a:xfrm>
          <a:off x="4564380" y="126136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114300</xdr:rowOff>
    </xdr:from>
    <xdr:to xmlns:xdr="http://schemas.openxmlformats.org/drawingml/2006/spreadsheetDrawing">
      <xdr:col>20</xdr:col>
      <xdr:colOff>38100</xdr:colOff>
      <xdr:row>76</xdr:row>
      <xdr:rowOff>44450</xdr:rowOff>
    </xdr:to>
    <xdr:sp macro="" textlink="">
      <xdr:nvSpPr>
        <xdr:cNvPr id="195" name="楕円 194"/>
        <xdr:cNvSpPr/>
      </xdr:nvSpPr>
      <xdr:spPr>
        <a:xfrm>
          <a:off x="3649980" y="1269111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35560</xdr:rowOff>
    </xdr:from>
    <xdr:ext cx="598170" cy="258445"/>
    <xdr:sp macro="" textlink="">
      <xdr:nvSpPr>
        <xdr:cNvPr id="196" name="テキスト ボックス 195"/>
        <xdr:cNvSpPr txBox="1"/>
      </xdr:nvSpPr>
      <xdr:spPr>
        <a:xfrm>
          <a:off x="3406140" y="127800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206,985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99695</xdr:rowOff>
    </xdr:from>
    <xdr:to xmlns:xdr="http://schemas.openxmlformats.org/drawingml/2006/spreadsheetDrawing">
      <xdr:col>15</xdr:col>
      <xdr:colOff>101600</xdr:colOff>
      <xdr:row>76</xdr:row>
      <xdr:rowOff>29845</xdr:rowOff>
    </xdr:to>
    <xdr:sp macro="" textlink="">
      <xdr:nvSpPr>
        <xdr:cNvPr id="197" name="楕円 196"/>
        <xdr:cNvSpPr/>
      </xdr:nvSpPr>
      <xdr:spPr>
        <a:xfrm>
          <a:off x="2781300" y="12676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20955</xdr:rowOff>
    </xdr:from>
    <xdr:ext cx="598805" cy="259080"/>
    <xdr:sp macro="" textlink="">
      <xdr:nvSpPr>
        <xdr:cNvPr id="198" name="テキスト ボックス 197"/>
        <xdr:cNvSpPr txBox="1"/>
      </xdr:nvSpPr>
      <xdr:spPr>
        <a:xfrm>
          <a:off x="2542540" y="12765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32385</xdr:rowOff>
    </xdr:from>
    <xdr:to xmlns:xdr="http://schemas.openxmlformats.org/drawingml/2006/spreadsheetDrawing">
      <xdr:col>10</xdr:col>
      <xdr:colOff>165100</xdr:colOff>
      <xdr:row>76</xdr:row>
      <xdr:rowOff>133985</xdr:rowOff>
    </xdr:to>
    <xdr:sp macro="" textlink="">
      <xdr:nvSpPr>
        <xdr:cNvPr id="199" name="楕円 198"/>
        <xdr:cNvSpPr/>
      </xdr:nvSpPr>
      <xdr:spPr>
        <a:xfrm>
          <a:off x="1917700" y="1277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125095</xdr:rowOff>
    </xdr:from>
    <xdr:ext cx="598170" cy="258445"/>
    <xdr:sp macro="" textlink="">
      <xdr:nvSpPr>
        <xdr:cNvPr id="200" name="テキスト ボックス 199"/>
        <xdr:cNvSpPr txBox="1"/>
      </xdr:nvSpPr>
      <xdr:spPr>
        <a:xfrm>
          <a:off x="1673860" y="128695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40005</xdr:rowOff>
    </xdr:from>
    <xdr:to xmlns:xdr="http://schemas.openxmlformats.org/drawingml/2006/spreadsheetDrawing">
      <xdr:col>6</xdr:col>
      <xdr:colOff>38100</xdr:colOff>
      <xdr:row>76</xdr:row>
      <xdr:rowOff>141605</xdr:rowOff>
    </xdr:to>
    <xdr:sp macro="" textlink="">
      <xdr:nvSpPr>
        <xdr:cNvPr id="201" name="楕円 200"/>
        <xdr:cNvSpPr/>
      </xdr:nvSpPr>
      <xdr:spPr>
        <a:xfrm>
          <a:off x="1054100" y="127844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158750</xdr:rowOff>
    </xdr:from>
    <xdr:ext cx="598170" cy="258445"/>
    <xdr:sp macro="" textlink="">
      <xdr:nvSpPr>
        <xdr:cNvPr id="202" name="テキスト ボックス 201"/>
        <xdr:cNvSpPr txBox="1"/>
      </xdr:nvSpPr>
      <xdr:spPr>
        <a:xfrm>
          <a:off x="810260" y="125679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4168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140335</xdr:rowOff>
    </xdr:to>
    <xdr:sp macro="" textlink="">
      <xdr:nvSpPr>
        <xdr:cNvPr id="204" name="正方形/長方形 203"/>
        <xdr:cNvSpPr/>
      </xdr:nvSpPr>
      <xdr:spPr>
        <a:xfrm>
          <a:off x="86868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6868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140335</xdr:rowOff>
    </xdr:to>
    <xdr:sp macro="" textlink="">
      <xdr:nvSpPr>
        <xdr:cNvPr id="206" name="正方形/長方形 205"/>
        <xdr:cNvSpPr/>
      </xdr:nvSpPr>
      <xdr:spPr>
        <a:xfrm>
          <a:off x="1854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854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140335</xdr:rowOff>
    </xdr:to>
    <xdr:sp macro="" textlink="">
      <xdr:nvSpPr>
        <xdr:cNvPr id="208" name="正方形/長方形 207"/>
        <xdr:cNvSpPr/>
      </xdr:nvSpPr>
      <xdr:spPr>
        <a:xfrm>
          <a:off x="2966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2966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4168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885" cy="225425"/>
    <xdr:sp macro="" textlink="">
      <xdr:nvSpPr>
        <xdr:cNvPr id="211" name="テキスト ボックス 210"/>
        <xdr:cNvSpPr txBox="1"/>
      </xdr:nvSpPr>
      <xdr:spPr>
        <a:xfrm>
          <a:off x="70866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3" name="直線コネクタ 212"/>
        <xdr:cNvCxnSpPr/>
      </xdr:nvCxnSpPr>
      <xdr:spPr>
        <a:xfrm>
          <a:off x="741680" y="16598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8920" cy="258445"/>
    <xdr:sp macro="" textlink="">
      <xdr:nvSpPr>
        <xdr:cNvPr id="214" name="テキスト ボックス 213"/>
        <xdr:cNvSpPr txBox="1"/>
      </xdr:nvSpPr>
      <xdr:spPr>
        <a:xfrm>
          <a:off x="502920" y="164566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5" name="直線コネクタ 214"/>
        <xdr:cNvCxnSpPr/>
      </xdr:nvCxnSpPr>
      <xdr:spPr>
        <a:xfrm>
          <a:off x="741680" y="16141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5630" cy="258445"/>
    <xdr:sp macro="" textlink="">
      <xdr:nvSpPr>
        <xdr:cNvPr id="216" name="テキスト ボックス 215"/>
        <xdr:cNvSpPr txBox="1"/>
      </xdr:nvSpPr>
      <xdr:spPr>
        <a:xfrm>
          <a:off x="166370" y="159994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7" name="直線コネクタ 216"/>
        <xdr:cNvCxnSpPr/>
      </xdr:nvCxnSpPr>
      <xdr:spPr>
        <a:xfrm>
          <a:off x="741680" y="15684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5630" cy="258445"/>
    <xdr:sp macro="" textlink="">
      <xdr:nvSpPr>
        <xdr:cNvPr id="218" name="テキスト ボックス 217"/>
        <xdr:cNvSpPr txBox="1"/>
      </xdr:nvSpPr>
      <xdr:spPr>
        <a:xfrm>
          <a:off x="166370"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140335</xdr:rowOff>
    </xdr:from>
    <xdr:to xmlns:xdr="http://schemas.openxmlformats.org/drawingml/2006/spreadsheetDrawing">
      <xdr:col>28</xdr:col>
      <xdr:colOff>114300</xdr:colOff>
      <xdr:row>90</xdr:row>
      <xdr:rowOff>140335</xdr:rowOff>
    </xdr:to>
    <xdr:cxnSp macro="">
      <xdr:nvCxnSpPr>
        <xdr:cNvPr id="219" name="直線コネクタ 218"/>
        <xdr:cNvCxnSpPr/>
      </xdr:nvCxnSpPr>
      <xdr:spPr>
        <a:xfrm>
          <a:off x="741680" y="152317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167640</xdr:rowOff>
    </xdr:from>
    <xdr:ext cx="595630" cy="259080"/>
    <xdr:sp macro="" textlink="">
      <xdr:nvSpPr>
        <xdr:cNvPr id="220" name="テキスト ボックス 219"/>
        <xdr:cNvSpPr txBox="1"/>
      </xdr:nvSpPr>
      <xdr:spPr>
        <a:xfrm>
          <a:off x="166370" y="150914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1" name="直線コネクタ 220"/>
        <xdr:cNvCxnSpPr/>
      </xdr:nvCxnSpPr>
      <xdr:spPr>
        <a:xfrm>
          <a:off x="74168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5630" cy="258445"/>
    <xdr:sp macro="" textlink="">
      <xdr:nvSpPr>
        <xdr:cNvPr id="222" name="テキスト ボックス 221"/>
        <xdr:cNvSpPr txBox="1"/>
      </xdr:nvSpPr>
      <xdr:spPr>
        <a:xfrm>
          <a:off x="166370" y="146431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3" name="衛生費グラフ枠"/>
        <xdr:cNvSpPr/>
      </xdr:nvSpPr>
      <xdr:spPr>
        <a:xfrm>
          <a:off x="74168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92</xdr:row>
      <xdr:rowOff>26035</xdr:rowOff>
    </xdr:from>
    <xdr:to xmlns:xdr="http://schemas.openxmlformats.org/drawingml/2006/spreadsheetDrawing">
      <xdr:col>24</xdr:col>
      <xdr:colOff>62865</xdr:colOff>
      <xdr:row>98</xdr:row>
      <xdr:rowOff>4445</xdr:rowOff>
    </xdr:to>
    <xdr:cxnSp macro="">
      <xdr:nvCxnSpPr>
        <xdr:cNvPr id="224" name="直線コネクタ 223"/>
        <xdr:cNvCxnSpPr/>
      </xdr:nvCxnSpPr>
      <xdr:spPr>
        <a:xfrm flipV="1">
          <a:off x="4511675" y="15456535"/>
          <a:ext cx="1270" cy="1007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8255</xdr:rowOff>
    </xdr:from>
    <xdr:ext cx="534670" cy="258445"/>
    <xdr:sp macro="" textlink="">
      <xdr:nvSpPr>
        <xdr:cNvPr id="225" name="衛生費最小値テキスト"/>
        <xdr:cNvSpPr txBox="1"/>
      </xdr:nvSpPr>
      <xdr:spPr>
        <a:xfrm>
          <a:off x="4564380" y="164674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4445</xdr:rowOff>
    </xdr:from>
    <xdr:to xmlns:xdr="http://schemas.openxmlformats.org/drawingml/2006/spreadsheetDrawing">
      <xdr:col>24</xdr:col>
      <xdr:colOff>152400</xdr:colOff>
      <xdr:row>98</xdr:row>
      <xdr:rowOff>4445</xdr:rowOff>
    </xdr:to>
    <xdr:cxnSp macro="">
      <xdr:nvCxnSpPr>
        <xdr:cNvPr id="226" name="直線コネクタ 225"/>
        <xdr:cNvCxnSpPr/>
      </xdr:nvCxnSpPr>
      <xdr:spPr>
        <a:xfrm>
          <a:off x="4429760" y="164636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144145</xdr:rowOff>
    </xdr:from>
    <xdr:ext cx="598805" cy="258445"/>
    <xdr:sp macro="" textlink="">
      <xdr:nvSpPr>
        <xdr:cNvPr id="227" name="衛生費最大値テキスト"/>
        <xdr:cNvSpPr txBox="1"/>
      </xdr:nvSpPr>
      <xdr:spPr>
        <a:xfrm>
          <a:off x="4564380" y="152355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249,801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92</xdr:row>
      <xdr:rowOff>26035</xdr:rowOff>
    </xdr:from>
    <xdr:to xmlns:xdr="http://schemas.openxmlformats.org/drawingml/2006/spreadsheetDrawing">
      <xdr:col>24</xdr:col>
      <xdr:colOff>152400</xdr:colOff>
      <xdr:row>92</xdr:row>
      <xdr:rowOff>26035</xdr:rowOff>
    </xdr:to>
    <xdr:cxnSp macro="">
      <xdr:nvCxnSpPr>
        <xdr:cNvPr id="228" name="直線コネクタ 227"/>
        <xdr:cNvCxnSpPr/>
      </xdr:nvCxnSpPr>
      <xdr:spPr>
        <a:xfrm>
          <a:off x="4429760" y="154565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19685</xdr:rowOff>
    </xdr:from>
    <xdr:to xmlns:xdr="http://schemas.openxmlformats.org/drawingml/2006/spreadsheetDrawing">
      <xdr:col>24</xdr:col>
      <xdr:colOff>63500</xdr:colOff>
      <xdr:row>97</xdr:row>
      <xdr:rowOff>29210</xdr:rowOff>
    </xdr:to>
    <xdr:cxnSp macro="">
      <xdr:nvCxnSpPr>
        <xdr:cNvPr id="229" name="直線コネクタ 228"/>
        <xdr:cNvCxnSpPr/>
      </xdr:nvCxnSpPr>
      <xdr:spPr>
        <a:xfrm>
          <a:off x="3700780" y="16307435"/>
          <a:ext cx="8128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144145</xdr:rowOff>
    </xdr:from>
    <xdr:ext cx="534670" cy="258445"/>
    <xdr:sp macro="" textlink="">
      <xdr:nvSpPr>
        <xdr:cNvPr id="230" name="衛生費平均値テキスト"/>
        <xdr:cNvSpPr txBox="1"/>
      </xdr:nvSpPr>
      <xdr:spPr>
        <a:xfrm>
          <a:off x="4564380" y="160889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121285</xdr:rowOff>
    </xdr:from>
    <xdr:to xmlns:xdr="http://schemas.openxmlformats.org/drawingml/2006/spreadsheetDrawing">
      <xdr:col>24</xdr:col>
      <xdr:colOff>114300</xdr:colOff>
      <xdr:row>97</xdr:row>
      <xdr:rowOff>52070</xdr:rowOff>
    </xdr:to>
    <xdr:sp macro="" textlink="">
      <xdr:nvSpPr>
        <xdr:cNvPr id="231" name="フローチャート: 判断 230"/>
        <xdr:cNvSpPr/>
      </xdr:nvSpPr>
      <xdr:spPr>
        <a:xfrm>
          <a:off x="4462780" y="162375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19685</xdr:rowOff>
    </xdr:from>
    <xdr:to xmlns:xdr="http://schemas.openxmlformats.org/drawingml/2006/spreadsheetDrawing">
      <xdr:col>19</xdr:col>
      <xdr:colOff>177800</xdr:colOff>
      <xdr:row>97</xdr:row>
      <xdr:rowOff>52070</xdr:rowOff>
    </xdr:to>
    <xdr:cxnSp macro="">
      <xdr:nvCxnSpPr>
        <xdr:cNvPr id="232" name="直線コネクタ 231"/>
        <xdr:cNvCxnSpPr/>
      </xdr:nvCxnSpPr>
      <xdr:spPr>
        <a:xfrm flipV="1">
          <a:off x="2832100" y="16307435"/>
          <a:ext cx="86868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130810</xdr:rowOff>
    </xdr:from>
    <xdr:to xmlns:xdr="http://schemas.openxmlformats.org/drawingml/2006/spreadsheetDrawing">
      <xdr:col>20</xdr:col>
      <xdr:colOff>38100</xdr:colOff>
      <xdr:row>97</xdr:row>
      <xdr:rowOff>60960</xdr:rowOff>
    </xdr:to>
    <xdr:sp macro="" textlink="">
      <xdr:nvSpPr>
        <xdr:cNvPr id="233" name="フローチャート: 判断 232"/>
        <xdr:cNvSpPr/>
      </xdr:nvSpPr>
      <xdr:spPr>
        <a:xfrm>
          <a:off x="3649980" y="162471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77470</xdr:rowOff>
    </xdr:from>
    <xdr:ext cx="534035" cy="258445"/>
    <xdr:sp macro="" textlink="">
      <xdr:nvSpPr>
        <xdr:cNvPr id="234" name="テキスト ボックス 233"/>
        <xdr:cNvSpPr txBox="1"/>
      </xdr:nvSpPr>
      <xdr:spPr>
        <a:xfrm>
          <a:off x="3438525" y="16022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52070</xdr:rowOff>
    </xdr:from>
    <xdr:to xmlns:xdr="http://schemas.openxmlformats.org/drawingml/2006/spreadsheetDrawing">
      <xdr:col>15</xdr:col>
      <xdr:colOff>50800</xdr:colOff>
      <xdr:row>97</xdr:row>
      <xdr:rowOff>95250</xdr:rowOff>
    </xdr:to>
    <xdr:cxnSp macro="">
      <xdr:nvCxnSpPr>
        <xdr:cNvPr id="235" name="直線コネクタ 234"/>
        <xdr:cNvCxnSpPr/>
      </xdr:nvCxnSpPr>
      <xdr:spPr>
        <a:xfrm flipV="1">
          <a:off x="1968500" y="16339820"/>
          <a:ext cx="8636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136525</xdr:rowOff>
    </xdr:from>
    <xdr:to xmlns:xdr="http://schemas.openxmlformats.org/drawingml/2006/spreadsheetDrawing">
      <xdr:col>15</xdr:col>
      <xdr:colOff>101600</xdr:colOff>
      <xdr:row>97</xdr:row>
      <xdr:rowOff>66675</xdr:rowOff>
    </xdr:to>
    <xdr:sp macro="" textlink="">
      <xdr:nvSpPr>
        <xdr:cNvPr id="236" name="フローチャート: 判断 235"/>
        <xdr:cNvSpPr/>
      </xdr:nvSpPr>
      <xdr:spPr>
        <a:xfrm>
          <a:off x="2781300" y="1625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83185</xdr:rowOff>
    </xdr:from>
    <xdr:ext cx="534035" cy="259080"/>
    <xdr:sp macro="" textlink="">
      <xdr:nvSpPr>
        <xdr:cNvPr id="237" name="テキスト ボックス 236"/>
        <xdr:cNvSpPr txBox="1"/>
      </xdr:nvSpPr>
      <xdr:spPr>
        <a:xfrm>
          <a:off x="2574925" y="160280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95250</xdr:rowOff>
    </xdr:from>
    <xdr:to xmlns:xdr="http://schemas.openxmlformats.org/drawingml/2006/spreadsheetDrawing">
      <xdr:col>10</xdr:col>
      <xdr:colOff>114300</xdr:colOff>
      <xdr:row>97</xdr:row>
      <xdr:rowOff>111760</xdr:rowOff>
    </xdr:to>
    <xdr:cxnSp macro="">
      <xdr:nvCxnSpPr>
        <xdr:cNvPr id="238" name="直線コネクタ 237"/>
        <xdr:cNvCxnSpPr/>
      </xdr:nvCxnSpPr>
      <xdr:spPr>
        <a:xfrm flipV="1">
          <a:off x="1104900" y="16383000"/>
          <a:ext cx="8636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171450</xdr:rowOff>
    </xdr:from>
    <xdr:to xmlns:xdr="http://schemas.openxmlformats.org/drawingml/2006/spreadsheetDrawing">
      <xdr:col>10</xdr:col>
      <xdr:colOff>165100</xdr:colOff>
      <xdr:row>97</xdr:row>
      <xdr:rowOff>101600</xdr:rowOff>
    </xdr:to>
    <xdr:sp macro="" textlink="">
      <xdr:nvSpPr>
        <xdr:cNvPr id="239" name="フローチャート: 判断 238"/>
        <xdr:cNvSpPr/>
      </xdr:nvSpPr>
      <xdr:spPr>
        <a:xfrm>
          <a:off x="1917700" y="162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118110</xdr:rowOff>
    </xdr:from>
    <xdr:ext cx="534670" cy="259080"/>
    <xdr:sp macro="" textlink="">
      <xdr:nvSpPr>
        <xdr:cNvPr id="240" name="テキスト ボックス 239"/>
        <xdr:cNvSpPr txBox="1"/>
      </xdr:nvSpPr>
      <xdr:spPr>
        <a:xfrm>
          <a:off x="1706245" y="16062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6350</xdr:rowOff>
    </xdr:from>
    <xdr:to xmlns:xdr="http://schemas.openxmlformats.org/drawingml/2006/spreadsheetDrawing">
      <xdr:col>6</xdr:col>
      <xdr:colOff>38100</xdr:colOff>
      <xdr:row>97</xdr:row>
      <xdr:rowOff>107315</xdr:rowOff>
    </xdr:to>
    <xdr:sp macro="" textlink="">
      <xdr:nvSpPr>
        <xdr:cNvPr id="241" name="フローチャート: 判断 240"/>
        <xdr:cNvSpPr/>
      </xdr:nvSpPr>
      <xdr:spPr>
        <a:xfrm>
          <a:off x="1054100" y="1629410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123825</xdr:rowOff>
    </xdr:from>
    <xdr:ext cx="534035" cy="258445"/>
    <xdr:sp macro="" textlink="">
      <xdr:nvSpPr>
        <xdr:cNvPr id="242" name="テキスト ボックス 241"/>
        <xdr:cNvSpPr txBox="1"/>
      </xdr:nvSpPr>
      <xdr:spPr>
        <a:xfrm>
          <a:off x="842645" y="160686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1365" cy="259080"/>
    <xdr:sp macro="" textlink="">
      <xdr:nvSpPr>
        <xdr:cNvPr id="243" name="テキスト ボックス 242"/>
        <xdr:cNvSpPr txBox="1"/>
      </xdr:nvSpPr>
      <xdr:spPr>
        <a:xfrm>
          <a:off x="432816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4" name="テキスト ボックス 243"/>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1365" cy="259080"/>
    <xdr:sp macro="" textlink="">
      <xdr:nvSpPr>
        <xdr:cNvPr id="245" name="テキスト ボックス 244"/>
        <xdr:cNvSpPr txBox="1"/>
      </xdr:nvSpPr>
      <xdr:spPr>
        <a:xfrm>
          <a:off x="264668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7" name="テキスト ボックス 246"/>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149860</xdr:rowOff>
    </xdr:from>
    <xdr:to xmlns:xdr="http://schemas.openxmlformats.org/drawingml/2006/spreadsheetDrawing">
      <xdr:col>24</xdr:col>
      <xdr:colOff>114300</xdr:colOff>
      <xdr:row>97</xdr:row>
      <xdr:rowOff>80010</xdr:rowOff>
    </xdr:to>
    <xdr:sp macro="" textlink="">
      <xdr:nvSpPr>
        <xdr:cNvPr id="248" name="楕円 247"/>
        <xdr:cNvSpPr/>
      </xdr:nvSpPr>
      <xdr:spPr>
        <a:xfrm>
          <a:off x="4462780" y="162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128270</xdr:rowOff>
    </xdr:from>
    <xdr:ext cx="534670" cy="259080"/>
    <xdr:sp macro="" textlink="">
      <xdr:nvSpPr>
        <xdr:cNvPr id="249" name="衛生費該当値テキスト"/>
        <xdr:cNvSpPr txBox="1"/>
      </xdr:nvSpPr>
      <xdr:spPr>
        <a:xfrm>
          <a:off x="4564380" y="16244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140335</xdr:rowOff>
    </xdr:from>
    <xdr:to xmlns:xdr="http://schemas.openxmlformats.org/drawingml/2006/spreadsheetDrawing">
      <xdr:col>20</xdr:col>
      <xdr:colOff>38100</xdr:colOff>
      <xdr:row>97</xdr:row>
      <xdr:rowOff>70485</xdr:rowOff>
    </xdr:to>
    <xdr:sp macro="" textlink="">
      <xdr:nvSpPr>
        <xdr:cNvPr id="250" name="楕円 249"/>
        <xdr:cNvSpPr/>
      </xdr:nvSpPr>
      <xdr:spPr>
        <a:xfrm>
          <a:off x="3649980" y="162566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61595</xdr:rowOff>
    </xdr:from>
    <xdr:ext cx="534035" cy="259080"/>
    <xdr:sp macro="" textlink="">
      <xdr:nvSpPr>
        <xdr:cNvPr id="251" name="テキスト ボックス 250"/>
        <xdr:cNvSpPr txBox="1"/>
      </xdr:nvSpPr>
      <xdr:spPr>
        <a:xfrm>
          <a:off x="3438525" y="163493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1270</xdr:rowOff>
    </xdr:from>
    <xdr:to xmlns:xdr="http://schemas.openxmlformats.org/drawingml/2006/spreadsheetDrawing">
      <xdr:col>15</xdr:col>
      <xdr:colOff>101600</xdr:colOff>
      <xdr:row>97</xdr:row>
      <xdr:rowOff>102870</xdr:rowOff>
    </xdr:to>
    <xdr:sp macro="" textlink="">
      <xdr:nvSpPr>
        <xdr:cNvPr id="252" name="楕円 251"/>
        <xdr:cNvSpPr/>
      </xdr:nvSpPr>
      <xdr:spPr>
        <a:xfrm>
          <a:off x="2781300" y="162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93980</xdr:rowOff>
    </xdr:from>
    <xdr:ext cx="534035" cy="259080"/>
    <xdr:sp macro="" textlink="">
      <xdr:nvSpPr>
        <xdr:cNvPr id="253" name="テキスト ボックス 252"/>
        <xdr:cNvSpPr txBox="1"/>
      </xdr:nvSpPr>
      <xdr:spPr>
        <a:xfrm>
          <a:off x="2574925" y="16381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44450</xdr:rowOff>
    </xdr:from>
    <xdr:to xmlns:xdr="http://schemas.openxmlformats.org/drawingml/2006/spreadsheetDrawing">
      <xdr:col>10</xdr:col>
      <xdr:colOff>165100</xdr:colOff>
      <xdr:row>97</xdr:row>
      <xdr:rowOff>146050</xdr:rowOff>
    </xdr:to>
    <xdr:sp macro="" textlink="">
      <xdr:nvSpPr>
        <xdr:cNvPr id="254" name="楕円 253"/>
        <xdr:cNvSpPr/>
      </xdr:nvSpPr>
      <xdr:spPr>
        <a:xfrm>
          <a:off x="1917700" y="1633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137160</xdr:rowOff>
    </xdr:from>
    <xdr:ext cx="534670" cy="259080"/>
    <xdr:sp macro="" textlink="">
      <xdr:nvSpPr>
        <xdr:cNvPr id="255" name="テキスト ボックス 254"/>
        <xdr:cNvSpPr txBox="1"/>
      </xdr:nvSpPr>
      <xdr:spPr>
        <a:xfrm>
          <a:off x="1706245" y="16424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60960</xdr:rowOff>
    </xdr:from>
    <xdr:to xmlns:xdr="http://schemas.openxmlformats.org/drawingml/2006/spreadsheetDrawing">
      <xdr:col>6</xdr:col>
      <xdr:colOff>38100</xdr:colOff>
      <xdr:row>97</xdr:row>
      <xdr:rowOff>162560</xdr:rowOff>
    </xdr:to>
    <xdr:sp macro="" textlink="">
      <xdr:nvSpPr>
        <xdr:cNvPr id="256" name="楕円 255"/>
        <xdr:cNvSpPr/>
      </xdr:nvSpPr>
      <xdr:spPr>
        <a:xfrm>
          <a:off x="1054100" y="163487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153670</xdr:rowOff>
    </xdr:from>
    <xdr:ext cx="534035" cy="259080"/>
    <xdr:sp macro="" textlink="">
      <xdr:nvSpPr>
        <xdr:cNvPr id="257" name="テキスト ボックス 256"/>
        <xdr:cNvSpPr txBox="1"/>
      </xdr:nvSpPr>
      <xdr:spPr>
        <a:xfrm>
          <a:off x="842645" y="16441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8" name="正方形/長方形 257"/>
        <xdr:cNvSpPr/>
      </xdr:nvSpPr>
      <xdr:spPr>
        <a:xfrm>
          <a:off x="6431280" y="39166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140335</xdr:rowOff>
    </xdr:to>
    <xdr:sp macro="" textlink="">
      <xdr:nvSpPr>
        <xdr:cNvPr id="259" name="正方形/長方形 258"/>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140335</xdr:rowOff>
    </xdr:to>
    <xdr:sp macro="" textlink="">
      <xdr:nvSpPr>
        <xdr:cNvPr id="261" name="正方形/長方形 260"/>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140335</xdr:rowOff>
    </xdr:to>
    <xdr:sp macro="" textlink="">
      <xdr:nvSpPr>
        <xdr:cNvPr id="263" name="正方形/長方形 262"/>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5" name="正方形/長方形 264"/>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5425"/>
    <xdr:sp macro="" textlink="">
      <xdr:nvSpPr>
        <xdr:cNvPr id="266" name="テキスト ボックス 265"/>
        <xdr:cNvSpPr txBox="1"/>
      </xdr:nvSpPr>
      <xdr:spPr>
        <a:xfrm>
          <a:off x="639318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7" name="直線コネクタ 266"/>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68" name="直線コネクタ 267"/>
        <xdr:cNvCxnSpPr/>
      </xdr:nvCxnSpPr>
      <xdr:spPr>
        <a:xfrm>
          <a:off x="6431280" y="66408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8285" cy="258445"/>
    <xdr:sp macro="" textlink="">
      <xdr:nvSpPr>
        <xdr:cNvPr id="269" name="テキスト ボックス 268"/>
        <xdr:cNvSpPr txBox="1"/>
      </xdr:nvSpPr>
      <xdr:spPr>
        <a:xfrm>
          <a:off x="6187440" y="65024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0" name="直線コネクタ 269"/>
        <xdr:cNvCxnSpPr/>
      </xdr:nvCxnSpPr>
      <xdr:spPr>
        <a:xfrm>
          <a:off x="6431280" y="63214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6725" cy="258445"/>
    <xdr:sp macro="" textlink="">
      <xdr:nvSpPr>
        <xdr:cNvPr id="271" name="テキスト ボックス 270"/>
        <xdr:cNvSpPr txBox="1"/>
      </xdr:nvSpPr>
      <xdr:spPr>
        <a:xfrm>
          <a:off x="5974080" y="618299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131445</xdr:rowOff>
    </xdr:from>
    <xdr:to xmlns:xdr="http://schemas.openxmlformats.org/drawingml/2006/spreadsheetDrawing">
      <xdr:col>59</xdr:col>
      <xdr:colOff>50800</xdr:colOff>
      <xdr:row>35</xdr:row>
      <xdr:rowOff>131445</xdr:rowOff>
    </xdr:to>
    <xdr:cxnSp macro="">
      <xdr:nvCxnSpPr>
        <xdr:cNvPr id="272" name="直線コネクタ 271"/>
        <xdr:cNvCxnSpPr/>
      </xdr:nvCxnSpPr>
      <xdr:spPr>
        <a:xfrm>
          <a:off x="6431280" y="600265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6725" cy="259080"/>
    <xdr:sp macro="" textlink="">
      <xdr:nvSpPr>
        <xdr:cNvPr id="273" name="テキスト ボックス 272"/>
        <xdr:cNvSpPr txBox="1"/>
      </xdr:nvSpPr>
      <xdr:spPr>
        <a:xfrm>
          <a:off x="5974080" y="58642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4" name="直線コネクタ 273"/>
        <xdr:cNvCxnSpPr/>
      </xdr:nvCxnSpPr>
      <xdr:spPr>
        <a:xfrm>
          <a:off x="6431280" y="56838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5715</xdr:rowOff>
    </xdr:from>
    <xdr:ext cx="466725" cy="259080"/>
    <xdr:sp macro="" textlink="">
      <xdr:nvSpPr>
        <xdr:cNvPr id="275" name="テキスト ボックス 274"/>
        <xdr:cNvSpPr txBox="1"/>
      </xdr:nvSpPr>
      <xdr:spPr>
        <a:xfrm>
          <a:off x="5974080" y="55416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6" name="直線コネクタ 275"/>
        <xdr:cNvCxnSpPr/>
      </xdr:nvCxnSpPr>
      <xdr:spPr>
        <a:xfrm>
          <a:off x="6431280" y="53651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6725" cy="259080"/>
    <xdr:sp macro="" textlink="">
      <xdr:nvSpPr>
        <xdr:cNvPr id="277" name="テキスト ボックス 276"/>
        <xdr:cNvSpPr txBox="1"/>
      </xdr:nvSpPr>
      <xdr:spPr>
        <a:xfrm>
          <a:off x="5974080" y="52228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78" name="直線コネクタ 277"/>
        <xdr:cNvCxnSpPr/>
      </xdr:nvCxnSpPr>
      <xdr:spPr>
        <a:xfrm>
          <a:off x="6431280" y="50419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6725" cy="259080"/>
    <xdr:sp macro="" textlink="">
      <xdr:nvSpPr>
        <xdr:cNvPr id="279" name="テキスト ボックス 278"/>
        <xdr:cNvSpPr txBox="1"/>
      </xdr:nvSpPr>
      <xdr:spPr>
        <a:xfrm>
          <a:off x="5974080" y="49034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81" name="テキスト ボックス 280"/>
        <xdr:cNvSpPr txBox="1"/>
      </xdr:nvSpPr>
      <xdr:spPr>
        <a:xfrm>
          <a:off x="5974080" y="45847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労働費グラフ枠"/>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30</xdr:row>
      <xdr:rowOff>42545</xdr:rowOff>
    </xdr:from>
    <xdr:to xmlns:xdr="http://schemas.openxmlformats.org/drawingml/2006/spreadsheetDrawing">
      <xdr:col>54</xdr:col>
      <xdr:colOff>185420</xdr:colOff>
      <xdr:row>39</xdr:row>
      <xdr:rowOff>99060</xdr:rowOff>
    </xdr:to>
    <xdr:cxnSp macro="">
      <xdr:nvCxnSpPr>
        <xdr:cNvPr id="283" name="直線コネクタ 282"/>
        <xdr:cNvCxnSpPr/>
      </xdr:nvCxnSpPr>
      <xdr:spPr>
        <a:xfrm flipV="1">
          <a:off x="10198100" y="5075555"/>
          <a:ext cx="0" cy="1565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8920" cy="258445"/>
    <xdr:sp macro="" textlink="">
      <xdr:nvSpPr>
        <xdr:cNvPr id="284" name="労働費最小値テキスト"/>
        <xdr:cNvSpPr txBox="1"/>
      </xdr:nvSpPr>
      <xdr:spPr>
        <a:xfrm>
          <a:off x="10248900" y="664464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85" name="直線コネクタ 284"/>
        <xdr:cNvCxnSpPr/>
      </xdr:nvCxnSpPr>
      <xdr:spPr>
        <a:xfrm>
          <a:off x="10114280" y="66408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160655</xdr:rowOff>
    </xdr:from>
    <xdr:ext cx="469265" cy="259080"/>
    <xdr:sp macro="" textlink="">
      <xdr:nvSpPr>
        <xdr:cNvPr id="286" name="労働費最大値テキスト"/>
        <xdr:cNvSpPr txBox="1"/>
      </xdr:nvSpPr>
      <xdr:spPr>
        <a:xfrm>
          <a:off x="10248900" y="48583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4,898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42545</xdr:rowOff>
    </xdr:from>
    <xdr:to xmlns:xdr="http://schemas.openxmlformats.org/drawingml/2006/spreadsheetDrawing">
      <xdr:col>55</xdr:col>
      <xdr:colOff>88900</xdr:colOff>
      <xdr:row>30</xdr:row>
      <xdr:rowOff>42545</xdr:rowOff>
    </xdr:to>
    <xdr:cxnSp macro="">
      <xdr:nvCxnSpPr>
        <xdr:cNvPr id="287" name="直線コネクタ 286"/>
        <xdr:cNvCxnSpPr/>
      </xdr:nvCxnSpPr>
      <xdr:spPr>
        <a:xfrm>
          <a:off x="10114280" y="50755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32385</xdr:rowOff>
    </xdr:from>
    <xdr:to xmlns:xdr="http://schemas.openxmlformats.org/drawingml/2006/spreadsheetDrawing">
      <xdr:col>55</xdr:col>
      <xdr:colOff>0</xdr:colOff>
      <xdr:row>38</xdr:row>
      <xdr:rowOff>42545</xdr:rowOff>
    </xdr:to>
    <xdr:cxnSp macro="">
      <xdr:nvCxnSpPr>
        <xdr:cNvPr id="288" name="直線コネクタ 287"/>
        <xdr:cNvCxnSpPr/>
      </xdr:nvCxnSpPr>
      <xdr:spPr>
        <a:xfrm flipV="1">
          <a:off x="9385300" y="6406515"/>
          <a:ext cx="8128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154940</xdr:rowOff>
    </xdr:from>
    <xdr:ext cx="377825" cy="259080"/>
    <xdr:sp macro="" textlink="">
      <xdr:nvSpPr>
        <xdr:cNvPr id="289" name="労働費平均値テキスト"/>
        <xdr:cNvSpPr txBox="1"/>
      </xdr:nvSpPr>
      <xdr:spPr>
        <a:xfrm>
          <a:off x="10248900" y="6193790"/>
          <a:ext cx="377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132080</xdr:rowOff>
    </xdr:from>
    <xdr:to xmlns:xdr="http://schemas.openxmlformats.org/drawingml/2006/spreadsheetDrawing">
      <xdr:col>55</xdr:col>
      <xdr:colOff>50800</xdr:colOff>
      <xdr:row>38</xdr:row>
      <xdr:rowOff>62230</xdr:rowOff>
    </xdr:to>
    <xdr:sp macro="" textlink="">
      <xdr:nvSpPr>
        <xdr:cNvPr id="290" name="フローチャート: 判断 289"/>
        <xdr:cNvSpPr/>
      </xdr:nvSpPr>
      <xdr:spPr>
        <a:xfrm>
          <a:off x="10152380" y="63385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42545</xdr:rowOff>
    </xdr:from>
    <xdr:to xmlns:xdr="http://schemas.openxmlformats.org/drawingml/2006/spreadsheetDrawing">
      <xdr:col>50</xdr:col>
      <xdr:colOff>114300</xdr:colOff>
      <xdr:row>38</xdr:row>
      <xdr:rowOff>53975</xdr:rowOff>
    </xdr:to>
    <xdr:cxnSp macro="">
      <xdr:nvCxnSpPr>
        <xdr:cNvPr id="291" name="直線コネクタ 290"/>
        <xdr:cNvCxnSpPr/>
      </xdr:nvCxnSpPr>
      <xdr:spPr>
        <a:xfrm flipV="1">
          <a:off x="8521700" y="6416675"/>
          <a:ext cx="8636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119380</xdr:rowOff>
    </xdr:from>
    <xdr:to xmlns:xdr="http://schemas.openxmlformats.org/drawingml/2006/spreadsheetDrawing">
      <xdr:col>50</xdr:col>
      <xdr:colOff>165100</xdr:colOff>
      <xdr:row>38</xdr:row>
      <xdr:rowOff>49530</xdr:rowOff>
    </xdr:to>
    <xdr:sp macro="" textlink="">
      <xdr:nvSpPr>
        <xdr:cNvPr id="292" name="フローチャート: 判断 291"/>
        <xdr:cNvSpPr/>
      </xdr:nvSpPr>
      <xdr:spPr>
        <a:xfrm>
          <a:off x="9334500" y="6325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66040</xdr:rowOff>
    </xdr:from>
    <xdr:ext cx="378460" cy="258445"/>
    <xdr:sp macro="" textlink="">
      <xdr:nvSpPr>
        <xdr:cNvPr id="293" name="テキスト ボックス 292"/>
        <xdr:cNvSpPr txBox="1"/>
      </xdr:nvSpPr>
      <xdr:spPr>
        <a:xfrm>
          <a:off x="9201150" y="61048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39370</xdr:rowOff>
    </xdr:from>
    <xdr:to xmlns:xdr="http://schemas.openxmlformats.org/drawingml/2006/spreadsheetDrawing">
      <xdr:col>45</xdr:col>
      <xdr:colOff>177800</xdr:colOff>
      <xdr:row>38</xdr:row>
      <xdr:rowOff>53975</xdr:rowOff>
    </xdr:to>
    <xdr:cxnSp macro="">
      <xdr:nvCxnSpPr>
        <xdr:cNvPr id="294" name="直線コネクタ 293"/>
        <xdr:cNvCxnSpPr/>
      </xdr:nvCxnSpPr>
      <xdr:spPr>
        <a:xfrm>
          <a:off x="7653020" y="6413500"/>
          <a:ext cx="86868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132715</xdr:rowOff>
    </xdr:from>
    <xdr:to xmlns:xdr="http://schemas.openxmlformats.org/drawingml/2006/spreadsheetDrawing">
      <xdr:col>46</xdr:col>
      <xdr:colOff>38100</xdr:colOff>
      <xdr:row>38</xdr:row>
      <xdr:rowOff>62865</xdr:rowOff>
    </xdr:to>
    <xdr:sp macro="" textlink="">
      <xdr:nvSpPr>
        <xdr:cNvPr id="295" name="フローチャート: 判断 294"/>
        <xdr:cNvSpPr/>
      </xdr:nvSpPr>
      <xdr:spPr>
        <a:xfrm>
          <a:off x="8470900" y="633920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79375</xdr:rowOff>
    </xdr:from>
    <xdr:ext cx="378460" cy="259080"/>
    <xdr:sp macro="" textlink="">
      <xdr:nvSpPr>
        <xdr:cNvPr id="296" name="テキスト ボックス 295"/>
        <xdr:cNvSpPr txBox="1"/>
      </xdr:nvSpPr>
      <xdr:spPr>
        <a:xfrm>
          <a:off x="8337550" y="61182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39370</xdr:rowOff>
    </xdr:from>
    <xdr:to xmlns:xdr="http://schemas.openxmlformats.org/drawingml/2006/spreadsheetDrawing">
      <xdr:col>41</xdr:col>
      <xdr:colOff>50800</xdr:colOff>
      <xdr:row>38</xdr:row>
      <xdr:rowOff>48895</xdr:rowOff>
    </xdr:to>
    <xdr:cxnSp macro="">
      <xdr:nvCxnSpPr>
        <xdr:cNvPr id="297" name="直線コネクタ 296"/>
        <xdr:cNvCxnSpPr/>
      </xdr:nvCxnSpPr>
      <xdr:spPr>
        <a:xfrm flipV="1">
          <a:off x="6789420" y="6413500"/>
          <a:ext cx="8636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158750</xdr:rowOff>
    </xdr:from>
    <xdr:to xmlns:xdr="http://schemas.openxmlformats.org/drawingml/2006/spreadsheetDrawing">
      <xdr:col>41</xdr:col>
      <xdr:colOff>101600</xdr:colOff>
      <xdr:row>38</xdr:row>
      <xdr:rowOff>88265</xdr:rowOff>
    </xdr:to>
    <xdr:sp macro="" textlink="">
      <xdr:nvSpPr>
        <xdr:cNvPr id="298" name="フローチャート: 判断 297"/>
        <xdr:cNvSpPr/>
      </xdr:nvSpPr>
      <xdr:spPr>
        <a:xfrm>
          <a:off x="7602220" y="636524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104775</xdr:rowOff>
    </xdr:from>
    <xdr:ext cx="377825" cy="259080"/>
    <xdr:sp macro="" textlink="">
      <xdr:nvSpPr>
        <xdr:cNvPr id="299" name="テキスト ボックス 298"/>
        <xdr:cNvSpPr txBox="1"/>
      </xdr:nvSpPr>
      <xdr:spPr>
        <a:xfrm>
          <a:off x="7468870" y="614362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154305</xdr:rowOff>
    </xdr:from>
    <xdr:to xmlns:xdr="http://schemas.openxmlformats.org/drawingml/2006/spreadsheetDrawing">
      <xdr:col>36</xdr:col>
      <xdr:colOff>165100</xdr:colOff>
      <xdr:row>38</xdr:row>
      <xdr:rowOff>84455</xdr:rowOff>
    </xdr:to>
    <xdr:sp macro="" textlink="">
      <xdr:nvSpPr>
        <xdr:cNvPr id="300" name="フローチャート: 判断 299"/>
        <xdr:cNvSpPr/>
      </xdr:nvSpPr>
      <xdr:spPr>
        <a:xfrm>
          <a:off x="6738620" y="6360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100965</xdr:rowOff>
    </xdr:from>
    <xdr:ext cx="378460" cy="259080"/>
    <xdr:sp macro="" textlink="">
      <xdr:nvSpPr>
        <xdr:cNvPr id="301" name="テキスト ボックス 300"/>
        <xdr:cNvSpPr txBox="1"/>
      </xdr:nvSpPr>
      <xdr:spPr>
        <a:xfrm>
          <a:off x="6605270" y="61398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4" name="テキスト ボックス 303"/>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1365" cy="259080"/>
    <xdr:sp macro="" textlink="">
      <xdr:nvSpPr>
        <xdr:cNvPr id="305" name="テキスト ボックス 304"/>
        <xdr:cNvSpPr txBox="1"/>
      </xdr:nvSpPr>
      <xdr:spPr>
        <a:xfrm>
          <a:off x="74676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153035</xdr:rowOff>
    </xdr:from>
    <xdr:to xmlns:xdr="http://schemas.openxmlformats.org/drawingml/2006/spreadsheetDrawing">
      <xdr:col>55</xdr:col>
      <xdr:colOff>50800</xdr:colOff>
      <xdr:row>38</xdr:row>
      <xdr:rowOff>83185</xdr:rowOff>
    </xdr:to>
    <xdr:sp macro="" textlink="">
      <xdr:nvSpPr>
        <xdr:cNvPr id="307" name="楕円 306"/>
        <xdr:cNvSpPr/>
      </xdr:nvSpPr>
      <xdr:spPr>
        <a:xfrm>
          <a:off x="10152380" y="635952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131445</xdr:rowOff>
    </xdr:from>
    <xdr:ext cx="377825" cy="259080"/>
    <xdr:sp macro="" textlink="">
      <xdr:nvSpPr>
        <xdr:cNvPr id="308" name="労働費該当値テキスト"/>
        <xdr:cNvSpPr txBox="1"/>
      </xdr:nvSpPr>
      <xdr:spPr>
        <a:xfrm>
          <a:off x="10248900" y="6337935"/>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163195</xdr:rowOff>
    </xdr:from>
    <xdr:to xmlns:xdr="http://schemas.openxmlformats.org/drawingml/2006/spreadsheetDrawing">
      <xdr:col>50</xdr:col>
      <xdr:colOff>165100</xdr:colOff>
      <xdr:row>38</xdr:row>
      <xdr:rowOff>93345</xdr:rowOff>
    </xdr:to>
    <xdr:sp macro="" textlink="">
      <xdr:nvSpPr>
        <xdr:cNvPr id="309" name="楕円 308"/>
        <xdr:cNvSpPr/>
      </xdr:nvSpPr>
      <xdr:spPr>
        <a:xfrm>
          <a:off x="9334500" y="6369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84455</xdr:rowOff>
    </xdr:from>
    <xdr:ext cx="378460" cy="258445"/>
    <xdr:sp macro="" textlink="">
      <xdr:nvSpPr>
        <xdr:cNvPr id="310" name="テキスト ボックス 309"/>
        <xdr:cNvSpPr txBox="1"/>
      </xdr:nvSpPr>
      <xdr:spPr>
        <a:xfrm>
          <a:off x="9201150" y="64585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3175</xdr:rowOff>
    </xdr:from>
    <xdr:to xmlns:xdr="http://schemas.openxmlformats.org/drawingml/2006/spreadsheetDrawing">
      <xdr:col>46</xdr:col>
      <xdr:colOff>38100</xdr:colOff>
      <xdr:row>38</xdr:row>
      <xdr:rowOff>104775</xdr:rowOff>
    </xdr:to>
    <xdr:sp macro="" textlink="">
      <xdr:nvSpPr>
        <xdr:cNvPr id="311" name="楕円 310"/>
        <xdr:cNvSpPr/>
      </xdr:nvSpPr>
      <xdr:spPr>
        <a:xfrm>
          <a:off x="8470900" y="63773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95885</xdr:rowOff>
    </xdr:from>
    <xdr:ext cx="378460" cy="259080"/>
    <xdr:sp macro="" textlink="">
      <xdr:nvSpPr>
        <xdr:cNvPr id="312" name="テキスト ボックス 311"/>
        <xdr:cNvSpPr txBox="1"/>
      </xdr:nvSpPr>
      <xdr:spPr>
        <a:xfrm>
          <a:off x="8337550" y="64700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160020</xdr:rowOff>
    </xdr:from>
    <xdr:to xmlns:xdr="http://schemas.openxmlformats.org/drawingml/2006/spreadsheetDrawing">
      <xdr:col>41</xdr:col>
      <xdr:colOff>101600</xdr:colOff>
      <xdr:row>38</xdr:row>
      <xdr:rowOff>90170</xdr:rowOff>
    </xdr:to>
    <xdr:sp macro="" textlink="">
      <xdr:nvSpPr>
        <xdr:cNvPr id="313" name="楕円 312"/>
        <xdr:cNvSpPr/>
      </xdr:nvSpPr>
      <xdr:spPr>
        <a:xfrm>
          <a:off x="7602220" y="6366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81280</xdr:rowOff>
    </xdr:from>
    <xdr:ext cx="377825" cy="259080"/>
    <xdr:sp macro="" textlink="">
      <xdr:nvSpPr>
        <xdr:cNvPr id="314" name="テキスト ボックス 313"/>
        <xdr:cNvSpPr txBox="1"/>
      </xdr:nvSpPr>
      <xdr:spPr>
        <a:xfrm>
          <a:off x="7468870" y="645541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167640</xdr:rowOff>
    </xdr:from>
    <xdr:to xmlns:xdr="http://schemas.openxmlformats.org/drawingml/2006/spreadsheetDrawing">
      <xdr:col>36</xdr:col>
      <xdr:colOff>165100</xdr:colOff>
      <xdr:row>38</xdr:row>
      <xdr:rowOff>99695</xdr:rowOff>
    </xdr:to>
    <xdr:sp macro="" textlink="">
      <xdr:nvSpPr>
        <xdr:cNvPr id="315" name="楕円 314"/>
        <xdr:cNvSpPr/>
      </xdr:nvSpPr>
      <xdr:spPr>
        <a:xfrm>
          <a:off x="6738620" y="63741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38</xdr:row>
      <xdr:rowOff>90805</xdr:rowOff>
    </xdr:from>
    <xdr:ext cx="378460" cy="258445"/>
    <xdr:sp macro="" textlink="">
      <xdr:nvSpPr>
        <xdr:cNvPr id="316" name="テキスト ボックス 315"/>
        <xdr:cNvSpPr txBox="1"/>
      </xdr:nvSpPr>
      <xdr:spPr>
        <a:xfrm>
          <a:off x="6605270" y="64649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431280" y="72694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140335</xdr:rowOff>
    </xdr:to>
    <xdr:sp macro="" textlink="">
      <xdr:nvSpPr>
        <xdr:cNvPr id="318" name="正方形/長方形 317"/>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140335</xdr:rowOff>
    </xdr:to>
    <xdr:sp macro="" textlink="">
      <xdr:nvSpPr>
        <xdr:cNvPr id="320" name="正方形/長方形 319"/>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140335</xdr:rowOff>
    </xdr:to>
    <xdr:sp macro="" textlink="">
      <xdr:nvSpPr>
        <xdr:cNvPr id="322" name="正方形/長方形 321"/>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5425"/>
    <xdr:sp macro="" textlink="">
      <xdr:nvSpPr>
        <xdr:cNvPr id="325" name="テキスト ボックス 324"/>
        <xdr:cNvSpPr txBox="1"/>
      </xdr:nvSpPr>
      <xdr:spPr>
        <a:xfrm>
          <a:off x="639318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7" name="直線コネクタ 326"/>
        <xdr:cNvCxnSpPr/>
      </xdr:nvCxnSpPr>
      <xdr:spPr>
        <a:xfrm>
          <a:off x="6431280" y="99390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8445"/>
    <xdr:sp macro="" textlink="">
      <xdr:nvSpPr>
        <xdr:cNvPr id="328" name="テキスト ボックス 327"/>
        <xdr:cNvSpPr txBox="1"/>
      </xdr:nvSpPr>
      <xdr:spPr>
        <a:xfrm>
          <a:off x="6187440" y="98005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9" name="直線コネクタ 328"/>
        <xdr:cNvCxnSpPr/>
      </xdr:nvCxnSpPr>
      <xdr:spPr>
        <a:xfrm>
          <a:off x="6431280" y="95656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0860" cy="258445"/>
    <xdr:sp macro="" textlink="">
      <xdr:nvSpPr>
        <xdr:cNvPr id="330" name="テキスト ボックス 329"/>
        <xdr:cNvSpPr txBox="1"/>
      </xdr:nvSpPr>
      <xdr:spPr>
        <a:xfrm>
          <a:off x="5915025" y="94272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140335</xdr:rowOff>
    </xdr:from>
    <xdr:to xmlns:xdr="http://schemas.openxmlformats.org/drawingml/2006/spreadsheetDrawing">
      <xdr:col>59</xdr:col>
      <xdr:colOff>50800</xdr:colOff>
      <xdr:row>54</xdr:row>
      <xdr:rowOff>140335</xdr:rowOff>
    </xdr:to>
    <xdr:cxnSp macro="">
      <xdr:nvCxnSpPr>
        <xdr:cNvPr id="331" name="直線コネクタ 330"/>
        <xdr:cNvCxnSpPr/>
      </xdr:nvCxnSpPr>
      <xdr:spPr>
        <a:xfrm>
          <a:off x="6431280" y="91967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167640</xdr:rowOff>
    </xdr:from>
    <xdr:ext cx="595630" cy="259080"/>
    <xdr:sp macro="" textlink="">
      <xdr:nvSpPr>
        <xdr:cNvPr id="332" name="テキスト ボックス 331"/>
        <xdr:cNvSpPr txBox="1"/>
      </xdr:nvSpPr>
      <xdr:spPr>
        <a:xfrm>
          <a:off x="5850890" y="90563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3" name="直線コネクタ 332"/>
        <xdr:cNvCxnSpPr/>
      </xdr:nvCxnSpPr>
      <xdr:spPr>
        <a:xfrm>
          <a:off x="6431280" y="88226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5630" cy="259080"/>
    <xdr:sp macro="" textlink="">
      <xdr:nvSpPr>
        <xdr:cNvPr id="334" name="テキスト ボックス 333"/>
        <xdr:cNvSpPr txBox="1"/>
      </xdr:nvSpPr>
      <xdr:spPr>
        <a:xfrm>
          <a:off x="5850890" y="8684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5" name="直線コネクタ 334"/>
        <xdr:cNvCxnSpPr/>
      </xdr:nvCxnSpPr>
      <xdr:spPr>
        <a:xfrm>
          <a:off x="6431280" y="84493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5630" cy="258445"/>
    <xdr:sp macro="" textlink="">
      <xdr:nvSpPr>
        <xdr:cNvPr id="336" name="テキスト ボックス 335"/>
        <xdr:cNvSpPr txBox="1"/>
      </xdr:nvSpPr>
      <xdr:spPr>
        <a:xfrm>
          <a:off x="5850890" y="83108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5630" cy="258445"/>
    <xdr:sp macro="" textlink="">
      <xdr:nvSpPr>
        <xdr:cNvPr id="338" name="テキスト ボックス 337"/>
        <xdr:cNvSpPr txBox="1"/>
      </xdr:nvSpPr>
      <xdr:spPr>
        <a:xfrm>
          <a:off x="5850890" y="79375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農林水産業費グラフ枠"/>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51</xdr:row>
      <xdr:rowOff>26035</xdr:rowOff>
    </xdr:from>
    <xdr:to xmlns:xdr="http://schemas.openxmlformats.org/drawingml/2006/spreadsheetDrawing">
      <xdr:col>54</xdr:col>
      <xdr:colOff>185420</xdr:colOff>
      <xdr:row>58</xdr:row>
      <xdr:rowOff>167640</xdr:rowOff>
    </xdr:to>
    <xdr:cxnSp macro="">
      <xdr:nvCxnSpPr>
        <xdr:cNvPr id="340" name="直線コネクタ 339"/>
        <xdr:cNvCxnSpPr/>
      </xdr:nvCxnSpPr>
      <xdr:spPr>
        <a:xfrm flipV="1">
          <a:off x="10198100" y="8579485"/>
          <a:ext cx="0" cy="1315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2540</xdr:rowOff>
    </xdr:from>
    <xdr:ext cx="469265" cy="259080"/>
    <xdr:sp macro="" textlink="">
      <xdr:nvSpPr>
        <xdr:cNvPr id="341" name="農林水産業費最小値テキスト"/>
        <xdr:cNvSpPr txBox="1"/>
      </xdr:nvSpPr>
      <xdr:spPr>
        <a:xfrm>
          <a:off x="10248900" y="9897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167640</xdr:rowOff>
    </xdr:from>
    <xdr:to xmlns:xdr="http://schemas.openxmlformats.org/drawingml/2006/spreadsheetDrawing">
      <xdr:col>55</xdr:col>
      <xdr:colOff>88900</xdr:colOff>
      <xdr:row>58</xdr:row>
      <xdr:rowOff>167640</xdr:rowOff>
    </xdr:to>
    <xdr:cxnSp macro="">
      <xdr:nvCxnSpPr>
        <xdr:cNvPr id="342" name="直線コネクタ 341"/>
        <xdr:cNvCxnSpPr/>
      </xdr:nvCxnSpPr>
      <xdr:spPr>
        <a:xfrm>
          <a:off x="10114280" y="98945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144145</xdr:rowOff>
    </xdr:from>
    <xdr:ext cx="598170" cy="258445"/>
    <xdr:sp macro="" textlink="">
      <xdr:nvSpPr>
        <xdr:cNvPr id="343" name="農林水産業費最大値テキスト"/>
        <xdr:cNvSpPr txBox="1"/>
      </xdr:nvSpPr>
      <xdr:spPr>
        <a:xfrm>
          <a:off x="10248900" y="83623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182,387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26035</xdr:rowOff>
    </xdr:from>
    <xdr:to xmlns:xdr="http://schemas.openxmlformats.org/drawingml/2006/spreadsheetDrawing">
      <xdr:col>55</xdr:col>
      <xdr:colOff>88900</xdr:colOff>
      <xdr:row>51</xdr:row>
      <xdr:rowOff>26035</xdr:rowOff>
    </xdr:to>
    <xdr:cxnSp macro="">
      <xdr:nvCxnSpPr>
        <xdr:cNvPr id="344" name="直線コネクタ 343"/>
        <xdr:cNvCxnSpPr/>
      </xdr:nvCxnSpPr>
      <xdr:spPr>
        <a:xfrm>
          <a:off x="10114280" y="85794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57785</xdr:rowOff>
    </xdr:from>
    <xdr:to xmlns:xdr="http://schemas.openxmlformats.org/drawingml/2006/spreadsheetDrawing">
      <xdr:col>55</xdr:col>
      <xdr:colOff>0</xdr:colOff>
      <xdr:row>58</xdr:row>
      <xdr:rowOff>61595</xdr:rowOff>
    </xdr:to>
    <xdr:cxnSp macro="">
      <xdr:nvCxnSpPr>
        <xdr:cNvPr id="345" name="直線コネクタ 344"/>
        <xdr:cNvCxnSpPr/>
      </xdr:nvCxnSpPr>
      <xdr:spPr>
        <a:xfrm flipV="1">
          <a:off x="9385300" y="9784715"/>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47625</xdr:rowOff>
    </xdr:from>
    <xdr:ext cx="534035" cy="258445"/>
    <xdr:sp macro="" textlink="">
      <xdr:nvSpPr>
        <xdr:cNvPr id="346" name="農林水産業費平均値テキスト"/>
        <xdr:cNvSpPr txBox="1"/>
      </xdr:nvSpPr>
      <xdr:spPr>
        <a:xfrm>
          <a:off x="10248900" y="9439275"/>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24765</xdr:rowOff>
    </xdr:from>
    <xdr:to xmlns:xdr="http://schemas.openxmlformats.org/drawingml/2006/spreadsheetDrawing">
      <xdr:col>55</xdr:col>
      <xdr:colOff>50800</xdr:colOff>
      <xdr:row>57</xdr:row>
      <xdr:rowOff>126365</xdr:rowOff>
    </xdr:to>
    <xdr:sp macro="" textlink="">
      <xdr:nvSpPr>
        <xdr:cNvPr id="347" name="フローチャート: 判断 346"/>
        <xdr:cNvSpPr/>
      </xdr:nvSpPr>
      <xdr:spPr>
        <a:xfrm>
          <a:off x="10152380" y="958405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61595</xdr:rowOff>
    </xdr:from>
    <xdr:to xmlns:xdr="http://schemas.openxmlformats.org/drawingml/2006/spreadsheetDrawing">
      <xdr:col>50</xdr:col>
      <xdr:colOff>114300</xdr:colOff>
      <xdr:row>58</xdr:row>
      <xdr:rowOff>92710</xdr:rowOff>
    </xdr:to>
    <xdr:cxnSp macro="">
      <xdr:nvCxnSpPr>
        <xdr:cNvPr id="348" name="直線コネクタ 347"/>
        <xdr:cNvCxnSpPr/>
      </xdr:nvCxnSpPr>
      <xdr:spPr>
        <a:xfrm flipV="1">
          <a:off x="8521700" y="9788525"/>
          <a:ext cx="8636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41275</xdr:rowOff>
    </xdr:from>
    <xdr:to xmlns:xdr="http://schemas.openxmlformats.org/drawingml/2006/spreadsheetDrawing">
      <xdr:col>50</xdr:col>
      <xdr:colOff>165100</xdr:colOff>
      <xdr:row>57</xdr:row>
      <xdr:rowOff>142875</xdr:rowOff>
    </xdr:to>
    <xdr:sp macro="" textlink="">
      <xdr:nvSpPr>
        <xdr:cNvPr id="349" name="フローチャート: 判断 348"/>
        <xdr:cNvSpPr/>
      </xdr:nvSpPr>
      <xdr:spPr>
        <a:xfrm>
          <a:off x="9334500" y="96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159385</xdr:rowOff>
    </xdr:from>
    <xdr:ext cx="534670" cy="258445"/>
    <xdr:sp macro="" textlink="">
      <xdr:nvSpPr>
        <xdr:cNvPr id="350" name="テキスト ボックス 349"/>
        <xdr:cNvSpPr txBox="1"/>
      </xdr:nvSpPr>
      <xdr:spPr>
        <a:xfrm>
          <a:off x="9123045" y="93833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92710</xdr:rowOff>
    </xdr:from>
    <xdr:to xmlns:xdr="http://schemas.openxmlformats.org/drawingml/2006/spreadsheetDrawing">
      <xdr:col>45</xdr:col>
      <xdr:colOff>177800</xdr:colOff>
      <xdr:row>58</xdr:row>
      <xdr:rowOff>93345</xdr:rowOff>
    </xdr:to>
    <xdr:cxnSp macro="">
      <xdr:nvCxnSpPr>
        <xdr:cNvPr id="351" name="直線コネクタ 350"/>
        <xdr:cNvCxnSpPr/>
      </xdr:nvCxnSpPr>
      <xdr:spPr>
        <a:xfrm flipV="1">
          <a:off x="7653020" y="9819640"/>
          <a:ext cx="8686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38100</xdr:rowOff>
    </xdr:from>
    <xdr:to xmlns:xdr="http://schemas.openxmlformats.org/drawingml/2006/spreadsheetDrawing">
      <xdr:col>46</xdr:col>
      <xdr:colOff>38100</xdr:colOff>
      <xdr:row>57</xdr:row>
      <xdr:rowOff>140335</xdr:rowOff>
    </xdr:to>
    <xdr:sp macro="" textlink="">
      <xdr:nvSpPr>
        <xdr:cNvPr id="352" name="フローチャート: 判断 351"/>
        <xdr:cNvSpPr/>
      </xdr:nvSpPr>
      <xdr:spPr>
        <a:xfrm>
          <a:off x="8470900" y="9597390"/>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156210</xdr:rowOff>
    </xdr:from>
    <xdr:ext cx="534035" cy="259080"/>
    <xdr:sp macro="" textlink="">
      <xdr:nvSpPr>
        <xdr:cNvPr id="353" name="テキスト ボックス 352"/>
        <xdr:cNvSpPr txBox="1"/>
      </xdr:nvSpPr>
      <xdr:spPr>
        <a:xfrm>
          <a:off x="8259445" y="9380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93345</xdr:rowOff>
    </xdr:from>
    <xdr:to xmlns:xdr="http://schemas.openxmlformats.org/drawingml/2006/spreadsheetDrawing">
      <xdr:col>41</xdr:col>
      <xdr:colOff>50800</xdr:colOff>
      <xdr:row>58</xdr:row>
      <xdr:rowOff>121920</xdr:rowOff>
    </xdr:to>
    <xdr:cxnSp macro="">
      <xdr:nvCxnSpPr>
        <xdr:cNvPr id="354" name="直線コネクタ 353"/>
        <xdr:cNvCxnSpPr/>
      </xdr:nvCxnSpPr>
      <xdr:spPr>
        <a:xfrm flipV="1">
          <a:off x="6789420" y="9820275"/>
          <a:ext cx="8636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45085</xdr:rowOff>
    </xdr:from>
    <xdr:to xmlns:xdr="http://schemas.openxmlformats.org/drawingml/2006/spreadsheetDrawing">
      <xdr:col>41</xdr:col>
      <xdr:colOff>101600</xdr:colOff>
      <xdr:row>57</xdr:row>
      <xdr:rowOff>146685</xdr:rowOff>
    </xdr:to>
    <xdr:sp macro="" textlink="">
      <xdr:nvSpPr>
        <xdr:cNvPr id="355" name="フローチャート: 判断 354"/>
        <xdr:cNvSpPr/>
      </xdr:nvSpPr>
      <xdr:spPr>
        <a:xfrm>
          <a:off x="7602220" y="960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163195</xdr:rowOff>
    </xdr:from>
    <xdr:ext cx="534035" cy="258445"/>
    <xdr:sp macro="" textlink="">
      <xdr:nvSpPr>
        <xdr:cNvPr id="356" name="テキスト ボックス 355"/>
        <xdr:cNvSpPr txBox="1"/>
      </xdr:nvSpPr>
      <xdr:spPr>
        <a:xfrm>
          <a:off x="7395845" y="93872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66675</xdr:rowOff>
    </xdr:from>
    <xdr:to xmlns:xdr="http://schemas.openxmlformats.org/drawingml/2006/spreadsheetDrawing">
      <xdr:col>36</xdr:col>
      <xdr:colOff>165100</xdr:colOff>
      <xdr:row>57</xdr:row>
      <xdr:rowOff>167640</xdr:rowOff>
    </xdr:to>
    <xdr:sp macro="" textlink="">
      <xdr:nvSpPr>
        <xdr:cNvPr id="357" name="フローチャート: 判断 356"/>
        <xdr:cNvSpPr/>
      </xdr:nvSpPr>
      <xdr:spPr>
        <a:xfrm>
          <a:off x="6738620" y="962596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13335</xdr:rowOff>
    </xdr:from>
    <xdr:ext cx="534670" cy="258445"/>
    <xdr:sp macro="" textlink="">
      <xdr:nvSpPr>
        <xdr:cNvPr id="358" name="テキスト ボックス 357"/>
        <xdr:cNvSpPr txBox="1"/>
      </xdr:nvSpPr>
      <xdr:spPr>
        <a:xfrm>
          <a:off x="6527165" y="94049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1" name="テキスト ボックス 360"/>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1365" cy="259080"/>
    <xdr:sp macro="" textlink="">
      <xdr:nvSpPr>
        <xdr:cNvPr id="362" name="テキスト ボックス 361"/>
        <xdr:cNvSpPr txBox="1"/>
      </xdr:nvSpPr>
      <xdr:spPr>
        <a:xfrm>
          <a:off x="74676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6985</xdr:rowOff>
    </xdr:from>
    <xdr:to xmlns:xdr="http://schemas.openxmlformats.org/drawingml/2006/spreadsheetDrawing">
      <xdr:col>55</xdr:col>
      <xdr:colOff>50800</xdr:colOff>
      <xdr:row>58</xdr:row>
      <xdr:rowOff>108585</xdr:rowOff>
    </xdr:to>
    <xdr:sp macro="" textlink="">
      <xdr:nvSpPr>
        <xdr:cNvPr id="364" name="楕円 363"/>
        <xdr:cNvSpPr/>
      </xdr:nvSpPr>
      <xdr:spPr>
        <a:xfrm>
          <a:off x="10152380" y="973391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93345</xdr:rowOff>
    </xdr:from>
    <xdr:ext cx="534035" cy="259080"/>
    <xdr:sp macro="" textlink="">
      <xdr:nvSpPr>
        <xdr:cNvPr id="365" name="農林水産業費該当値テキスト"/>
        <xdr:cNvSpPr txBox="1"/>
      </xdr:nvSpPr>
      <xdr:spPr>
        <a:xfrm>
          <a:off x="10248900" y="96526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10795</xdr:rowOff>
    </xdr:from>
    <xdr:to xmlns:xdr="http://schemas.openxmlformats.org/drawingml/2006/spreadsheetDrawing">
      <xdr:col>50</xdr:col>
      <xdr:colOff>165100</xdr:colOff>
      <xdr:row>58</xdr:row>
      <xdr:rowOff>112395</xdr:rowOff>
    </xdr:to>
    <xdr:sp macro="" textlink="">
      <xdr:nvSpPr>
        <xdr:cNvPr id="366" name="楕円 365"/>
        <xdr:cNvSpPr/>
      </xdr:nvSpPr>
      <xdr:spPr>
        <a:xfrm>
          <a:off x="9334500" y="973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103505</xdr:rowOff>
    </xdr:from>
    <xdr:ext cx="534670" cy="258445"/>
    <xdr:sp macro="" textlink="">
      <xdr:nvSpPr>
        <xdr:cNvPr id="367" name="テキスト ボックス 366"/>
        <xdr:cNvSpPr txBox="1"/>
      </xdr:nvSpPr>
      <xdr:spPr>
        <a:xfrm>
          <a:off x="9123045" y="9830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41910</xdr:rowOff>
    </xdr:from>
    <xdr:to xmlns:xdr="http://schemas.openxmlformats.org/drawingml/2006/spreadsheetDrawing">
      <xdr:col>46</xdr:col>
      <xdr:colOff>38100</xdr:colOff>
      <xdr:row>58</xdr:row>
      <xdr:rowOff>143510</xdr:rowOff>
    </xdr:to>
    <xdr:sp macro="" textlink="">
      <xdr:nvSpPr>
        <xdr:cNvPr id="368" name="楕円 367"/>
        <xdr:cNvSpPr/>
      </xdr:nvSpPr>
      <xdr:spPr>
        <a:xfrm>
          <a:off x="8470900" y="976884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134620</xdr:rowOff>
    </xdr:from>
    <xdr:ext cx="534035" cy="259080"/>
    <xdr:sp macro="" textlink="">
      <xdr:nvSpPr>
        <xdr:cNvPr id="369" name="テキスト ボックス 368"/>
        <xdr:cNvSpPr txBox="1"/>
      </xdr:nvSpPr>
      <xdr:spPr>
        <a:xfrm>
          <a:off x="8259445" y="9861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42545</xdr:rowOff>
    </xdr:from>
    <xdr:to xmlns:xdr="http://schemas.openxmlformats.org/drawingml/2006/spreadsheetDrawing">
      <xdr:col>41</xdr:col>
      <xdr:colOff>101600</xdr:colOff>
      <xdr:row>58</xdr:row>
      <xdr:rowOff>144145</xdr:rowOff>
    </xdr:to>
    <xdr:sp macro="" textlink="">
      <xdr:nvSpPr>
        <xdr:cNvPr id="370" name="楕円 369"/>
        <xdr:cNvSpPr/>
      </xdr:nvSpPr>
      <xdr:spPr>
        <a:xfrm>
          <a:off x="7602220" y="97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135255</xdr:rowOff>
    </xdr:from>
    <xdr:ext cx="534035" cy="259080"/>
    <xdr:sp macro="" textlink="">
      <xdr:nvSpPr>
        <xdr:cNvPr id="371" name="テキスト ボックス 370"/>
        <xdr:cNvSpPr txBox="1"/>
      </xdr:nvSpPr>
      <xdr:spPr>
        <a:xfrm>
          <a:off x="7395845" y="9862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71120</xdr:rowOff>
    </xdr:from>
    <xdr:to xmlns:xdr="http://schemas.openxmlformats.org/drawingml/2006/spreadsheetDrawing">
      <xdr:col>36</xdr:col>
      <xdr:colOff>165100</xdr:colOff>
      <xdr:row>59</xdr:row>
      <xdr:rowOff>1270</xdr:rowOff>
    </xdr:to>
    <xdr:sp macro="" textlink="">
      <xdr:nvSpPr>
        <xdr:cNvPr id="372" name="楕円 371"/>
        <xdr:cNvSpPr/>
      </xdr:nvSpPr>
      <xdr:spPr>
        <a:xfrm>
          <a:off x="6738620" y="9798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163830</xdr:rowOff>
    </xdr:from>
    <xdr:ext cx="534670" cy="258445"/>
    <xdr:sp macro="" textlink="">
      <xdr:nvSpPr>
        <xdr:cNvPr id="373" name="テキスト ボックス 372"/>
        <xdr:cNvSpPr txBox="1"/>
      </xdr:nvSpPr>
      <xdr:spPr>
        <a:xfrm>
          <a:off x="6527165" y="98907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431280" y="106222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140335</xdr:rowOff>
    </xdr:to>
    <xdr:sp macro="" textlink="">
      <xdr:nvSpPr>
        <xdr:cNvPr id="375" name="正方形/長方形 374"/>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140335</xdr:rowOff>
    </xdr:to>
    <xdr:sp macro="" textlink="">
      <xdr:nvSpPr>
        <xdr:cNvPr id="377" name="正方形/長方形 376"/>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140335</xdr:rowOff>
    </xdr:to>
    <xdr:sp macro="" textlink="">
      <xdr:nvSpPr>
        <xdr:cNvPr id="379" name="正方形/長方形 378"/>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431280" y="114287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5425"/>
    <xdr:sp macro="" textlink="">
      <xdr:nvSpPr>
        <xdr:cNvPr id="382" name="テキスト ボックス 381"/>
        <xdr:cNvSpPr txBox="1"/>
      </xdr:nvSpPr>
      <xdr:spPr>
        <a:xfrm>
          <a:off x="639318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431280" y="13665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140335</xdr:rowOff>
    </xdr:from>
    <xdr:to xmlns:xdr="http://schemas.openxmlformats.org/drawingml/2006/spreadsheetDrawing">
      <xdr:col>59</xdr:col>
      <xdr:colOff>50800</xdr:colOff>
      <xdr:row>78</xdr:row>
      <xdr:rowOff>140335</xdr:rowOff>
    </xdr:to>
    <xdr:cxnSp macro="">
      <xdr:nvCxnSpPr>
        <xdr:cNvPr id="384" name="直線コネクタ 383"/>
        <xdr:cNvCxnSpPr/>
      </xdr:nvCxnSpPr>
      <xdr:spPr>
        <a:xfrm>
          <a:off x="6431280" y="132200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167640</xdr:rowOff>
    </xdr:from>
    <xdr:ext cx="248285" cy="259080"/>
    <xdr:sp macro="" textlink="">
      <xdr:nvSpPr>
        <xdr:cNvPr id="385" name="テキスト ボックス 384"/>
        <xdr:cNvSpPr txBox="1"/>
      </xdr:nvSpPr>
      <xdr:spPr>
        <a:xfrm>
          <a:off x="6187440" y="130797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6" name="直線コネクタ 385"/>
        <xdr:cNvCxnSpPr/>
      </xdr:nvCxnSpPr>
      <xdr:spPr>
        <a:xfrm>
          <a:off x="6431280" y="127698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5630" cy="258445"/>
    <xdr:sp macro="" textlink="">
      <xdr:nvSpPr>
        <xdr:cNvPr id="387" name="テキスト ボックス 386"/>
        <xdr:cNvSpPr txBox="1"/>
      </xdr:nvSpPr>
      <xdr:spPr>
        <a:xfrm>
          <a:off x="5850890" y="1263142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8" name="直線コネクタ 387"/>
        <xdr:cNvCxnSpPr/>
      </xdr:nvCxnSpPr>
      <xdr:spPr>
        <a:xfrm>
          <a:off x="6431280" y="123240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5630" cy="259080"/>
    <xdr:sp macro="" textlink="">
      <xdr:nvSpPr>
        <xdr:cNvPr id="389" name="テキスト ボックス 388"/>
        <xdr:cNvSpPr txBox="1"/>
      </xdr:nvSpPr>
      <xdr:spPr>
        <a:xfrm>
          <a:off x="5850890" y="121856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140335</xdr:rowOff>
    </xdr:from>
    <xdr:to xmlns:xdr="http://schemas.openxmlformats.org/drawingml/2006/spreadsheetDrawing">
      <xdr:col>59</xdr:col>
      <xdr:colOff>50800</xdr:colOff>
      <xdr:row>70</xdr:row>
      <xdr:rowOff>140335</xdr:rowOff>
    </xdr:to>
    <xdr:cxnSp macro="">
      <xdr:nvCxnSpPr>
        <xdr:cNvPr id="390" name="直線コネクタ 389"/>
        <xdr:cNvCxnSpPr/>
      </xdr:nvCxnSpPr>
      <xdr:spPr>
        <a:xfrm>
          <a:off x="6431280" y="118789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167640</xdr:rowOff>
    </xdr:from>
    <xdr:ext cx="595630" cy="259080"/>
    <xdr:sp macro="" textlink="">
      <xdr:nvSpPr>
        <xdr:cNvPr id="391" name="テキスト ボックス 390"/>
        <xdr:cNvSpPr txBox="1"/>
      </xdr:nvSpPr>
      <xdr:spPr>
        <a:xfrm>
          <a:off x="5850890" y="117386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2" name="直線コネクタ 391"/>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5630" cy="258445"/>
    <xdr:sp macro="" textlink="">
      <xdr:nvSpPr>
        <xdr:cNvPr id="393" name="テキスト ボックス 392"/>
        <xdr:cNvSpPr txBox="1"/>
      </xdr:nvSpPr>
      <xdr:spPr>
        <a:xfrm>
          <a:off x="5850890" y="11290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4" name="商工費グラフ枠"/>
        <xdr:cNvSpPr/>
      </xdr:nvSpPr>
      <xdr:spPr>
        <a:xfrm>
          <a:off x="6431280" y="114287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71</xdr:row>
      <xdr:rowOff>29210</xdr:rowOff>
    </xdr:from>
    <xdr:to xmlns:xdr="http://schemas.openxmlformats.org/drawingml/2006/spreadsheetDrawing">
      <xdr:col>54</xdr:col>
      <xdr:colOff>185420</xdr:colOff>
      <xdr:row>78</xdr:row>
      <xdr:rowOff>120650</xdr:rowOff>
    </xdr:to>
    <xdr:cxnSp macro="">
      <xdr:nvCxnSpPr>
        <xdr:cNvPr id="395" name="直線コネクタ 394"/>
        <xdr:cNvCxnSpPr/>
      </xdr:nvCxnSpPr>
      <xdr:spPr>
        <a:xfrm flipV="1">
          <a:off x="10198100" y="1193546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124460</xdr:rowOff>
    </xdr:from>
    <xdr:ext cx="469265" cy="258445"/>
    <xdr:sp macro="" textlink="">
      <xdr:nvSpPr>
        <xdr:cNvPr id="396" name="商工費最小値テキスト"/>
        <xdr:cNvSpPr txBox="1"/>
      </xdr:nvSpPr>
      <xdr:spPr>
        <a:xfrm>
          <a:off x="10248900" y="132041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120650</xdr:rowOff>
    </xdr:from>
    <xdr:to xmlns:xdr="http://schemas.openxmlformats.org/drawingml/2006/spreadsheetDrawing">
      <xdr:col>55</xdr:col>
      <xdr:colOff>88900</xdr:colOff>
      <xdr:row>78</xdr:row>
      <xdr:rowOff>120650</xdr:rowOff>
    </xdr:to>
    <xdr:cxnSp macro="">
      <xdr:nvCxnSpPr>
        <xdr:cNvPr id="397" name="直線コネクタ 396"/>
        <xdr:cNvCxnSpPr/>
      </xdr:nvCxnSpPr>
      <xdr:spPr>
        <a:xfrm>
          <a:off x="10114280" y="132003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147320</xdr:rowOff>
    </xdr:from>
    <xdr:ext cx="598170" cy="258445"/>
    <xdr:sp macro="" textlink="">
      <xdr:nvSpPr>
        <xdr:cNvPr id="398" name="商工費最大値テキスト"/>
        <xdr:cNvSpPr txBox="1"/>
      </xdr:nvSpPr>
      <xdr:spPr>
        <a:xfrm>
          <a:off x="10248900" y="117182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286,734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29210</xdr:rowOff>
    </xdr:from>
    <xdr:to xmlns:xdr="http://schemas.openxmlformats.org/drawingml/2006/spreadsheetDrawing">
      <xdr:col>55</xdr:col>
      <xdr:colOff>88900</xdr:colOff>
      <xdr:row>71</xdr:row>
      <xdr:rowOff>29210</xdr:rowOff>
    </xdr:to>
    <xdr:cxnSp macro="">
      <xdr:nvCxnSpPr>
        <xdr:cNvPr id="399" name="直線コネクタ 398"/>
        <xdr:cNvCxnSpPr/>
      </xdr:nvCxnSpPr>
      <xdr:spPr>
        <a:xfrm>
          <a:off x="10114280" y="119354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101600</xdr:rowOff>
    </xdr:from>
    <xdr:to xmlns:xdr="http://schemas.openxmlformats.org/drawingml/2006/spreadsheetDrawing">
      <xdr:col>55</xdr:col>
      <xdr:colOff>0</xdr:colOff>
      <xdr:row>78</xdr:row>
      <xdr:rowOff>116205</xdr:rowOff>
    </xdr:to>
    <xdr:cxnSp macro="">
      <xdr:nvCxnSpPr>
        <xdr:cNvPr id="400" name="直線コネクタ 399"/>
        <xdr:cNvCxnSpPr/>
      </xdr:nvCxnSpPr>
      <xdr:spPr>
        <a:xfrm>
          <a:off x="9385300" y="13181330"/>
          <a:ext cx="8128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155575</xdr:rowOff>
    </xdr:from>
    <xdr:ext cx="534035" cy="259080"/>
    <xdr:sp macro="" textlink="">
      <xdr:nvSpPr>
        <xdr:cNvPr id="401" name="商工費平均値テキスト"/>
        <xdr:cNvSpPr txBox="1"/>
      </xdr:nvSpPr>
      <xdr:spPr>
        <a:xfrm>
          <a:off x="10248900" y="1290002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132715</xdr:rowOff>
    </xdr:from>
    <xdr:to xmlns:xdr="http://schemas.openxmlformats.org/drawingml/2006/spreadsheetDrawing">
      <xdr:col>55</xdr:col>
      <xdr:colOff>50800</xdr:colOff>
      <xdr:row>78</xdr:row>
      <xdr:rowOff>62865</xdr:rowOff>
    </xdr:to>
    <xdr:sp macro="" textlink="">
      <xdr:nvSpPr>
        <xdr:cNvPr id="402" name="フローチャート: 判断 401"/>
        <xdr:cNvSpPr/>
      </xdr:nvSpPr>
      <xdr:spPr>
        <a:xfrm>
          <a:off x="10152380" y="1304480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97155</xdr:rowOff>
    </xdr:from>
    <xdr:to xmlns:xdr="http://schemas.openxmlformats.org/drawingml/2006/spreadsheetDrawing">
      <xdr:col>50</xdr:col>
      <xdr:colOff>114300</xdr:colOff>
      <xdr:row>78</xdr:row>
      <xdr:rowOff>101600</xdr:rowOff>
    </xdr:to>
    <xdr:cxnSp macro="">
      <xdr:nvCxnSpPr>
        <xdr:cNvPr id="403" name="直線コネクタ 402"/>
        <xdr:cNvCxnSpPr/>
      </xdr:nvCxnSpPr>
      <xdr:spPr>
        <a:xfrm>
          <a:off x="8521700" y="13176885"/>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123190</xdr:rowOff>
    </xdr:from>
    <xdr:to xmlns:xdr="http://schemas.openxmlformats.org/drawingml/2006/spreadsheetDrawing">
      <xdr:col>50</xdr:col>
      <xdr:colOff>165100</xdr:colOff>
      <xdr:row>78</xdr:row>
      <xdr:rowOff>53340</xdr:rowOff>
    </xdr:to>
    <xdr:sp macro="" textlink="">
      <xdr:nvSpPr>
        <xdr:cNvPr id="404" name="フローチャート: 判断 403"/>
        <xdr:cNvSpPr/>
      </xdr:nvSpPr>
      <xdr:spPr>
        <a:xfrm>
          <a:off x="9334500" y="13035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69850</xdr:rowOff>
    </xdr:from>
    <xdr:ext cx="534670" cy="258445"/>
    <xdr:sp macro="" textlink="">
      <xdr:nvSpPr>
        <xdr:cNvPr id="405" name="テキスト ボックス 404"/>
        <xdr:cNvSpPr txBox="1"/>
      </xdr:nvSpPr>
      <xdr:spPr>
        <a:xfrm>
          <a:off x="9123045" y="128143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97155</xdr:rowOff>
    </xdr:from>
    <xdr:to xmlns:xdr="http://schemas.openxmlformats.org/drawingml/2006/spreadsheetDrawing">
      <xdr:col>45</xdr:col>
      <xdr:colOff>177800</xdr:colOff>
      <xdr:row>78</xdr:row>
      <xdr:rowOff>112395</xdr:rowOff>
    </xdr:to>
    <xdr:cxnSp macro="">
      <xdr:nvCxnSpPr>
        <xdr:cNvPr id="406" name="直線コネクタ 405"/>
        <xdr:cNvCxnSpPr/>
      </xdr:nvCxnSpPr>
      <xdr:spPr>
        <a:xfrm flipV="1">
          <a:off x="7653020" y="13176885"/>
          <a:ext cx="86868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119380</xdr:rowOff>
    </xdr:from>
    <xdr:to xmlns:xdr="http://schemas.openxmlformats.org/drawingml/2006/spreadsheetDrawing">
      <xdr:col>46</xdr:col>
      <xdr:colOff>38100</xdr:colOff>
      <xdr:row>78</xdr:row>
      <xdr:rowOff>49530</xdr:rowOff>
    </xdr:to>
    <xdr:sp macro="" textlink="">
      <xdr:nvSpPr>
        <xdr:cNvPr id="407" name="フローチャート: 判断 406"/>
        <xdr:cNvSpPr/>
      </xdr:nvSpPr>
      <xdr:spPr>
        <a:xfrm>
          <a:off x="8470900" y="130314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66040</xdr:rowOff>
    </xdr:from>
    <xdr:ext cx="534035" cy="258445"/>
    <xdr:sp macro="" textlink="">
      <xdr:nvSpPr>
        <xdr:cNvPr id="408" name="テキスト ボックス 407"/>
        <xdr:cNvSpPr txBox="1"/>
      </xdr:nvSpPr>
      <xdr:spPr>
        <a:xfrm>
          <a:off x="8259445" y="128104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98425</xdr:rowOff>
    </xdr:from>
    <xdr:to xmlns:xdr="http://schemas.openxmlformats.org/drawingml/2006/spreadsheetDrawing">
      <xdr:col>41</xdr:col>
      <xdr:colOff>50800</xdr:colOff>
      <xdr:row>78</xdr:row>
      <xdr:rowOff>112395</xdr:rowOff>
    </xdr:to>
    <xdr:cxnSp macro="">
      <xdr:nvCxnSpPr>
        <xdr:cNvPr id="409" name="直線コネクタ 408"/>
        <xdr:cNvCxnSpPr/>
      </xdr:nvCxnSpPr>
      <xdr:spPr>
        <a:xfrm>
          <a:off x="6789420" y="13178155"/>
          <a:ext cx="8636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111760</xdr:rowOff>
    </xdr:from>
    <xdr:to xmlns:xdr="http://schemas.openxmlformats.org/drawingml/2006/spreadsheetDrawing">
      <xdr:col>41</xdr:col>
      <xdr:colOff>101600</xdr:colOff>
      <xdr:row>78</xdr:row>
      <xdr:rowOff>41910</xdr:rowOff>
    </xdr:to>
    <xdr:sp macro="" textlink="">
      <xdr:nvSpPr>
        <xdr:cNvPr id="410" name="フローチャート: 判断 409"/>
        <xdr:cNvSpPr/>
      </xdr:nvSpPr>
      <xdr:spPr>
        <a:xfrm>
          <a:off x="7602220" y="13023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58420</xdr:rowOff>
    </xdr:from>
    <xdr:ext cx="534035" cy="259080"/>
    <xdr:sp macro="" textlink="">
      <xdr:nvSpPr>
        <xdr:cNvPr id="411" name="テキスト ボックス 410"/>
        <xdr:cNvSpPr txBox="1"/>
      </xdr:nvSpPr>
      <xdr:spPr>
        <a:xfrm>
          <a:off x="7395845" y="12802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161290</xdr:rowOff>
    </xdr:from>
    <xdr:to xmlns:xdr="http://schemas.openxmlformats.org/drawingml/2006/spreadsheetDrawing">
      <xdr:col>36</xdr:col>
      <xdr:colOff>165100</xdr:colOff>
      <xdr:row>78</xdr:row>
      <xdr:rowOff>91440</xdr:rowOff>
    </xdr:to>
    <xdr:sp macro="" textlink="">
      <xdr:nvSpPr>
        <xdr:cNvPr id="412" name="フローチャート: 判断 411"/>
        <xdr:cNvSpPr/>
      </xdr:nvSpPr>
      <xdr:spPr>
        <a:xfrm>
          <a:off x="6738620" y="13073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107950</xdr:rowOff>
    </xdr:from>
    <xdr:ext cx="534670" cy="258445"/>
    <xdr:sp macro="" textlink="">
      <xdr:nvSpPr>
        <xdr:cNvPr id="413" name="テキスト ボックス 412"/>
        <xdr:cNvSpPr txBox="1"/>
      </xdr:nvSpPr>
      <xdr:spPr>
        <a:xfrm>
          <a:off x="6527165" y="128524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4" name="テキスト ボックス 413"/>
        <xdr:cNvSpPr txBox="1"/>
      </xdr:nvSpPr>
      <xdr:spPr>
        <a:xfrm>
          <a:off x="100126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5" name="テキスト ボックス 414"/>
        <xdr:cNvSpPr txBox="1"/>
      </xdr:nvSpPr>
      <xdr:spPr>
        <a:xfrm>
          <a:off x="91998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6" name="テキスト ボックス 415"/>
        <xdr:cNvSpPr txBox="1"/>
      </xdr:nvSpPr>
      <xdr:spPr>
        <a:xfrm>
          <a:off x="8336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1365" cy="259080"/>
    <xdr:sp macro="" textlink="">
      <xdr:nvSpPr>
        <xdr:cNvPr id="417" name="テキスト ボックス 416"/>
        <xdr:cNvSpPr txBox="1"/>
      </xdr:nvSpPr>
      <xdr:spPr>
        <a:xfrm>
          <a:off x="74676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8" name="テキスト ボックス 417"/>
        <xdr:cNvSpPr txBox="1"/>
      </xdr:nvSpPr>
      <xdr:spPr>
        <a:xfrm>
          <a:off x="660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64770</xdr:rowOff>
    </xdr:from>
    <xdr:to xmlns:xdr="http://schemas.openxmlformats.org/drawingml/2006/spreadsheetDrawing">
      <xdr:col>55</xdr:col>
      <xdr:colOff>50800</xdr:colOff>
      <xdr:row>78</xdr:row>
      <xdr:rowOff>167005</xdr:rowOff>
    </xdr:to>
    <xdr:sp macro="" textlink="">
      <xdr:nvSpPr>
        <xdr:cNvPr id="419" name="楕円 418"/>
        <xdr:cNvSpPr/>
      </xdr:nvSpPr>
      <xdr:spPr>
        <a:xfrm>
          <a:off x="10152380" y="1314450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151765</xdr:rowOff>
    </xdr:from>
    <xdr:ext cx="469265" cy="259080"/>
    <xdr:sp macro="" textlink="">
      <xdr:nvSpPr>
        <xdr:cNvPr id="420" name="商工費該当値テキスト"/>
        <xdr:cNvSpPr txBox="1"/>
      </xdr:nvSpPr>
      <xdr:spPr>
        <a:xfrm>
          <a:off x="10248900" y="130638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50800</xdr:rowOff>
    </xdr:from>
    <xdr:to xmlns:xdr="http://schemas.openxmlformats.org/drawingml/2006/spreadsheetDrawing">
      <xdr:col>50</xdr:col>
      <xdr:colOff>165100</xdr:colOff>
      <xdr:row>78</xdr:row>
      <xdr:rowOff>152400</xdr:rowOff>
    </xdr:to>
    <xdr:sp macro="" textlink="">
      <xdr:nvSpPr>
        <xdr:cNvPr id="421" name="楕円 420"/>
        <xdr:cNvSpPr/>
      </xdr:nvSpPr>
      <xdr:spPr>
        <a:xfrm>
          <a:off x="9334500" y="1313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143510</xdr:rowOff>
    </xdr:from>
    <xdr:ext cx="469265" cy="258445"/>
    <xdr:sp macro="" textlink="">
      <xdr:nvSpPr>
        <xdr:cNvPr id="422" name="テキスト ボックス 421"/>
        <xdr:cNvSpPr txBox="1"/>
      </xdr:nvSpPr>
      <xdr:spPr>
        <a:xfrm>
          <a:off x="9155430" y="132232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46990</xdr:rowOff>
    </xdr:from>
    <xdr:to xmlns:xdr="http://schemas.openxmlformats.org/drawingml/2006/spreadsheetDrawing">
      <xdr:col>46</xdr:col>
      <xdr:colOff>38100</xdr:colOff>
      <xdr:row>78</xdr:row>
      <xdr:rowOff>147955</xdr:rowOff>
    </xdr:to>
    <xdr:sp macro="" textlink="">
      <xdr:nvSpPr>
        <xdr:cNvPr id="423" name="楕円 422"/>
        <xdr:cNvSpPr/>
      </xdr:nvSpPr>
      <xdr:spPr>
        <a:xfrm>
          <a:off x="8470900" y="1312672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139065</xdr:rowOff>
    </xdr:from>
    <xdr:ext cx="469900" cy="259080"/>
    <xdr:sp macro="" textlink="">
      <xdr:nvSpPr>
        <xdr:cNvPr id="424" name="テキスト ボックス 423"/>
        <xdr:cNvSpPr txBox="1"/>
      </xdr:nvSpPr>
      <xdr:spPr>
        <a:xfrm>
          <a:off x="8291830" y="13218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61595</xdr:rowOff>
    </xdr:from>
    <xdr:to xmlns:xdr="http://schemas.openxmlformats.org/drawingml/2006/spreadsheetDrawing">
      <xdr:col>41</xdr:col>
      <xdr:colOff>101600</xdr:colOff>
      <xdr:row>78</xdr:row>
      <xdr:rowOff>163195</xdr:rowOff>
    </xdr:to>
    <xdr:sp macro="" textlink="">
      <xdr:nvSpPr>
        <xdr:cNvPr id="425" name="楕円 424"/>
        <xdr:cNvSpPr/>
      </xdr:nvSpPr>
      <xdr:spPr>
        <a:xfrm>
          <a:off x="7602220" y="1314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154305</xdr:rowOff>
    </xdr:from>
    <xdr:ext cx="469265" cy="259080"/>
    <xdr:sp macro="" textlink="">
      <xdr:nvSpPr>
        <xdr:cNvPr id="426" name="テキスト ボックス 425"/>
        <xdr:cNvSpPr txBox="1"/>
      </xdr:nvSpPr>
      <xdr:spPr>
        <a:xfrm>
          <a:off x="7423150" y="132340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47625</xdr:rowOff>
    </xdr:from>
    <xdr:to xmlns:xdr="http://schemas.openxmlformats.org/drawingml/2006/spreadsheetDrawing">
      <xdr:col>36</xdr:col>
      <xdr:colOff>165100</xdr:colOff>
      <xdr:row>78</xdr:row>
      <xdr:rowOff>149225</xdr:rowOff>
    </xdr:to>
    <xdr:sp macro="" textlink="">
      <xdr:nvSpPr>
        <xdr:cNvPr id="427" name="楕円 426"/>
        <xdr:cNvSpPr/>
      </xdr:nvSpPr>
      <xdr:spPr>
        <a:xfrm>
          <a:off x="6738620" y="1312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140335</xdr:rowOff>
    </xdr:from>
    <xdr:ext cx="469265" cy="258445"/>
    <xdr:sp macro="" textlink="">
      <xdr:nvSpPr>
        <xdr:cNvPr id="428" name="テキスト ボックス 427"/>
        <xdr:cNvSpPr txBox="1"/>
      </xdr:nvSpPr>
      <xdr:spPr>
        <a:xfrm>
          <a:off x="6559550" y="132200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9" name="正方形/長方形 428"/>
        <xdr:cNvSpPr/>
      </xdr:nvSpPr>
      <xdr:spPr>
        <a:xfrm>
          <a:off x="6431280" y="139750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140335</xdr:rowOff>
    </xdr:to>
    <xdr:sp macro="" textlink="">
      <xdr:nvSpPr>
        <xdr:cNvPr id="430" name="正方形/長方形 429"/>
        <xdr:cNvSpPr/>
      </xdr:nvSpPr>
      <xdr:spPr>
        <a:xfrm>
          <a:off x="6553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553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140335</xdr:rowOff>
    </xdr:to>
    <xdr:sp macro="" textlink="">
      <xdr:nvSpPr>
        <xdr:cNvPr id="432" name="正方形/長方形 431"/>
        <xdr:cNvSpPr/>
      </xdr:nvSpPr>
      <xdr:spPr>
        <a:xfrm>
          <a:off x="75438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5438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140335</xdr:rowOff>
    </xdr:to>
    <xdr:sp macro="" textlink="">
      <xdr:nvSpPr>
        <xdr:cNvPr id="434" name="正方形/長方形 433"/>
        <xdr:cNvSpPr/>
      </xdr:nvSpPr>
      <xdr:spPr>
        <a:xfrm>
          <a:off x="8656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656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431280" y="14781530"/>
          <a:ext cx="4559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5425"/>
    <xdr:sp macro="" textlink="">
      <xdr:nvSpPr>
        <xdr:cNvPr id="437" name="テキスト ボックス 436"/>
        <xdr:cNvSpPr txBox="1"/>
      </xdr:nvSpPr>
      <xdr:spPr>
        <a:xfrm>
          <a:off x="639318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9" name="直線コネクタ 438"/>
        <xdr:cNvCxnSpPr/>
      </xdr:nvCxnSpPr>
      <xdr:spPr>
        <a:xfrm>
          <a:off x="6431280" y="16675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40" name="テキスト ボックス 439"/>
        <xdr:cNvSpPr txBox="1"/>
      </xdr:nvSpPr>
      <xdr:spPr>
        <a:xfrm>
          <a:off x="6187440" y="165328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1" name="直線コネクタ 440"/>
        <xdr:cNvCxnSpPr/>
      </xdr:nvCxnSpPr>
      <xdr:spPr>
        <a:xfrm>
          <a:off x="6431280" y="16294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0860" cy="259080"/>
    <xdr:sp macro="" textlink="">
      <xdr:nvSpPr>
        <xdr:cNvPr id="442" name="テキスト ボックス 441"/>
        <xdr:cNvSpPr txBox="1"/>
      </xdr:nvSpPr>
      <xdr:spPr>
        <a:xfrm>
          <a:off x="5915025" y="16151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3" name="直線コネクタ 442"/>
        <xdr:cNvCxnSpPr/>
      </xdr:nvCxnSpPr>
      <xdr:spPr>
        <a:xfrm>
          <a:off x="6431280" y="15913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5630" cy="258445"/>
    <xdr:sp macro="" textlink="">
      <xdr:nvSpPr>
        <xdr:cNvPr id="444" name="テキスト ボックス 443"/>
        <xdr:cNvSpPr txBox="1"/>
      </xdr:nvSpPr>
      <xdr:spPr>
        <a:xfrm>
          <a:off x="5850890"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5" name="直線コネクタ 444"/>
        <xdr:cNvCxnSpPr/>
      </xdr:nvCxnSpPr>
      <xdr:spPr>
        <a:xfrm>
          <a:off x="6431280" y="15532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5630" cy="259080"/>
    <xdr:sp macro="" textlink="">
      <xdr:nvSpPr>
        <xdr:cNvPr id="446" name="テキスト ボックス 445"/>
        <xdr:cNvSpPr txBox="1"/>
      </xdr:nvSpPr>
      <xdr:spPr>
        <a:xfrm>
          <a:off x="585089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7" name="直線コネクタ 446"/>
        <xdr:cNvCxnSpPr/>
      </xdr:nvCxnSpPr>
      <xdr:spPr>
        <a:xfrm>
          <a:off x="6431280" y="151549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5630" cy="258445"/>
    <xdr:sp macro="" textlink="">
      <xdr:nvSpPr>
        <xdr:cNvPr id="448" name="テキスト ボックス 447"/>
        <xdr:cNvSpPr txBox="1"/>
      </xdr:nvSpPr>
      <xdr:spPr>
        <a:xfrm>
          <a:off x="5850890" y="150164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9" name="直線コネクタ 448"/>
        <xdr:cNvCxnSpPr/>
      </xdr:nvCxnSpPr>
      <xdr:spPr>
        <a:xfrm>
          <a:off x="6431280" y="14781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5630" cy="258445"/>
    <xdr:sp macro="" textlink="">
      <xdr:nvSpPr>
        <xdr:cNvPr id="450" name="テキスト ボックス 449"/>
        <xdr:cNvSpPr txBox="1"/>
      </xdr:nvSpPr>
      <xdr:spPr>
        <a:xfrm>
          <a:off x="5850890" y="146431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土木費グラフ枠"/>
        <xdr:cNvSpPr/>
      </xdr:nvSpPr>
      <xdr:spPr>
        <a:xfrm>
          <a:off x="6431280" y="14781530"/>
          <a:ext cx="4559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185420</xdr:colOff>
      <xdr:row>89</xdr:row>
      <xdr:rowOff>154940</xdr:rowOff>
    </xdr:from>
    <xdr:to xmlns:xdr="http://schemas.openxmlformats.org/drawingml/2006/spreadsheetDrawing">
      <xdr:col>54</xdr:col>
      <xdr:colOff>185420</xdr:colOff>
      <xdr:row>98</xdr:row>
      <xdr:rowOff>74930</xdr:rowOff>
    </xdr:to>
    <xdr:cxnSp macro="">
      <xdr:nvCxnSpPr>
        <xdr:cNvPr id="452" name="直線コネクタ 451"/>
        <xdr:cNvCxnSpPr/>
      </xdr:nvCxnSpPr>
      <xdr:spPr>
        <a:xfrm flipV="1">
          <a:off x="10198100" y="15078710"/>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78740</xdr:rowOff>
    </xdr:from>
    <xdr:ext cx="534035" cy="259080"/>
    <xdr:sp macro="" textlink="">
      <xdr:nvSpPr>
        <xdr:cNvPr id="453" name="土木費最小値テキスト"/>
        <xdr:cNvSpPr txBox="1"/>
      </xdr:nvSpPr>
      <xdr:spPr>
        <a:xfrm>
          <a:off x="10248900" y="16537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74930</xdr:rowOff>
    </xdr:from>
    <xdr:to xmlns:xdr="http://schemas.openxmlformats.org/drawingml/2006/spreadsheetDrawing">
      <xdr:col>55</xdr:col>
      <xdr:colOff>88900</xdr:colOff>
      <xdr:row>98</xdr:row>
      <xdr:rowOff>74930</xdr:rowOff>
    </xdr:to>
    <xdr:cxnSp macro="">
      <xdr:nvCxnSpPr>
        <xdr:cNvPr id="454" name="直線コネクタ 453"/>
        <xdr:cNvCxnSpPr/>
      </xdr:nvCxnSpPr>
      <xdr:spPr>
        <a:xfrm>
          <a:off x="10114280" y="165341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101600</xdr:rowOff>
    </xdr:from>
    <xdr:ext cx="598170" cy="259080"/>
    <xdr:sp macro="" textlink="">
      <xdr:nvSpPr>
        <xdr:cNvPr id="455" name="土木費最大値テキスト"/>
        <xdr:cNvSpPr txBox="1"/>
      </xdr:nvSpPr>
      <xdr:spPr>
        <a:xfrm>
          <a:off x="10248900" y="148577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210,506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154940</xdr:rowOff>
    </xdr:from>
    <xdr:to xmlns:xdr="http://schemas.openxmlformats.org/drawingml/2006/spreadsheetDrawing">
      <xdr:col>55</xdr:col>
      <xdr:colOff>88900</xdr:colOff>
      <xdr:row>89</xdr:row>
      <xdr:rowOff>154940</xdr:rowOff>
    </xdr:to>
    <xdr:cxnSp macro="">
      <xdr:nvCxnSpPr>
        <xdr:cNvPr id="456" name="直線コネクタ 455"/>
        <xdr:cNvCxnSpPr/>
      </xdr:nvCxnSpPr>
      <xdr:spPr>
        <a:xfrm>
          <a:off x="10114280" y="150787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170180</xdr:rowOff>
    </xdr:from>
    <xdr:to xmlns:xdr="http://schemas.openxmlformats.org/drawingml/2006/spreadsheetDrawing">
      <xdr:col>55</xdr:col>
      <xdr:colOff>0</xdr:colOff>
      <xdr:row>98</xdr:row>
      <xdr:rowOff>21590</xdr:rowOff>
    </xdr:to>
    <xdr:cxnSp macro="">
      <xdr:nvCxnSpPr>
        <xdr:cNvPr id="457" name="直線コネクタ 456"/>
        <xdr:cNvCxnSpPr/>
      </xdr:nvCxnSpPr>
      <xdr:spPr>
        <a:xfrm flipV="1">
          <a:off x="9385300" y="16457930"/>
          <a:ext cx="812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45720</xdr:rowOff>
    </xdr:from>
    <xdr:ext cx="534035" cy="259080"/>
    <xdr:sp macro="" textlink="">
      <xdr:nvSpPr>
        <xdr:cNvPr id="458" name="土木費平均値テキスト"/>
        <xdr:cNvSpPr txBox="1"/>
      </xdr:nvSpPr>
      <xdr:spPr>
        <a:xfrm>
          <a:off x="10248900" y="1599057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22860</xdr:rowOff>
    </xdr:from>
    <xdr:to xmlns:xdr="http://schemas.openxmlformats.org/drawingml/2006/spreadsheetDrawing">
      <xdr:col>55</xdr:col>
      <xdr:colOff>50800</xdr:colOff>
      <xdr:row>96</xdr:row>
      <xdr:rowOff>124460</xdr:rowOff>
    </xdr:to>
    <xdr:sp macro="" textlink="">
      <xdr:nvSpPr>
        <xdr:cNvPr id="459" name="フローチャート: 判断 458"/>
        <xdr:cNvSpPr/>
      </xdr:nvSpPr>
      <xdr:spPr>
        <a:xfrm>
          <a:off x="10152380" y="161391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11430</xdr:rowOff>
    </xdr:from>
    <xdr:to xmlns:xdr="http://schemas.openxmlformats.org/drawingml/2006/spreadsheetDrawing">
      <xdr:col>50</xdr:col>
      <xdr:colOff>114300</xdr:colOff>
      <xdr:row>98</xdr:row>
      <xdr:rowOff>21590</xdr:rowOff>
    </xdr:to>
    <xdr:cxnSp macro="">
      <xdr:nvCxnSpPr>
        <xdr:cNvPr id="460" name="直線コネクタ 459"/>
        <xdr:cNvCxnSpPr/>
      </xdr:nvCxnSpPr>
      <xdr:spPr>
        <a:xfrm>
          <a:off x="8521700" y="16470630"/>
          <a:ext cx="8636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26035</xdr:rowOff>
    </xdr:from>
    <xdr:to xmlns:xdr="http://schemas.openxmlformats.org/drawingml/2006/spreadsheetDrawing">
      <xdr:col>50</xdr:col>
      <xdr:colOff>165100</xdr:colOff>
      <xdr:row>96</xdr:row>
      <xdr:rowOff>127635</xdr:rowOff>
    </xdr:to>
    <xdr:sp macro="" textlink="">
      <xdr:nvSpPr>
        <xdr:cNvPr id="461" name="フローチャート: 判断 460"/>
        <xdr:cNvSpPr/>
      </xdr:nvSpPr>
      <xdr:spPr>
        <a:xfrm>
          <a:off x="9334500" y="161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144145</xdr:rowOff>
    </xdr:from>
    <xdr:ext cx="534670" cy="258445"/>
    <xdr:sp macro="" textlink="">
      <xdr:nvSpPr>
        <xdr:cNvPr id="462" name="テキスト ボックス 461"/>
        <xdr:cNvSpPr txBox="1"/>
      </xdr:nvSpPr>
      <xdr:spPr>
        <a:xfrm>
          <a:off x="9123045" y="159175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133985</xdr:rowOff>
    </xdr:from>
    <xdr:to xmlns:xdr="http://schemas.openxmlformats.org/drawingml/2006/spreadsheetDrawing">
      <xdr:col>45</xdr:col>
      <xdr:colOff>177800</xdr:colOff>
      <xdr:row>98</xdr:row>
      <xdr:rowOff>11430</xdr:rowOff>
    </xdr:to>
    <xdr:cxnSp macro="">
      <xdr:nvCxnSpPr>
        <xdr:cNvPr id="463" name="直線コネクタ 462"/>
        <xdr:cNvCxnSpPr/>
      </xdr:nvCxnSpPr>
      <xdr:spPr>
        <a:xfrm>
          <a:off x="7653020" y="16421735"/>
          <a:ext cx="86868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13335</xdr:rowOff>
    </xdr:from>
    <xdr:to xmlns:xdr="http://schemas.openxmlformats.org/drawingml/2006/spreadsheetDrawing">
      <xdr:col>46</xdr:col>
      <xdr:colOff>38100</xdr:colOff>
      <xdr:row>96</xdr:row>
      <xdr:rowOff>114935</xdr:rowOff>
    </xdr:to>
    <xdr:sp macro="" textlink="">
      <xdr:nvSpPr>
        <xdr:cNvPr id="464" name="フローチャート: 判断 463"/>
        <xdr:cNvSpPr/>
      </xdr:nvSpPr>
      <xdr:spPr>
        <a:xfrm>
          <a:off x="8470900" y="1612963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132080</xdr:rowOff>
    </xdr:from>
    <xdr:ext cx="534035" cy="258445"/>
    <xdr:sp macro="" textlink="">
      <xdr:nvSpPr>
        <xdr:cNvPr id="465" name="テキスト ボックス 464"/>
        <xdr:cNvSpPr txBox="1"/>
      </xdr:nvSpPr>
      <xdr:spPr>
        <a:xfrm>
          <a:off x="8259445" y="159054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133985</xdr:rowOff>
    </xdr:from>
    <xdr:to xmlns:xdr="http://schemas.openxmlformats.org/drawingml/2006/spreadsheetDrawing">
      <xdr:col>41</xdr:col>
      <xdr:colOff>50800</xdr:colOff>
      <xdr:row>97</xdr:row>
      <xdr:rowOff>143510</xdr:rowOff>
    </xdr:to>
    <xdr:cxnSp macro="">
      <xdr:nvCxnSpPr>
        <xdr:cNvPr id="466" name="直線コネクタ 465"/>
        <xdr:cNvCxnSpPr/>
      </xdr:nvCxnSpPr>
      <xdr:spPr>
        <a:xfrm flipV="1">
          <a:off x="6789420" y="16421735"/>
          <a:ext cx="8636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53340</xdr:rowOff>
    </xdr:from>
    <xdr:to xmlns:xdr="http://schemas.openxmlformats.org/drawingml/2006/spreadsheetDrawing">
      <xdr:col>41</xdr:col>
      <xdr:colOff>101600</xdr:colOff>
      <xdr:row>96</xdr:row>
      <xdr:rowOff>154940</xdr:rowOff>
    </xdr:to>
    <xdr:sp macro="" textlink="">
      <xdr:nvSpPr>
        <xdr:cNvPr id="467" name="フローチャート: 判断 466"/>
        <xdr:cNvSpPr/>
      </xdr:nvSpPr>
      <xdr:spPr>
        <a:xfrm>
          <a:off x="7602220" y="1616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0</xdr:rowOff>
    </xdr:from>
    <xdr:ext cx="534035" cy="259080"/>
    <xdr:sp macro="" textlink="">
      <xdr:nvSpPr>
        <xdr:cNvPr id="468" name="テキスト ボックス 467"/>
        <xdr:cNvSpPr txBox="1"/>
      </xdr:nvSpPr>
      <xdr:spPr>
        <a:xfrm>
          <a:off x="7395845" y="15944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93345</xdr:rowOff>
    </xdr:from>
    <xdr:to xmlns:xdr="http://schemas.openxmlformats.org/drawingml/2006/spreadsheetDrawing">
      <xdr:col>36</xdr:col>
      <xdr:colOff>165100</xdr:colOff>
      <xdr:row>97</xdr:row>
      <xdr:rowOff>23495</xdr:rowOff>
    </xdr:to>
    <xdr:sp macro="" textlink="">
      <xdr:nvSpPr>
        <xdr:cNvPr id="469" name="フローチャート: 判断 468"/>
        <xdr:cNvSpPr/>
      </xdr:nvSpPr>
      <xdr:spPr>
        <a:xfrm>
          <a:off x="6738620" y="1620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40640</xdr:rowOff>
    </xdr:from>
    <xdr:ext cx="534670" cy="258445"/>
    <xdr:sp macro="" textlink="">
      <xdr:nvSpPr>
        <xdr:cNvPr id="470" name="テキスト ボックス 469"/>
        <xdr:cNvSpPr txBox="1"/>
      </xdr:nvSpPr>
      <xdr:spPr>
        <a:xfrm>
          <a:off x="6527165" y="159854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3" name="テキスト ボックス 472"/>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1365" cy="259080"/>
    <xdr:sp macro="" textlink="">
      <xdr:nvSpPr>
        <xdr:cNvPr id="474" name="テキスト ボックス 473"/>
        <xdr:cNvSpPr txBox="1"/>
      </xdr:nvSpPr>
      <xdr:spPr>
        <a:xfrm>
          <a:off x="74676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119380</xdr:rowOff>
    </xdr:from>
    <xdr:to xmlns:xdr="http://schemas.openxmlformats.org/drawingml/2006/spreadsheetDrawing">
      <xdr:col>55</xdr:col>
      <xdr:colOff>50800</xdr:colOff>
      <xdr:row>98</xdr:row>
      <xdr:rowOff>49530</xdr:rowOff>
    </xdr:to>
    <xdr:sp macro="" textlink="">
      <xdr:nvSpPr>
        <xdr:cNvPr id="476" name="楕円 475"/>
        <xdr:cNvSpPr/>
      </xdr:nvSpPr>
      <xdr:spPr>
        <a:xfrm>
          <a:off x="10152380" y="164071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34290</xdr:rowOff>
    </xdr:from>
    <xdr:ext cx="534035" cy="259080"/>
    <xdr:sp macro="" textlink="">
      <xdr:nvSpPr>
        <xdr:cNvPr id="477" name="土木費該当値テキスト"/>
        <xdr:cNvSpPr txBox="1"/>
      </xdr:nvSpPr>
      <xdr:spPr>
        <a:xfrm>
          <a:off x="10248900" y="16322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142240</xdr:rowOff>
    </xdr:from>
    <xdr:to xmlns:xdr="http://schemas.openxmlformats.org/drawingml/2006/spreadsheetDrawing">
      <xdr:col>50</xdr:col>
      <xdr:colOff>165100</xdr:colOff>
      <xdr:row>98</xdr:row>
      <xdr:rowOff>72390</xdr:rowOff>
    </xdr:to>
    <xdr:sp macro="" textlink="">
      <xdr:nvSpPr>
        <xdr:cNvPr id="478" name="楕円 477"/>
        <xdr:cNvSpPr/>
      </xdr:nvSpPr>
      <xdr:spPr>
        <a:xfrm>
          <a:off x="9334500" y="1642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63500</xdr:rowOff>
    </xdr:from>
    <xdr:ext cx="534670" cy="258445"/>
    <xdr:sp macro="" textlink="">
      <xdr:nvSpPr>
        <xdr:cNvPr id="479" name="テキスト ボックス 478"/>
        <xdr:cNvSpPr txBox="1"/>
      </xdr:nvSpPr>
      <xdr:spPr>
        <a:xfrm>
          <a:off x="9123045" y="165227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132080</xdr:rowOff>
    </xdr:from>
    <xdr:to xmlns:xdr="http://schemas.openxmlformats.org/drawingml/2006/spreadsheetDrawing">
      <xdr:col>46</xdr:col>
      <xdr:colOff>38100</xdr:colOff>
      <xdr:row>98</xdr:row>
      <xdr:rowOff>62230</xdr:rowOff>
    </xdr:to>
    <xdr:sp macro="" textlink="">
      <xdr:nvSpPr>
        <xdr:cNvPr id="480" name="楕円 479"/>
        <xdr:cNvSpPr/>
      </xdr:nvSpPr>
      <xdr:spPr>
        <a:xfrm>
          <a:off x="8470900" y="164198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53340</xdr:rowOff>
    </xdr:from>
    <xdr:ext cx="534035" cy="258445"/>
    <xdr:sp macro="" textlink="">
      <xdr:nvSpPr>
        <xdr:cNvPr id="481" name="テキスト ボックス 480"/>
        <xdr:cNvSpPr txBox="1"/>
      </xdr:nvSpPr>
      <xdr:spPr>
        <a:xfrm>
          <a:off x="8259445" y="16512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83185</xdr:rowOff>
    </xdr:from>
    <xdr:to xmlns:xdr="http://schemas.openxmlformats.org/drawingml/2006/spreadsheetDrawing">
      <xdr:col>41</xdr:col>
      <xdr:colOff>101600</xdr:colOff>
      <xdr:row>98</xdr:row>
      <xdr:rowOff>13335</xdr:rowOff>
    </xdr:to>
    <xdr:sp macro="" textlink="">
      <xdr:nvSpPr>
        <xdr:cNvPr id="482" name="楕円 481"/>
        <xdr:cNvSpPr/>
      </xdr:nvSpPr>
      <xdr:spPr>
        <a:xfrm>
          <a:off x="7602220" y="163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4445</xdr:rowOff>
    </xdr:from>
    <xdr:ext cx="534035" cy="259080"/>
    <xdr:sp macro="" textlink="">
      <xdr:nvSpPr>
        <xdr:cNvPr id="483" name="テキスト ボックス 482"/>
        <xdr:cNvSpPr txBox="1"/>
      </xdr:nvSpPr>
      <xdr:spPr>
        <a:xfrm>
          <a:off x="7395845" y="16463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92075</xdr:rowOff>
    </xdr:from>
    <xdr:to xmlns:xdr="http://schemas.openxmlformats.org/drawingml/2006/spreadsheetDrawing">
      <xdr:col>36</xdr:col>
      <xdr:colOff>165100</xdr:colOff>
      <xdr:row>98</xdr:row>
      <xdr:rowOff>22225</xdr:rowOff>
    </xdr:to>
    <xdr:sp macro="" textlink="">
      <xdr:nvSpPr>
        <xdr:cNvPr id="484" name="楕円 483"/>
        <xdr:cNvSpPr/>
      </xdr:nvSpPr>
      <xdr:spPr>
        <a:xfrm>
          <a:off x="6738620" y="1637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13335</xdr:rowOff>
    </xdr:from>
    <xdr:ext cx="534670" cy="259080"/>
    <xdr:sp macro="" textlink="">
      <xdr:nvSpPr>
        <xdr:cNvPr id="485" name="テキスト ボックス 484"/>
        <xdr:cNvSpPr txBox="1"/>
      </xdr:nvSpPr>
      <xdr:spPr>
        <a:xfrm>
          <a:off x="6527165" y="16472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6" name="正方形/長方形 485"/>
        <xdr:cNvSpPr/>
      </xdr:nvSpPr>
      <xdr:spPr>
        <a:xfrm>
          <a:off x="1211580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140335</xdr:rowOff>
    </xdr:to>
    <xdr:sp macro="" textlink="">
      <xdr:nvSpPr>
        <xdr:cNvPr id="487" name="正方形/長方形 486"/>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140335</xdr:rowOff>
    </xdr:to>
    <xdr:sp macro="" textlink="">
      <xdr:nvSpPr>
        <xdr:cNvPr id="489" name="正方形/長方形 488"/>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140335</xdr:rowOff>
    </xdr:to>
    <xdr:sp macro="" textlink="">
      <xdr:nvSpPr>
        <xdr:cNvPr id="491" name="正方形/長方形 490"/>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3" name="正方形/長方形 492"/>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5425"/>
    <xdr:sp macro="" textlink="">
      <xdr:nvSpPr>
        <xdr:cNvPr id="494" name="テキスト ボックス 493"/>
        <xdr:cNvSpPr txBox="1"/>
      </xdr:nvSpPr>
      <xdr:spPr>
        <a:xfrm>
          <a:off x="1207770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5" name="直線コネクタ 494"/>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140335</xdr:rowOff>
    </xdr:from>
    <xdr:to xmlns:xdr="http://schemas.openxmlformats.org/drawingml/2006/spreadsheetDrawing">
      <xdr:col>89</xdr:col>
      <xdr:colOff>177800</xdr:colOff>
      <xdr:row>38</xdr:row>
      <xdr:rowOff>140335</xdr:rowOff>
    </xdr:to>
    <xdr:cxnSp macro="">
      <xdr:nvCxnSpPr>
        <xdr:cNvPr id="496" name="直線コネクタ 495"/>
        <xdr:cNvCxnSpPr/>
      </xdr:nvCxnSpPr>
      <xdr:spPr>
        <a:xfrm>
          <a:off x="12115800" y="65144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167640</xdr:rowOff>
    </xdr:from>
    <xdr:ext cx="248285" cy="259080"/>
    <xdr:sp macro="" textlink="">
      <xdr:nvSpPr>
        <xdr:cNvPr id="497" name="テキスト ボックス 496"/>
        <xdr:cNvSpPr txBox="1"/>
      </xdr:nvSpPr>
      <xdr:spPr>
        <a:xfrm>
          <a:off x="11871960" y="63741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8" name="直線コネクタ 497"/>
        <xdr:cNvCxnSpPr/>
      </xdr:nvCxnSpPr>
      <xdr:spPr>
        <a:xfrm>
          <a:off x="12115800" y="6064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0860" cy="258445"/>
    <xdr:sp macro="" textlink="">
      <xdr:nvSpPr>
        <xdr:cNvPr id="499" name="テキスト ボックス 498"/>
        <xdr:cNvSpPr txBox="1"/>
      </xdr:nvSpPr>
      <xdr:spPr>
        <a:xfrm>
          <a:off x="11599545" y="59258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0" name="直線コネクタ 499"/>
        <xdr:cNvCxnSpPr/>
      </xdr:nvCxnSpPr>
      <xdr:spPr>
        <a:xfrm>
          <a:off x="12115800" y="56184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0860" cy="259080"/>
    <xdr:sp macro="" textlink="">
      <xdr:nvSpPr>
        <xdr:cNvPr id="501" name="テキスト ボックス 500"/>
        <xdr:cNvSpPr txBox="1"/>
      </xdr:nvSpPr>
      <xdr:spPr>
        <a:xfrm>
          <a:off x="11599545" y="54800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140335</xdr:rowOff>
    </xdr:from>
    <xdr:to xmlns:xdr="http://schemas.openxmlformats.org/drawingml/2006/spreadsheetDrawing">
      <xdr:col>89</xdr:col>
      <xdr:colOff>177800</xdr:colOff>
      <xdr:row>30</xdr:row>
      <xdr:rowOff>140335</xdr:rowOff>
    </xdr:to>
    <xdr:cxnSp macro="">
      <xdr:nvCxnSpPr>
        <xdr:cNvPr id="502" name="直線コネクタ 501"/>
        <xdr:cNvCxnSpPr/>
      </xdr:nvCxnSpPr>
      <xdr:spPr>
        <a:xfrm>
          <a:off x="12115800" y="51733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167640</xdr:rowOff>
    </xdr:from>
    <xdr:ext cx="530860" cy="259080"/>
    <xdr:sp macro="" textlink="">
      <xdr:nvSpPr>
        <xdr:cNvPr id="503" name="テキスト ボックス 502"/>
        <xdr:cNvSpPr txBox="1"/>
      </xdr:nvSpPr>
      <xdr:spPr>
        <a:xfrm>
          <a:off x="11599545" y="50330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4" name="直線コネクタ 503"/>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0860" cy="258445"/>
    <xdr:sp macro="" textlink="">
      <xdr:nvSpPr>
        <xdr:cNvPr id="505" name="テキスト ボックス 504"/>
        <xdr:cNvSpPr txBox="1"/>
      </xdr:nvSpPr>
      <xdr:spPr>
        <a:xfrm>
          <a:off x="11599545" y="4584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6" name="消防費グラフ枠"/>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123190</xdr:rowOff>
    </xdr:from>
    <xdr:to xmlns:xdr="http://schemas.openxmlformats.org/drawingml/2006/spreadsheetDrawing">
      <xdr:col>85</xdr:col>
      <xdr:colOff>126365</xdr:colOff>
      <xdr:row>37</xdr:row>
      <xdr:rowOff>71755</xdr:rowOff>
    </xdr:to>
    <xdr:cxnSp macro="">
      <xdr:nvCxnSpPr>
        <xdr:cNvPr id="507" name="直線コネクタ 506"/>
        <xdr:cNvCxnSpPr/>
      </xdr:nvCxnSpPr>
      <xdr:spPr>
        <a:xfrm flipV="1">
          <a:off x="15885795" y="5156200"/>
          <a:ext cx="1270" cy="1122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75565</xdr:rowOff>
    </xdr:from>
    <xdr:ext cx="534670" cy="259080"/>
    <xdr:sp macro="" textlink="">
      <xdr:nvSpPr>
        <xdr:cNvPr id="508" name="消防費最小値テキスト"/>
        <xdr:cNvSpPr txBox="1"/>
      </xdr:nvSpPr>
      <xdr:spPr>
        <a:xfrm>
          <a:off x="15938500" y="62820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37</xdr:row>
      <xdr:rowOff>71755</xdr:rowOff>
    </xdr:from>
    <xdr:to xmlns:xdr="http://schemas.openxmlformats.org/drawingml/2006/spreadsheetDrawing">
      <xdr:col>86</xdr:col>
      <xdr:colOff>25400</xdr:colOff>
      <xdr:row>37</xdr:row>
      <xdr:rowOff>71755</xdr:rowOff>
    </xdr:to>
    <xdr:cxnSp macro="">
      <xdr:nvCxnSpPr>
        <xdr:cNvPr id="509" name="直線コネクタ 508"/>
        <xdr:cNvCxnSpPr/>
      </xdr:nvCxnSpPr>
      <xdr:spPr>
        <a:xfrm>
          <a:off x="15798800" y="62782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69850</xdr:rowOff>
    </xdr:from>
    <xdr:ext cx="534670" cy="258445"/>
    <xdr:sp macro="" textlink="">
      <xdr:nvSpPr>
        <xdr:cNvPr id="510" name="消防費最大値テキスト"/>
        <xdr:cNvSpPr txBox="1"/>
      </xdr:nvSpPr>
      <xdr:spPr>
        <a:xfrm>
          <a:off x="15938500" y="49352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60,734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123190</xdr:rowOff>
    </xdr:from>
    <xdr:to xmlns:xdr="http://schemas.openxmlformats.org/drawingml/2006/spreadsheetDrawing">
      <xdr:col>86</xdr:col>
      <xdr:colOff>25400</xdr:colOff>
      <xdr:row>30</xdr:row>
      <xdr:rowOff>123190</xdr:rowOff>
    </xdr:to>
    <xdr:cxnSp macro="">
      <xdr:nvCxnSpPr>
        <xdr:cNvPr id="511" name="直線コネクタ 510"/>
        <xdr:cNvCxnSpPr/>
      </xdr:nvCxnSpPr>
      <xdr:spPr>
        <a:xfrm>
          <a:off x="15798800" y="51562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32</xdr:row>
      <xdr:rowOff>58420</xdr:rowOff>
    </xdr:from>
    <xdr:to xmlns:xdr="http://schemas.openxmlformats.org/drawingml/2006/spreadsheetDrawing">
      <xdr:col>85</xdr:col>
      <xdr:colOff>127000</xdr:colOff>
      <xdr:row>33</xdr:row>
      <xdr:rowOff>84455</xdr:rowOff>
    </xdr:to>
    <xdr:cxnSp macro="">
      <xdr:nvCxnSpPr>
        <xdr:cNvPr id="512" name="直線コネクタ 511"/>
        <xdr:cNvCxnSpPr/>
      </xdr:nvCxnSpPr>
      <xdr:spPr>
        <a:xfrm>
          <a:off x="15069820" y="5426710"/>
          <a:ext cx="817880" cy="193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34</xdr:row>
      <xdr:rowOff>125730</xdr:rowOff>
    </xdr:from>
    <xdr:ext cx="534670" cy="258445"/>
    <xdr:sp macro="" textlink="">
      <xdr:nvSpPr>
        <xdr:cNvPr id="513" name="消防費平均値テキスト"/>
        <xdr:cNvSpPr txBox="1"/>
      </xdr:nvSpPr>
      <xdr:spPr>
        <a:xfrm>
          <a:off x="15938500" y="58293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147320</xdr:rowOff>
    </xdr:from>
    <xdr:to xmlns:xdr="http://schemas.openxmlformats.org/drawingml/2006/spreadsheetDrawing">
      <xdr:col>85</xdr:col>
      <xdr:colOff>177800</xdr:colOff>
      <xdr:row>35</xdr:row>
      <xdr:rowOff>77470</xdr:rowOff>
    </xdr:to>
    <xdr:sp macro="" textlink="">
      <xdr:nvSpPr>
        <xdr:cNvPr id="514" name="フローチャート: 判断 513"/>
        <xdr:cNvSpPr/>
      </xdr:nvSpPr>
      <xdr:spPr>
        <a:xfrm>
          <a:off x="15836900" y="5850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31</xdr:row>
      <xdr:rowOff>15875</xdr:rowOff>
    </xdr:from>
    <xdr:to xmlns:xdr="http://schemas.openxmlformats.org/drawingml/2006/spreadsheetDrawing">
      <xdr:col>81</xdr:col>
      <xdr:colOff>50800</xdr:colOff>
      <xdr:row>32</xdr:row>
      <xdr:rowOff>58420</xdr:rowOff>
    </xdr:to>
    <xdr:cxnSp macro="">
      <xdr:nvCxnSpPr>
        <xdr:cNvPr id="515" name="直線コネクタ 514"/>
        <xdr:cNvCxnSpPr/>
      </xdr:nvCxnSpPr>
      <xdr:spPr>
        <a:xfrm>
          <a:off x="14206220" y="5216525"/>
          <a:ext cx="86360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8890</xdr:rowOff>
    </xdr:from>
    <xdr:to xmlns:xdr="http://schemas.openxmlformats.org/drawingml/2006/spreadsheetDrawing">
      <xdr:col>81</xdr:col>
      <xdr:colOff>101600</xdr:colOff>
      <xdr:row>35</xdr:row>
      <xdr:rowOff>110490</xdr:rowOff>
    </xdr:to>
    <xdr:sp macro="" textlink="">
      <xdr:nvSpPr>
        <xdr:cNvPr id="516" name="フローチャート: 判断 515"/>
        <xdr:cNvSpPr/>
      </xdr:nvSpPr>
      <xdr:spPr>
        <a:xfrm>
          <a:off x="1501902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101600</xdr:rowOff>
    </xdr:from>
    <xdr:ext cx="534035" cy="259080"/>
    <xdr:sp macro="" textlink="">
      <xdr:nvSpPr>
        <xdr:cNvPr id="517" name="テキスト ボックス 516"/>
        <xdr:cNvSpPr txBox="1"/>
      </xdr:nvSpPr>
      <xdr:spPr>
        <a:xfrm>
          <a:off x="14812645" y="5972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31</xdr:row>
      <xdr:rowOff>15875</xdr:rowOff>
    </xdr:from>
    <xdr:to xmlns:xdr="http://schemas.openxmlformats.org/drawingml/2006/spreadsheetDrawing">
      <xdr:col>76</xdr:col>
      <xdr:colOff>114300</xdr:colOff>
      <xdr:row>34</xdr:row>
      <xdr:rowOff>97790</xdr:rowOff>
    </xdr:to>
    <xdr:cxnSp macro="">
      <xdr:nvCxnSpPr>
        <xdr:cNvPr id="518" name="直線コネクタ 517"/>
        <xdr:cNvCxnSpPr/>
      </xdr:nvCxnSpPr>
      <xdr:spPr>
        <a:xfrm flipV="1">
          <a:off x="13342620" y="5216525"/>
          <a:ext cx="863600" cy="584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160020</xdr:rowOff>
    </xdr:from>
    <xdr:to xmlns:xdr="http://schemas.openxmlformats.org/drawingml/2006/spreadsheetDrawing">
      <xdr:col>76</xdr:col>
      <xdr:colOff>165100</xdr:colOff>
      <xdr:row>35</xdr:row>
      <xdr:rowOff>90170</xdr:rowOff>
    </xdr:to>
    <xdr:sp macro="" textlink="">
      <xdr:nvSpPr>
        <xdr:cNvPr id="519" name="フローチャート: 判断 518"/>
        <xdr:cNvSpPr/>
      </xdr:nvSpPr>
      <xdr:spPr>
        <a:xfrm>
          <a:off x="14155420" y="5863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81280</xdr:rowOff>
    </xdr:from>
    <xdr:ext cx="534670" cy="259080"/>
    <xdr:sp macro="" textlink="">
      <xdr:nvSpPr>
        <xdr:cNvPr id="520" name="テキスト ボックス 519"/>
        <xdr:cNvSpPr txBox="1"/>
      </xdr:nvSpPr>
      <xdr:spPr>
        <a:xfrm>
          <a:off x="13943965" y="5952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34</xdr:row>
      <xdr:rowOff>57150</xdr:rowOff>
    </xdr:from>
    <xdr:to xmlns:xdr="http://schemas.openxmlformats.org/drawingml/2006/spreadsheetDrawing">
      <xdr:col>71</xdr:col>
      <xdr:colOff>177800</xdr:colOff>
      <xdr:row>34</xdr:row>
      <xdr:rowOff>97790</xdr:rowOff>
    </xdr:to>
    <xdr:cxnSp macro="">
      <xdr:nvCxnSpPr>
        <xdr:cNvPr id="521" name="直線コネクタ 520"/>
        <xdr:cNvCxnSpPr/>
      </xdr:nvCxnSpPr>
      <xdr:spPr>
        <a:xfrm>
          <a:off x="12473940" y="5760720"/>
          <a:ext cx="86868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147320</xdr:rowOff>
    </xdr:from>
    <xdr:to xmlns:xdr="http://schemas.openxmlformats.org/drawingml/2006/spreadsheetDrawing">
      <xdr:col>72</xdr:col>
      <xdr:colOff>38100</xdr:colOff>
      <xdr:row>35</xdr:row>
      <xdr:rowOff>77470</xdr:rowOff>
    </xdr:to>
    <xdr:sp macro="" textlink="">
      <xdr:nvSpPr>
        <xdr:cNvPr id="522" name="フローチャート: 判断 521"/>
        <xdr:cNvSpPr/>
      </xdr:nvSpPr>
      <xdr:spPr>
        <a:xfrm>
          <a:off x="13291820" y="585089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68580</xdr:rowOff>
    </xdr:from>
    <xdr:ext cx="534035" cy="258445"/>
    <xdr:sp macro="" textlink="">
      <xdr:nvSpPr>
        <xdr:cNvPr id="523" name="テキスト ボックス 522"/>
        <xdr:cNvSpPr txBox="1"/>
      </xdr:nvSpPr>
      <xdr:spPr>
        <a:xfrm>
          <a:off x="13080365" y="59397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33655</xdr:rowOff>
    </xdr:from>
    <xdr:to xmlns:xdr="http://schemas.openxmlformats.org/drawingml/2006/spreadsheetDrawing">
      <xdr:col>67</xdr:col>
      <xdr:colOff>101600</xdr:colOff>
      <xdr:row>35</xdr:row>
      <xdr:rowOff>135255</xdr:rowOff>
    </xdr:to>
    <xdr:sp macro="" textlink="">
      <xdr:nvSpPr>
        <xdr:cNvPr id="524" name="フローチャート: 判断 523"/>
        <xdr:cNvSpPr/>
      </xdr:nvSpPr>
      <xdr:spPr>
        <a:xfrm>
          <a:off x="12423140" y="59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126365</xdr:rowOff>
    </xdr:from>
    <xdr:ext cx="534035" cy="258445"/>
    <xdr:sp macro="" textlink="">
      <xdr:nvSpPr>
        <xdr:cNvPr id="525" name="テキスト ボックス 524"/>
        <xdr:cNvSpPr txBox="1"/>
      </xdr:nvSpPr>
      <xdr:spPr>
        <a:xfrm>
          <a:off x="12216765" y="59975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6" name="テキスト ボックス 525"/>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1365" cy="259080"/>
    <xdr:sp macro="" textlink="">
      <xdr:nvSpPr>
        <xdr:cNvPr id="527" name="テキスト ボックス 526"/>
        <xdr:cNvSpPr txBox="1"/>
      </xdr:nvSpPr>
      <xdr:spPr>
        <a:xfrm>
          <a:off x="148844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8" name="テキスト ボックス 527"/>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9" name="テキスト ボックス 528"/>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1365" cy="259080"/>
    <xdr:sp macro="" textlink="">
      <xdr:nvSpPr>
        <xdr:cNvPr id="530" name="テキスト ボックス 529"/>
        <xdr:cNvSpPr txBox="1"/>
      </xdr:nvSpPr>
      <xdr:spPr>
        <a:xfrm>
          <a:off x="122885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33</xdr:row>
      <xdr:rowOff>33020</xdr:rowOff>
    </xdr:from>
    <xdr:to xmlns:xdr="http://schemas.openxmlformats.org/drawingml/2006/spreadsheetDrawing">
      <xdr:col>85</xdr:col>
      <xdr:colOff>177800</xdr:colOff>
      <xdr:row>33</xdr:row>
      <xdr:rowOff>134620</xdr:rowOff>
    </xdr:to>
    <xdr:sp macro="" textlink="">
      <xdr:nvSpPr>
        <xdr:cNvPr id="531" name="楕円 530"/>
        <xdr:cNvSpPr/>
      </xdr:nvSpPr>
      <xdr:spPr>
        <a:xfrm>
          <a:off x="15836900" y="55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32</xdr:row>
      <xdr:rowOff>55880</xdr:rowOff>
    </xdr:from>
    <xdr:ext cx="534670" cy="259080"/>
    <xdr:sp macro="" textlink="">
      <xdr:nvSpPr>
        <xdr:cNvPr id="532" name="消防費該当値テキスト"/>
        <xdr:cNvSpPr txBox="1"/>
      </xdr:nvSpPr>
      <xdr:spPr>
        <a:xfrm>
          <a:off x="15938500" y="5424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32</xdr:row>
      <xdr:rowOff>7620</xdr:rowOff>
    </xdr:from>
    <xdr:to xmlns:xdr="http://schemas.openxmlformats.org/drawingml/2006/spreadsheetDrawing">
      <xdr:col>81</xdr:col>
      <xdr:colOff>101600</xdr:colOff>
      <xdr:row>32</xdr:row>
      <xdr:rowOff>109220</xdr:rowOff>
    </xdr:to>
    <xdr:sp macro="" textlink="">
      <xdr:nvSpPr>
        <xdr:cNvPr id="533" name="楕円 532"/>
        <xdr:cNvSpPr/>
      </xdr:nvSpPr>
      <xdr:spPr>
        <a:xfrm>
          <a:off x="15019020" y="537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30</xdr:row>
      <xdr:rowOff>125730</xdr:rowOff>
    </xdr:from>
    <xdr:ext cx="534035" cy="258445"/>
    <xdr:sp macro="" textlink="">
      <xdr:nvSpPr>
        <xdr:cNvPr id="534" name="テキスト ボックス 533"/>
        <xdr:cNvSpPr txBox="1"/>
      </xdr:nvSpPr>
      <xdr:spPr>
        <a:xfrm>
          <a:off x="14812645" y="5158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30</xdr:row>
      <xdr:rowOff>136525</xdr:rowOff>
    </xdr:from>
    <xdr:to xmlns:xdr="http://schemas.openxmlformats.org/drawingml/2006/spreadsheetDrawing">
      <xdr:col>76</xdr:col>
      <xdr:colOff>165100</xdr:colOff>
      <xdr:row>31</xdr:row>
      <xdr:rowOff>66675</xdr:rowOff>
    </xdr:to>
    <xdr:sp macro="" textlink="">
      <xdr:nvSpPr>
        <xdr:cNvPr id="535" name="楕円 534"/>
        <xdr:cNvSpPr/>
      </xdr:nvSpPr>
      <xdr:spPr>
        <a:xfrm>
          <a:off x="14155420" y="516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29</xdr:row>
      <xdr:rowOff>83185</xdr:rowOff>
    </xdr:from>
    <xdr:ext cx="534670" cy="259080"/>
    <xdr:sp macro="" textlink="">
      <xdr:nvSpPr>
        <xdr:cNvPr id="536" name="テキスト ボックス 535"/>
        <xdr:cNvSpPr txBox="1"/>
      </xdr:nvSpPr>
      <xdr:spPr>
        <a:xfrm>
          <a:off x="13943965" y="49485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34</xdr:row>
      <xdr:rowOff>46990</xdr:rowOff>
    </xdr:from>
    <xdr:to xmlns:xdr="http://schemas.openxmlformats.org/drawingml/2006/spreadsheetDrawing">
      <xdr:col>72</xdr:col>
      <xdr:colOff>38100</xdr:colOff>
      <xdr:row>34</xdr:row>
      <xdr:rowOff>148590</xdr:rowOff>
    </xdr:to>
    <xdr:sp macro="" textlink="">
      <xdr:nvSpPr>
        <xdr:cNvPr id="537" name="楕円 536"/>
        <xdr:cNvSpPr/>
      </xdr:nvSpPr>
      <xdr:spPr>
        <a:xfrm>
          <a:off x="13291820" y="57505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32</xdr:row>
      <xdr:rowOff>165100</xdr:rowOff>
    </xdr:from>
    <xdr:ext cx="534035" cy="258445"/>
    <xdr:sp macro="" textlink="">
      <xdr:nvSpPr>
        <xdr:cNvPr id="538" name="テキスト ボックス 537"/>
        <xdr:cNvSpPr txBox="1"/>
      </xdr:nvSpPr>
      <xdr:spPr>
        <a:xfrm>
          <a:off x="13080365" y="5533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6350</xdr:rowOff>
    </xdr:from>
    <xdr:to xmlns:xdr="http://schemas.openxmlformats.org/drawingml/2006/spreadsheetDrawing">
      <xdr:col>67</xdr:col>
      <xdr:colOff>101600</xdr:colOff>
      <xdr:row>34</xdr:row>
      <xdr:rowOff>107950</xdr:rowOff>
    </xdr:to>
    <xdr:sp macro="" textlink="">
      <xdr:nvSpPr>
        <xdr:cNvPr id="539" name="楕円 538"/>
        <xdr:cNvSpPr/>
      </xdr:nvSpPr>
      <xdr:spPr>
        <a:xfrm>
          <a:off x="12423140" y="57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32</xdr:row>
      <xdr:rowOff>124460</xdr:rowOff>
    </xdr:from>
    <xdr:ext cx="534035" cy="258445"/>
    <xdr:sp macro="" textlink="">
      <xdr:nvSpPr>
        <xdr:cNvPr id="540" name="テキスト ボックス 539"/>
        <xdr:cNvSpPr txBox="1"/>
      </xdr:nvSpPr>
      <xdr:spPr>
        <a:xfrm>
          <a:off x="12216765" y="5492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1" name="正方形/長方形 540"/>
        <xdr:cNvSpPr/>
      </xdr:nvSpPr>
      <xdr:spPr>
        <a:xfrm>
          <a:off x="1211580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140335</xdr:rowOff>
    </xdr:to>
    <xdr:sp macro="" textlink="">
      <xdr:nvSpPr>
        <xdr:cNvPr id="542" name="正方形/長方形 541"/>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3" name="正方形/長方形 542"/>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140335</xdr:rowOff>
    </xdr:to>
    <xdr:sp macro="" textlink="">
      <xdr:nvSpPr>
        <xdr:cNvPr id="544" name="正方形/長方形 543"/>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5" name="正方形/長方形 544"/>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140335</xdr:rowOff>
    </xdr:to>
    <xdr:sp macro="" textlink="">
      <xdr:nvSpPr>
        <xdr:cNvPr id="546" name="正方形/長方形 545"/>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7" name="正方形/長方形 546"/>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8" name="正方形/長方形 547"/>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5425"/>
    <xdr:sp macro="" textlink="">
      <xdr:nvSpPr>
        <xdr:cNvPr id="549" name="テキスト ボックス 548"/>
        <xdr:cNvSpPr txBox="1"/>
      </xdr:nvSpPr>
      <xdr:spPr>
        <a:xfrm>
          <a:off x="1207770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0" name="直線コネクタ 549"/>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140335</xdr:rowOff>
    </xdr:from>
    <xdr:to xmlns:xdr="http://schemas.openxmlformats.org/drawingml/2006/spreadsheetDrawing">
      <xdr:col>89</xdr:col>
      <xdr:colOff>177800</xdr:colOff>
      <xdr:row>58</xdr:row>
      <xdr:rowOff>140335</xdr:rowOff>
    </xdr:to>
    <xdr:cxnSp macro="">
      <xdr:nvCxnSpPr>
        <xdr:cNvPr id="551" name="直線コネクタ 550"/>
        <xdr:cNvCxnSpPr/>
      </xdr:nvCxnSpPr>
      <xdr:spPr>
        <a:xfrm>
          <a:off x="12115800" y="98672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167640</xdr:rowOff>
    </xdr:from>
    <xdr:ext cx="248285" cy="259080"/>
    <xdr:sp macro="" textlink="">
      <xdr:nvSpPr>
        <xdr:cNvPr id="552" name="テキスト ボックス 551"/>
        <xdr:cNvSpPr txBox="1"/>
      </xdr:nvSpPr>
      <xdr:spPr>
        <a:xfrm>
          <a:off x="11871960" y="97269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53" name="直線コネクタ 552"/>
        <xdr:cNvCxnSpPr/>
      </xdr:nvCxnSpPr>
      <xdr:spPr>
        <a:xfrm>
          <a:off x="12115800" y="94170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94995" cy="258445"/>
    <xdr:sp macro="" textlink="">
      <xdr:nvSpPr>
        <xdr:cNvPr id="554" name="テキスト ボックス 553"/>
        <xdr:cNvSpPr txBox="1"/>
      </xdr:nvSpPr>
      <xdr:spPr>
        <a:xfrm>
          <a:off x="11535410" y="927862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55" name="直線コネクタ 554"/>
        <xdr:cNvCxnSpPr/>
      </xdr:nvCxnSpPr>
      <xdr:spPr>
        <a:xfrm>
          <a:off x="12115800" y="89712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94995" cy="259080"/>
    <xdr:sp macro="" textlink="">
      <xdr:nvSpPr>
        <xdr:cNvPr id="556" name="テキスト ボックス 555"/>
        <xdr:cNvSpPr txBox="1"/>
      </xdr:nvSpPr>
      <xdr:spPr>
        <a:xfrm>
          <a:off x="11535410" y="88328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140335</xdr:rowOff>
    </xdr:from>
    <xdr:to xmlns:xdr="http://schemas.openxmlformats.org/drawingml/2006/spreadsheetDrawing">
      <xdr:col>89</xdr:col>
      <xdr:colOff>177800</xdr:colOff>
      <xdr:row>50</xdr:row>
      <xdr:rowOff>140335</xdr:rowOff>
    </xdr:to>
    <xdr:cxnSp macro="">
      <xdr:nvCxnSpPr>
        <xdr:cNvPr id="557" name="直線コネクタ 556"/>
        <xdr:cNvCxnSpPr/>
      </xdr:nvCxnSpPr>
      <xdr:spPr>
        <a:xfrm>
          <a:off x="12115800" y="85261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167640</xdr:rowOff>
    </xdr:from>
    <xdr:ext cx="594995" cy="259080"/>
    <xdr:sp macro="" textlink="">
      <xdr:nvSpPr>
        <xdr:cNvPr id="558" name="テキスト ボックス 557"/>
        <xdr:cNvSpPr txBox="1"/>
      </xdr:nvSpPr>
      <xdr:spPr>
        <a:xfrm>
          <a:off x="11535410" y="83858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9" name="直線コネクタ 558"/>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60" name="テキスト ボックス 559"/>
        <xdr:cNvSpPr txBox="1"/>
      </xdr:nvSpPr>
      <xdr:spPr>
        <a:xfrm>
          <a:off x="11535410" y="79375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教育費グラフ枠"/>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98425</xdr:rowOff>
    </xdr:from>
    <xdr:to xmlns:xdr="http://schemas.openxmlformats.org/drawingml/2006/spreadsheetDrawing">
      <xdr:col>85</xdr:col>
      <xdr:colOff>126365</xdr:colOff>
      <xdr:row>58</xdr:row>
      <xdr:rowOff>17145</xdr:rowOff>
    </xdr:to>
    <xdr:cxnSp macro="">
      <xdr:nvCxnSpPr>
        <xdr:cNvPr id="562" name="直線コネクタ 561"/>
        <xdr:cNvCxnSpPr/>
      </xdr:nvCxnSpPr>
      <xdr:spPr>
        <a:xfrm flipV="1">
          <a:off x="15885795" y="8484235"/>
          <a:ext cx="1270" cy="1259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20955</xdr:rowOff>
    </xdr:from>
    <xdr:ext cx="534670" cy="259080"/>
    <xdr:sp macro="" textlink="">
      <xdr:nvSpPr>
        <xdr:cNvPr id="563" name="教育費最小値テキスト"/>
        <xdr:cNvSpPr txBox="1"/>
      </xdr:nvSpPr>
      <xdr:spPr>
        <a:xfrm>
          <a:off x="15938500" y="9747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17145</xdr:rowOff>
    </xdr:from>
    <xdr:to xmlns:xdr="http://schemas.openxmlformats.org/drawingml/2006/spreadsheetDrawing">
      <xdr:col>86</xdr:col>
      <xdr:colOff>25400</xdr:colOff>
      <xdr:row>58</xdr:row>
      <xdr:rowOff>17145</xdr:rowOff>
    </xdr:to>
    <xdr:cxnSp macro="">
      <xdr:nvCxnSpPr>
        <xdr:cNvPr id="564" name="直線コネクタ 563"/>
        <xdr:cNvCxnSpPr/>
      </xdr:nvCxnSpPr>
      <xdr:spPr>
        <a:xfrm>
          <a:off x="15798800" y="97440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45085</xdr:rowOff>
    </xdr:from>
    <xdr:ext cx="598805" cy="259080"/>
    <xdr:sp macro="" textlink="">
      <xdr:nvSpPr>
        <xdr:cNvPr id="565" name="教育費最大値テキスト"/>
        <xdr:cNvSpPr txBox="1"/>
      </xdr:nvSpPr>
      <xdr:spPr>
        <a:xfrm>
          <a:off x="15938500" y="8263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309,013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98425</xdr:rowOff>
    </xdr:from>
    <xdr:to xmlns:xdr="http://schemas.openxmlformats.org/drawingml/2006/spreadsheetDrawing">
      <xdr:col>86</xdr:col>
      <xdr:colOff>25400</xdr:colOff>
      <xdr:row>50</xdr:row>
      <xdr:rowOff>98425</xdr:rowOff>
    </xdr:to>
    <xdr:cxnSp macro="">
      <xdr:nvCxnSpPr>
        <xdr:cNvPr id="566" name="直線コネクタ 565"/>
        <xdr:cNvCxnSpPr/>
      </xdr:nvCxnSpPr>
      <xdr:spPr>
        <a:xfrm>
          <a:off x="15798800" y="84842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141605</xdr:rowOff>
    </xdr:from>
    <xdr:to xmlns:xdr="http://schemas.openxmlformats.org/drawingml/2006/spreadsheetDrawing">
      <xdr:col>85</xdr:col>
      <xdr:colOff>127000</xdr:colOff>
      <xdr:row>57</xdr:row>
      <xdr:rowOff>149225</xdr:rowOff>
    </xdr:to>
    <xdr:cxnSp macro="">
      <xdr:nvCxnSpPr>
        <xdr:cNvPr id="567" name="直線コネクタ 566"/>
        <xdr:cNvCxnSpPr/>
      </xdr:nvCxnSpPr>
      <xdr:spPr>
        <a:xfrm>
          <a:off x="15069820" y="9700895"/>
          <a:ext cx="8178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142240</xdr:rowOff>
    </xdr:from>
    <xdr:ext cx="534670" cy="257810"/>
    <xdr:sp macro="" textlink="">
      <xdr:nvSpPr>
        <xdr:cNvPr id="568" name="教育費平均値テキスト"/>
        <xdr:cNvSpPr txBox="1"/>
      </xdr:nvSpPr>
      <xdr:spPr>
        <a:xfrm>
          <a:off x="15938500" y="936625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119380</xdr:rowOff>
    </xdr:from>
    <xdr:to xmlns:xdr="http://schemas.openxmlformats.org/drawingml/2006/spreadsheetDrawing">
      <xdr:col>85</xdr:col>
      <xdr:colOff>177800</xdr:colOff>
      <xdr:row>57</xdr:row>
      <xdr:rowOff>49530</xdr:rowOff>
    </xdr:to>
    <xdr:sp macro="" textlink="">
      <xdr:nvSpPr>
        <xdr:cNvPr id="569" name="フローチャート: 判断 568"/>
        <xdr:cNvSpPr/>
      </xdr:nvSpPr>
      <xdr:spPr>
        <a:xfrm>
          <a:off x="15836900" y="9511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141605</xdr:rowOff>
    </xdr:from>
    <xdr:to xmlns:xdr="http://schemas.openxmlformats.org/drawingml/2006/spreadsheetDrawing">
      <xdr:col>81</xdr:col>
      <xdr:colOff>50800</xdr:colOff>
      <xdr:row>57</xdr:row>
      <xdr:rowOff>144145</xdr:rowOff>
    </xdr:to>
    <xdr:cxnSp macro="">
      <xdr:nvCxnSpPr>
        <xdr:cNvPr id="570" name="直線コネクタ 569"/>
        <xdr:cNvCxnSpPr/>
      </xdr:nvCxnSpPr>
      <xdr:spPr>
        <a:xfrm flipV="1">
          <a:off x="14206220" y="9700895"/>
          <a:ext cx="8636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137795</xdr:rowOff>
    </xdr:from>
    <xdr:to xmlns:xdr="http://schemas.openxmlformats.org/drawingml/2006/spreadsheetDrawing">
      <xdr:col>81</xdr:col>
      <xdr:colOff>101600</xdr:colOff>
      <xdr:row>57</xdr:row>
      <xdr:rowOff>67945</xdr:rowOff>
    </xdr:to>
    <xdr:sp macro="" textlink="">
      <xdr:nvSpPr>
        <xdr:cNvPr id="571" name="フローチャート: 判断 570"/>
        <xdr:cNvSpPr/>
      </xdr:nvSpPr>
      <xdr:spPr>
        <a:xfrm>
          <a:off x="15019020" y="95294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84455</xdr:rowOff>
    </xdr:from>
    <xdr:ext cx="534035" cy="258445"/>
    <xdr:sp macro="" textlink="">
      <xdr:nvSpPr>
        <xdr:cNvPr id="572" name="テキスト ボックス 571"/>
        <xdr:cNvSpPr txBox="1"/>
      </xdr:nvSpPr>
      <xdr:spPr>
        <a:xfrm>
          <a:off x="14812645" y="9308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84455</xdr:rowOff>
    </xdr:from>
    <xdr:to xmlns:xdr="http://schemas.openxmlformats.org/drawingml/2006/spreadsheetDrawing">
      <xdr:col>76</xdr:col>
      <xdr:colOff>114300</xdr:colOff>
      <xdr:row>57</xdr:row>
      <xdr:rowOff>144145</xdr:rowOff>
    </xdr:to>
    <xdr:cxnSp macro="">
      <xdr:nvCxnSpPr>
        <xdr:cNvPr id="573" name="直線コネクタ 572"/>
        <xdr:cNvCxnSpPr/>
      </xdr:nvCxnSpPr>
      <xdr:spPr>
        <a:xfrm>
          <a:off x="13342620" y="9643745"/>
          <a:ext cx="8636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130810</xdr:rowOff>
    </xdr:from>
    <xdr:to xmlns:xdr="http://schemas.openxmlformats.org/drawingml/2006/spreadsheetDrawing">
      <xdr:col>76</xdr:col>
      <xdr:colOff>165100</xdr:colOff>
      <xdr:row>57</xdr:row>
      <xdr:rowOff>60960</xdr:rowOff>
    </xdr:to>
    <xdr:sp macro="" textlink="">
      <xdr:nvSpPr>
        <xdr:cNvPr id="574" name="フローチャート: 判断 573"/>
        <xdr:cNvSpPr/>
      </xdr:nvSpPr>
      <xdr:spPr>
        <a:xfrm>
          <a:off x="14155420" y="9522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77470</xdr:rowOff>
    </xdr:from>
    <xdr:ext cx="534670" cy="259080"/>
    <xdr:sp macro="" textlink="">
      <xdr:nvSpPr>
        <xdr:cNvPr id="575" name="テキスト ボックス 574"/>
        <xdr:cNvSpPr txBox="1"/>
      </xdr:nvSpPr>
      <xdr:spPr>
        <a:xfrm>
          <a:off x="13943965" y="9301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53</xdr:row>
      <xdr:rowOff>56515</xdr:rowOff>
    </xdr:from>
    <xdr:to xmlns:xdr="http://schemas.openxmlformats.org/drawingml/2006/spreadsheetDrawing">
      <xdr:col>71</xdr:col>
      <xdr:colOff>177800</xdr:colOff>
      <xdr:row>57</xdr:row>
      <xdr:rowOff>84455</xdr:rowOff>
    </xdr:to>
    <xdr:cxnSp macro="">
      <xdr:nvCxnSpPr>
        <xdr:cNvPr id="576" name="直線コネクタ 575"/>
        <xdr:cNvCxnSpPr/>
      </xdr:nvCxnSpPr>
      <xdr:spPr>
        <a:xfrm>
          <a:off x="12473940" y="8945245"/>
          <a:ext cx="868680" cy="698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107950</xdr:rowOff>
    </xdr:from>
    <xdr:to xmlns:xdr="http://schemas.openxmlformats.org/drawingml/2006/spreadsheetDrawing">
      <xdr:col>72</xdr:col>
      <xdr:colOff>38100</xdr:colOff>
      <xdr:row>57</xdr:row>
      <xdr:rowOff>38100</xdr:rowOff>
    </xdr:to>
    <xdr:sp macro="" textlink="">
      <xdr:nvSpPr>
        <xdr:cNvPr id="577" name="フローチャート: 判断 576"/>
        <xdr:cNvSpPr/>
      </xdr:nvSpPr>
      <xdr:spPr>
        <a:xfrm>
          <a:off x="13291820" y="949960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54610</xdr:rowOff>
    </xdr:from>
    <xdr:ext cx="534035" cy="258445"/>
    <xdr:sp macro="" textlink="">
      <xdr:nvSpPr>
        <xdr:cNvPr id="578" name="テキスト ボックス 577"/>
        <xdr:cNvSpPr txBox="1"/>
      </xdr:nvSpPr>
      <xdr:spPr>
        <a:xfrm>
          <a:off x="13080365" y="92786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579" name="フローチャート: 判断 578"/>
        <xdr:cNvSpPr/>
      </xdr:nvSpPr>
      <xdr:spPr>
        <a:xfrm>
          <a:off x="12423140" y="9518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48260</xdr:rowOff>
    </xdr:from>
    <xdr:ext cx="534035" cy="258445"/>
    <xdr:sp macro="" textlink="">
      <xdr:nvSpPr>
        <xdr:cNvPr id="580" name="テキスト ボックス 579"/>
        <xdr:cNvSpPr txBox="1"/>
      </xdr:nvSpPr>
      <xdr:spPr>
        <a:xfrm>
          <a:off x="12216765" y="9607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1" name="テキスト ボックス 580"/>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1365" cy="259080"/>
    <xdr:sp macro="" textlink="">
      <xdr:nvSpPr>
        <xdr:cNvPr id="582" name="テキスト ボックス 581"/>
        <xdr:cNvSpPr txBox="1"/>
      </xdr:nvSpPr>
      <xdr:spPr>
        <a:xfrm>
          <a:off x="148844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3" name="テキスト ボックス 582"/>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4" name="テキスト ボックス 583"/>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1365" cy="259080"/>
    <xdr:sp macro="" textlink="">
      <xdr:nvSpPr>
        <xdr:cNvPr id="585" name="テキスト ボックス 584"/>
        <xdr:cNvSpPr txBox="1"/>
      </xdr:nvSpPr>
      <xdr:spPr>
        <a:xfrm>
          <a:off x="122885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98425</xdr:rowOff>
    </xdr:from>
    <xdr:to xmlns:xdr="http://schemas.openxmlformats.org/drawingml/2006/spreadsheetDrawing">
      <xdr:col>85</xdr:col>
      <xdr:colOff>177800</xdr:colOff>
      <xdr:row>58</xdr:row>
      <xdr:rowOff>28575</xdr:rowOff>
    </xdr:to>
    <xdr:sp macro="" textlink="">
      <xdr:nvSpPr>
        <xdr:cNvPr id="586" name="楕円 585"/>
        <xdr:cNvSpPr/>
      </xdr:nvSpPr>
      <xdr:spPr>
        <a:xfrm>
          <a:off x="15836900" y="9657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13335</xdr:rowOff>
    </xdr:from>
    <xdr:ext cx="534670" cy="258445"/>
    <xdr:sp macro="" textlink="">
      <xdr:nvSpPr>
        <xdr:cNvPr id="587" name="教育費該当値テキスト"/>
        <xdr:cNvSpPr txBox="1"/>
      </xdr:nvSpPr>
      <xdr:spPr>
        <a:xfrm>
          <a:off x="15938500" y="9572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90805</xdr:rowOff>
    </xdr:from>
    <xdr:to xmlns:xdr="http://schemas.openxmlformats.org/drawingml/2006/spreadsheetDrawing">
      <xdr:col>81</xdr:col>
      <xdr:colOff>101600</xdr:colOff>
      <xdr:row>58</xdr:row>
      <xdr:rowOff>20955</xdr:rowOff>
    </xdr:to>
    <xdr:sp macro="" textlink="">
      <xdr:nvSpPr>
        <xdr:cNvPr id="588" name="楕円 587"/>
        <xdr:cNvSpPr/>
      </xdr:nvSpPr>
      <xdr:spPr>
        <a:xfrm>
          <a:off x="15019020" y="96500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12065</xdr:rowOff>
    </xdr:from>
    <xdr:ext cx="534035" cy="258445"/>
    <xdr:sp macro="" textlink="">
      <xdr:nvSpPr>
        <xdr:cNvPr id="589" name="テキスト ボックス 588"/>
        <xdr:cNvSpPr txBox="1"/>
      </xdr:nvSpPr>
      <xdr:spPr>
        <a:xfrm>
          <a:off x="14812645" y="9738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93345</xdr:rowOff>
    </xdr:from>
    <xdr:to xmlns:xdr="http://schemas.openxmlformats.org/drawingml/2006/spreadsheetDrawing">
      <xdr:col>76</xdr:col>
      <xdr:colOff>165100</xdr:colOff>
      <xdr:row>58</xdr:row>
      <xdr:rowOff>23495</xdr:rowOff>
    </xdr:to>
    <xdr:sp macro="" textlink="">
      <xdr:nvSpPr>
        <xdr:cNvPr id="590" name="楕円 589"/>
        <xdr:cNvSpPr/>
      </xdr:nvSpPr>
      <xdr:spPr>
        <a:xfrm>
          <a:off x="14155420" y="9652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14605</xdr:rowOff>
    </xdr:from>
    <xdr:ext cx="534670" cy="258445"/>
    <xdr:sp macro="" textlink="">
      <xdr:nvSpPr>
        <xdr:cNvPr id="591" name="テキスト ボックス 590"/>
        <xdr:cNvSpPr txBox="1"/>
      </xdr:nvSpPr>
      <xdr:spPr>
        <a:xfrm>
          <a:off x="13943965" y="97415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33655</xdr:rowOff>
    </xdr:from>
    <xdr:to xmlns:xdr="http://schemas.openxmlformats.org/drawingml/2006/spreadsheetDrawing">
      <xdr:col>72</xdr:col>
      <xdr:colOff>38100</xdr:colOff>
      <xdr:row>57</xdr:row>
      <xdr:rowOff>135255</xdr:rowOff>
    </xdr:to>
    <xdr:sp macro="" textlink="">
      <xdr:nvSpPr>
        <xdr:cNvPr id="592" name="楕円 591"/>
        <xdr:cNvSpPr/>
      </xdr:nvSpPr>
      <xdr:spPr>
        <a:xfrm>
          <a:off x="13291820" y="959294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126365</xdr:rowOff>
    </xdr:from>
    <xdr:ext cx="534035" cy="258445"/>
    <xdr:sp macro="" textlink="">
      <xdr:nvSpPr>
        <xdr:cNvPr id="593" name="テキスト ボックス 592"/>
        <xdr:cNvSpPr txBox="1"/>
      </xdr:nvSpPr>
      <xdr:spPr>
        <a:xfrm>
          <a:off x="13080365" y="96856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53</xdr:row>
      <xdr:rowOff>5715</xdr:rowOff>
    </xdr:from>
    <xdr:to xmlns:xdr="http://schemas.openxmlformats.org/drawingml/2006/spreadsheetDrawing">
      <xdr:col>67</xdr:col>
      <xdr:colOff>101600</xdr:colOff>
      <xdr:row>53</xdr:row>
      <xdr:rowOff>107315</xdr:rowOff>
    </xdr:to>
    <xdr:sp macro="" textlink="">
      <xdr:nvSpPr>
        <xdr:cNvPr id="594" name="楕円 593"/>
        <xdr:cNvSpPr/>
      </xdr:nvSpPr>
      <xdr:spPr>
        <a:xfrm>
          <a:off x="12423140" y="889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51</xdr:row>
      <xdr:rowOff>123825</xdr:rowOff>
    </xdr:from>
    <xdr:ext cx="598805" cy="258445"/>
    <xdr:sp macro="" textlink="">
      <xdr:nvSpPr>
        <xdr:cNvPr id="595" name="テキスト ボックス 594"/>
        <xdr:cNvSpPr txBox="1"/>
      </xdr:nvSpPr>
      <xdr:spPr>
        <a:xfrm>
          <a:off x="12184380" y="86772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6" name="正方形/長方形 595"/>
        <xdr:cNvSpPr/>
      </xdr:nvSpPr>
      <xdr:spPr>
        <a:xfrm>
          <a:off x="1211580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140335</xdr:rowOff>
    </xdr:to>
    <xdr:sp macro="" textlink="">
      <xdr:nvSpPr>
        <xdr:cNvPr id="597" name="正方形/長方形 596"/>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140335</xdr:rowOff>
    </xdr:to>
    <xdr:sp macro="" textlink="">
      <xdr:nvSpPr>
        <xdr:cNvPr id="599" name="正方形/長方形 598"/>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140335</xdr:rowOff>
    </xdr:to>
    <xdr:sp macro="" textlink="">
      <xdr:nvSpPr>
        <xdr:cNvPr id="601" name="正方形/長方形 600"/>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3" name="正方形/長方形 602"/>
        <xdr:cNvSpPr/>
      </xdr:nvSpPr>
      <xdr:spPr>
        <a:xfrm>
          <a:off x="1211580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5425"/>
    <xdr:sp macro="" textlink="">
      <xdr:nvSpPr>
        <xdr:cNvPr id="604" name="テキスト ボックス 603"/>
        <xdr:cNvSpPr txBox="1"/>
      </xdr:nvSpPr>
      <xdr:spPr>
        <a:xfrm>
          <a:off x="1207770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5" name="直線コネクタ 604"/>
        <xdr:cNvCxnSpPr/>
      </xdr:nvCxnSpPr>
      <xdr:spPr>
        <a:xfrm>
          <a:off x="1211580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6" name="直線コネクタ 605"/>
        <xdr:cNvCxnSpPr/>
      </xdr:nvCxnSpPr>
      <xdr:spPr>
        <a:xfrm>
          <a:off x="1211580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8445"/>
    <xdr:sp macro="" textlink="">
      <xdr:nvSpPr>
        <xdr:cNvPr id="607" name="テキスト ボックス 606"/>
        <xdr:cNvSpPr txBox="1"/>
      </xdr:nvSpPr>
      <xdr:spPr>
        <a:xfrm>
          <a:off x="11871960" y="131533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8" name="直線コネクタ 607"/>
        <xdr:cNvCxnSpPr/>
      </xdr:nvCxnSpPr>
      <xdr:spPr>
        <a:xfrm>
          <a:off x="1211580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0860" cy="258445"/>
    <xdr:sp macro="" textlink="">
      <xdr:nvSpPr>
        <xdr:cNvPr id="609" name="テキスト ボックス 608"/>
        <xdr:cNvSpPr txBox="1"/>
      </xdr:nvSpPr>
      <xdr:spPr>
        <a:xfrm>
          <a:off x="11599545" y="12780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140335</xdr:rowOff>
    </xdr:from>
    <xdr:to xmlns:xdr="http://schemas.openxmlformats.org/drawingml/2006/spreadsheetDrawing">
      <xdr:col>89</xdr:col>
      <xdr:colOff>177800</xdr:colOff>
      <xdr:row>74</xdr:row>
      <xdr:rowOff>140335</xdr:rowOff>
    </xdr:to>
    <xdr:cxnSp macro="">
      <xdr:nvCxnSpPr>
        <xdr:cNvPr id="610" name="直線コネクタ 609"/>
        <xdr:cNvCxnSpPr/>
      </xdr:nvCxnSpPr>
      <xdr:spPr>
        <a:xfrm>
          <a:off x="1211580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167640</xdr:rowOff>
    </xdr:from>
    <xdr:ext cx="530860" cy="259080"/>
    <xdr:sp macro="" textlink="">
      <xdr:nvSpPr>
        <xdr:cNvPr id="611" name="テキスト ボックス 610"/>
        <xdr:cNvSpPr txBox="1"/>
      </xdr:nvSpPr>
      <xdr:spPr>
        <a:xfrm>
          <a:off x="11599545" y="12409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2" name="直線コネクタ 611"/>
        <xdr:cNvCxnSpPr/>
      </xdr:nvCxnSpPr>
      <xdr:spPr>
        <a:xfrm>
          <a:off x="1211580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0860" cy="259080"/>
    <xdr:sp macro="" textlink="">
      <xdr:nvSpPr>
        <xdr:cNvPr id="613" name="テキスト ボックス 612"/>
        <xdr:cNvSpPr txBox="1"/>
      </xdr:nvSpPr>
      <xdr:spPr>
        <a:xfrm>
          <a:off x="11599545" y="12037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4" name="直線コネクタ 613"/>
        <xdr:cNvCxnSpPr/>
      </xdr:nvCxnSpPr>
      <xdr:spPr>
        <a:xfrm>
          <a:off x="1211580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8445"/>
    <xdr:sp macro="" textlink="">
      <xdr:nvSpPr>
        <xdr:cNvPr id="615" name="テキスト ボックス 614"/>
        <xdr:cNvSpPr txBox="1"/>
      </xdr:nvSpPr>
      <xdr:spPr>
        <a:xfrm>
          <a:off x="11535410" y="116636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6" name="直線コネクタ 615"/>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17" name="テキスト ボックス 616"/>
        <xdr:cNvSpPr txBox="1"/>
      </xdr:nvSpPr>
      <xdr:spPr>
        <a:xfrm>
          <a:off x="11535410" y="112903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8" name="災害復旧費グラフ枠"/>
        <xdr:cNvSpPr/>
      </xdr:nvSpPr>
      <xdr:spPr>
        <a:xfrm>
          <a:off x="1211580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151130</xdr:rowOff>
    </xdr:from>
    <xdr:to xmlns:xdr="http://schemas.openxmlformats.org/drawingml/2006/spreadsheetDrawing">
      <xdr:col>85</xdr:col>
      <xdr:colOff>126365</xdr:colOff>
      <xdr:row>79</xdr:row>
      <xdr:rowOff>44450</xdr:rowOff>
    </xdr:to>
    <xdr:cxnSp macro="">
      <xdr:nvCxnSpPr>
        <xdr:cNvPr id="619" name="直線コネクタ 618"/>
        <xdr:cNvCxnSpPr/>
      </xdr:nvCxnSpPr>
      <xdr:spPr>
        <a:xfrm flipV="1">
          <a:off x="15885795" y="11889740"/>
          <a:ext cx="127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8445"/>
    <xdr:sp macro="" textlink="">
      <xdr:nvSpPr>
        <xdr:cNvPr id="620" name="災害復旧費最小値テキスト"/>
        <xdr:cNvSpPr txBox="1"/>
      </xdr:nvSpPr>
      <xdr:spPr>
        <a:xfrm>
          <a:off x="15938500" y="132956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1" name="直線コネクタ 620"/>
        <xdr:cNvCxnSpPr/>
      </xdr:nvCxnSpPr>
      <xdr:spPr>
        <a:xfrm>
          <a:off x="15798800" y="132918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97790</xdr:rowOff>
    </xdr:from>
    <xdr:ext cx="598805" cy="259080"/>
    <xdr:sp macro="" textlink="">
      <xdr:nvSpPr>
        <xdr:cNvPr id="622" name="災害復旧費最大値テキスト"/>
        <xdr:cNvSpPr txBox="1"/>
      </xdr:nvSpPr>
      <xdr:spPr>
        <a:xfrm>
          <a:off x="15938500" y="11668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113,097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151130</xdr:rowOff>
    </xdr:from>
    <xdr:to xmlns:xdr="http://schemas.openxmlformats.org/drawingml/2006/spreadsheetDrawing">
      <xdr:col>86</xdr:col>
      <xdr:colOff>25400</xdr:colOff>
      <xdr:row>70</xdr:row>
      <xdr:rowOff>151130</xdr:rowOff>
    </xdr:to>
    <xdr:cxnSp macro="">
      <xdr:nvCxnSpPr>
        <xdr:cNvPr id="623" name="直線コネクタ 622"/>
        <xdr:cNvCxnSpPr/>
      </xdr:nvCxnSpPr>
      <xdr:spPr>
        <a:xfrm>
          <a:off x="15798800" y="118897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38100</xdr:rowOff>
    </xdr:from>
    <xdr:to xmlns:xdr="http://schemas.openxmlformats.org/drawingml/2006/spreadsheetDrawing">
      <xdr:col>85</xdr:col>
      <xdr:colOff>127000</xdr:colOff>
      <xdr:row>79</xdr:row>
      <xdr:rowOff>41910</xdr:rowOff>
    </xdr:to>
    <xdr:cxnSp macro="">
      <xdr:nvCxnSpPr>
        <xdr:cNvPr id="624" name="直線コネクタ 623"/>
        <xdr:cNvCxnSpPr/>
      </xdr:nvCxnSpPr>
      <xdr:spPr>
        <a:xfrm>
          <a:off x="15069820" y="13285470"/>
          <a:ext cx="8178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88900</xdr:rowOff>
    </xdr:from>
    <xdr:ext cx="469900" cy="258445"/>
    <xdr:sp macro="" textlink="">
      <xdr:nvSpPr>
        <xdr:cNvPr id="625" name="災害復旧費平均値テキスト"/>
        <xdr:cNvSpPr txBox="1"/>
      </xdr:nvSpPr>
      <xdr:spPr>
        <a:xfrm>
          <a:off x="15938500" y="130009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66040</xdr:rowOff>
    </xdr:from>
    <xdr:to xmlns:xdr="http://schemas.openxmlformats.org/drawingml/2006/spreadsheetDrawing">
      <xdr:col>85</xdr:col>
      <xdr:colOff>177800</xdr:colOff>
      <xdr:row>78</xdr:row>
      <xdr:rowOff>167640</xdr:rowOff>
    </xdr:to>
    <xdr:sp macro="" textlink="">
      <xdr:nvSpPr>
        <xdr:cNvPr id="626" name="フローチャート: 判断 625"/>
        <xdr:cNvSpPr/>
      </xdr:nvSpPr>
      <xdr:spPr>
        <a:xfrm>
          <a:off x="15836900" y="1314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38100</xdr:rowOff>
    </xdr:from>
    <xdr:to xmlns:xdr="http://schemas.openxmlformats.org/drawingml/2006/spreadsheetDrawing">
      <xdr:col>81</xdr:col>
      <xdr:colOff>50800</xdr:colOff>
      <xdr:row>79</xdr:row>
      <xdr:rowOff>44450</xdr:rowOff>
    </xdr:to>
    <xdr:cxnSp macro="">
      <xdr:nvCxnSpPr>
        <xdr:cNvPr id="627" name="直線コネクタ 626"/>
        <xdr:cNvCxnSpPr/>
      </xdr:nvCxnSpPr>
      <xdr:spPr>
        <a:xfrm flipV="1">
          <a:off x="14206220" y="13285470"/>
          <a:ext cx="8636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52705</xdr:rowOff>
    </xdr:from>
    <xdr:to xmlns:xdr="http://schemas.openxmlformats.org/drawingml/2006/spreadsheetDrawing">
      <xdr:col>81</xdr:col>
      <xdr:colOff>101600</xdr:colOff>
      <xdr:row>78</xdr:row>
      <xdr:rowOff>154305</xdr:rowOff>
    </xdr:to>
    <xdr:sp macro="" textlink="">
      <xdr:nvSpPr>
        <xdr:cNvPr id="628" name="フローチャート: 判断 627"/>
        <xdr:cNvSpPr/>
      </xdr:nvSpPr>
      <xdr:spPr>
        <a:xfrm>
          <a:off x="15019020" y="131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167640</xdr:rowOff>
    </xdr:from>
    <xdr:ext cx="469265" cy="259080"/>
    <xdr:sp macro="" textlink="">
      <xdr:nvSpPr>
        <xdr:cNvPr id="629" name="テキスト ボックス 628"/>
        <xdr:cNvSpPr txBox="1"/>
      </xdr:nvSpPr>
      <xdr:spPr>
        <a:xfrm>
          <a:off x="14839950" y="12912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12700</xdr:rowOff>
    </xdr:from>
    <xdr:to xmlns:xdr="http://schemas.openxmlformats.org/drawingml/2006/spreadsheetDrawing">
      <xdr:col>76</xdr:col>
      <xdr:colOff>114300</xdr:colOff>
      <xdr:row>79</xdr:row>
      <xdr:rowOff>44450</xdr:rowOff>
    </xdr:to>
    <xdr:cxnSp macro="">
      <xdr:nvCxnSpPr>
        <xdr:cNvPr id="630" name="直線コネクタ 629"/>
        <xdr:cNvCxnSpPr/>
      </xdr:nvCxnSpPr>
      <xdr:spPr>
        <a:xfrm>
          <a:off x="13342620" y="13260070"/>
          <a:ext cx="8636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37465</xdr:rowOff>
    </xdr:from>
    <xdr:to xmlns:xdr="http://schemas.openxmlformats.org/drawingml/2006/spreadsheetDrawing">
      <xdr:col>76</xdr:col>
      <xdr:colOff>165100</xdr:colOff>
      <xdr:row>78</xdr:row>
      <xdr:rowOff>139065</xdr:rowOff>
    </xdr:to>
    <xdr:sp macro="" textlink="">
      <xdr:nvSpPr>
        <xdr:cNvPr id="631" name="フローチャート: 判断 630"/>
        <xdr:cNvSpPr/>
      </xdr:nvSpPr>
      <xdr:spPr>
        <a:xfrm>
          <a:off x="14155420" y="1311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155575</xdr:rowOff>
    </xdr:from>
    <xdr:ext cx="534670" cy="259080"/>
    <xdr:sp macro="" textlink="">
      <xdr:nvSpPr>
        <xdr:cNvPr id="632" name="テキスト ボックス 631"/>
        <xdr:cNvSpPr txBox="1"/>
      </xdr:nvSpPr>
      <xdr:spPr>
        <a:xfrm>
          <a:off x="13943965" y="12900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12700</xdr:rowOff>
    </xdr:from>
    <xdr:to xmlns:xdr="http://schemas.openxmlformats.org/drawingml/2006/spreadsheetDrawing">
      <xdr:col>71</xdr:col>
      <xdr:colOff>177800</xdr:colOff>
      <xdr:row>79</xdr:row>
      <xdr:rowOff>19685</xdr:rowOff>
    </xdr:to>
    <xdr:cxnSp macro="">
      <xdr:nvCxnSpPr>
        <xdr:cNvPr id="633" name="直線コネクタ 632"/>
        <xdr:cNvCxnSpPr/>
      </xdr:nvCxnSpPr>
      <xdr:spPr>
        <a:xfrm flipV="1">
          <a:off x="12473940" y="13260070"/>
          <a:ext cx="86868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48260</xdr:rowOff>
    </xdr:from>
    <xdr:to xmlns:xdr="http://schemas.openxmlformats.org/drawingml/2006/spreadsheetDrawing">
      <xdr:col>72</xdr:col>
      <xdr:colOff>38100</xdr:colOff>
      <xdr:row>78</xdr:row>
      <xdr:rowOff>149860</xdr:rowOff>
    </xdr:to>
    <xdr:sp macro="" textlink="">
      <xdr:nvSpPr>
        <xdr:cNvPr id="634" name="フローチャート: 判断 633"/>
        <xdr:cNvSpPr/>
      </xdr:nvSpPr>
      <xdr:spPr>
        <a:xfrm>
          <a:off x="13291820" y="131279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166370</xdr:rowOff>
    </xdr:from>
    <xdr:ext cx="469900" cy="258445"/>
    <xdr:sp macro="" textlink="">
      <xdr:nvSpPr>
        <xdr:cNvPr id="635" name="テキスト ボックス 634"/>
        <xdr:cNvSpPr txBox="1"/>
      </xdr:nvSpPr>
      <xdr:spPr>
        <a:xfrm>
          <a:off x="13112750" y="129108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36830</xdr:rowOff>
    </xdr:from>
    <xdr:to xmlns:xdr="http://schemas.openxmlformats.org/drawingml/2006/spreadsheetDrawing">
      <xdr:col>67</xdr:col>
      <xdr:colOff>101600</xdr:colOff>
      <xdr:row>78</xdr:row>
      <xdr:rowOff>138430</xdr:rowOff>
    </xdr:to>
    <xdr:sp macro="" textlink="">
      <xdr:nvSpPr>
        <xdr:cNvPr id="636" name="フローチャート: 判断 635"/>
        <xdr:cNvSpPr/>
      </xdr:nvSpPr>
      <xdr:spPr>
        <a:xfrm>
          <a:off x="12423140" y="1311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154940</xdr:rowOff>
    </xdr:from>
    <xdr:ext cx="534035" cy="259080"/>
    <xdr:sp macro="" textlink="">
      <xdr:nvSpPr>
        <xdr:cNvPr id="637" name="テキスト ボックス 636"/>
        <xdr:cNvSpPr txBox="1"/>
      </xdr:nvSpPr>
      <xdr:spPr>
        <a:xfrm>
          <a:off x="12216765" y="12899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8" name="テキスト ボックス 637"/>
        <xdr:cNvSpPr txBox="1"/>
      </xdr:nvSpPr>
      <xdr:spPr>
        <a:xfrm>
          <a:off x="15702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1365" cy="259080"/>
    <xdr:sp macro="" textlink="">
      <xdr:nvSpPr>
        <xdr:cNvPr id="639" name="テキスト ボックス 638"/>
        <xdr:cNvSpPr txBox="1"/>
      </xdr:nvSpPr>
      <xdr:spPr>
        <a:xfrm>
          <a:off x="148844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0" name="テキスト ボックス 639"/>
        <xdr:cNvSpPr txBox="1"/>
      </xdr:nvSpPr>
      <xdr:spPr>
        <a:xfrm>
          <a:off x="140208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1" name="テキスト ボックス 640"/>
        <xdr:cNvSpPr txBox="1"/>
      </xdr:nvSpPr>
      <xdr:spPr>
        <a:xfrm>
          <a:off x="131572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1365" cy="259080"/>
    <xdr:sp macro="" textlink="">
      <xdr:nvSpPr>
        <xdr:cNvPr id="642" name="テキスト ボックス 641"/>
        <xdr:cNvSpPr txBox="1"/>
      </xdr:nvSpPr>
      <xdr:spPr>
        <a:xfrm>
          <a:off x="122885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162560</xdr:rowOff>
    </xdr:from>
    <xdr:to xmlns:xdr="http://schemas.openxmlformats.org/drawingml/2006/spreadsheetDrawing">
      <xdr:col>85</xdr:col>
      <xdr:colOff>177800</xdr:colOff>
      <xdr:row>79</xdr:row>
      <xdr:rowOff>92710</xdr:rowOff>
    </xdr:to>
    <xdr:sp macro="" textlink="">
      <xdr:nvSpPr>
        <xdr:cNvPr id="643" name="楕円 642"/>
        <xdr:cNvSpPr/>
      </xdr:nvSpPr>
      <xdr:spPr>
        <a:xfrm>
          <a:off x="15836900" y="13242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77470</xdr:rowOff>
    </xdr:from>
    <xdr:ext cx="378460" cy="259080"/>
    <xdr:sp macro="" textlink="">
      <xdr:nvSpPr>
        <xdr:cNvPr id="644" name="災害復旧費該当値テキスト"/>
        <xdr:cNvSpPr txBox="1"/>
      </xdr:nvSpPr>
      <xdr:spPr>
        <a:xfrm>
          <a:off x="15938500" y="131572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158750</xdr:rowOff>
    </xdr:from>
    <xdr:to xmlns:xdr="http://schemas.openxmlformats.org/drawingml/2006/spreadsheetDrawing">
      <xdr:col>81</xdr:col>
      <xdr:colOff>101600</xdr:colOff>
      <xdr:row>79</xdr:row>
      <xdr:rowOff>88900</xdr:rowOff>
    </xdr:to>
    <xdr:sp macro="" textlink="">
      <xdr:nvSpPr>
        <xdr:cNvPr id="645" name="楕円 644"/>
        <xdr:cNvSpPr/>
      </xdr:nvSpPr>
      <xdr:spPr>
        <a:xfrm>
          <a:off x="15019020" y="13238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80010</xdr:rowOff>
    </xdr:from>
    <xdr:ext cx="377825" cy="259080"/>
    <xdr:sp macro="" textlink="">
      <xdr:nvSpPr>
        <xdr:cNvPr id="646" name="テキスト ボックス 645"/>
        <xdr:cNvSpPr txBox="1"/>
      </xdr:nvSpPr>
      <xdr:spPr>
        <a:xfrm>
          <a:off x="14885670" y="1332738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165100</xdr:rowOff>
    </xdr:from>
    <xdr:to xmlns:xdr="http://schemas.openxmlformats.org/drawingml/2006/spreadsheetDrawing">
      <xdr:col>76</xdr:col>
      <xdr:colOff>165100</xdr:colOff>
      <xdr:row>79</xdr:row>
      <xdr:rowOff>95250</xdr:rowOff>
    </xdr:to>
    <xdr:sp macro="" textlink="">
      <xdr:nvSpPr>
        <xdr:cNvPr id="647" name="楕円 646"/>
        <xdr:cNvSpPr/>
      </xdr:nvSpPr>
      <xdr:spPr>
        <a:xfrm>
          <a:off x="14155420" y="13244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86360</xdr:rowOff>
    </xdr:from>
    <xdr:ext cx="249555" cy="257810"/>
    <xdr:sp macro="" textlink="">
      <xdr:nvSpPr>
        <xdr:cNvPr id="648" name="テキスト ボックス 647"/>
        <xdr:cNvSpPr txBox="1"/>
      </xdr:nvSpPr>
      <xdr:spPr>
        <a:xfrm>
          <a:off x="14086840" y="133337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133350</xdr:rowOff>
    </xdr:from>
    <xdr:to xmlns:xdr="http://schemas.openxmlformats.org/drawingml/2006/spreadsheetDrawing">
      <xdr:col>72</xdr:col>
      <xdr:colOff>38100</xdr:colOff>
      <xdr:row>79</xdr:row>
      <xdr:rowOff>63500</xdr:rowOff>
    </xdr:to>
    <xdr:sp macro="" textlink="">
      <xdr:nvSpPr>
        <xdr:cNvPr id="649" name="楕円 648"/>
        <xdr:cNvSpPr/>
      </xdr:nvSpPr>
      <xdr:spPr>
        <a:xfrm>
          <a:off x="13291820" y="1321308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54610</xdr:rowOff>
    </xdr:from>
    <xdr:ext cx="469900" cy="258445"/>
    <xdr:sp macro="" textlink="">
      <xdr:nvSpPr>
        <xdr:cNvPr id="650" name="テキスト ボックス 649"/>
        <xdr:cNvSpPr txBox="1"/>
      </xdr:nvSpPr>
      <xdr:spPr>
        <a:xfrm>
          <a:off x="13112750" y="133019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140335</xdr:rowOff>
    </xdr:from>
    <xdr:to xmlns:xdr="http://schemas.openxmlformats.org/drawingml/2006/spreadsheetDrawing">
      <xdr:col>67</xdr:col>
      <xdr:colOff>101600</xdr:colOff>
      <xdr:row>79</xdr:row>
      <xdr:rowOff>70485</xdr:rowOff>
    </xdr:to>
    <xdr:sp macro="" textlink="">
      <xdr:nvSpPr>
        <xdr:cNvPr id="651" name="楕円 650"/>
        <xdr:cNvSpPr/>
      </xdr:nvSpPr>
      <xdr:spPr>
        <a:xfrm>
          <a:off x="12423140" y="13220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61595</xdr:rowOff>
    </xdr:from>
    <xdr:ext cx="469265" cy="259080"/>
    <xdr:sp macro="" textlink="">
      <xdr:nvSpPr>
        <xdr:cNvPr id="652" name="テキスト ボックス 651"/>
        <xdr:cNvSpPr txBox="1"/>
      </xdr:nvSpPr>
      <xdr:spPr>
        <a:xfrm>
          <a:off x="12244070" y="133089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3" name="正方形/長方形 652"/>
        <xdr:cNvSpPr/>
      </xdr:nvSpPr>
      <xdr:spPr>
        <a:xfrm>
          <a:off x="1211580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140335</xdr:rowOff>
    </xdr:to>
    <xdr:sp macro="" textlink="">
      <xdr:nvSpPr>
        <xdr:cNvPr id="654" name="正方形/長方形 653"/>
        <xdr:cNvSpPr/>
      </xdr:nvSpPr>
      <xdr:spPr>
        <a:xfrm>
          <a:off x="12237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5" name="正方形/長方形 654"/>
        <xdr:cNvSpPr/>
      </xdr:nvSpPr>
      <xdr:spPr>
        <a:xfrm>
          <a:off x="12237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140335</xdr:rowOff>
    </xdr:to>
    <xdr:sp macro="" textlink="">
      <xdr:nvSpPr>
        <xdr:cNvPr id="656" name="正方形/長方形 655"/>
        <xdr:cNvSpPr/>
      </xdr:nvSpPr>
      <xdr:spPr>
        <a:xfrm>
          <a:off x="13228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7" name="正方形/長方形 656"/>
        <xdr:cNvSpPr/>
      </xdr:nvSpPr>
      <xdr:spPr>
        <a:xfrm>
          <a:off x="13228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140335</xdr:rowOff>
    </xdr:to>
    <xdr:sp macro="" textlink="">
      <xdr:nvSpPr>
        <xdr:cNvPr id="658" name="正方形/長方形 657"/>
        <xdr:cNvSpPr/>
      </xdr:nvSpPr>
      <xdr:spPr>
        <a:xfrm>
          <a:off x="14340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9" name="正方形/長方形 658"/>
        <xdr:cNvSpPr/>
      </xdr:nvSpPr>
      <xdr:spPr>
        <a:xfrm>
          <a:off x="14340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0" name="正方形/長方形 659"/>
        <xdr:cNvSpPr/>
      </xdr:nvSpPr>
      <xdr:spPr>
        <a:xfrm>
          <a:off x="1211580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5425"/>
    <xdr:sp macro="" textlink="">
      <xdr:nvSpPr>
        <xdr:cNvPr id="661" name="テキスト ボックス 660"/>
        <xdr:cNvSpPr txBox="1"/>
      </xdr:nvSpPr>
      <xdr:spPr>
        <a:xfrm>
          <a:off x="1207770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2" name="直線コネクタ 661"/>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3" name="直線コネクタ 662"/>
        <xdr:cNvCxnSpPr/>
      </xdr:nvCxnSpPr>
      <xdr:spPr>
        <a:xfrm>
          <a:off x="12115800" y="16598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64" name="テキスト ボックス 663"/>
        <xdr:cNvSpPr txBox="1"/>
      </xdr:nvSpPr>
      <xdr:spPr>
        <a:xfrm>
          <a:off x="11871960" y="164566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5" name="直線コネクタ 664"/>
        <xdr:cNvCxnSpPr/>
      </xdr:nvCxnSpPr>
      <xdr:spPr>
        <a:xfrm>
          <a:off x="12115800" y="16141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4995" cy="258445"/>
    <xdr:sp macro="" textlink="">
      <xdr:nvSpPr>
        <xdr:cNvPr id="666" name="テキスト ボックス 665"/>
        <xdr:cNvSpPr txBox="1"/>
      </xdr:nvSpPr>
      <xdr:spPr>
        <a:xfrm>
          <a:off x="11535410" y="159994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7" name="直線コネクタ 666"/>
        <xdr:cNvCxnSpPr/>
      </xdr:nvCxnSpPr>
      <xdr:spPr>
        <a:xfrm>
          <a:off x="12115800" y="15684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68" name="テキスト ボックス 667"/>
        <xdr:cNvSpPr txBox="1"/>
      </xdr:nvSpPr>
      <xdr:spPr>
        <a:xfrm>
          <a:off x="1153541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140335</xdr:rowOff>
    </xdr:from>
    <xdr:to xmlns:xdr="http://schemas.openxmlformats.org/drawingml/2006/spreadsheetDrawing">
      <xdr:col>89</xdr:col>
      <xdr:colOff>177800</xdr:colOff>
      <xdr:row>90</xdr:row>
      <xdr:rowOff>140335</xdr:rowOff>
    </xdr:to>
    <xdr:cxnSp macro="">
      <xdr:nvCxnSpPr>
        <xdr:cNvPr id="669" name="直線コネクタ 668"/>
        <xdr:cNvCxnSpPr/>
      </xdr:nvCxnSpPr>
      <xdr:spPr>
        <a:xfrm>
          <a:off x="12115800" y="152317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167640</xdr:rowOff>
    </xdr:from>
    <xdr:ext cx="594995" cy="259080"/>
    <xdr:sp macro="" textlink="">
      <xdr:nvSpPr>
        <xdr:cNvPr id="670" name="テキスト ボックス 669"/>
        <xdr:cNvSpPr txBox="1"/>
      </xdr:nvSpPr>
      <xdr:spPr>
        <a:xfrm>
          <a:off x="11535410" y="150914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1" name="直線コネクタ 670"/>
        <xdr:cNvCxnSpPr/>
      </xdr:nvCxnSpPr>
      <xdr:spPr>
        <a:xfrm>
          <a:off x="1211580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2" name="テキスト ボックス 671"/>
        <xdr:cNvSpPr txBox="1"/>
      </xdr:nvSpPr>
      <xdr:spPr>
        <a:xfrm>
          <a:off x="11535410" y="146431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3" name="公債費グラフ枠"/>
        <xdr:cNvSpPr/>
      </xdr:nvSpPr>
      <xdr:spPr>
        <a:xfrm>
          <a:off x="1211580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104140</xdr:rowOff>
    </xdr:from>
    <xdr:to xmlns:xdr="http://schemas.openxmlformats.org/drawingml/2006/spreadsheetDrawing">
      <xdr:col>85</xdr:col>
      <xdr:colOff>126365</xdr:colOff>
      <xdr:row>98</xdr:row>
      <xdr:rowOff>64770</xdr:rowOff>
    </xdr:to>
    <xdr:cxnSp macro="">
      <xdr:nvCxnSpPr>
        <xdr:cNvPr id="674" name="直線コネクタ 673"/>
        <xdr:cNvCxnSpPr/>
      </xdr:nvCxnSpPr>
      <xdr:spPr>
        <a:xfrm flipV="1">
          <a:off x="15885795" y="1536319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68580</xdr:rowOff>
    </xdr:from>
    <xdr:ext cx="534670" cy="259080"/>
    <xdr:sp macro="" textlink="">
      <xdr:nvSpPr>
        <xdr:cNvPr id="675" name="公債費最小値テキスト"/>
        <xdr:cNvSpPr txBox="1"/>
      </xdr:nvSpPr>
      <xdr:spPr>
        <a:xfrm>
          <a:off x="15938500" y="16527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64770</xdr:rowOff>
    </xdr:from>
    <xdr:to xmlns:xdr="http://schemas.openxmlformats.org/drawingml/2006/spreadsheetDrawing">
      <xdr:col>86</xdr:col>
      <xdr:colOff>25400</xdr:colOff>
      <xdr:row>98</xdr:row>
      <xdr:rowOff>64770</xdr:rowOff>
    </xdr:to>
    <xdr:cxnSp macro="">
      <xdr:nvCxnSpPr>
        <xdr:cNvPr id="676" name="直線コネクタ 675"/>
        <xdr:cNvCxnSpPr/>
      </xdr:nvCxnSpPr>
      <xdr:spPr>
        <a:xfrm>
          <a:off x="15798800" y="165239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50800</xdr:rowOff>
    </xdr:from>
    <xdr:ext cx="598805" cy="258445"/>
    <xdr:sp macro="" textlink="">
      <xdr:nvSpPr>
        <xdr:cNvPr id="677" name="公債費最大値テキスト"/>
        <xdr:cNvSpPr txBox="1"/>
      </xdr:nvSpPr>
      <xdr:spPr>
        <a:xfrm>
          <a:off x="15938500" y="151422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540,653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104140</xdr:rowOff>
    </xdr:from>
    <xdr:to xmlns:xdr="http://schemas.openxmlformats.org/drawingml/2006/spreadsheetDrawing">
      <xdr:col>86</xdr:col>
      <xdr:colOff>25400</xdr:colOff>
      <xdr:row>91</xdr:row>
      <xdr:rowOff>104140</xdr:rowOff>
    </xdr:to>
    <xdr:cxnSp macro="">
      <xdr:nvCxnSpPr>
        <xdr:cNvPr id="678" name="直線コネクタ 677"/>
        <xdr:cNvCxnSpPr/>
      </xdr:nvCxnSpPr>
      <xdr:spPr>
        <a:xfrm>
          <a:off x="15798800" y="153631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635</xdr:rowOff>
    </xdr:from>
    <xdr:to xmlns:xdr="http://schemas.openxmlformats.org/drawingml/2006/spreadsheetDrawing">
      <xdr:col>85</xdr:col>
      <xdr:colOff>127000</xdr:colOff>
      <xdr:row>98</xdr:row>
      <xdr:rowOff>3810</xdr:rowOff>
    </xdr:to>
    <xdr:cxnSp macro="">
      <xdr:nvCxnSpPr>
        <xdr:cNvPr id="679" name="直線コネクタ 678"/>
        <xdr:cNvCxnSpPr/>
      </xdr:nvCxnSpPr>
      <xdr:spPr>
        <a:xfrm>
          <a:off x="15069820" y="16459835"/>
          <a:ext cx="8178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106680</xdr:rowOff>
    </xdr:from>
    <xdr:ext cx="534670" cy="259080"/>
    <xdr:sp macro="" textlink="">
      <xdr:nvSpPr>
        <xdr:cNvPr id="680" name="公債費平均値テキスト"/>
        <xdr:cNvSpPr txBox="1"/>
      </xdr:nvSpPr>
      <xdr:spPr>
        <a:xfrm>
          <a:off x="15938500" y="162229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83820</xdr:rowOff>
    </xdr:from>
    <xdr:to xmlns:xdr="http://schemas.openxmlformats.org/drawingml/2006/spreadsheetDrawing">
      <xdr:col>85</xdr:col>
      <xdr:colOff>177800</xdr:colOff>
      <xdr:row>98</xdr:row>
      <xdr:rowOff>13970</xdr:rowOff>
    </xdr:to>
    <xdr:sp macro="" textlink="">
      <xdr:nvSpPr>
        <xdr:cNvPr id="681" name="フローチャート: 判断 680"/>
        <xdr:cNvSpPr/>
      </xdr:nvSpPr>
      <xdr:spPr>
        <a:xfrm>
          <a:off x="15836900" y="1637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133985</xdr:rowOff>
    </xdr:from>
    <xdr:to xmlns:xdr="http://schemas.openxmlformats.org/drawingml/2006/spreadsheetDrawing">
      <xdr:col>81</xdr:col>
      <xdr:colOff>50800</xdr:colOff>
      <xdr:row>98</xdr:row>
      <xdr:rowOff>635</xdr:rowOff>
    </xdr:to>
    <xdr:cxnSp macro="">
      <xdr:nvCxnSpPr>
        <xdr:cNvPr id="682" name="直線コネクタ 681"/>
        <xdr:cNvCxnSpPr/>
      </xdr:nvCxnSpPr>
      <xdr:spPr>
        <a:xfrm>
          <a:off x="14206220" y="16421735"/>
          <a:ext cx="8636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83185</xdr:rowOff>
    </xdr:from>
    <xdr:to xmlns:xdr="http://schemas.openxmlformats.org/drawingml/2006/spreadsheetDrawing">
      <xdr:col>81</xdr:col>
      <xdr:colOff>101600</xdr:colOff>
      <xdr:row>98</xdr:row>
      <xdr:rowOff>13335</xdr:rowOff>
    </xdr:to>
    <xdr:sp macro="" textlink="">
      <xdr:nvSpPr>
        <xdr:cNvPr id="683" name="フローチャート: 判断 682"/>
        <xdr:cNvSpPr/>
      </xdr:nvSpPr>
      <xdr:spPr>
        <a:xfrm>
          <a:off x="15019020" y="1637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29845</xdr:rowOff>
    </xdr:from>
    <xdr:ext cx="534035" cy="258445"/>
    <xdr:sp macro="" textlink="">
      <xdr:nvSpPr>
        <xdr:cNvPr id="684" name="テキスト ボックス 683"/>
        <xdr:cNvSpPr txBox="1"/>
      </xdr:nvSpPr>
      <xdr:spPr>
        <a:xfrm>
          <a:off x="14812645" y="16146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111760</xdr:rowOff>
    </xdr:from>
    <xdr:to xmlns:xdr="http://schemas.openxmlformats.org/drawingml/2006/spreadsheetDrawing">
      <xdr:col>76</xdr:col>
      <xdr:colOff>114300</xdr:colOff>
      <xdr:row>97</xdr:row>
      <xdr:rowOff>133985</xdr:rowOff>
    </xdr:to>
    <xdr:cxnSp macro="">
      <xdr:nvCxnSpPr>
        <xdr:cNvPr id="685" name="直線コネクタ 684"/>
        <xdr:cNvCxnSpPr/>
      </xdr:nvCxnSpPr>
      <xdr:spPr>
        <a:xfrm>
          <a:off x="13342620" y="16399510"/>
          <a:ext cx="8636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88900</xdr:rowOff>
    </xdr:from>
    <xdr:to xmlns:xdr="http://schemas.openxmlformats.org/drawingml/2006/spreadsheetDrawing">
      <xdr:col>76</xdr:col>
      <xdr:colOff>165100</xdr:colOff>
      <xdr:row>98</xdr:row>
      <xdr:rowOff>19050</xdr:rowOff>
    </xdr:to>
    <xdr:sp macro="" textlink="">
      <xdr:nvSpPr>
        <xdr:cNvPr id="686" name="フローチャート: 判断 685"/>
        <xdr:cNvSpPr/>
      </xdr:nvSpPr>
      <xdr:spPr>
        <a:xfrm>
          <a:off x="1415542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10160</xdr:rowOff>
    </xdr:from>
    <xdr:ext cx="534670" cy="259080"/>
    <xdr:sp macro="" textlink="">
      <xdr:nvSpPr>
        <xdr:cNvPr id="687" name="テキスト ボックス 686"/>
        <xdr:cNvSpPr txBox="1"/>
      </xdr:nvSpPr>
      <xdr:spPr>
        <a:xfrm>
          <a:off x="13943965" y="16469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111760</xdr:rowOff>
    </xdr:from>
    <xdr:to xmlns:xdr="http://schemas.openxmlformats.org/drawingml/2006/spreadsheetDrawing">
      <xdr:col>71</xdr:col>
      <xdr:colOff>177800</xdr:colOff>
      <xdr:row>97</xdr:row>
      <xdr:rowOff>153035</xdr:rowOff>
    </xdr:to>
    <xdr:cxnSp macro="">
      <xdr:nvCxnSpPr>
        <xdr:cNvPr id="688" name="直線コネクタ 687"/>
        <xdr:cNvCxnSpPr/>
      </xdr:nvCxnSpPr>
      <xdr:spPr>
        <a:xfrm flipV="1">
          <a:off x="12473940" y="16399510"/>
          <a:ext cx="86868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99060</xdr:rowOff>
    </xdr:from>
    <xdr:to xmlns:xdr="http://schemas.openxmlformats.org/drawingml/2006/spreadsheetDrawing">
      <xdr:col>72</xdr:col>
      <xdr:colOff>38100</xdr:colOff>
      <xdr:row>98</xdr:row>
      <xdr:rowOff>29210</xdr:rowOff>
    </xdr:to>
    <xdr:sp macro="" textlink="">
      <xdr:nvSpPr>
        <xdr:cNvPr id="689" name="フローチャート: 判断 688"/>
        <xdr:cNvSpPr/>
      </xdr:nvSpPr>
      <xdr:spPr>
        <a:xfrm>
          <a:off x="13291820" y="163868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20320</xdr:rowOff>
    </xdr:from>
    <xdr:ext cx="534035" cy="258445"/>
    <xdr:sp macro="" textlink="">
      <xdr:nvSpPr>
        <xdr:cNvPr id="690" name="テキスト ボックス 689"/>
        <xdr:cNvSpPr txBox="1"/>
      </xdr:nvSpPr>
      <xdr:spPr>
        <a:xfrm>
          <a:off x="13080365" y="16479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102235</xdr:rowOff>
    </xdr:from>
    <xdr:to xmlns:xdr="http://schemas.openxmlformats.org/drawingml/2006/spreadsheetDrawing">
      <xdr:col>67</xdr:col>
      <xdr:colOff>101600</xdr:colOff>
      <xdr:row>98</xdr:row>
      <xdr:rowOff>32385</xdr:rowOff>
    </xdr:to>
    <xdr:sp macro="" textlink="">
      <xdr:nvSpPr>
        <xdr:cNvPr id="691" name="フローチャート: 判断 690"/>
        <xdr:cNvSpPr/>
      </xdr:nvSpPr>
      <xdr:spPr>
        <a:xfrm>
          <a:off x="12423140" y="1638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48895</xdr:rowOff>
    </xdr:from>
    <xdr:ext cx="534035" cy="259080"/>
    <xdr:sp macro="" textlink="">
      <xdr:nvSpPr>
        <xdr:cNvPr id="692" name="テキスト ボックス 691"/>
        <xdr:cNvSpPr txBox="1"/>
      </xdr:nvSpPr>
      <xdr:spPr>
        <a:xfrm>
          <a:off x="12216765" y="161651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3" name="テキスト ボックス 692"/>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1365" cy="259080"/>
    <xdr:sp macro="" textlink="">
      <xdr:nvSpPr>
        <xdr:cNvPr id="694" name="テキスト ボックス 693"/>
        <xdr:cNvSpPr txBox="1"/>
      </xdr:nvSpPr>
      <xdr:spPr>
        <a:xfrm>
          <a:off x="148844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5" name="テキスト ボックス 694"/>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6" name="テキスト ボックス 695"/>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1365" cy="259080"/>
    <xdr:sp macro="" textlink="">
      <xdr:nvSpPr>
        <xdr:cNvPr id="697" name="テキスト ボックス 696"/>
        <xdr:cNvSpPr txBox="1"/>
      </xdr:nvSpPr>
      <xdr:spPr>
        <a:xfrm>
          <a:off x="122885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124460</xdr:rowOff>
    </xdr:from>
    <xdr:to xmlns:xdr="http://schemas.openxmlformats.org/drawingml/2006/spreadsheetDrawing">
      <xdr:col>85</xdr:col>
      <xdr:colOff>177800</xdr:colOff>
      <xdr:row>98</xdr:row>
      <xdr:rowOff>54610</xdr:rowOff>
    </xdr:to>
    <xdr:sp macro="" textlink="">
      <xdr:nvSpPr>
        <xdr:cNvPr id="698" name="楕円 697"/>
        <xdr:cNvSpPr/>
      </xdr:nvSpPr>
      <xdr:spPr>
        <a:xfrm>
          <a:off x="15836900" y="1641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62230</xdr:rowOff>
    </xdr:from>
    <xdr:ext cx="534670" cy="259080"/>
    <xdr:sp macro="" textlink="">
      <xdr:nvSpPr>
        <xdr:cNvPr id="699" name="公債費該当値テキスト"/>
        <xdr:cNvSpPr txBox="1"/>
      </xdr:nvSpPr>
      <xdr:spPr>
        <a:xfrm>
          <a:off x="15938500" y="16349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121285</xdr:rowOff>
    </xdr:from>
    <xdr:to xmlns:xdr="http://schemas.openxmlformats.org/drawingml/2006/spreadsheetDrawing">
      <xdr:col>81</xdr:col>
      <xdr:colOff>101600</xdr:colOff>
      <xdr:row>98</xdr:row>
      <xdr:rowOff>52070</xdr:rowOff>
    </xdr:to>
    <xdr:sp macro="" textlink="">
      <xdr:nvSpPr>
        <xdr:cNvPr id="700" name="楕円 699"/>
        <xdr:cNvSpPr/>
      </xdr:nvSpPr>
      <xdr:spPr>
        <a:xfrm>
          <a:off x="15019020" y="16409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42545</xdr:rowOff>
    </xdr:from>
    <xdr:ext cx="534035" cy="258445"/>
    <xdr:sp macro="" textlink="">
      <xdr:nvSpPr>
        <xdr:cNvPr id="701" name="テキスト ボックス 700"/>
        <xdr:cNvSpPr txBox="1"/>
      </xdr:nvSpPr>
      <xdr:spPr>
        <a:xfrm>
          <a:off x="14812645" y="16501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83185</xdr:rowOff>
    </xdr:from>
    <xdr:to xmlns:xdr="http://schemas.openxmlformats.org/drawingml/2006/spreadsheetDrawing">
      <xdr:col>76</xdr:col>
      <xdr:colOff>165100</xdr:colOff>
      <xdr:row>98</xdr:row>
      <xdr:rowOff>13335</xdr:rowOff>
    </xdr:to>
    <xdr:sp macro="" textlink="">
      <xdr:nvSpPr>
        <xdr:cNvPr id="702" name="楕円 701"/>
        <xdr:cNvSpPr/>
      </xdr:nvSpPr>
      <xdr:spPr>
        <a:xfrm>
          <a:off x="14155420" y="163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29845</xdr:rowOff>
    </xdr:from>
    <xdr:ext cx="534670" cy="258445"/>
    <xdr:sp macro="" textlink="">
      <xdr:nvSpPr>
        <xdr:cNvPr id="703" name="テキスト ボックス 702"/>
        <xdr:cNvSpPr txBox="1"/>
      </xdr:nvSpPr>
      <xdr:spPr>
        <a:xfrm>
          <a:off x="13943965" y="16146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60960</xdr:rowOff>
    </xdr:from>
    <xdr:to xmlns:xdr="http://schemas.openxmlformats.org/drawingml/2006/spreadsheetDrawing">
      <xdr:col>72</xdr:col>
      <xdr:colOff>38100</xdr:colOff>
      <xdr:row>97</xdr:row>
      <xdr:rowOff>162560</xdr:rowOff>
    </xdr:to>
    <xdr:sp macro="" textlink="">
      <xdr:nvSpPr>
        <xdr:cNvPr id="704" name="楕円 703"/>
        <xdr:cNvSpPr/>
      </xdr:nvSpPr>
      <xdr:spPr>
        <a:xfrm>
          <a:off x="13291820" y="163487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7620</xdr:rowOff>
    </xdr:from>
    <xdr:ext cx="534035" cy="258445"/>
    <xdr:sp macro="" textlink="">
      <xdr:nvSpPr>
        <xdr:cNvPr id="705" name="テキスト ボックス 704"/>
        <xdr:cNvSpPr txBox="1"/>
      </xdr:nvSpPr>
      <xdr:spPr>
        <a:xfrm>
          <a:off x="13080365" y="161239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102235</xdr:rowOff>
    </xdr:from>
    <xdr:to xmlns:xdr="http://schemas.openxmlformats.org/drawingml/2006/spreadsheetDrawing">
      <xdr:col>67</xdr:col>
      <xdr:colOff>101600</xdr:colOff>
      <xdr:row>98</xdr:row>
      <xdr:rowOff>32385</xdr:rowOff>
    </xdr:to>
    <xdr:sp macro="" textlink="">
      <xdr:nvSpPr>
        <xdr:cNvPr id="706" name="楕円 705"/>
        <xdr:cNvSpPr/>
      </xdr:nvSpPr>
      <xdr:spPr>
        <a:xfrm>
          <a:off x="12423140" y="1638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23495</xdr:rowOff>
    </xdr:from>
    <xdr:ext cx="534035" cy="259080"/>
    <xdr:sp macro="" textlink="">
      <xdr:nvSpPr>
        <xdr:cNvPr id="707" name="テキスト ボックス 706"/>
        <xdr:cNvSpPr txBox="1"/>
      </xdr:nvSpPr>
      <xdr:spPr>
        <a:xfrm>
          <a:off x="12216765" y="16482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8" name="正方形/長方形 707"/>
        <xdr:cNvSpPr/>
      </xdr:nvSpPr>
      <xdr:spPr>
        <a:xfrm>
          <a:off x="1780032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140335</xdr:rowOff>
    </xdr:to>
    <xdr:sp macro="" textlink="">
      <xdr:nvSpPr>
        <xdr:cNvPr id="709" name="正方形/長方形 708"/>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0" name="正方形/長方形 709"/>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140335</xdr:rowOff>
    </xdr:to>
    <xdr:sp macro="" textlink="">
      <xdr:nvSpPr>
        <xdr:cNvPr id="711" name="正方形/長方形 710"/>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2" name="正方形/長方形 711"/>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140335</xdr:rowOff>
    </xdr:to>
    <xdr:sp macro="" textlink="">
      <xdr:nvSpPr>
        <xdr:cNvPr id="713" name="正方形/長方形 712"/>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4" name="正方形/長方形 713"/>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5" name="正方形/長方形 714"/>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885" cy="225425"/>
    <xdr:sp macro="" textlink="">
      <xdr:nvSpPr>
        <xdr:cNvPr id="716" name="テキスト ボックス 715"/>
        <xdr:cNvSpPr txBox="1"/>
      </xdr:nvSpPr>
      <xdr:spPr>
        <a:xfrm>
          <a:off x="1776730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7" name="直線コネクタ 716"/>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8" name="直線コネクタ 717"/>
        <xdr:cNvCxnSpPr/>
      </xdr:nvCxnSpPr>
      <xdr:spPr>
        <a:xfrm>
          <a:off x="1780032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920" cy="258445"/>
    <xdr:sp macro="" textlink="">
      <xdr:nvSpPr>
        <xdr:cNvPr id="719" name="テキスト ボックス 718"/>
        <xdr:cNvSpPr txBox="1"/>
      </xdr:nvSpPr>
      <xdr:spPr>
        <a:xfrm>
          <a:off x="17561560" y="64477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0" name="直線コネクタ 719"/>
        <xdr:cNvCxnSpPr/>
      </xdr:nvCxnSpPr>
      <xdr:spPr>
        <a:xfrm>
          <a:off x="1780032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7360" cy="258445"/>
    <xdr:sp macro="" textlink="">
      <xdr:nvSpPr>
        <xdr:cNvPr id="721" name="テキスト ボックス 720"/>
        <xdr:cNvSpPr txBox="1"/>
      </xdr:nvSpPr>
      <xdr:spPr>
        <a:xfrm>
          <a:off x="17348200" y="60744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140335</xdr:rowOff>
    </xdr:from>
    <xdr:to xmlns:xdr="http://schemas.openxmlformats.org/drawingml/2006/spreadsheetDrawing">
      <xdr:col>120</xdr:col>
      <xdr:colOff>114300</xdr:colOff>
      <xdr:row>34</xdr:row>
      <xdr:rowOff>140335</xdr:rowOff>
    </xdr:to>
    <xdr:cxnSp macro="">
      <xdr:nvCxnSpPr>
        <xdr:cNvPr id="722" name="直線コネクタ 721"/>
        <xdr:cNvCxnSpPr/>
      </xdr:nvCxnSpPr>
      <xdr:spPr>
        <a:xfrm>
          <a:off x="1780032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167640</xdr:rowOff>
    </xdr:from>
    <xdr:ext cx="467360" cy="259080"/>
    <xdr:sp macro="" textlink="">
      <xdr:nvSpPr>
        <xdr:cNvPr id="723" name="テキスト ボックス 722"/>
        <xdr:cNvSpPr txBox="1"/>
      </xdr:nvSpPr>
      <xdr:spPr>
        <a:xfrm>
          <a:off x="17348200" y="5703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4" name="直線コネクタ 723"/>
        <xdr:cNvCxnSpPr/>
      </xdr:nvCxnSpPr>
      <xdr:spPr>
        <a:xfrm>
          <a:off x="1780032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7360" cy="259080"/>
    <xdr:sp macro="" textlink="">
      <xdr:nvSpPr>
        <xdr:cNvPr id="725" name="テキスト ボックス 724"/>
        <xdr:cNvSpPr txBox="1"/>
      </xdr:nvSpPr>
      <xdr:spPr>
        <a:xfrm>
          <a:off x="17348200" y="5331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6" name="直線コネクタ 725"/>
        <xdr:cNvCxnSpPr/>
      </xdr:nvCxnSpPr>
      <xdr:spPr>
        <a:xfrm>
          <a:off x="1780032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8445"/>
    <xdr:sp macro="" textlink="">
      <xdr:nvSpPr>
        <xdr:cNvPr id="727" name="テキスト ボックス 726"/>
        <xdr:cNvSpPr txBox="1"/>
      </xdr:nvSpPr>
      <xdr:spPr>
        <a:xfrm>
          <a:off x="17284065" y="49580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8" name="直線コネクタ 727"/>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29" name="テキスト ボックス 728"/>
        <xdr:cNvSpPr txBox="1"/>
      </xdr:nvSpPr>
      <xdr:spPr>
        <a:xfrm>
          <a:off x="17284065" y="45847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0" name="諸支出金グラフ枠"/>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90805</xdr:rowOff>
    </xdr:from>
    <xdr:to xmlns:xdr="http://schemas.openxmlformats.org/drawingml/2006/spreadsheetDrawing">
      <xdr:col>116</xdr:col>
      <xdr:colOff>62865</xdr:colOff>
      <xdr:row>39</xdr:row>
      <xdr:rowOff>44450</xdr:rowOff>
    </xdr:to>
    <xdr:cxnSp macro="">
      <xdr:nvCxnSpPr>
        <xdr:cNvPr id="731" name="直線コネクタ 730"/>
        <xdr:cNvCxnSpPr/>
      </xdr:nvCxnSpPr>
      <xdr:spPr>
        <a:xfrm flipV="1">
          <a:off x="21570315" y="5123815"/>
          <a:ext cx="1270" cy="1462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76200</xdr:rowOff>
    </xdr:from>
    <xdr:ext cx="249555" cy="259080"/>
    <xdr:sp macro="" textlink="">
      <xdr:nvSpPr>
        <xdr:cNvPr id="732" name="諸支出金最小値テキスト"/>
        <xdr:cNvSpPr txBox="1"/>
      </xdr:nvSpPr>
      <xdr:spPr>
        <a:xfrm>
          <a:off x="21623020" y="661797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3" name="直線コネクタ 732"/>
        <xdr:cNvCxnSpPr/>
      </xdr:nvCxnSpPr>
      <xdr:spPr>
        <a:xfrm>
          <a:off x="21488400" y="6586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37465</xdr:rowOff>
    </xdr:from>
    <xdr:ext cx="534670" cy="259080"/>
    <xdr:sp macro="" textlink="">
      <xdr:nvSpPr>
        <xdr:cNvPr id="734" name="諸支出金最大値テキスト"/>
        <xdr:cNvSpPr txBox="1"/>
      </xdr:nvSpPr>
      <xdr:spPr>
        <a:xfrm>
          <a:off x="21623020" y="4902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11,783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90805</xdr:rowOff>
    </xdr:from>
    <xdr:to xmlns:xdr="http://schemas.openxmlformats.org/drawingml/2006/spreadsheetDrawing">
      <xdr:col>116</xdr:col>
      <xdr:colOff>152400</xdr:colOff>
      <xdr:row>30</xdr:row>
      <xdr:rowOff>90805</xdr:rowOff>
    </xdr:to>
    <xdr:cxnSp macro="">
      <xdr:nvCxnSpPr>
        <xdr:cNvPr id="735" name="直線コネクタ 734"/>
        <xdr:cNvCxnSpPr/>
      </xdr:nvCxnSpPr>
      <xdr:spPr>
        <a:xfrm>
          <a:off x="21488400" y="51238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36" name="直線コネクタ 735"/>
        <xdr:cNvCxnSpPr/>
      </xdr:nvCxnSpPr>
      <xdr:spPr>
        <a:xfrm>
          <a:off x="20759420" y="658622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165100</xdr:rowOff>
    </xdr:from>
    <xdr:ext cx="378460" cy="258445"/>
    <xdr:sp macro="" textlink="">
      <xdr:nvSpPr>
        <xdr:cNvPr id="737" name="諸支出金平均値テキスト"/>
        <xdr:cNvSpPr txBox="1"/>
      </xdr:nvSpPr>
      <xdr:spPr>
        <a:xfrm>
          <a:off x="21623020" y="637159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142240</xdr:rowOff>
    </xdr:from>
    <xdr:to xmlns:xdr="http://schemas.openxmlformats.org/drawingml/2006/spreadsheetDrawing">
      <xdr:col>116</xdr:col>
      <xdr:colOff>114300</xdr:colOff>
      <xdr:row>39</xdr:row>
      <xdr:rowOff>72390</xdr:rowOff>
    </xdr:to>
    <xdr:sp macro="" textlink="">
      <xdr:nvSpPr>
        <xdr:cNvPr id="738" name="フローチャート: 判断 737"/>
        <xdr:cNvSpPr/>
      </xdr:nvSpPr>
      <xdr:spPr>
        <a:xfrm>
          <a:off x="21521420" y="6516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39" name="直線コネクタ 738"/>
        <xdr:cNvCxnSpPr/>
      </xdr:nvCxnSpPr>
      <xdr:spPr>
        <a:xfrm>
          <a:off x="19890740" y="658622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147320</xdr:rowOff>
    </xdr:from>
    <xdr:to xmlns:xdr="http://schemas.openxmlformats.org/drawingml/2006/spreadsheetDrawing">
      <xdr:col>112</xdr:col>
      <xdr:colOff>38100</xdr:colOff>
      <xdr:row>39</xdr:row>
      <xdr:rowOff>77470</xdr:rowOff>
    </xdr:to>
    <xdr:sp macro="" textlink="">
      <xdr:nvSpPr>
        <xdr:cNvPr id="740" name="フローチャート: 判断 739"/>
        <xdr:cNvSpPr/>
      </xdr:nvSpPr>
      <xdr:spPr>
        <a:xfrm>
          <a:off x="20708620" y="652145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93980</xdr:rowOff>
    </xdr:from>
    <xdr:ext cx="378460" cy="259080"/>
    <xdr:sp macro="" textlink="">
      <xdr:nvSpPr>
        <xdr:cNvPr id="741" name="テキスト ボックス 740"/>
        <xdr:cNvSpPr txBox="1"/>
      </xdr:nvSpPr>
      <xdr:spPr>
        <a:xfrm>
          <a:off x="20575270" y="63004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2" name="直線コネクタ 741"/>
        <xdr:cNvCxnSpPr/>
      </xdr:nvCxnSpPr>
      <xdr:spPr>
        <a:xfrm>
          <a:off x="19027140" y="65862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157480</xdr:rowOff>
    </xdr:from>
    <xdr:to xmlns:xdr="http://schemas.openxmlformats.org/drawingml/2006/spreadsheetDrawing">
      <xdr:col>107</xdr:col>
      <xdr:colOff>101600</xdr:colOff>
      <xdr:row>39</xdr:row>
      <xdr:rowOff>87630</xdr:rowOff>
    </xdr:to>
    <xdr:sp macro="" textlink="">
      <xdr:nvSpPr>
        <xdr:cNvPr id="743" name="フローチャート: 判断 742"/>
        <xdr:cNvSpPr/>
      </xdr:nvSpPr>
      <xdr:spPr>
        <a:xfrm>
          <a:off x="19839940" y="6531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104140</xdr:rowOff>
    </xdr:from>
    <xdr:ext cx="313690" cy="258445"/>
    <xdr:sp macro="" textlink="">
      <xdr:nvSpPr>
        <xdr:cNvPr id="744" name="テキスト ボックス 743"/>
        <xdr:cNvSpPr txBox="1"/>
      </xdr:nvSpPr>
      <xdr:spPr>
        <a:xfrm>
          <a:off x="19738975" y="631063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5" name="直線コネクタ 744"/>
        <xdr:cNvCxnSpPr/>
      </xdr:nvCxnSpPr>
      <xdr:spPr>
        <a:xfrm>
          <a:off x="18163540" y="65862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147955</xdr:rowOff>
    </xdr:from>
    <xdr:to xmlns:xdr="http://schemas.openxmlformats.org/drawingml/2006/spreadsheetDrawing">
      <xdr:col>102</xdr:col>
      <xdr:colOff>165100</xdr:colOff>
      <xdr:row>39</xdr:row>
      <xdr:rowOff>78105</xdr:rowOff>
    </xdr:to>
    <xdr:sp macro="" textlink="">
      <xdr:nvSpPr>
        <xdr:cNvPr id="746" name="フローチャート: 判断 745"/>
        <xdr:cNvSpPr/>
      </xdr:nvSpPr>
      <xdr:spPr>
        <a:xfrm>
          <a:off x="18976340" y="6522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94615</xdr:rowOff>
    </xdr:from>
    <xdr:ext cx="378460" cy="259080"/>
    <xdr:sp macro="" textlink="">
      <xdr:nvSpPr>
        <xdr:cNvPr id="747" name="テキスト ボックス 746"/>
        <xdr:cNvSpPr txBox="1"/>
      </xdr:nvSpPr>
      <xdr:spPr>
        <a:xfrm>
          <a:off x="18842990" y="63011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149860</xdr:rowOff>
    </xdr:from>
    <xdr:to xmlns:xdr="http://schemas.openxmlformats.org/drawingml/2006/spreadsheetDrawing">
      <xdr:col>98</xdr:col>
      <xdr:colOff>38100</xdr:colOff>
      <xdr:row>39</xdr:row>
      <xdr:rowOff>80010</xdr:rowOff>
    </xdr:to>
    <xdr:sp macro="" textlink="">
      <xdr:nvSpPr>
        <xdr:cNvPr id="748" name="フローチャート: 判断 747"/>
        <xdr:cNvSpPr/>
      </xdr:nvSpPr>
      <xdr:spPr>
        <a:xfrm>
          <a:off x="18112740" y="652399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96520</xdr:rowOff>
    </xdr:from>
    <xdr:ext cx="378460" cy="259080"/>
    <xdr:sp macro="" textlink="">
      <xdr:nvSpPr>
        <xdr:cNvPr id="749" name="テキスト ボックス 748"/>
        <xdr:cNvSpPr txBox="1"/>
      </xdr:nvSpPr>
      <xdr:spPr>
        <a:xfrm>
          <a:off x="17979390" y="63030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1365" cy="259080"/>
    <xdr:sp macro="" textlink="">
      <xdr:nvSpPr>
        <xdr:cNvPr id="750" name="テキスト ボックス 749"/>
        <xdr:cNvSpPr txBox="1"/>
      </xdr:nvSpPr>
      <xdr:spPr>
        <a:xfrm>
          <a:off x="213868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1" name="テキスト ボックス 750"/>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1365" cy="259080"/>
    <xdr:sp macro="" textlink="">
      <xdr:nvSpPr>
        <xdr:cNvPr id="752" name="テキスト ボックス 751"/>
        <xdr:cNvSpPr txBox="1"/>
      </xdr:nvSpPr>
      <xdr:spPr>
        <a:xfrm>
          <a:off x="197053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3" name="テキスト ボックス 752"/>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4" name="テキスト ボックス 753"/>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5" name="楕円 754"/>
        <xdr:cNvSpPr/>
      </xdr:nvSpPr>
      <xdr:spPr>
        <a:xfrm>
          <a:off x="2152142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120650</xdr:rowOff>
    </xdr:from>
    <xdr:ext cx="249555" cy="259080"/>
    <xdr:sp macro="" textlink="">
      <xdr:nvSpPr>
        <xdr:cNvPr id="756" name="諸支出金該当値テキスト"/>
        <xdr:cNvSpPr txBox="1"/>
      </xdr:nvSpPr>
      <xdr:spPr>
        <a:xfrm>
          <a:off x="21623020" y="649478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7" name="楕円 756"/>
        <xdr:cNvSpPr/>
      </xdr:nvSpPr>
      <xdr:spPr>
        <a:xfrm>
          <a:off x="20708620" y="65392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7810"/>
    <xdr:sp macro="" textlink="">
      <xdr:nvSpPr>
        <xdr:cNvPr id="758" name="テキスト ボックス 757"/>
        <xdr:cNvSpPr txBox="1"/>
      </xdr:nvSpPr>
      <xdr:spPr>
        <a:xfrm>
          <a:off x="20634960" y="662813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59" name="楕円 758"/>
        <xdr:cNvSpPr/>
      </xdr:nvSpPr>
      <xdr:spPr>
        <a:xfrm>
          <a:off x="1983994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9555" cy="257810"/>
    <xdr:sp macro="" textlink="">
      <xdr:nvSpPr>
        <xdr:cNvPr id="760" name="テキスト ボックス 759"/>
        <xdr:cNvSpPr txBox="1"/>
      </xdr:nvSpPr>
      <xdr:spPr>
        <a:xfrm>
          <a:off x="19771360"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1" name="楕円 760"/>
        <xdr:cNvSpPr/>
      </xdr:nvSpPr>
      <xdr:spPr>
        <a:xfrm>
          <a:off x="1897634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9555" cy="257810"/>
    <xdr:sp macro="" textlink="">
      <xdr:nvSpPr>
        <xdr:cNvPr id="762" name="テキスト ボックス 761"/>
        <xdr:cNvSpPr txBox="1"/>
      </xdr:nvSpPr>
      <xdr:spPr>
        <a:xfrm>
          <a:off x="18907760"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3" name="楕円 762"/>
        <xdr:cNvSpPr/>
      </xdr:nvSpPr>
      <xdr:spPr>
        <a:xfrm>
          <a:off x="18112740" y="65392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7810"/>
    <xdr:sp macro="" textlink="">
      <xdr:nvSpPr>
        <xdr:cNvPr id="764" name="テキスト ボックス 763"/>
        <xdr:cNvSpPr txBox="1"/>
      </xdr:nvSpPr>
      <xdr:spPr>
        <a:xfrm>
          <a:off x="18039080" y="662813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5" name="正方形/長方形 764"/>
        <xdr:cNvSpPr/>
      </xdr:nvSpPr>
      <xdr:spPr>
        <a:xfrm>
          <a:off x="1780032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140335</xdr:rowOff>
    </xdr:to>
    <xdr:sp macro="" textlink="">
      <xdr:nvSpPr>
        <xdr:cNvPr id="766" name="正方形/長方形 765"/>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140335</xdr:rowOff>
    </xdr:to>
    <xdr:sp macro="" textlink="">
      <xdr:nvSpPr>
        <xdr:cNvPr id="768" name="正方形/長方形 767"/>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140335</xdr:rowOff>
    </xdr:to>
    <xdr:sp macro="" textlink="">
      <xdr:nvSpPr>
        <xdr:cNvPr id="770" name="正方形/長方形 769"/>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2" name="正方形/長方形 771"/>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885" cy="225425"/>
    <xdr:sp macro="" textlink="">
      <xdr:nvSpPr>
        <xdr:cNvPr id="773" name="テキスト ボックス 772"/>
        <xdr:cNvSpPr txBox="1"/>
      </xdr:nvSpPr>
      <xdr:spPr>
        <a:xfrm>
          <a:off x="1776730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4" name="直線コネクタ 773"/>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75" name="直線コネクタ 774"/>
        <xdr:cNvCxnSpPr/>
      </xdr:nvCxnSpPr>
      <xdr:spPr>
        <a:xfrm>
          <a:off x="17800320" y="99936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8920" cy="258445"/>
    <xdr:sp macro="" textlink="">
      <xdr:nvSpPr>
        <xdr:cNvPr id="776" name="テキスト ボックス 775"/>
        <xdr:cNvSpPr txBox="1"/>
      </xdr:nvSpPr>
      <xdr:spPr>
        <a:xfrm>
          <a:off x="17561560" y="985520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7" name="直線コネクタ 776"/>
        <xdr:cNvCxnSpPr/>
      </xdr:nvCxnSpPr>
      <xdr:spPr>
        <a:xfrm>
          <a:off x="17800320" y="9674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144145</xdr:rowOff>
    </xdr:from>
    <xdr:ext cx="467360" cy="258445"/>
    <xdr:sp macro="" textlink="">
      <xdr:nvSpPr>
        <xdr:cNvPr id="778" name="テキスト ボックス 777"/>
        <xdr:cNvSpPr txBox="1"/>
      </xdr:nvSpPr>
      <xdr:spPr>
        <a:xfrm>
          <a:off x="17348200" y="953579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131445</xdr:rowOff>
    </xdr:from>
    <xdr:to xmlns:xdr="http://schemas.openxmlformats.org/drawingml/2006/spreadsheetDrawing">
      <xdr:col>120</xdr:col>
      <xdr:colOff>114300</xdr:colOff>
      <xdr:row>55</xdr:row>
      <xdr:rowOff>131445</xdr:rowOff>
    </xdr:to>
    <xdr:cxnSp macro="">
      <xdr:nvCxnSpPr>
        <xdr:cNvPr id="779" name="直線コネクタ 778"/>
        <xdr:cNvCxnSpPr/>
      </xdr:nvCxnSpPr>
      <xdr:spPr>
        <a:xfrm>
          <a:off x="17800320" y="93554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160655</xdr:rowOff>
    </xdr:from>
    <xdr:ext cx="467360" cy="259080"/>
    <xdr:sp macro="" textlink="">
      <xdr:nvSpPr>
        <xdr:cNvPr id="780" name="テキスト ボックス 779"/>
        <xdr:cNvSpPr txBox="1"/>
      </xdr:nvSpPr>
      <xdr:spPr>
        <a:xfrm>
          <a:off x="17348200" y="92170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81" name="直線コネクタ 780"/>
        <xdr:cNvCxnSpPr/>
      </xdr:nvCxnSpPr>
      <xdr:spPr>
        <a:xfrm>
          <a:off x="17800320" y="9036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5715</xdr:rowOff>
    </xdr:from>
    <xdr:ext cx="467360" cy="259080"/>
    <xdr:sp macro="" textlink="">
      <xdr:nvSpPr>
        <xdr:cNvPr id="782" name="テキスト ボックス 781"/>
        <xdr:cNvSpPr txBox="1"/>
      </xdr:nvSpPr>
      <xdr:spPr>
        <a:xfrm>
          <a:off x="17348200" y="88944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83" name="直線コネクタ 782"/>
        <xdr:cNvCxnSpPr/>
      </xdr:nvCxnSpPr>
      <xdr:spPr>
        <a:xfrm>
          <a:off x="17800320" y="87179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22225</xdr:rowOff>
    </xdr:from>
    <xdr:ext cx="467360" cy="259080"/>
    <xdr:sp macro="" textlink="">
      <xdr:nvSpPr>
        <xdr:cNvPr id="784" name="テキスト ボックス 783"/>
        <xdr:cNvSpPr txBox="1"/>
      </xdr:nvSpPr>
      <xdr:spPr>
        <a:xfrm>
          <a:off x="17348200" y="85756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85" name="直線コネクタ 784"/>
        <xdr:cNvCxnSpPr/>
      </xdr:nvCxnSpPr>
      <xdr:spPr>
        <a:xfrm>
          <a:off x="17800320" y="8394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38100</xdr:rowOff>
    </xdr:from>
    <xdr:ext cx="531495" cy="259080"/>
    <xdr:sp macro="" textlink="">
      <xdr:nvSpPr>
        <xdr:cNvPr id="786" name="テキスト ボックス 785"/>
        <xdr:cNvSpPr txBox="1"/>
      </xdr:nvSpPr>
      <xdr:spPr>
        <a:xfrm>
          <a:off x="17284065" y="82562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7" name="直線コネクタ 786"/>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88" name="テキスト ボックス 787"/>
        <xdr:cNvSpPr txBox="1"/>
      </xdr:nvSpPr>
      <xdr:spPr>
        <a:xfrm>
          <a:off x="17284065" y="79375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前年度繰上充用金グラフ枠"/>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153670</xdr:rowOff>
    </xdr:from>
    <xdr:to xmlns:xdr="http://schemas.openxmlformats.org/drawingml/2006/spreadsheetDrawing">
      <xdr:col>116</xdr:col>
      <xdr:colOff>62865</xdr:colOff>
      <xdr:row>59</xdr:row>
      <xdr:rowOff>99060</xdr:rowOff>
    </xdr:to>
    <xdr:cxnSp macro="">
      <xdr:nvCxnSpPr>
        <xdr:cNvPr id="790" name="直線コネクタ 789"/>
        <xdr:cNvCxnSpPr/>
      </xdr:nvCxnSpPr>
      <xdr:spPr>
        <a:xfrm flipV="1">
          <a:off x="21570315" y="8539480"/>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146050</xdr:rowOff>
    </xdr:from>
    <xdr:ext cx="249555" cy="258445"/>
    <xdr:sp macro="" textlink="">
      <xdr:nvSpPr>
        <xdr:cNvPr id="791" name="前年度繰上充用金最小値テキスト"/>
        <xdr:cNvSpPr txBox="1"/>
      </xdr:nvSpPr>
      <xdr:spPr>
        <a:xfrm>
          <a:off x="21623020" y="100406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92" name="直線コネクタ 791"/>
        <xdr:cNvCxnSpPr/>
      </xdr:nvCxnSpPr>
      <xdr:spPr>
        <a:xfrm>
          <a:off x="21488400" y="99936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100330</xdr:rowOff>
    </xdr:from>
    <xdr:ext cx="469900" cy="259080"/>
    <xdr:sp macro="" textlink="">
      <xdr:nvSpPr>
        <xdr:cNvPr id="793" name="前年度繰上充用金最大値テキスト"/>
        <xdr:cNvSpPr txBox="1"/>
      </xdr:nvSpPr>
      <xdr:spPr>
        <a:xfrm>
          <a:off x="21623020" y="8318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9,115</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153670</xdr:rowOff>
    </xdr:from>
    <xdr:to xmlns:xdr="http://schemas.openxmlformats.org/drawingml/2006/spreadsheetDrawing">
      <xdr:col>116</xdr:col>
      <xdr:colOff>152400</xdr:colOff>
      <xdr:row>50</xdr:row>
      <xdr:rowOff>153670</xdr:rowOff>
    </xdr:to>
    <xdr:cxnSp macro="">
      <xdr:nvCxnSpPr>
        <xdr:cNvPr id="794" name="直線コネクタ 793"/>
        <xdr:cNvCxnSpPr/>
      </xdr:nvCxnSpPr>
      <xdr:spPr>
        <a:xfrm>
          <a:off x="21488400" y="85394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99060</xdr:rowOff>
    </xdr:from>
    <xdr:to xmlns:xdr="http://schemas.openxmlformats.org/drawingml/2006/spreadsheetDrawing">
      <xdr:col>116</xdr:col>
      <xdr:colOff>63500</xdr:colOff>
      <xdr:row>59</xdr:row>
      <xdr:rowOff>99060</xdr:rowOff>
    </xdr:to>
    <xdr:cxnSp macro="">
      <xdr:nvCxnSpPr>
        <xdr:cNvPr id="795" name="直線コネクタ 794"/>
        <xdr:cNvCxnSpPr/>
      </xdr:nvCxnSpPr>
      <xdr:spPr>
        <a:xfrm>
          <a:off x="20759420" y="999363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63500</xdr:rowOff>
    </xdr:from>
    <xdr:ext cx="313690" cy="259080"/>
    <xdr:sp macro="" textlink="">
      <xdr:nvSpPr>
        <xdr:cNvPr id="796" name="前年度繰上充用金平均値テキスト"/>
        <xdr:cNvSpPr txBox="1"/>
      </xdr:nvSpPr>
      <xdr:spPr>
        <a:xfrm>
          <a:off x="21623020" y="979043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40640</xdr:rowOff>
    </xdr:from>
    <xdr:to xmlns:xdr="http://schemas.openxmlformats.org/drawingml/2006/spreadsheetDrawing">
      <xdr:col>116</xdr:col>
      <xdr:colOff>114300</xdr:colOff>
      <xdr:row>59</xdr:row>
      <xdr:rowOff>142240</xdr:rowOff>
    </xdr:to>
    <xdr:sp macro="" textlink="">
      <xdr:nvSpPr>
        <xdr:cNvPr id="797" name="フローチャート: 判断 796"/>
        <xdr:cNvSpPr/>
      </xdr:nvSpPr>
      <xdr:spPr>
        <a:xfrm>
          <a:off x="21521420" y="993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99060</xdr:rowOff>
    </xdr:from>
    <xdr:to xmlns:xdr="http://schemas.openxmlformats.org/drawingml/2006/spreadsheetDrawing">
      <xdr:col>111</xdr:col>
      <xdr:colOff>177800</xdr:colOff>
      <xdr:row>59</xdr:row>
      <xdr:rowOff>99060</xdr:rowOff>
    </xdr:to>
    <xdr:cxnSp macro="">
      <xdr:nvCxnSpPr>
        <xdr:cNvPr id="798" name="直線コネクタ 797"/>
        <xdr:cNvCxnSpPr/>
      </xdr:nvCxnSpPr>
      <xdr:spPr>
        <a:xfrm>
          <a:off x="19890740" y="999363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59</xdr:row>
      <xdr:rowOff>40640</xdr:rowOff>
    </xdr:from>
    <xdr:to xmlns:xdr="http://schemas.openxmlformats.org/drawingml/2006/spreadsheetDrawing">
      <xdr:col>112</xdr:col>
      <xdr:colOff>38100</xdr:colOff>
      <xdr:row>59</xdr:row>
      <xdr:rowOff>142240</xdr:rowOff>
    </xdr:to>
    <xdr:sp macro="" textlink="">
      <xdr:nvSpPr>
        <xdr:cNvPr id="799" name="フローチャート: 判断 798"/>
        <xdr:cNvSpPr/>
      </xdr:nvSpPr>
      <xdr:spPr>
        <a:xfrm>
          <a:off x="20708620" y="99352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158750</xdr:rowOff>
    </xdr:from>
    <xdr:ext cx="313690" cy="258445"/>
    <xdr:sp macro="" textlink="">
      <xdr:nvSpPr>
        <xdr:cNvPr id="800" name="テキスト ボックス 799"/>
        <xdr:cNvSpPr txBox="1"/>
      </xdr:nvSpPr>
      <xdr:spPr>
        <a:xfrm>
          <a:off x="20602575" y="971804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99060</xdr:rowOff>
    </xdr:from>
    <xdr:to xmlns:xdr="http://schemas.openxmlformats.org/drawingml/2006/spreadsheetDrawing">
      <xdr:col>107</xdr:col>
      <xdr:colOff>50800</xdr:colOff>
      <xdr:row>59</xdr:row>
      <xdr:rowOff>99060</xdr:rowOff>
    </xdr:to>
    <xdr:cxnSp macro="">
      <xdr:nvCxnSpPr>
        <xdr:cNvPr id="801" name="直線コネクタ 800"/>
        <xdr:cNvCxnSpPr/>
      </xdr:nvCxnSpPr>
      <xdr:spPr>
        <a:xfrm>
          <a:off x="19027140" y="999363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40005</xdr:rowOff>
    </xdr:from>
    <xdr:to xmlns:xdr="http://schemas.openxmlformats.org/drawingml/2006/spreadsheetDrawing">
      <xdr:col>107</xdr:col>
      <xdr:colOff>101600</xdr:colOff>
      <xdr:row>59</xdr:row>
      <xdr:rowOff>141605</xdr:rowOff>
    </xdr:to>
    <xdr:sp macro="" textlink="">
      <xdr:nvSpPr>
        <xdr:cNvPr id="802" name="フローチャート: 判断 801"/>
        <xdr:cNvSpPr/>
      </xdr:nvSpPr>
      <xdr:spPr>
        <a:xfrm>
          <a:off x="1983994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158750</xdr:rowOff>
    </xdr:from>
    <xdr:ext cx="313690" cy="258445"/>
    <xdr:sp macro="" textlink="">
      <xdr:nvSpPr>
        <xdr:cNvPr id="803" name="テキスト ボックス 802"/>
        <xdr:cNvSpPr txBox="1"/>
      </xdr:nvSpPr>
      <xdr:spPr>
        <a:xfrm>
          <a:off x="19738975" y="971804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99060</xdr:rowOff>
    </xdr:from>
    <xdr:to xmlns:xdr="http://schemas.openxmlformats.org/drawingml/2006/spreadsheetDrawing">
      <xdr:col>102</xdr:col>
      <xdr:colOff>114300</xdr:colOff>
      <xdr:row>59</xdr:row>
      <xdr:rowOff>99060</xdr:rowOff>
    </xdr:to>
    <xdr:cxnSp macro="">
      <xdr:nvCxnSpPr>
        <xdr:cNvPr id="804" name="直線コネクタ 803"/>
        <xdr:cNvCxnSpPr/>
      </xdr:nvCxnSpPr>
      <xdr:spPr>
        <a:xfrm>
          <a:off x="18163540" y="999363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59</xdr:row>
      <xdr:rowOff>39370</xdr:rowOff>
    </xdr:from>
    <xdr:to xmlns:xdr="http://schemas.openxmlformats.org/drawingml/2006/spreadsheetDrawing">
      <xdr:col>102</xdr:col>
      <xdr:colOff>165100</xdr:colOff>
      <xdr:row>59</xdr:row>
      <xdr:rowOff>140970</xdr:rowOff>
    </xdr:to>
    <xdr:sp macro="" textlink="">
      <xdr:nvSpPr>
        <xdr:cNvPr id="805" name="フローチャート: 判断 804"/>
        <xdr:cNvSpPr/>
      </xdr:nvSpPr>
      <xdr:spPr>
        <a:xfrm>
          <a:off x="18976340" y="993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157480</xdr:rowOff>
    </xdr:from>
    <xdr:ext cx="313055" cy="259080"/>
    <xdr:sp macro="" textlink="">
      <xdr:nvSpPr>
        <xdr:cNvPr id="806" name="テキスト ボックス 805"/>
        <xdr:cNvSpPr txBox="1"/>
      </xdr:nvSpPr>
      <xdr:spPr>
        <a:xfrm>
          <a:off x="18875375" y="971677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37465</xdr:rowOff>
    </xdr:from>
    <xdr:to xmlns:xdr="http://schemas.openxmlformats.org/drawingml/2006/spreadsheetDrawing">
      <xdr:col>98</xdr:col>
      <xdr:colOff>38100</xdr:colOff>
      <xdr:row>59</xdr:row>
      <xdr:rowOff>139065</xdr:rowOff>
    </xdr:to>
    <xdr:sp macro="" textlink="">
      <xdr:nvSpPr>
        <xdr:cNvPr id="807" name="フローチャート: 判断 806"/>
        <xdr:cNvSpPr/>
      </xdr:nvSpPr>
      <xdr:spPr>
        <a:xfrm>
          <a:off x="18112740" y="993203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155575</xdr:rowOff>
    </xdr:from>
    <xdr:ext cx="313690" cy="259080"/>
    <xdr:sp macro="" textlink="">
      <xdr:nvSpPr>
        <xdr:cNvPr id="808" name="テキスト ボックス 807"/>
        <xdr:cNvSpPr txBox="1"/>
      </xdr:nvSpPr>
      <xdr:spPr>
        <a:xfrm>
          <a:off x="18006695" y="97148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1365" cy="259080"/>
    <xdr:sp macro="" textlink="">
      <xdr:nvSpPr>
        <xdr:cNvPr id="809" name="テキスト ボックス 808"/>
        <xdr:cNvSpPr txBox="1"/>
      </xdr:nvSpPr>
      <xdr:spPr>
        <a:xfrm>
          <a:off x="213868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0" name="テキスト ボックス 809"/>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1365" cy="259080"/>
    <xdr:sp macro="" textlink="">
      <xdr:nvSpPr>
        <xdr:cNvPr id="811" name="テキスト ボックス 810"/>
        <xdr:cNvSpPr txBox="1"/>
      </xdr:nvSpPr>
      <xdr:spPr>
        <a:xfrm>
          <a:off x="197053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2" name="テキスト ボックス 811"/>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3" name="テキスト ボックス 812"/>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48260</xdr:rowOff>
    </xdr:from>
    <xdr:to xmlns:xdr="http://schemas.openxmlformats.org/drawingml/2006/spreadsheetDrawing">
      <xdr:col>116</xdr:col>
      <xdr:colOff>114300</xdr:colOff>
      <xdr:row>59</xdr:row>
      <xdr:rowOff>149860</xdr:rowOff>
    </xdr:to>
    <xdr:sp macro="" textlink="">
      <xdr:nvSpPr>
        <xdr:cNvPr id="814" name="楕円 813"/>
        <xdr:cNvSpPr/>
      </xdr:nvSpPr>
      <xdr:spPr>
        <a:xfrm>
          <a:off x="2152142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59</xdr:row>
      <xdr:rowOff>19050</xdr:rowOff>
    </xdr:from>
    <xdr:ext cx="249555" cy="259080"/>
    <xdr:sp macro="" textlink="">
      <xdr:nvSpPr>
        <xdr:cNvPr id="815" name="前年度繰上充用金該当値テキスト"/>
        <xdr:cNvSpPr txBox="1"/>
      </xdr:nvSpPr>
      <xdr:spPr>
        <a:xfrm>
          <a:off x="21623020" y="99136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48260</xdr:rowOff>
    </xdr:from>
    <xdr:to xmlns:xdr="http://schemas.openxmlformats.org/drawingml/2006/spreadsheetDrawing">
      <xdr:col>112</xdr:col>
      <xdr:colOff>38100</xdr:colOff>
      <xdr:row>59</xdr:row>
      <xdr:rowOff>149860</xdr:rowOff>
    </xdr:to>
    <xdr:sp macro="" textlink="">
      <xdr:nvSpPr>
        <xdr:cNvPr id="816" name="楕円 815"/>
        <xdr:cNvSpPr/>
      </xdr:nvSpPr>
      <xdr:spPr>
        <a:xfrm>
          <a:off x="20708620" y="99428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140970</xdr:rowOff>
    </xdr:from>
    <xdr:ext cx="248920" cy="258445"/>
    <xdr:sp macro="" textlink="">
      <xdr:nvSpPr>
        <xdr:cNvPr id="817" name="テキスト ボックス 816"/>
        <xdr:cNvSpPr txBox="1"/>
      </xdr:nvSpPr>
      <xdr:spPr>
        <a:xfrm>
          <a:off x="20634960" y="1003554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48260</xdr:rowOff>
    </xdr:from>
    <xdr:to xmlns:xdr="http://schemas.openxmlformats.org/drawingml/2006/spreadsheetDrawing">
      <xdr:col>107</xdr:col>
      <xdr:colOff>101600</xdr:colOff>
      <xdr:row>59</xdr:row>
      <xdr:rowOff>149860</xdr:rowOff>
    </xdr:to>
    <xdr:sp macro="" textlink="">
      <xdr:nvSpPr>
        <xdr:cNvPr id="818" name="楕円 817"/>
        <xdr:cNvSpPr/>
      </xdr:nvSpPr>
      <xdr:spPr>
        <a:xfrm>
          <a:off x="1983994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140970</xdr:rowOff>
    </xdr:from>
    <xdr:ext cx="249555" cy="258445"/>
    <xdr:sp macro="" textlink="">
      <xdr:nvSpPr>
        <xdr:cNvPr id="819" name="テキスト ボックス 818"/>
        <xdr:cNvSpPr txBox="1"/>
      </xdr:nvSpPr>
      <xdr:spPr>
        <a:xfrm>
          <a:off x="19771360" y="100355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48260</xdr:rowOff>
    </xdr:from>
    <xdr:to xmlns:xdr="http://schemas.openxmlformats.org/drawingml/2006/spreadsheetDrawing">
      <xdr:col>102</xdr:col>
      <xdr:colOff>165100</xdr:colOff>
      <xdr:row>59</xdr:row>
      <xdr:rowOff>149860</xdr:rowOff>
    </xdr:to>
    <xdr:sp macro="" textlink="">
      <xdr:nvSpPr>
        <xdr:cNvPr id="820" name="楕円 819"/>
        <xdr:cNvSpPr/>
      </xdr:nvSpPr>
      <xdr:spPr>
        <a:xfrm>
          <a:off x="1897634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140970</xdr:rowOff>
    </xdr:from>
    <xdr:ext cx="249555" cy="258445"/>
    <xdr:sp macro="" textlink="">
      <xdr:nvSpPr>
        <xdr:cNvPr id="821" name="テキスト ボックス 820"/>
        <xdr:cNvSpPr txBox="1"/>
      </xdr:nvSpPr>
      <xdr:spPr>
        <a:xfrm>
          <a:off x="18907760" y="100355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48260</xdr:rowOff>
    </xdr:from>
    <xdr:to xmlns:xdr="http://schemas.openxmlformats.org/drawingml/2006/spreadsheetDrawing">
      <xdr:col>98</xdr:col>
      <xdr:colOff>38100</xdr:colOff>
      <xdr:row>59</xdr:row>
      <xdr:rowOff>149860</xdr:rowOff>
    </xdr:to>
    <xdr:sp macro="" textlink="">
      <xdr:nvSpPr>
        <xdr:cNvPr id="822" name="楕円 821"/>
        <xdr:cNvSpPr/>
      </xdr:nvSpPr>
      <xdr:spPr>
        <a:xfrm>
          <a:off x="18112740" y="99428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140970</xdr:rowOff>
    </xdr:from>
    <xdr:ext cx="248920" cy="258445"/>
    <xdr:sp macro="" textlink="">
      <xdr:nvSpPr>
        <xdr:cNvPr id="823" name="テキスト ボックス 822"/>
        <xdr:cNvSpPr txBox="1"/>
      </xdr:nvSpPr>
      <xdr:spPr>
        <a:xfrm>
          <a:off x="18039080" y="1003554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4" name="正方形/長方形 823"/>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5" name="正方形/長方形 824"/>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6" name="テキスト ボックス 825"/>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消防費は住民一人当たり</a:t>
          </a:r>
          <a:r>
            <a:rPr kumimoji="1" lang="en-US" altLang="ja-JP" sz="1100">
              <a:solidFill>
                <a:schemeClr val="dk1"/>
              </a:solidFill>
              <a:effectLst/>
              <a:latin typeface="+mn-lt"/>
              <a:ea typeface="+mn-ea"/>
              <a:cs typeface="+mn-cs"/>
            </a:rPr>
            <a:t>39,937</a:t>
          </a:r>
          <a:r>
            <a:rPr kumimoji="1" lang="ja-JP" altLang="ja-JP" sz="1100">
              <a:solidFill>
                <a:schemeClr val="dk1"/>
              </a:solidFill>
              <a:effectLst/>
              <a:latin typeface="+mn-lt"/>
              <a:ea typeface="+mn-ea"/>
              <a:cs typeface="+mn-cs"/>
            </a:rPr>
            <a:t>円となっており、類似団体と比較して一人当たりコストが高い状況となっている。これは、近年の南海トラフ地震対策関連事業の増加等によるものである。</a:t>
          </a:r>
          <a:endParaRPr lang="ja-JP" altLang="ja-JP" sz="1400">
            <a:effectLst/>
          </a:endParaRPr>
        </a:p>
        <a:p>
          <a:r>
            <a:rPr kumimoji="1" lang="ja-JP" altLang="ja-JP" sz="1100">
              <a:solidFill>
                <a:schemeClr val="dk1"/>
              </a:solidFill>
              <a:effectLst/>
              <a:latin typeface="+mn-lt"/>
              <a:ea typeface="+mn-ea"/>
              <a:cs typeface="+mn-cs"/>
            </a:rPr>
            <a:t>消防費以外の費目については、類似団体平均を下回っている。</a:t>
          </a:r>
          <a:endParaRPr lang="ja-JP" altLang="ja-JP" sz="1400">
            <a:effectLst/>
          </a:endParaRP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6135" y="10066655"/>
          <a:ext cx="695325"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6135" y="10811510"/>
          <a:ext cx="695325"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200025</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6135" y="11800840"/>
          <a:ext cx="6953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1003280" y="9601835"/>
          <a:ext cx="598424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324485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219710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3132435" y="285750"/>
          <a:ext cx="38169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高知県土佐市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財政調整基金については、中期的な見通しのもとに、決算剰余金を積み立てるとともに、最低限の取り崩しに努めている。今後も南海トラフ地震対策や老朽化した公共施設等の建替の実施による財源不足を基金の取り崩しや市債の発行などで対応することになるが、将来負担の軽減を図るため健全な財政運営に努める。</a:t>
          </a:r>
          <a:endParaRPr lang="ja-JP" altLang="ja-JP" sz="1400">
            <a:effectLst/>
          </a:endParaRP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高知県土佐市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507365" y="657225"/>
          <a:ext cx="431736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国民健康保険税</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減収</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国民健康保険特別会計において実質収支額が赤字となっている。今後も、国民健康保険税の徴収強化や医療費の抑制策を実施し、適正な経営運営に努める。</a:t>
          </a:r>
          <a:endParaRPr lang="ja-JP" altLang="ja-JP" sz="1400">
            <a:effectLst/>
          </a:endParaRPr>
        </a:p>
        <a:p>
          <a:r>
            <a:rPr kumimoji="1" lang="ja-JP" altLang="ja-JP" sz="1100">
              <a:solidFill>
                <a:schemeClr val="dk1"/>
              </a:solidFill>
              <a:effectLst/>
              <a:latin typeface="+mn-lt"/>
              <a:ea typeface="+mn-ea"/>
              <a:cs typeface="+mn-cs"/>
            </a:rPr>
            <a:t>病院事業会計の実質収支については、平成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年度から医師の増員・定着効果により、入院外来共に大きく患者数を増やし収益構造が改善していることから、黒字幅が拡大傾向となっている。</a:t>
          </a:r>
          <a:endParaRPr lang="ja-JP" altLang="ja-JP" sz="1400">
            <a:effectLst/>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75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754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754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754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762000</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3713460" y="190500"/>
          <a:ext cx="378460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高知県土佐市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3103860" y="7600315"/>
          <a:ext cx="4403725"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償還完済による地方債件数の減少と措置期間のある地方債の新規借入により元利償還金が前年と比較し、減少しているが、今後、保育園施設整備等の大型事業を予定しているため、市債発行の計画的な抑制を行い、可能な限り公債費負担を軽減する。</a:t>
          </a:r>
          <a:endParaRPr lang="ja-JP" altLang="ja-JP" sz="1400">
            <a:effectLst/>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7365" y="12411075"/>
          <a:ext cx="74498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227330</xdr:colOff>
      <xdr:row>59</xdr:row>
      <xdr:rowOff>382905</xdr:rowOff>
    </xdr:to>
    <xdr:sp macro="" textlink="">
      <xdr:nvSpPr>
        <xdr:cNvPr id="22" name="Rectangle 87"/>
        <xdr:cNvSpPr>
          <a:spLocks noChangeArrowheads="1"/>
        </xdr:cNvSpPr>
      </xdr:nvSpPr>
      <xdr:spPr>
        <a:xfrm>
          <a:off x="13103860" y="12420600"/>
          <a:ext cx="443103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28625" y="12411075"/>
          <a:ext cx="80962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08635" y="12630785"/>
          <a:ext cx="42240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満期一括償還地方債を当市では借入を行っていないため、財源として積み立てていない。</a:t>
          </a:r>
          <a:endParaRPr lang="ja-JP" altLang="ja-JP" sz="1000">
            <a:effectLst/>
          </a:endParaRPr>
        </a:p>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132715</xdr:colOff>
      <xdr:row>53</xdr:row>
      <xdr:rowOff>9525</xdr:rowOff>
    </xdr:to>
    <xdr:sp macro="" textlink="">
      <xdr:nvSpPr>
        <xdr:cNvPr id="3" name="正方形/長方形 3"/>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840740</xdr:colOff>
      <xdr:row>40</xdr:row>
      <xdr:rowOff>333375</xdr:rowOff>
    </xdr:to>
    <xdr:sp macro="" textlink="">
      <xdr:nvSpPr>
        <xdr:cNvPr id="4" name="テキスト ボックス 3"/>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161290</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161290</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189865</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591185</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10795000" y="238125"/>
          <a:ext cx="252539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132715</xdr:colOff>
      <xdr:row>3</xdr:row>
      <xdr:rowOff>123825</xdr:rowOff>
    </xdr:to>
    <xdr:sp macro="" textlink="">
      <xdr:nvSpPr>
        <xdr:cNvPr id="20" name="団体名称ボックス"/>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高知県土佐市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933450</xdr:colOff>
      <xdr:row>5</xdr:row>
      <xdr:rowOff>133985</xdr:rowOff>
    </xdr:to>
    <xdr:sp macro="" textlink="">
      <xdr:nvSpPr>
        <xdr:cNvPr id="22" name="テキスト ボックス 6"/>
        <xdr:cNvSpPr txBox="1">
          <a:spLocks noChangeArrowheads="1"/>
        </xdr:cNvSpPr>
      </xdr:nvSpPr>
      <xdr:spPr>
        <a:xfrm>
          <a:off x="621665"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ふるさと納税の伸びによりまごころ応援基金が増加し、充当可能基金が増加した。また、</a:t>
          </a:r>
          <a:r>
            <a:rPr kumimoji="1" lang="ja-JP" altLang="ja-JP" sz="1100">
              <a:solidFill>
                <a:schemeClr val="dk1"/>
              </a:solidFill>
              <a:effectLst/>
              <a:latin typeface="+mn-lt"/>
              <a:ea typeface="+mn-ea"/>
              <a:cs typeface="+mn-cs"/>
            </a:rPr>
            <a:t>新庁舎建設</a:t>
          </a:r>
          <a:r>
            <a:rPr kumimoji="1" lang="ja-JP" altLang="en-US" sz="1100">
              <a:solidFill>
                <a:schemeClr val="dk1"/>
              </a:solidFill>
              <a:effectLst/>
              <a:latin typeface="+mn-lt"/>
              <a:ea typeface="+mn-ea"/>
              <a:cs typeface="+mn-cs"/>
            </a:rPr>
            <a:t>事業の完了により</a:t>
          </a:r>
          <a:r>
            <a:rPr kumimoji="1" lang="ja-JP" altLang="ja-JP" sz="1100">
              <a:solidFill>
                <a:schemeClr val="dk1"/>
              </a:solidFill>
              <a:effectLst/>
              <a:latin typeface="+mn-lt"/>
              <a:ea typeface="+mn-ea"/>
              <a:cs typeface="+mn-cs"/>
            </a:rPr>
            <a:t>地方債の</a:t>
          </a:r>
          <a:r>
            <a:rPr kumimoji="1" lang="ja-JP" altLang="en-US" sz="1100">
              <a:solidFill>
                <a:schemeClr val="dk1"/>
              </a:solidFill>
              <a:effectLst/>
              <a:latin typeface="+mn-lt"/>
              <a:ea typeface="+mn-ea"/>
              <a:cs typeface="+mn-cs"/>
            </a:rPr>
            <a:t>借入額が大きく減少したことにより</a:t>
          </a:r>
          <a:r>
            <a:rPr kumimoji="1" lang="ja-JP" altLang="ja-JP" sz="1100">
              <a:solidFill>
                <a:schemeClr val="dk1"/>
              </a:solidFill>
              <a:effectLst/>
              <a:latin typeface="+mn-lt"/>
              <a:ea typeface="+mn-ea"/>
              <a:cs typeface="+mn-cs"/>
            </a:rPr>
            <a:t>地方債残高が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し、将来負担比率の分子の額が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今後においては、市債発行の計画的な抑制を行いながら、歳出内容の見直しなどにより、将来負担比率の分子の額の抑制につなげる。</a:t>
          </a:r>
          <a:endParaRPr lang="ja-JP" altLang="ja-JP" sz="1400">
            <a:effectLst/>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54</xdr:row>
      <xdr:rowOff>104775</xdr:rowOff>
    </xdr:from>
    <xdr:to xmlns:xdr="http://schemas.openxmlformats.org/drawingml/2006/spreadsheetDrawing">
      <xdr:col>1</xdr:col>
      <xdr:colOff>894715</xdr:colOff>
      <xdr:row>54</xdr:row>
      <xdr:rowOff>523240</xdr:rowOff>
    </xdr:to>
    <xdr:sp macro="" textlink="">
      <xdr:nvSpPr>
        <xdr:cNvPr id="3" name="Rectangle 2"/>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199390</xdr:colOff>
      <xdr:row>56</xdr:row>
      <xdr:rowOff>114300</xdr:rowOff>
    </xdr:from>
    <xdr:to xmlns:xdr="http://schemas.openxmlformats.org/drawingml/2006/spreadsheetDrawing">
      <xdr:col>1</xdr:col>
      <xdr:colOff>894715</xdr:colOff>
      <xdr:row>56</xdr:row>
      <xdr:rowOff>525145</xdr:rowOff>
    </xdr:to>
    <xdr:sp macro="" textlink="">
      <xdr:nvSpPr>
        <xdr:cNvPr id="4" name="Rectangle 3"/>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高知県土佐市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1009650</xdr:colOff>
      <xdr:row>6</xdr:row>
      <xdr:rowOff>185420</xdr:rowOff>
    </xdr:to>
    <xdr:sp macro="" textlink="">
      <xdr:nvSpPr>
        <xdr:cNvPr id="9" name="テキスト ボックス 6"/>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199390</xdr:colOff>
      <xdr:row>55</xdr:row>
      <xdr:rowOff>114935</xdr:rowOff>
    </xdr:from>
    <xdr:to xmlns:xdr="http://schemas.openxmlformats.org/drawingml/2006/spreadsheetDrawing">
      <xdr:col>1</xdr:col>
      <xdr:colOff>894715</xdr:colOff>
      <xdr:row>55</xdr:row>
      <xdr:rowOff>523240</xdr:rowOff>
    </xdr:to>
    <xdr:sp macro="" textlink="">
      <xdr:nvSpPr>
        <xdr:cNvPr id="10" name="Rectangle 3"/>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年度は、ふるさと納税の増額により「まごころ応援基金」に約</a:t>
          </a:r>
          <a:r>
            <a:rPr kumimoji="1" lang="en-US" altLang="ja-JP" sz="1100">
              <a:solidFill>
                <a:schemeClr val="dk1"/>
              </a:solidFill>
              <a:effectLst/>
              <a:latin typeface="+mn-lt"/>
              <a:ea typeface="+mn-ea"/>
              <a:cs typeface="+mn-cs"/>
            </a:rPr>
            <a:t>321</a:t>
          </a:r>
          <a:r>
            <a:rPr kumimoji="1" lang="ja-JP" altLang="ja-JP" sz="1100">
              <a:solidFill>
                <a:schemeClr val="dk1"/>
              </a:solidFill>
              <a:effectLst/>
              <a:latin typeface="+mn-lt"/>
              <a:ea typeface="+mn-ea"/>
              <a:cs typeface="+mn-cs"/>
            </a:rPr>
            <a:t>百万円、基金利子等を「</a:t>
          </a:r>
          <a:r>
            <a:rPr kumimoji="1" lang="ja-JP" altLang="en-US" sz="1100">
              <a:solidFill>
                <a:schemeClr val="dk1"/>
              </a:solidFill>
              <a:effectLst/>
              <a:latin typeface="+mn-lt"/>
              <a:ea typeface="+mn-ea"/>
              <a:cs typeface="+mn-cs"/>
            </a:rPr>
            <a:t>ふるさとづくり</a:t>
          </a:r>
          <a:r>
            <a:rPr kumimoji="1" lang="ja-JP" altLang="ja-JP" sz="1100">
              <a:solidFill>
                <a:schemeClr val="dk1"/>
              </a:solidFill>
              <a:effectLst/>
              <a:latin typeface="+mn-lt"/>
              <a:ea typeface="+mn-ea"/>
              <a:cs typeface="+mn-cs"/>
            </a:rPr>
            <a:t>基金」に約</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百万円積み立て、活力ある地域社会の実現に資する事業の財源として「まごころ応援基金」を約</a:t>
          </a:r>
          <a:r>
            <a:rPr kumimoji="1" lang="en-US" altLang="ja-JP" sz="1100">
              <a:solidFill>
                <a:schemeClr val="dk1"/>
              </a:solidFill>
              <a:effectLst/>
              <a:latin typeface="+mn-lt"/>
              <a:ea typeface="+mn-ea"/>
              <a:cs typeface="+mn-cs"/>
            </a:rPr>
            <a:t>84</a:t>
          </a:r>
          <a:r>
            <a:rPr kumimoji="1" lang="ja-JP" altLang="ja-JP" sz="1100">
              <a:solidFill>
                <a:schemeClr val="dk1"/>
              </a:solidFill>
              <a:effectLst/>
              <a:latin typeface="+mn-lt"/>
              <a:ea typeface="+mn-ea"/>
              <a:cs typeface="+mn-cs"/>
            </a:rPr>
            <a:t>百万円取り崩したことなどにより、基金全体としては</a:t>
          </a:r>
          <a:r>
            <a:rPr kumimoji="1" lang="en-US" altLang="ja-JP" sz="1100">
              <a:solidFill>
                <a:schemeClr val="dk1"/>
              </a:solidFill>
              <a:effectLst/>
              <a:latin typeface="+mn-lt"/>
              <a:ea typeface="+mn-ea"/>
              <a:cs typeface="+mn-cs"/>
            </a:rPr>
            <a:t>361</a:t>
          </a:r>
          <a:r>
            <a:rPr kumimoji="1" lang="ja-JP" altLang="ja-JP" sz="1100">
              <a:solidFill>
                <a:schemeClr val="dk1"/>
              </a:solidFill>
              <a:effectLst/>
              <a:latin typeface="+mn-lt"/>
              <a:ea typeface="+mn-ea"/>
              <a:cs typeface="+mn-cs"/>
            </a:rPr>
            <a:t>百万円増加している</a:t>
          </a:r>
          <a:r>
            <a:rPr kumimoji="1" lang="ja-JP" altLang="en-US"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現在、保育園施設整備や中学校施設整備など大型施設整備を予定しており、「施設等整備基金」が減少見込みである。また、住宅耐震対策事業など防災事業も予定されていることから、「防災対策加速化基金」についても減少見込みである。なお、数年後には大型施設整備事業に係る地方債償還額のピークを迎えることが予想されるため、減債基金についても減少が見込まれることなどから、中長期的にみて基金全体が減少していく見込みである。</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「施設等整備基金」：市の施設等の整備に要する財源</a:t>
          </a:r>
          <a:endParaRPr lang="ja-JP" altLang="ja-JP" sz="1400">
            <a:effectLst/>
          </a:endParaRPr>
        </a:p>
        <a:p>
          <a:r>
            <a:rPr kumimoji="1" lang="ja-JP" altLang="ja-JP" sz="1100">
              <a:solidFill>
                <a:schemeClr val="dk1"/>
              </a:solidFill>
              <a:effectLst/>
              <a:latin typeface="+mn-lt"/>
              <a:ea typeface="+mn-ea"/>
              <a:cs typeface="+mn-cs"/>
            </a:rPr>
            <a:t>「防災対策加速化基金」：市の防災対策に関する事業等に要する財源</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「まごころ応援基金」については、</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年度においてふるさと納税の寄付額分を</a:t>
          </a:r>
          <a:r>
            <a:rPr kumimoji="1" lang="en-US" altLang="ja-JP" sz="1100">
              <a:solidFill>
                <a:schemeClr val="dk1"/>
              </a:solidFill>
              <a:effectLst/>
              <a:latin typeface="+mn-lt"/>
              <a:ea typeface="+mn-ea"/>
              <a:cs typeface="+mn-cs"/>
            </a:rPr>
            <a:t>321</a:t>
          </a:r>
          <a:r>
            <a:rPr kumimoji="1" lang="ja-JP" altLang="ja-JP" sz="1100">
              <a:solidFill>
                <a:schemeClr val="dk1"/>
              </a:solidFill>
              <a:effectLst/>
              <a:latin typeface="+mn-lt"/>
              <a:ea typeface="+mn-ea"/>
              <a:cs typeface="+mn-cs"/>
            </a:rPr>
            <a:t>百万円積み立てたが、活力ある地域社会の実現に資する事業の財源として約</a:t>
          </a:r>
          <a:r>
            <a:rPr kumimoji="1" lang="en-US" altLang="ja-JP" sz="1100">
              <a:solidFill>
                <a:schemeClr val="dk1"/>
              </a:solidFill>
              <a:effectLst/>
              <a:latin typeface="+mn-lt"/>
              <a:ea typeface="+mn-ea"/>
              <a:cs typeface="+mn-cs"/>
            </a:rPr>
            <a:t>84</a:t>
          </a:r>
          <a:r>
            <a:rPr kumimoji="1" lang="ja-JP" altLang="ja-JP" sz="1100">
              <a:solidFill>
                <a:schemeClr val="dk1"/>
              </a:solidFill>
              <a:effectLst/>
              <a:latin typeface="+mn-lt"/>
              <a:ea typeface="+mn-ea"/>
              <a:cs typeface="+mn-cs"/>
            </a:rPr>
            <a:t>百万円充当したため、約</a:t>
          </a:r>
          <a:r>
            <a:rPr kumimoji="1" lang="en-US" altLang="ja-JP" sz="1100">
              <a:solidFill>
                <a:schemeClr val="dk1"/>
              </a:solidFill>
              <a:effectLst/>
              <a:latin typeface="+mn-lt"/>
              <a:ea typeface="+mn-ea"/>
              <a:cs typeface="+mn-cs"/>
            </a:rPr>
            <a:t>237</a:t>
          </a:r>
          <a:r>
            <a:rPr kumimoji="1" lang="ja-JP" altLang="ja-JP" sz="1100">
              <a:solidFill>
                <a:schemeClr val="dk1"/>
              </a:solidFill>
              <a:effectLst/>
              <a:latin typeface="+mn-lt"/>
              <a:ea typeface="+mn-ea"/>
              <a:cs typeface="+mn-cs"/>
            </a:rPr>
            <a:t>百万円増加している。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短期的には、大型施設整備が複数実施予定であり、また、南海トラフ巨大地震に備えた防災対策事業も予定されていることから、「施設整備基金」や「防災加速化基金」などが減少傾向にある。中長期的にはふるさと納税を強化することにより「まごころ応援基金」への積立額が増加していく見込み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lang="ja-JP" altLang="ja-JP" sz="1400">
            <a:effectLst/>
          </a:endParaRPr>
        </a:p>
        <a:p>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については、決算剰余金を</a:t>
          </a:r>
          <a:r>
            <a:rPr kumimoji="1" lang="en-US" altLang="ja-JP" sz="1100">
              <a:solidFill>
                <a:schemeClr val="dk1"/>
              </a:solidFill>
              <a:effectLst/>
              <a:latin typeface="+mn-lt"/>
              <a:ea typeface="+mn-ea"/>
              <a:cs typeface="+mn-cs"/>
            </a:rPr>
            <a:t>260</a:t>
          </a:r>
          <a:r>
            <a:rPr kumimoji="1" lang="ja-JP" altLang="ja-JP" sz="1100">
              <a:solidFill>
                <a:schemeClr val="dk1"/>
              </a:solidFill>
              <a:effectLst/>
              <a:latin typeface="+mn-lt"/>
              <a:ea typeface="+mn-ea"/>
              <a:cs typeface="+mn-cs"/>
            </a:rPr>
            <a:t>百万円、基金利子を約百万円積み立てたことにより増加している。</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R5</a:t>
          </a:r>
          <a:r>
            <a:rPr kumimoji="1" lang="ja-JP" altLang="en-US" sz="1100">
              <a:solidFill>
                <a:schemeClr val="dk1"/>
              </a:solidFill>
              <a:effectLst/>
              <a:latin typeface="+mn-lt"/>
              <a:ea typeface="+mn-ea"/>
              <a:cs typeface="+mn-cs"/>
            </a:rPr>
            <a:t>については、決算剰余金を</a:t>
          </a:r>
          <a:r>
            <a:rPr kumimoji="1" lang="en-US" altLang="ja-JP" sz="1100">
              <a:solidFill>
                <a:schemeClr val="dk1"/>
              </a:solidFill>
              <a:effectLst/>
              <a:latin typeface="+mn-lt"/>
              <a:ea typeface="+mn-ea"/>
              <a:cs typeface="+mn-cs"/>
            </a:rPr>
            <a:t>50</a:t>
          </a:r>
          <a:r>
            <a:rPr kumimoji="1" lang="ja-JP" altLang="en-US" sz="1100">
              <a:solidFill>
                <a:schemeClr val="dk1"/>
              </a:solidFill>
              <a:effectLst/>
              <a:latin typeface="+mn-lt"/>
              <a:ea typeface="+mn-ea"/>
              <a:cs typeface="+mn-cs"/>
            </a:rPr>
            <a:t>百万円、基金利子を約</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百万円積み立てたことにより増加している。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現在、保育園施設整備や中学校施設整備など大型施設整備を予定しており、今後においても大幅な財源不足が予想されるため、中長期的にみて減少していく見込みである。</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lang="ja-JP" altLang="ja-JP" sz="1400">
            <a:effectLst/>
          </a:endParaRPr>
        </a:p>
        <a:p>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については、基金利子等を約</a:t>
          </a:r>
          <a:r>
            <a:rPr kumimoji="1" lang="en-US" altLang="ja-JP" sz="1100">
              <a:solidFill>
                <a:schemeClr val="dk1"/>
              </a:solidFill>
              <a:effectLst/>
              <a:latin typeface="+mn-lt"/>
              <a:ea typeface="+mn-ea"/>
              <a:cs typeface="+mn-cs"/>
            </a:rPr>
            <a:t>101</a:t>
          </a:r>
          <a:r>
            <a:rPr kumimoji="1" lang="ja-JP" altLang="ja-JP" sz="1100">
              <a:solidFill>
                <a:schemeClr val="dk1"/>
              </a:solidFill>
              <a:effectLst/>
              <a:latin typeface="+mn-lt"/>
              <a:ea typeface="+mn-ea"/>
              <a:cs typeface="+mn-cs"/>
            </a:rPr>
            <a:t>百万円積み立てたことにより増加している。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en-US" altLang="ja-JP" sz="1100">
              <a:solidFill>
                <a:schemeClr val="dk1"/>
              </a:solidFill>
              <a:effectLst/>
              <a:latin typeface="+mn-lt"/>
              <a:ea typeface="+mn-ea"/>
              <a:cs typeface="+mn-cs"/>
            </a:rPr>
            <a:t>R4</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R5</a:t>
          </a:r>
          <a:r>
            <a:rPr kumimoji="1" lang="ja-JP" altLang="en-US" sz="1100">
              <a:solidFill>
                <a:schemeClr val="dk1"/>
              </a:solidFill>
              <a:effectLst/>
              <a:latin typeface="+mn-lt"/>
              <a:ea typeface="+mn-ea"/>
              <a:cs typeface="+mn-cs"/>
            </a:rPr>
            <a:t>については、</a:t>
          </a:r>
          <a:r>
            <a:rPr kumimoji="1" lang="ja-JP" altLang="ja-JP" sz="1100">
              <a:solidFill>
                <a:schemeClr val="dk1"/>
              </a:solidFill>
              <a:effectLst/>
              <a:latin typeface="+mn-lt"/>
              <a:ea typeface="+mn-ea"/>
              <a:cs typeface="+mn-cs"/>
            </a:rPr>
            <a:t>普通交付税（追加交付分）や基金利子等を約</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百万円積み立てたことにより増加している。</a:t>
          </a:r>
          <a:endParaRPr lang="ja-JP" altLang="ja-JP" sz="1400">
            <a:effectLst/>
          </a:endParaRPr>
        </a:p>
        <a:p>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現在、保育園施設整備や中学校施設整備など大型施設整備を予定しており、数年後には地方債償還のピークを迎えることが予想されるため、中長期的にみて減少していく見込みである。</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09375" style="1" customWidth="1"/>
    <col min="12" max="12" width="2.21875" style="1" customWidth="1"/>
    <col min="13" max="17" width="2.33203125" style="1" customWidth="1"/>
    <col min="18" max="119" width="2.109375" style="1" customWidth="1"/>
    <col min="120" max="16384" width="0" style="1" hidden="1" customWidth="1"/>
  </cols>
  <sheetData>
    <row r="1" spans="1:119" ht="33" customHeight="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134</v>
      </c>
      <c r="C2" s="4"/>
      <c r="D2" s="40"/>
    </row>
    <row r="3" spans="1:119" ht="18.75" customHeight="1">
      <c r="A3" s="2"/>
      <c r="B3" s="5" t="s">
        <v>136</v>
      </c>
      <c r="C3" s="22"/>
      <c r="D3" s="22"/>
      <c r="E3" s="44"/>
      <c r="F3" s="44"/>
      <c r="G3" s="44"/>
      <c r="H3" s="44"/>
      <c r="I3" s="44"/>
      <c r="J3" s="44"/>
      <c r="K3" s="44"/>
      <c r="L3" s="44" t="s">
        <v>139</v>
      </c>
      <c r="M3" s="44"/>
      <c r="N3" s="44"/>
      <c r="O3" s="44"/>
      <c r="P3" s="44"/>
      <c r="Q3" s="44"/>
      <c r="R3" s="94"/>
      <c r="S3" s="94"/>
      <c r="T3" s="94"/>
      <c r="U3" s="94"/>
      <c r="V3" s="112"/>
      <c r="W3" s="127" t="s">
        <v>142</v>
      </c>
      <c r="X3" s="137"/>
      <c r="Y3" s="137"/>
      <c r="Z3" s="137"/>
      <c r="AA3" s="137"/>
      <c r="AB3" s="22"/>
      <c r="AC3" s="94" t="s">
        <v>143</v>
      </c>
      <c r="AD3" s="137"/>
      <c r="AE3" s="137"/>
      <c r="AF3" s="137"/>
      <c r="AG3" s="137"/>
      <c r="AH3" s="137"/>
      <c r="AI3" s="137"/>
      <c r="AJ3" s="137"/>
      <c r="AK3" s="137"/>
      <c r="AL3" s="164"/>
      <c r="AM3" s="127" t="s">
        <v>144</v>
      </c>
      <c r="AN3" s="137"/>
      <c r="AO3" s="137"/>
      <c r="AP3" s="137"/>
      <c r="AQ3" s="137"/>
      <c r="AR3" s="137"/>
      <c r="AS3" s="137"/>
      <c r="AT3" s="137"/>
      <c r="AU3" s="137"/>
      <c r="AV3" s="137"/>
      <c r="AW3" s="137"/>
      <c r="AX3" s="164"/>
      <c r="AY3" s="10" t="s">
        <v>8</v>
      </c>
      <c r="AZ3" s="27"/>
      <c r="BA3" s="27"/>
      <c r="BB3" s="27"/>
      <c r="BC3" s="27"/>
      <c r="BD3" s="27"/>
      <c r="BE3" s="27"/>
      <c r="BF3" s="27"/>
      <c r="BG3" s="27"/>
      <c r="BH3" s="27"/>
      <c r="BI3" s="27"/>
      <c r="BJ3" s="27"/>
      <c r="BK3" s="27"/>
      <c r="BL3" s="27"/>
      <c r="BM3" s="207"/>
      <c r="BN3" s="127" t="s">
        <v>148</v>
      </c>
      <c r="BO3" s="137"/>
      <c r="BP3" s="137"/>
      <c r="BQ3" s="137"/>
      <c r="BR3" s="137"/>
      <c r="BS3" s="137"/>
      <c r="BT3" s="137"/>
      <c r="BU3" s="164"/>
      <c r="BV3" s="127" t="s">
        <v>15</v>
      </c>
      <c r="BW3" s="137"/>
      <c r="BX3" s="137"/>
      <c r="BY3" s="137"/>
      <c r="BZ3" s="137"/>
      <c r="CA3" s="137"/>
      <c r="CB3" s="137"/>
      <c r="CC3" s="164"/>
      <c r="CD3" s="10" t="s">
        <v>8</v>
      </c>
      <c r="CE3" s="27"/>
      <c r="CF3" s="27"/>
      <c r="CG3" s="27"/>
      <c r="CH3" s="27"/>
      <c r="CI3" s="27"/>
      <c r="CJ3" s="27"/>
      <c r="CK3" s="27"/>
      <c r="CL3" s="27"/>
      <c r="CM3" s="27"/>
      <c r="CN3" s="27"/>
      <c r="CO3" s="27"/>
      <c r="CP3" s="27"/>
      <c r="CQ3" s="27"/>
      <c r="CR3" s="27"/>
      <c r="CS3" s="207"/>
      <c r="CT3" s="127" t="s">
        <v>149</v>
      </c>
      <c r="CU3" s="137"/>
      <c r="CV3" s="137"/>
      <c r="CW3" s="137"/>
      <c r="CX3" s="137"/>
      <c r="CY3" s="137"/>
      <c r="CZ3" s="137"/>
      <c r="DA3" s="164"/>
      <c r="DB3" s="127" t="s">
        <v>151</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152</v>
      </c>
      <c r="AZ4" s="197"/>
      <c r="BA4" s="197"/>
      <c r="BB4" s="197"/>
      <c r="BC4" s="197"/>
      <c r="BD4" s="197"/>
      <c r="BE4" s="197"/>
      <c r="BF4" s="197"/>
      <c r="BG4" s="197"/>
      <c r="BH4" s="197"/>
      <c r="BI4" s="197"/>
      <c r="BJ4" s="197"/>
      <c r="BK4" s="197"/>
      <c r="BL4" s="197"/>
      <c r="BM4" s="208"/>
      <c r="BN4" s="213">
        <v>14857609</v>
      </c>
      <c r="BO4" s="216"/>
      <c r="BP4" s="216"/>
      <c r="BQ4" s="216"/>
      <c r="BR4" s="216"/>
      <c r="BS4" s="216"/>
      <c r="BT4" s="216"/>
      <c r="BU4" s="219"/>
      <c r="BV4" s="213">
        <v>16194577</v>
      </c>
      <c r="BW4" s="216"/>
      <c r="BX4" s="216"/>
      <c r="BY4" s="216"/>
      <c r="BZ4" s="216"/>
      <c r="CA4" s="216"/>
      <c r="CB4" s="216"/>
      <c r="CC4" s="219"/>
      <c r="CD4" s="222" t="s">
        <v>154</v>
      </c>
      <c r="CE4" s="223"/>
      <c r="CF4" s="223"/>
      <c r="CG4" s="223"/>
      <c r="CH4" s="223"/>
      <c r="CI4" s="223"/>
      <c r="CJ4" s="223"/>
      <c r="CK4" s="223"/>
      <c r="CL4" s="223"/>
      <c r="CM4" s="223"/>
      <c r="CN4" s="223"/>
      <c r="CO4" s="223"/>
      <c r="CP4" s="223"/>
      <c r="CQ4" s="223"/>
      <c r="CR4" s="223"/>
      <c r="CS4" s="226"/>
      <c r="CT4" s="229">
        <v>0.9</v>
      </c>
      <c r="CU4" s="237"/>
      <c r="CV4" s="237"/>
      <c r="CW4" s="237"/>
      <c r="CX4" s="237"/>
      <c r="CY4" s="237"/>
      <c r="CZ4" s="237"/>
      <c r="DA4" s="245"/>
      <c r="DB4" s="229">
        <v>1.2</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155</v>
      </c>
      <c r="AN5" s="58"/>
      <c r="AO5" s="58"/>
      <c r="AP5" s="58"/>
      <c r="AQ5" s="58"/>
      <c r="AR5" s="58"/>
      <c r="AS5" s="58"/>
      <c r="AT5" s="63"/>
      <c r="AU5" s="182" t="s">
        <v>72</v>
      </c>
      <c r="AV5" s="139"/>
      <c r="AW5" s="139"/>
      <c r="AX5" s="139"/>
      <c r="AY5" s="190" t="s">
        <v>145</v>
      </c>
      <c r="AZ5" s="198"/>
      <c r="BA5" s="198"/>
      <c r="BB5" s="198"/>
      <c r="BC5" s="198"/>
      <c r="BD5" s="198"/>
      <c r="BE5" s="198"/>
      <c r="BF5" s="198"/>
      <c r="BG5" s="198"/>
      <c r="BH5" s="198"/>
      <c r="BI5" s="198"/>
      <c r="BJ5" s="198"/>
      <c r="BK5" s="198"/>
      <c r="BL5" s="198"/>
      <c r="BM5" s="209"/>
      <c r="BN5" s="214">
        <v>14709521</v>
      </c>
      <c r="BO5" s="217"/>
      <c r="BP5" s="217"/>
      <c r="BQ5" s="217"/>
      <c r="BR5" s="217"/>
      <c r="BS5" s="217"/>
      <c r="BT5" s="217"/>
      <c r="BU5" s="220"/>
      <c r="BV5" s="214">
        <v>15997911</v>
      </c>
      <c r="BW5" s="217"/>
      <c r="BX5" s="217"/>
      <c r="BY5" s="217"/>
      <c r="BZ5" s="217"/>
      <c r="CA5" s="217"/>
      <c r="CB5" s="217"/>
      <c r="CC5" s="220"/>
      <c r="CD5" s="192" t="s">
        <v>157</v>
      </c>
      <c r="CE5" s="111"/>
      <c r="CF5" s="111"/>
      <c r="CG5" s="111"/>
      <c r="CH5" s="111"/>
      <c r="CI5" s="111"/>
      <c r="CJ5" s="111"/>
      <c r="CK5" s="111"/>
      <c r="CL5" s="111"/>
      <c r="CM5" s="111"/>
      <c r="CN5" s="111"/>
      <c r="CO5" s="111"/>
      <c r="CP5" s="111"/>
      <c r="CQ5" s="111"/>
      <c r="CR5" s="111"/>
      <c r="CS5" s="211"/>
      <c r="CT5" s="230">
        <v>91.3</v>
      </c>
      <c r="CU5" s="238"/>
      <c r="CV5" s="238"/>
      <c r="CW5" s="238"/>
      <c r="CX5" s="238"/>
      <c r="CY5" s="238"/>
      <c r="CZ5" s="238"/>
      <c r="DA5" s="246"/>
      <c r="DB5" s="230">
        <v>86</v>
      </c>
      <c r="DC5" s="238"/>
      <c r="DD5" s="238"/>
      <c r="DE5" s="238"/>
      <c r="DF5" s="238"/>
      <c r="DG5" s="238"/>
      <c r="DH5" s="238"/>
      <c r="DI5" s="246"/>
    </row>
    <row r="6" spans="1:119" ht="18.75" customHeight="1">
      <c r="A6" s="2"/>
      <c r="B6" s="8" t="s">
        <v>158</v>
      </c>
      <c r="C6" s="25"/>
      <c r="D6" s="25"/>
      <c r="E6" s="47"/>
      <c r="F6" s="47"/>
      <c r="G6" s="47"/>
      <c r="H6" s="47"/>
      <c r="I6" s="47"/>
      <c r="J6" s="47"/>
      <c r="K6" s="47"/>
      <c r="L6" s="47" t="s">
        <v>163</v>
      </c>
      <c r="M6" s="47"/>
      <c r="N6" s="47"/>
      <c r="O6" s="47"/>
      <c r="P6" s="47"/>
      <c r="Q6" s="47"/>
      <c r="R6" s="50"/>
      <c r="S6" s="50"/>
      <c r="T6" s="50"/>
      <c r="U6" s="50"/>
      <c r="V6" s="115"/>
      <c r="W6" s="130" t="s">
        <v>165</v>
      </c>
      <c r="X6" s="56"/>
      <c r="Y6" s="56"/>
      <c r="Z6" s="56"/>
      <c r="AA6" s="56"/>
      <c r="AB6" s="25"/>
      <c r="AC6" s="145" t="s">
        <v>166</v>
      </c>
      <c r="AD6" s="153"/>
      <c r="AE6" s="153"/>
      <c r="AF6" s="153"/>
      <c r="AG6" s="153"/>
      <c r="AH6" s="153"/>
      <c r="AI6" s="153"/>
      <c r="AJ6" s="153"/>
      <c r="AK6" s="153"/>
      <c r="AL6" s="167"/>
      <c r="AM6" s="175" t="s">
        <v>76</v>
      </c>
      <c r="AN6" s="58"/>
      <c r="AO6" s="58"/>
      <c r="AP6" s="58"/>
      <c r="AQ6" s="58"/>
      <c r="AR6" s="58"/>
      <c r="AS6" s="58"/>
      <c r="AT6" s="63"/>
      <c r="AU6" s="182" t="s">
        <v>72</v>
      </c>
      <c r="AV6" s="139"/>
      <c r="AW6" s="139"/>
      <c r="AX6" s="139"/>
      <c r="AY6" s="190" t="s">
        <v>164</v>
      </c>
      <c r="AZ6" s="198"/>
      <c r="BA6" s="198"/>
      <c r="BB6" s="198"/>
      <c r="BC6" s="198"/>
      <c r="BD6" s="198"/>
      <c r="BE6" s="198"/>
      <c r="BF6" s="198"/>
      <c r="BG6" s="198"/>
      <c r="BH6" s="198"/>
      <c r="BI6" s="198"/>
      <c r="BJ6" s="198"/>
      <c r="BK6" s="198"/>
      <c r="BL6" s="198"/>
      <c r="BM6" s="209"/>
      <c r="BN6" s="214">
        <v>148088</v>
      </c>
      <c r="BO6" s="217"/>
      <c r="BP6" s="217"/>
      <c r="BQ6" s="217"/>
      <c r="BR6" s="217"/>
      <c r="BS6" s="217"/>
      <c r="BT6" s="217"/>
      <c r="BU6" s="220"/>
      <c r="BV6" s="214">
        <v>196666</v>
      </c>
      <c r="BW6" s="217"/>
      <c r="BX6" s="217"/>
      <c r="BY6" s="217"/>
      <c r="BZ6" s="217"/>
      <c r="CA6" s="217"/>
      <c r="CB6" s="217"/>
      <c r="CC6" s="220"/>
      <c r="CD6" s="192" t="s">
        <v>167</v>
      </c>
      <c r="CE6" s="111"/>
      <c r="CF6" s="111"/>
      <c r="CG6" s="111"/>
      <c r="CH6" s="111"/>
      <c r="CI6" s="111"/>
      <c r="CJ6" s="111"/>
      <c r="CK6" s="111"/>
      <c r="CL6" s="111"/>
      <c r="CM6" s="111"/>
      <c r="CN6" s="111"/>
      <c r="CO6" s="111"/>
      <c r="CP6" s="111"/>
      <c r="CQ6" s="111"/>
      <c r="CR6" s="111"/>
      <c r="CS6" s="211"/>
      <c r="CT6" s="231">
        <v>91.8</v>
      </c>
      <c r="CU6" s="239"/>
      <c r="CV6" s="239"/>
      <c r="CW6" s="239"/>
      <c r="CX6" s="239"/>
      <c r="CY6" s="239"/>
      <c r="CZ6" s="239"/>
      <c r="DA6" s="247"/>
      <c r="DB6" s="231">
        <v>87.1</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168</v>
      </c>
      <c r="AN7" s="58"/>
      <c r="AO7" s="58"/>
      <c r="AP7" s="58"/>
      <c r="AQ7" s="58"/>
      <c r="AR7" s="58"/>
      <c r="AS7" s="58"/>
      <c r="AT7" s="63"/>
      <c r="AU7" s="182" t="s">
        <v>72</v>
      </c>
      <c r="AV7" s="139"/>
      <c r="AW7" s="139"/>
      <c r="AX7" s="139"/>
      <c r="AY7" s="190" t="s">
        <v>169</v>
      </c>
      <c r="AZ7" s="198"/>
      <c r="BA7" s="198"/>
      <c r="BB7" s="198"/>
      <c r="BC7" s="198"/>
      <c r="BD7" s="198"/>
      <c r="BE7" s="198"/>
      <c r="BF7" s="198"/>
      <c r="BG7" s="198"/>
      <c r="BH7" s="198"/>
      <c r="BI7" s="198"/>
      <c r="BJ7" s="198"/>
      <c r="BK7" s="198"/>
      <c r="BL7" s="198"/>
      <c r="BM7" s="209"/>
      <c r="BN7" s="214">
        <v>75289</v>
      </c>
      <c r="BO7" s="217"/>
      <c r="BP7" s="217"/>
      <c r="BQ7" s="217"/>
      <c r="BR7" s="217"/>
      <c r="BS7" s="217"/>
      <c r="BT7" s="217"/>
      <c r="BU7" s="220"/>
      <c r="BV7" s="214">
        <v>100400</v>
      </c>
      <c r="BW7" s="217"/>
      <c r="BX7" s="217"/>
      <c r="BY7" s="217"/>
      <c r="BZ7" s="217"/>
      <c r="CA7" s="217"/>
      <c r="CB7" s="217"/>
      <c r="CC7" s="220"/>
      <c r="CD7" s="192" t="s">
        <v>170</v>
      </c>
      <c r="CE7" s="111"/>
      <c r="CF7" s="111"/>
      <c r="CG7" s="111"/>
      <c r="CH7" s="111"/>
      <c r="CI7" s="111"/>
      <c r="CJ7" s="111"/>
      <c r="CK7" s="111"/>
      <c r="CL7" s="111"/>
      <c r="CM7" s="111"/>
      <c r="CN7" s="111"/>
      <c r="CO7" s="111"/>
      <c r="CP7" s="111"/>
      <c r="CQ7" s="111"/>
      <c r="CR7" s="111"/>
      <c r="CS7" s="211"/>
      <c r="CT7" s="214">
        <v>7892694</v>
      </c>
      <c r="CU7" s="217"/>
      <c r="CV7" s="217"/>
      <c r="CW7" s="217"/>
      <c r="CX7" s="217"/>
      <c r="CY7" s="217"/>
      <c r="CZ7" s="217"/>
      <c r="DA7" s="220"/>
      <c r="DB7" s="214">
        <v>7949053</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171</v>
      </c>
      <c r="AN8" s="58"/>
      <c r="AO8" s="58"/>
      <c r="AP8" s="58"/>
      <c r="AQ8" s="58"/>
      <c r="AR8" s="58"/>
      <c r="AS8" s="58"/>
      <c r="AT8" s="63"/>
      <c r="AU8" s="182" t="s">
        <v>72</v>
      </c>
      <c r="AV8" s="139"/>
      <c r="AW8" s="139"/>
      <c r="AX8" s="139"/>
      <c r="AY8" s="190" t="s">
        <v>174</v>
      </c>
      <c r="AZ8" s="198"/>
      <c r="BA8" s="198"/>
      <c r="BB8" s="198"/>
      <c r="BC8" s="198"/>
      <c r="BD8" s="198"/>
      <c r="BE8" s="198"/>
      <c r="BF8" s="198"/>
      <c r="BG8" s="198"/>
      <c r="BH8" s="198"/>
      <c r="BI8" s="198"/>
      <c r="BJ8" s="198"/>
      <c r="BK8" s="198"/>
      <c r="BL8" s="198"/>
      <c r="BM8" s="209"/>
      <c r="BN8" s="214">
        <v>72799</v>
      </c>
      <c r="BO8" s="217"/>
      <c r="BP8" s="217"/>
      <c r="BQ8" s="217"/>
      <c r="BR8" s="217"/>
      <c r="BS8" s="217"/>
      <c r="BT8" s="217"/>
      <c r="BU8" s="220"/>
      <c r="BV8" s="214">
        <v>96266</v>
      </c>
      <c r="BW8" s="217"/>
      <c r="BX8" s="217"/>
      <c r="BY8" s="217"/>
      <c r="BZ8" s="217"/>
      <c r="CA8" s="217"/>
      <c r="CB8" s="217"/>
      <c r="CC8" s="220"/>
      <c r="CD8" s="192" t="s">
        <v>175</v>
      </c>
      <c r="CE8" s="111"/>
      <c r="CF8" s="111"/>
      <c r="CG8" s="111"/>
      <c r="CH8" s="111"/>
      <c r="CI8" s="111"/>
      <c r="CJ8" s="111"/>
      <c r="CK8" s="111"/>
      <c r="CL8" s="111"/>
      <c r="CM8" s="111"/>
      <c r="CN8" s="111"/>
      <c r="CO8" s="111"/>
      <c r="CP8" s="111"/>
      <c r="CQ8" s="111"/>
      <c r="CR8" s="111"/>
      <c r="CS8" s="211"/>
      <c r="CT8" s="232">
        <v>0.38</v>
      </c>
      <c r="CU8" s="240"/>
      <c r="CV8" s="240"/>
      <c r="CW8" s="240"/>
      <c r="CX8" s="240"/>
      <c r="CY8" s="240"/>
      <c r="CZ8" s="240"/>
      <c r="DA8" s="248"/>
      <c r="DB8" s="232">
        <v>0.38</v>
      </c>
      <c r="DC8" s="240"/>
      <c r="DD8" s="240"/>
      <c r="DE8" s="240"/>
      <c r="DF8" s="240"/>
      <c r="DG8" s="240"/>
      <c r="DH8" s="240"/>
      <c r="DI8" s="248"/>
    </row>
    <row r="9" spans="1:119" ht="18.75" customHeight="1">
      <c r="A9" s="2"/>
      <c r="B9" s="10" t="s">
        <v>18</v>
      </c>
      <c r="C9" s="27"/>
      <c r="D9" s="27"/>
      <c r="E9" s="27"/>
      <c r="F9" s="27"/>
      <c r="G9" s="27"/>
      <c r="H9" s="27"/>
      <c r="I9" s="27"/>
      <c r="J9" s="27"/>
      <c r="K9" s="31"/>
      <c r="L9" s="65" t="s">
        <v>14</v>
      </c>
      <c r="M9" s="74"/>
      <c r="N9" s="74"/>
      <c r="O9" s="74"/>
      <c r="P9" s="74"/>
      <c r="Q9" s="86"/>
      <c r="R9" s="97">
        <v>25732</v>
      </c>
      <c r="S9" s="106"/>
      <c r="T9" s="106"/>
      <c r="U9" s="106"/>
      <c r="V9" s="117"/>
      <c r="W9" s="127" t="s">
        <v>177</v>
      </c>
      <c r="X9" s="137"/>
      <c r="Y9" s="137"/>
      <c r="Z9" s="137"/>
      <c r="AA9" s="137"/>
      <c r="AB9" s="137"/>
      <c r="AC9" s="137"/>
      <c r="AD9" s="137"/>
      <c r="AE9" s="137"/>
      <c r="AF9" s="137"/>
      <c r="AG9" s="137"/>
      <c r="AH9" s="137"/>
      <c r="AI9" s="137"/>
      <c r="AJ9" s="137"/>
      <c r="AK9" s="137"/>
      <c r="AL9" s="164"/>
      <c r="AM9" s="175" t="s">
        <v>178</v>
      </c>
      <c r="AN9" s="58"/>
      <c r="AO9" s="58"/>
      <c r="AP9" s="58"/>
      <c r="AQ9" s="58"/>
      <c r="AR9" s="58"/>
      <c r="AS9" s="58"/>
      <c r="AT9" s="63"/>
      <c r="AU9" s="182" t="s">
        <v>72</v>
      </c>
      <c r="AV9" s="139"/>
      <c r="AW9" s="139"/>
      <c r="AX9" s="139"/>
      <c r="AY9" s="190" t="s">
        <v>73</v>
      </c>
      <c r="AZ9" s="198"/>
      <c r="BA9" s="198"/>
      <c r="BB9" s="198"/>
      <c r="BC9" s="198"/>
      <c r="BD9" s="198"/>
      <c r="BE9" s="198"/>
      <c r="BF9" s="198"/>
      <c r="BG9" s="198"/>
      <c r="BH9" s="198"/>
      <c r="BI9" s="198"/>
      <c r="BJ9" s="198"/>
      <c r="BK9" s="198"/>
      <c r="BL9" s="198"/>
      <c r="BM9" s="209"/>
      <c r="BN9" s="214">
        <v>-23467</v>
      </c>
      <c r="BO9" s="217"/>
      <c r="BP9" s="217"/>
      <c r="BQ9" s="217"/>
      <c r="BR9" s="217"/>
      <c r="BS9" s="217"/>
      <c r="BT9" s="217"/>
      <c r="BU9" s="220"/>
      <c r="BV9" s="214">
        <v>-416655</v>
      </c>
      <c r="BW9" s="217"/>
      <c r="BX9" s="217"/>
      <c r="BY9" s="217"/>
      <c r="BZ9" s="217"/>
      <c r="CA9" s="217"/>
      <c r="CB9" s="217"/>
      <c r="CC9" s="220"/>
      <c r="CD9" s="192" t="s">
        <v>70</v>
      </c>
      <c r="CE9" s="111"/>
      <c r="CF9" s="111"/>
      <c r="CG9" s="111"/>
      <c r="CH9" s="111"/>
      <c r="CI9" s="111"/>
      <c r="CJ9" s="111"/>
      <c r="CK9" s="111"/>
      <c r="CL9" s="111"/>
      <c r="CM9" s="111"/>
      <c r="CN9" s="111"/>
      <c r="CO9" s="111"/>
      <c r="CP9" s="111"/>
      <c r="CQ9" s="111"/>
      <c r="CR9" s="111"/>
      <c r="CS9" s="211"/>
      <c r="CT9" s="230">
        <v>16.100000000000001</v>
      </c>
      <c r="CU9" s="238"/>
      <c r="CV9" s="238"/>
      <c r="CW9" s="238"/>
      <c r="CX9" s="238"/>
      <c r="CY9" s="238"/>
      <c r="CZ9" s="238"/>
      <c r="DA9" s="246"/>
      <c r="DB9" s="230">
        <v>16.2</v>
      </c>
      <c r="DC9" s="238"/>
      <c r="DD9" s="238"/>
      <c r="DE9" s="238"/>
      <c r="DF9" s="238"/>
      <c r="DG9" s="238"/>
      <c r="DH9" s="238"/>
      <c r="DI9" s="246"/>
    </row>
    <row r="10" spans="1:119" ht="18.75" customHeight="1">
      <c r="A10" s="2"/>
      <c r="B10" s="10"/>
      <c r="C10" s="27"/>
      <c r="D10" s="27"/>
      <c r="E10" s="27"/>
      <c r="F10" s="27"/>
      <c r="G10" s="27"/>
      <c r="H10" s="27"/>
      <c r="I10" s="27"/>
      <c r="J10" s="27"/>
      <c r="K10" s="31"/>
      <c r="L10" s="52" t="s">
        <v>181</v>
      </c>
      <c r="M10" s="58"/>
      <c r="N10" s="58"/>
      <c r="O10" s="58"/>
      <c r="P10" s="58"/>
      <c r="Q10" s="63"/>
      <c r="R10" s="72">
        <v>27038</v>
      </c>
      <c r="S10" s="80"/>
      <c r="T10" s="80"/>
      <c r="U10" s="80"/>
      <c r="V10" s="118"/>
      <c r="W10" s="128"/>
      <c r="X10" s="54"/>
      <c r="Y10" s="54"/>
      <c r="Z10" s="54"/>
      <c r="AA10" s="54"/>
      <c r="AB10" s="54"/>
      <c r="AC10" s="54"/>
      <c r="AD10" s="54"/>
      <c r="AE10" s="54"/>
      <c r="AF10" s="54"/>
      <c r="AG10" s="54"/>
      <c r="AH10" s="54"/>
      <c r="AI10" s="54"/>
      <c r="AJ10" s="54"/>
      <c r="AK10" s="54"/>
      <c r="AL10" s="165"/>
      <c r="AM10" s="175" t="s">
        <v>182</v>
      </c>
      <c r="AN10" s="58"/>
      <c r="AO10" s="58"/>
      <c r="AP10" s="58"/>
      <c r="AQ10" s="58"/>
      <c r="AR10" s="58"/>
      <c r="AS10" s="58"/>
      <c r="AT10" s="63"/>
      <c r="AU10" s="182" t="s">
        <v>72</v>
      </c>
      <c r="AV10" s="139"/>
      <c r="AW10" s="139"/>
      <c r="AX10" s="139"/>
      <c r="AY10" s="190" t="s">
        <v>184</v>
      </c>
      <c r="AZ10" s="198"/>
      <c r="BA10" s="198"/>
      <c r="BB10" s="198"/>
      <c r="BC10" s="198"/>
      <c r="BD10" s="198"/>
      <c r="BE10" s="198"/>
      <c r="BF10" s="198"/>
      <c r="BG10" s="198"/>
      <c r="BH10" s="198"/>
      <c r="BI10" s="198"/>
      <c r="BJ10" s="198"/>
      <c r="BK10" s="198"/>
      <c r="BL10" s="198"/>
      <c r="BM10" s="209"/>
      <c r="BN10" s="214">
        <v>621</v>
      </c>
      <c r="BO10" s="217"/>
      <c r="BP10" s="217"/>
      <c r="BQ10" s="217"/>
      <c r="BR10" s="217"/>
      <c r="BS10" s="217"/>
      <c r="BT10" s="217"/>
      <c r="BU10" s="220"/>
      <c r="BV10" s="214">
        <v>867</v>
      </c>
      <c r="BW10" s="217"/>
      <c r="BX10" s="217"/>
      <c r="BY10" s="217"/>
      <c r="BZ10" s="217"/>
      <c r="CA10" s="217"/>
      <c r="CB10" s="217"/>
      <c r="CC10" s="220"/>
      <c r="CD10" s="222" t="s">
        <v>185</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187</v>
      </c>
      <c r="M11" s="59"/>
      <c r="N11" s="59"/>
      <c r="O11" s="59"/>
      <c r="P11" s="59"/>
      <c r="Q11" s="64"/>
      <c r="R11" s="98" t="s">
        <v>190</v>
      </c>
      <c r="S11" s="107"/>
      <c r="T11" s="107"/>
      <c r="U11" s="107"/>
      <c r="V11" s="119"/>
      <c r="W11" s="128"/>
      <c r="X11" s="54"/>
      <c r="Y11" s="54"/>
      <c r="Z11" s="54"/>
      <c r="AA11" s="54"/>
      <c r="AB11" s="54"/>
      <c r="AC11" s="54"/>
      <c r="AD11" s="54"/>
      <c r="AE11" s="54"/>
      <c r="AF11" s="54"/>
      <c r="AG11" s="54"/>
      <c r="AH11" s="54"/>
      <c r="AI11" s="54"/>
      <c r="AJ11" s="54"/>
      <c r="AK11" s="54"/>
      <c r="AL11" s="165"/>
      <c r="AM11" s="175" t="s">
        <v>192</v>
      </c>
      <c r="AN11" s="58"/>
      <c r="AO11" s="58"/>
      <c r="AP11" s="58"/>
      <c r="AQ11" s="58"/>
      <c r="AR11" s="58"/>
      <c r="AS11" s="58"/>
      <c r="AT11" s="63"/>
      <c r="AU11" s="182" t="s">
        <v>72</v>
      </c>
      <c r="AV11" s="139"/>
      <c r="AW11" s="139"/>
      <c r="AX11" s="139"/>
      <c r="AY11" s="190" t="s">
        <v>193</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196</v>
      </c>
      <c r="CE11" s="111"/>
      <c r="CF11" s="111"/>
      <c r="CG11" s="111"/>
      <c r="CH11" s="111"/>
      <c r="CI11" s="111"/>
      <c r="CJ11" s="111"/>
      <c r="CK11" s="111"/>
      <c r="CL11" s="111"/>
      <c r="CM11" s="111"/>
      <c r="CN11" s="111"/>
      <c r="CO11" s="111"/>
      <c r="CP11" s="111"/>
      <c r="CQ11" s="111"/>
      <c r="CR11" s="111"/>
      <c r="CS11" s="211"/>
      <c r="CT11" s="232" t="s">
        <v>197</v>
      </c>
      <c r="CU11" s="240"/>
      <c r="CV11" s="240"/>
      <c r="CW11" s="240"/>
      <c r="CX11" s="240"/>
      <c r="CY11" s="240"/>
      <c r="CZ11" s="240"/>
      <c r="DA11" s="248"/>
      <c r="DB11" s="232" t="s">
        <v>197</v>
      </c>
      <c r="DC11" s="240"/>
      <c r="DD11" s="240"/>
      <c r="DE11" s="240"/>
      <c r="DF11" s="240"/>
      <c r="DG11" s="240"/>
      <c r="DH11" s="240"/>
      <c r="DI11" s="248"/>
    </row>
    <row r="12" spans="1:119" ht="18.75" customHeight="1">
      <c r="A12" s="2"/>
      <c r="B12" s="11" t="s">
        <v>199</v>
      </c>
      <c r="C12" s="28"/>
      <c r="D12" s="28"/>
      <c r="E12" s="28"/>
      <c r="F12" s="28"/>
      <c r="G12" s="28"/>
      <c r="H12" s="28"/>
      <c r="I12" s="28"/>
      <c r="J12" s="28"/>
      <c r="K12" s="60"/>
      <c r="L12" s="66" t="s">
        <v>200</v>
      </c>
      <c r="M12" s="75"/>
      <c r="N12" s="75"/>
      <c r="O12" s="75"/>
      <c r="P12" s="75"/>
      <c r="Q12" s="87"/>
      <c r="R12" s="99">
        <v>25975</v>
      </c>
      <c r="S12" s="108"/>
      <c r="T12" s="108"/>
      <c r="U12" s="108"/>
      <c r="V12" s="120"/>
      <c r="W12" s="132" t="s">
        <v>8</v>
      </c>
      <c r="X12" s="139"/>
      <c r="Y12" s="139"/>
      <c r="Z12" s="139"/>
      <c r="AA12" s="139"/>
      <c r="AB12" s="144"/>
      <c r="AC12" s="148" t="s">
        <v>116</v>
      </c>
      <c r="AD12" s="155"/>
      <c r="AE12" s="155"/>
      <c r="AF12" s="155"/>
      <c r="AG12" s="158"/>
      <c r="AH12" s="148" t="s">
        <v>202</v>
      </c>
      <c r="AI12" s="155"/>
      <c r="AJ12" s="155"/>
      <c r="AK12" s="155"/>
      <c r="AL12" s="170"/>
      <c r="AM12" s="175" t="s">
        <v>203</v>
      </c>
      <c r="AN12" s="58"/>
      <c r="AO12" s="58"/>
      <c r="AP12" s="58"/>
      <c r="AQ12" s="58"/>
      <c r="AR12" s="58"/>
      <c r="AS12" s="58"/>
      <c r="AT12" s="63"/>
      <c r="AU12" s="182" t="s">
        <v>206</v>
      </c>
      <c r="AV12" s="139"/>
      <c r="AW12" s="139"/>
      <c r="AX12" s="139"/>
      <c r="AY12" s="190" t="s">
        <v>208</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209</v>
      </c>
      <c r="CE12" s="111"/>
      <c r="CF12" s="111"/>
      <c r="CG12" s="111"/>
      <c r="CH12" s="111"/>
      <c r="CI12" s="111"/>
      <c r="CJ12" s="111"/>
      <c r="CK12" s="111"/>
      <c r="CL12" s="111"/>
      <c r="CM12" s="111"/>
      <c r="CN12" s="111"/>
      <c r="CO12" s="111"/>
      <c r="CP12" s="111"/>
      <c r="CQ12" s="111"/>
      <c r="CR12" s="111"/>
      <c r="CS12" s="211"/>
      <c r="CT12" s="232" t="s">
        <v>197</v>
      </c>
      <c r="CU12" s="240"/>
      <c r="CV12" s="240"/>
      <c r="CW12" s="240"/>
      <c r="CX12" s="240"/>
      <c r="CY12" s="240"/>
      <c r="CZ12" s="240"/>
      <c r="DA12" s="248"/>
      <c r="DB12" s="232" t="s">
        <v>197</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211</v>
      </c>
      <c r="N13" s="82"/>
      <c r="O13" s="82"/>
      <c r="P13" s="82"/>
      <c r="Q13" s="88"/>
      <c r="R13" s="100">
        <v>25560</v>
      </c>
      <c r="S13" s="109"/>
      <c r="T13" s="109"/>
      <c r="U13" s="109"/>
      <c r="V13" s="121"/>
      <c r="W13" s="130" t="s">
        <v>212</v>
      </c>
      <c r="X13" s="56"/>
      <c r="Y13" s="56"/>
      <c r="Z13" s="56"/>
      <c r="AA13" s="56"/>
      <c r="AB13" s="25"/>
      <c r="AC13" s="72">
        <v>1914</v>
      </c>
      <c r="AD13" s="80"/>
      <c r="AE13" s="80"/>
      <c r="AF13" s="80"/>
      <c r="AG13" s="84"/>
      <c r="AH13" s="72">
        <v>2425</v>
      </c>
      <c r="AI13" s="80"/>
      <c r="AJ13" s="80"/>
      <c r="AK13" s="80"/>
      <c r="AL13" s="118"/>
      <c r="AM13" s="175" t="s">
        <v>214</v>
      </c>
      <c r="AN13" s="58"/>
      <c r="AO13" s="58"/>
      <c r="AP13" s="58"/>
      <c r="AQ13" s="58"/>
      <c r="AR13" s="58"/>
      <c r="AS13" s="58"/>
      <c r="AT13" s="63"/>
      <c r="AU13" s="182" t="s">
        <v>206</v>
      </c>
      <c r="AV13" s="139"/>
      <c r="AW13" s="139"/>
      <c r="AX13" s="139"/>
      <c r="AY13" s="190" t="s">
        <v>216</v>
      </c>
      <c r="AZ13" s="198"/>
      <c r="BA13" s="198"/>
      <c r="BB13" s="198"/>
      <c r="BC13" s="198"/>
      <c r="BD13" s="198"/>
      <c r="BE13" s="198"/>
      <c r="BF13" s="198"/>
      <c r="BG13" s="198"/>
      <c r="BH13" s="198"/>
      <c r="BI13" s="198"/>
      <c r="BJ13" s="198"/>
      <c r="BK13" s="198"/>
      <c r="BL13" s="198"/>
      <c r="BM13" s="209"/>
      <c r="BN13" s="214">
        <v>-22846</v>
      </c>
      <c r="BO13" s="217"/>
      <c r="BP13" s="217"/>
      <c r="BQ13" s="217"/>
      <c r="BR13" s="217"/>
      <c r="BS13" s="217"/>
      <c r="BT13" s="217"/>
      <c r="BU13" s="220"/>
      <c r="BV13" s="214">
        <v>-415788</v>
      </c>
      <c r="BW13" s="217"/>
      <c r="BX13" s="217"/>
      <c r="BY13" s="217"/>
      <c r="BZ13" s="217"/>
      <c r="CA13" s="217"/>
      <c r="CB13" s="217"/>
      <c r="CC13" s="220"/>
      <c r="CD13" s="192" t="s">
        <v>217</v>
      </c>
      <c r="CE13" s="111"/>
      <c r="CF13" s="111"/>
      <c r="CG13" s="111"/>
      <c r="CH13" s="111"/>
      <c r="CI13" s="111"/>
      <c r="CJ13" s="111"/>
      <c r="CK13" s="111"/>
      <c r="CL13" s="111"/>
      <c r="CM13" s="111"/>
      <c r="CN13" s="111"/>
      <c r="CO13" s="111"/>
      <c r="CP13" s="111"/>
      <c r="CQ13" s="111"/>
      <c r="CR13" s="111"/>
      <c r="CS13" s="211"/>
      <c r="CT13" s="230">
        <v>12.3</v>
      </c>
      <c r="CU13" s="238"/>
      <c r="CV13" s="238"/>
      <c r="CW13" s="238"/>
      <c r="CX13" s="238"/>
      <c r="CY13" s="238"/>
      <c r="CZ13" s="238"/>
      <c r="DA13" s="246"/>
      <c r="DB13" s="230">
        <v>11.7</v>
      </c>
      <c r="DC13" s="238"/>
      <c r="DD13" s="238"/>
      <c r="DE13" s="238"/>
      <c r="DF13" s="238"/>
      <c r="DG13" s="238"/>
      <c r="DH13" s="238"/>
      <c r="DI13" s="246"/>
    </row>
    <row r="14" spans="1:119" ht="18.75" customHeight="1">
      <c r="A14" s="2"/>
      <c r="B14" s="12"/>
      <c r="C14" s="29"/>
      <c r="D14" s="29"/>
      <c r="E14" s="29"/>
      <c r="F14" s="29"/>
      <c r="G14" s="29"/>
      <c r="H14" s="29"/>
      <c r="I14" s="29"/>
      <c r="J14" s="29"/>
      <c r="K14" s="61"/>
      <c r="L14" s="68" t="s">
        <v>218</v>
      </c>
      <c r="M14" s="77"/>
      <c r="N14" s="77"/>
      <c r="O14" s="77"/>
      <c r="P14" s="77"/>
      <c r="Q14" s="89"/>
      <c r="R14" s="100">
        <v>26334</v>
      </c>
      <c r="S14" s="109"/>
      <c r="T14" s="109"/>
      <c r="U14" s="109"/>
      <c r="V14" s="121"/>
      <c r="W14" s="129"/>
      <c r="X14" s="57"/>
      <c r="Y14" s="57"/>
      <c r="Z14" s="57"/>
      <c r="AA14" s="57"/>
      <c r="AB14" s="24"/>
      <c r="AC14" s="149">
        <v>17</v>
      </c>
      <c r="AD14" s="156"/>
      <c r="AE14" s="156"/>
      <c r="AF14" s="156"/>
      <c r="AG14" s="159"/>
      <c r="AH14" s="149">
        <v>19.7</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222</v>
      </c>
      <c r="CE14" s="200"/>
      <c r="CF14" s="200"/>
      <c r="CG14" s="200"/>
      <c r="CH14" s="200"/>
      <c r="CI14" s="200"/>
      <c r="CJ14" s="200"/>
      <c r="CK14" s="200"/>
      <c r="CL14" s="200"/>
      <c r="CM14" s="200"/>
      <c r="CN14" s="200"/>
      <c r="CO14" s="200"/>
      <c r="CP14" s="200"/>
      <c r="CQ14" s="200"/>
      <c r="CR14" s="200"/>
      <c r="CS14" s="212"/>
      <c r="CT14" s="234">
        <v>65.3</v>
      </c>
      <c r="CU14" s="242"/>
      <c r="CV14" s="242"/>
      <c r="CW14" s="242"/>
      <c r="CX14" s="242"/>
      <c r="CY14" s="242"/>
      <c r="CZ14" s="242"/>
      <c r="DA14" s="250"/>
      <c r="DB14" s="234">
        <v>74.2</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211</v>
      </c>
      <c r="N15" s="82"/>
      <c r="O15" s="82"/>
      <c r="P15" s="82"/>
      <c r="Q15" s="88"/>
      <c r="R15" s="100">
        <v>25938</v>
      </c>
      <c r="S15" s="109"/>
      <c r="T15" s="109"/>
      <c r="U15" s="109"/>
      <c r="V15" s="121"/>
      <c r="W15" s="130" t="s">
        <v>6</v>
      </c>
      <c r="X15" s="56"/>
      <c r="Y15" s="56"/>
      <c r="Z15" s="56"/>
      <c r="AA15" s="56"/>
      <c r="AB15" s="25"/>
      <c r="AC15" s="72">
        <v>2235</v>
      </c>
      <c r="AD15" s="80"/>
      <c r="AE15" s="80"/>
      <c r="AF15" s="80"/>
      <c r="AG15" s="84"/>
      <c r="AH15" s="72">
        <v>2321</v>
      </c>
      <c r="AI15" s="80"/>
      <c r="AJ15" s="80"/>
      <c r="AK15" s="80"/>
      <c r="AL15" s="118"/>
      <c r="AM15" s="175"/>
      <c r="AN15" s="58"/>
      <c r="AO15" s="58"/>
      <c r="AP15" s="58"/>
      <c r="AQ15" s="58"/>
      <c r="AR15" s="58"/>
      <c r="AS15" s="58"/>
      <c r="AT15" s="63"/>
      <c r="AU15" s="182"/>
      <c r="AV15" s="139"/>
      <c r="AW15" s="139"/>
      <c r="AX15" s="139"/>
      <c r="AY15" s="189" t="s">
        <v>224</v>
      </c>
      <c r="AZ15" s="197"/>
      <c r="BA15" s="197"/>
      <c r="BB15" s="197"/>
      <c r="BC15" s="197"/>
      <c r="BD15" s="197"/>
      <c r="BE15" s="197"/>
      <c r="BF15" s="197"/>
      <c r="BG15" s="197"/>
      <c r="BH15" s="197"/>
      <c r="BI15" s="197"/>
      <c r="BJ15" s="197"/>
      <c r="BK15" s="197"/>
      <c r="BL15" s="197"/>
      <c r="BM15" s="208"/>
      <c r="BN15" s="213">
        <v>2778661</v>
      </c>
      <c r="BO15" s="216"/>
      <c r="BP15" s="216"/>
      <c r="BQ15" s="216"/>
      <c r="BR15" s="216"/>
      <c r="BS15" s="216"/>
      <c r="BT15" s="216"/>
      <c r="BU15" s="219"/>
      <c r="BV15" s="213">
        <v>2709101</v>
      </c>
      <c r="BW15" s="216"/>
      <c r="BX15" s="216"/>
      <c r="BY15" s="216"/>
      <c r="BZ15" s="216"/>
      <c r="CA15" s="216"/>
      <c r="CB15" s="216"/>
      <c r="CC15" s="219"/>
      <c r="CD15" s="222" t="s">
        <v>210</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226</v>
      </c>
      <c r="M16" s="78"/>
      <c r="N16" s="78"/>
      <c r="O16" s="78"/>
      <c r="P16" s="78"/>
      <c r="Q16" s="90"/>
      <c r="R16" s="101" t="s">
        <v>227</v>
      </c>
      <c r="S16" s="110"/>
      <c r="T16" s="110"/>
      <c r="U16" s="110"/>
      <c r="V16" s="122"/>
      <c r="W16" s="129"/>
      <c r="X16" s="57"/>
      <c r="Y16" s="57"/>
      <c r="Z16" s="57"/>
      <c r="AA16" s="57"/>
      <c r="AB16" s="24"/>
      <c r="AC16" s="149">
        <v>19.8</v>
      </c>
      <c r="AD16" s="156"/>
      <c r="AE16" s="156"/>
      <c r="AF16" s="156"/>
      <c r="AG16" s="159"/>
      <c r="AH16" s="149">
        <v>18.899999999999999</v>
      </c>
      <c r="AI16" s="156"/>
      <c r="AJ16" s="156"/>
      <c r="AK16" s="156"/>
      <c r="AL16" s="171"/>
      <c r="AM16" s="175"/>
      <c r="AN16" s="58"/>
      <c r="AO16" s="58"/>
      <c r="AP16" s="58"/>
      <c r="AQ16" s="58"/>
      <c r="AR16" s="58"/>
      <c r="AS16" s="58"/>
      <c r="AT16" s="63"/>
      <c r="AU16" s="182"/>
      <c r="AV16" s="139"/>
      <c r="AW16" s="139"/>
      <c r="AX16" s="139"/>
      <c r="AY16" s="190" t="s">
        <v>114</v>
      </c>
      <c r="AZ16" s="198"/>
      <c r="BA16" s="198"/>
      <c r="BB16" s="198"/>
      <c r="BC16" s="198"/>
      <c r="BD16" s="198"/>
      <c r="BE16" s="198"/>
      <c r="BF16" s="198"/>
      <c r="BG16" s="198"/>
      <c r="BH16" s="198"/>
      <c r="BI16" s="198"/>
      <c r="BJ16" s="198"/>
      <c r="BK16" s="198"/>
      <c r="BL16" s="198"/>
      <c r="BM16" s="209"/>
      <c r="BN16" s="214">
        <v>7165209</v>
      </c>
      <c r="BO16" s="217"/>
      <c r="BP16" s="217"/>
      <c r="BQ16" s="217"/>
      <c r="BR16" s="217"/>
      <c r="BS16" s="217"/>
      <c r="BT16" s="217"/>
      <c r="BU16" s="220"/>
      <c r="BV16" s="214">
        <v>7168057</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105</v>
      </c>
      <c r="N17" s="83"/>
      <c r="O17" s="83"/>
      <c r="P17" s="83"/>
      <c r="Q17" s="91"/>
      <c r="R17" s="101" t="s">
        <v>229</v>
      </c>
      <c r="S17" s="110"/>
      <c r="T17" s="110"/>
      <c r="U17" s="110"/>
      <c r="V17" s="122"/>
      <c r="W17" s="130" t="s">
        <v>99</v>
      </c>
      <c r="X17" s="56"/>
      <c r="Y17" s="56"/>
      <c r="Z17" s="56"/>
      <c r="AA17" s="56"/>
      <c r="AB17" s="25"/>
      <c r="AC17" s="72">
        <v>7112</v>
      </c>
      <c r="AD17" s="80"/>
      <c r="AE17" s="80"/>
      <c r="AF17" s="80"/>
      <c r="AG17" s="84"/>
      <c r="AH17" s="72">
        <v>7540</v>
      </c>
      <c r="AI17" s="80"/>
      <c r="AJ17" s="80"/>
      <c r="AK17" s="80"/>
      <c r="AL17" s="118"/>
      <c r="AM17" s="175"/>
      <c r="AN17" s="58"/>
      <c r="AO17" s="58"/>
      <c r="AP17" s="58"/>
      <c r="AQ17" s="58"/>
      <c r="AR17" s="58"/>
      <c r="AS17" s="58"/>
      <c r="AT17" s="63"/>
      <c r="AU17" s="182"/>
      <c r="AV17" s="139"/>
      <c r="AW17" s="139"/>
      <c r="AX17" s="139"/>
      <c r="AY17" s="190" t="s">
        <v>230</v>
      </c>
      <c r="AZ17" s="198"/>
      <c r="BA17" s="198"/>
      <c r="BB17" s="198"/>
      <c r="BC17" s="198"/>
      <c r="BD17" s="198"/>
      <c r="BE17" s="198"/>
      <c r="BF17" s="198"/>
      <c r="BG17" s="198"/>
      <c r="BH17" s="198"/>
      <c r="BI17" s="198"/>
      <c r="BJ17" s="198"/>
      <c r="BK17" s="198"/>
      <c r="BL17" s="198"/>
      <c r="BM17" s="209"/>
      <c r="BN17" s="214">
        <v>3461780</v>
      </c>
      <c r="BO17" s="217"/>
      <c r="BP17" s="217"/>
      <c r="BQ17" s="217"/>
      <c r="BR17" s="217"/>
      <c r="BS17" s="217"/>
      <c r="BT17" s="217"/>
      <c r="BU17" s="220"/>
      <c r="BV17" s="214">
        <v>3389824</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231</v>
      </c>
      <c r="C18" s="31"/>
      <c r="D18" s="31"/>
      <c r="E18" s="49"/>
      <c r="F18" s="49"/>
      <c r="G18" s="49"/>
      <c r="H18" s="49"/>
      <c r="I18" s="49"/>
      <c r="J18" s="49"/>
      <c r="K18" s="49"/>
      <c r="L18" s="70">
        <v>91.5</v>
      </c>
      <c r="M18" s="70"/>
      <c r="N18" s="70"/>
      <c r="O18" s="70"/>
      <c r="P18" s="70"/>
      <c r="Q18" s="70"/>
      <c r="R18" s="102"/>
      <c r="S18" s="102"/>
      <c r="T18" s="102"/>
      <c r="U18" s="102"/>
      <c r="V18" s="123"/>
      <c r="W18" s="131"/>
      <c r="X18" s="138"/>
      <c r="Y18" s="138"/>
      <c r="Z18" s="138"/>
      <c r="AA18" s="138"/>
      <c r="AB18" s="26"/>
      <c r="AC18" s="150">
        <v>63.2</v>
      </c>
      <c r="AD18" s="157"/>
      <c r="AE18" s="157"/>
      <c r="AF18" s="157"/>
      <c r="AG18" s="160"/>
      <c r="AH18" s="150">
        <v>61.4</v>
      </c>
      <c r="AI18" s="157"/>
      <c r="AJ18" s="157"/>
      <c r="AK18" s="157"/>
      <c r="AL18" s="172"/>
      <c r="AM18" s="175"/>
      <c r="AN18" s="58"/>
      <c r="AO18" s="58"/>
      <c r="AP18" s="58"/>
      <c r="AQ18" s="58"/>
      <c r="AR18" s="58"/>
      <c r="AS18" s="58"/>
      <c r="AT18" s="63"/>
      <c r="AU18" s="182"/>
      <c r="AV18" s="139"/>
      <c r="AW18" s="139"/>
      <c r="AX18" s="139"/>
      <c r="AY18" s="190" t="s">
        <v>232</v>
      </c>
      <c r="AZ18" s="198"/>
      <c r="BA18" s="198"/>
      <c r="BB18" s="198"/>
      <c r="BC18" s="198"/>
      <c r="BD18" s="198"/>
      <c r="BE18" s="198"/>
      <c r="BF18" s="198"/>
      <c r="BG18" s="198"/>
      <c r="BH18" s="198"/>
      <c r="BI18" s="198"/>
      <c r="BJ18" s="198"/>
      <c r="BK18" s="198"/>
      <c r="BL18" s="198"/>
      <c r="BM18" s="209"/>
      <c r="BN18" s="214">
        <v>7285334</v>
      </c>
      <c r="BO18" s="217"/>
      <c r="BP18" s="217"/>
      <c r="BQ18" s="217"/>
      <c r="BR18" s="217"/>
      <c r="BS18" s="217"/>
      <c r="BT18" s="217"/>
      <c r="BU18" s="220"/>
      <c r="BV18" s="214">
        <v>6987507</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55</v>
      </c>
      <c r="C19" s="31"/>
      <c r="D19" s="31"/>
      <c r="E19" s="49"/>
      <c r="F19" s="49"/>
      <c r="G19" s="49"/>
      <c r="H19" s="49"/>
      <c r="I19" s="49"/>
      <c r="J19" s="49"/>
      <c r="K19" s="49"/>
      <c r="L19" s="71">
        <v>281</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130</v>
      </c>
      <c r="AZ19" s="198"/>
      <c r="BA19" s="198"/>
      <c r="BB19" s="198"/>
      <c r="BC19" s="198"/>
      <c r="BD19" s="198"/>
      <c r="BE19" s="198"/>
      <c r="BF19" s="198"/>
      <c r="BG19" s="198"/>
      <c r="BH19" s="198"/>
      <c r="BI19" s="198"/>
      <c r="BJ19" s="198"/>
      <c r="BK19" s="198"/>
      <c r="BL19" s="198"/>
      <c r="BM19" s="209"/>
      <c r="BN19" s="214">
        <v>9528103</v>
      </c>
      <c r="BO19" s="217"/>
      <c r="BP19" s="217"/>
      <c r="BQ19" s="217"/>
      <c r="BR19" s="217"/>
      <c r="BS19" s="217"/>
      <c r="BT19" s="217"/>
      <c r="BU19" s="220"/>
      <c r="BV19" s="214">
        <v>9804242</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234</v>
      </c>
      <c r="C20" s="31"/>
      <c r="D20" s="31"/>
      <c r="E20" s="49"/>
      <c r="F20" s="49"/>
      <c r="G20" s="49"/>
      <c r="H20" s="49"/>
      <c r="I20" s="49"/>
      <c r="J20" s="49"/>
      <c r="K20" s="49"/>
      <c r="L20" s="71">
        <v>10196</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235</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236</v>
      </c>
      <c r="C22" s="33"/>
      <c r="D22" s="41"/>
      <c r="E22" s="50" t="s">
        <v>8</v>
      </c>
      <c r="F22" s="56"/>
      <c r="G22" s="56"/>
      <c r="H22" s="56"/>
      <c r="I22" s="56"/>
      <c r="J22" s="56"/>
      <c r="K22" s="25"/>
      <c r="L22" s="50" t="s">
        <v>238</v>
      </c>
      <c r="M22" s="56"/>
      <c r="N22" s="56"/>
      <c r="O22" s="56"/>
      <c r="P22" s="25"/>
      <c r="Q22" s="92" t="s">
        <v>240</v>
      </c>
      <c r="R22" s="104"/>
      <c r="S22" s="104"/>
      <c r="T22" s="104"/>
      <c r="U22" s="104"/>
      <c r="V22" s="125"/>
      <c r="W22" s="133" t="s">
        <v>56</v>
      </c>
      <c r="X22" s="33"/>
      <c r="Y22" s="41"/>
      <c r="Z22" s="50" t="s">
        <v>8</v>
      </c>
      <c r="AA22" s="56"/>
      <c r="AB22" s="56"/>
      <c r="AC22" s="56"/>
      <c r="AD22" s="56"/>
      <c r="AE22" s="56"/>
      <c r="AF22" s="56"/>
      <c r="AG22" s="25"/>
      <c r="AH22" s="163" t="s">
        <v>179</v>
      </c>
      <c r="AI22" s="56"/>
      <c r="AJ22" s="56"/>
      <c r="AK22" s="56"/>
      <c r="AL22" s="25"/>
      <c r="AM22" s="163" t="s">
        <v>241</v>
      </c>
      <c r="AN22" s="178"/>
      <c r="AO22" s="178"/>
      <c r="AP22" s="178"/>
      <c r="AQ22" s="178"/>
      <c r="AR22" s="180"/>
      <c r="AS22" s="92" t="s">
        <v>240</v>
      </c>
      <c r="AT22" s="104"/>
      <c r="AU22" s="104"/>
      <c r="AV22" s="104"/>
      <c r="AW22" s="104"/>
      <c r="AX22" s="187"/>
      <c r="AY22" s="189" t="s">
        <v>243</v>
      </c>
      <c r="AZ22" s="197"/>
      <c r="BA22" s="197"/>
      <c r="BB22" s="197"/>
      <c r="BC22" s="197"/>
      <c r="BD22" s="197"/>
      <c r="BE22" s="197"/>
      <c r="BF22" s="197"/>
      <c r="BG22" s="197"/>
      <c r="BH22" s="197"/>
      <c r="BI22" s="197"/>
      <c r="BJ22" s="197"/>
      <c r="BK22" s="197"/>
      <c r="BL22" s="197"/>
      <c r="BM22" s="208"/>
      <c r="BN22" s="213">
        <v>18752401</v>
      </c>
      <c r="BO22" s="216"/>
      <c r="BP22" s="216"/>
      <c r="BQ22" s="216"/>
      <c r="BR22" s="216"/>
      <c r="BS22" s="216"/>
      <c r="BT22" s="216"/>
      <c r="BU22" s="219"/>
      <c r="BV22" s="213">
        <v>19152346</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245</v>
      </c>
      <c r="AZ23" s="198"/>
      <c r="BA23" s="198"/>
      <c r="BB23" s="198"/>
      <c r="BC23" s="198"/>
      <c r="BD23" s="198"/>
      <c r="BE23" s="198"/>
      <c r="BF23" s="198"/>
      <c r="BG23" s="198"/>
      <c r="BH23" s="198"/>
      <c r="BI23" s="198"/>
      <c r="BJ23" s="198"/>
      <c r="BK23" s="198"/>
      <c r="BL23" s="198"/>
      <c r="BM23" s="209"/>
      <c r="BN23" s="214">
        <v>16029509</v>
      </c>
      <c r="BO23" s="217"/>
      <c r="BP23" s="217"/>
      <c r="BQ23" s="217"/>
      <c r="BR23" s="217"/>
      <c r="BS23" s="217"/>
      <c r="BT23" s="217"/>
      <c r="BU23" s="220"/>
      <c r="BV23" s="214">
        <v>16165321</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248</v>
      </c>
      <c r="F24" s="58"/>
      <c r="G24" s="58"/>
      <c r="H24" s="58"/>
      <c r="I24" s="58"/>
      <c r="J24" s="58"/>
      <c r="K24" s="63"/>
      <c r="L24" s="72">
        <v>1</v>
      </c>
      <c r="M24" s="80"/>
      <c r="N24" s="80"/>
      <c r="O24" s="80"/>
      <c r="P24" s="84"/>
      <c r="Q24" s="72">
        <v>7400</v>
      </c>
      <c r="R24" s="80"/>
      <c r="S24" s="80"/>
      <c r="T24" s="80"/>
      <c r="U24" s="80"/>
      <c r="V24" s="84"/>
      <c r="W24" s="134"/>
      <c r="X24" s="34"/>
      <c r="Y24" s="42"/>
      <c r="Z24" s="52" t="s">
        <v>228</v>
      </c>
      <c r="AA24" s="58"/>
      <c r="AB24" s="58"/>
      <c r="AC24" s="58"/>
      <c r="AD24" s="58"/>
      <c r="AE24" s="58"/>
      <c r="AF24" s="58"/>
      <c r="AG24" s="63"/>
      <c r="AH24" s="72">
        <v>264</v>
      </c>
      <c r="AI24" s="80"/>
      <c r="AJ24" s="80"/>
      <c r="AK24" s="80"/>
      <c r="AL24" s="84"/>
      <c r="AM24" s="72">
        <v>811800</v>
      </c>
      <c r="AN24" s="80"/>
      <c r="AO24" s="80"/>
      <c r="AP24" s="80"/>
      <c r="AQ24" s="80"/>
      <c r="AR24" s="84"/>
      <c r="AS24" s="72">
        <v>3075</v>
      </c>
      <c r="AT24" s="80"/>
      <c r="AU24" s="80"/>
      <c r="AV24" s="80"/>
      <c r="AW24" s="80"/>
      <c r="AX24" s="118"/>
      <c r="AY24" s="191" t="s">
        <v>250</v>
      </c>
      <c r="AZ24" s="199"/>
      <c r="BA24" s="199"/>
      <c r="BB24" s="199"/>
      <c r="BC24" s="199"/>
      <c r="BD24" s="199"/>
      <c r="BE24" s="199"/>
      <c r="BF24" s="199"/>
      <c r="BG24" s="199"/>
      <c r="BH24" s="199"/>
      <c r="BI24" s="199"/>
      <c r="BJ24" s="199"/>
      <c r="BK24" s="199"/>
      <c r="BL24" s="199"/>
      <c r="BM24" s="210"/>
      <c r="BN24" s="214">
        <v>15012818</v>
      </c>
      <c r="BO24" s="217"/>
      <c r="BP24" s="217"/>
      <c r="BQ24" s="217"/>
      <c r="BR24" s="217"/>
      <c r="BS24" s="217"/>
      <c r="BT24" s="217"/>
      <c r="BU24" s="220"/>
      <c r="BV24" s="214">
        <v>15083741</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253</v>
      </c>
      <c r="F25" s="58"/>
      <c r="G25" s="58"/>
      <c r="H25" s="58"/>
      <c r="I25" s="58"/>
      <c r="J25" s="58"/>
      <c r="K25" s="63"/>
      <c r="L25" s="72">
        <v>1</v>
      </c>
      <c r="M25" s="80"/>
      <c r="N25" s="80"/>
      <c r="O25" s="80"/>
      <c r="P25" s="84"/>
      <c r="Q25" s="72">
        <v>6320</v>
      </c>
      <c r="R25" s="80"/>
      <c r="S25" s="80"/>
      <c r="T25" s="80"/>
      <c r="U25" s="80"/>
      <c r="V25" s="84"/>
      <c r="W25" s="134"/>
      <c r="X25" s="34"/>
      <c r="Y25" s="42"/>
      <c r="Z25" s="52" t="s">
        <v>254</v>
      </c>
      <c r="AA25" s="58"/>
      <c r="AB25" s="58"/>
      <c r="AC25" s="58"/>
      <c r="AD25" s="58"/>
      <c r="AE25" s="58"/>
      <c r="AF25" s="58"/>
      <c r="AG25" s="63"/>
      <c r="AH25" s="72">
        <v>50</v>
      </c>
      <c r="AI25" s="80"/>
      <c r="AJ25" s="80"/>
      <c r="AK25" s="80"/>
      <c r="AL25" s="84"/>
      <c r="AM25" s="72">
        <v>151000</v>
      </c>
      <c r="AN25" s="80"/>
      <c r="AO25" s="80"/>
      <c r="AP25" s="80"/>
      <c r="AQ25" s="80"/>
      <c r="AR25" s="84"/>
      <c r="AS25" s="72">
        <v>3020</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3661996</v>
      </c>
      <c r="BO25" s="216"/>
      <c r="BP25" s="216"/>
      <c r="BQ25" s="216"/>
      <c r="BR25" s="216"/>
      <c r="BS25" s="216"/>
      <c r="BT25" s="216"/>
      <c r="BU25" s="219"/>
      <c r="BV25" s="213">
        <v>4936522</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255</v>
      </c>
      <c r="F26" s="58"/>
      <c r="G26" s="58"/>
      <c r="H26" s="58"/>
      <c r="I26" s="58"/>
      <c r="J26" s="58"/>
      <c r="K26" s="63"/>
      <c r="L26" s="72">
        <v>1</v>
      </c>
      <c r="M26" s="80"/>
      <c r="N26" s="80"/>
      <c r="O26" s="80"/>
      <c r="P26" s="84"/>
      <c r="Q26" s="72">
        <v>5870</v>
      </c>
      <c r="R26" s="80"/>
      <c r="S26" s="80"/>
      <c r="T26" s="80"/>
      <c r="U26" s="80"/>
      <c r="V26" s="84"/>
      <c r="W26" s="134"/>
      <c r="X26" s="34"/>
      <c r="Y26" s="42"/>
      <c r="Z26" s="52" t="s">
        <v>256</v>
      </c>
      <c r="AA26" s="143"/>
      <c r="AB26" s="143"/>
      <c r="AC26" s="143"/>
      <c r="AD26" s="143"/>
      <c r="AE26" s="143"/>
      <c r="AF26" s="143"/>
      <c r="AG26" s="161"/>
      <c r="AH26" s="72">
        <v>23</v>
      </c>
      <c r="AI26" s="80"/>
      <c r="AJ26" s="80"/>
      <c r="AK26" s="80"/>
      <c r="AL26" s="84"/>
      <c r="AM26" s="72">
        <v>75555</v>
      </c>
      <c r="AN26" s="80"/>
      <c r="AO26" s="80"/>
      <c r="AP26" s="80"/>
      <c r="AQ26" s="80"/>
      <c r="AR26" s="84"/>
      <c r="AS26" s="72">
        <v>3285</v>
      </c>
      <c r="AT26" s="80"/>
      <c r="AU26" s="80"/>
      <c r="AV26" s="80"/>
      <c r="AW26" s="80"/>
      <c r="AX26" s="118"/>
      <c r="AY26" s="192" t="s">
        <v>257</v>
      </c>
      <c r="AZ26" s="111"/>
      <c r="BA26" s="111"/>
      <c r="BB26" s="111"/>
      <c r="BC26" s="111"/>
      <c r="BD26" s="111"/>
      <c r="BE26" s="111"/>
      <c r="BF26" s="111"/>
      <c r="BG26" s="111"/>
      <c r="BH26" s="111"/>
      <c r="BI26" s="111"/>
      <c r="BJ26" s="111"/>
      <c r="BK26" s="111"/>
      <c r="BL26" s="111"/>
      <c r="BM26" s="211"/>
      <c r="BN26" s="214" t="s">
        <v>197</v>
      </c>
      <c r="BO26" s="217"/>
      <c r="BP26" s="217"/>
      <c r="BQ26" s="217"/>
      <c r="BR26" s="217"/>
      <c r="BS26" s="217"/>
      <c r="BT26" s="217"/>
      <c r="BU26" s="220"/>
      <c r="BV26" s="214" t="s">
        <v>197</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258</v>
      </c>
      <c r="F27" s="58"/>
      <c r="G27" s="58"/>
      <c r="H27" s="58"/>
      <c r="I27" s="58"/>
      <c r="J27" s="58"/>
      <c r="K27" s="63"/>
      <c r="L27" s="72">
        <v>1</v>
      </c>
      <c r="M27" s="80"/>
      <c r="N27" s="80"/>
      <c r="O27" s="80"/>
      <c r="P27" s="84"/>
      <c r="Q27" s="72">
        <v>4100</v>
      </c>
      <c r="R27" s="80"/>
      <c r="S27" s="80"/>
      <c r="T27" s="80"/>
      <c r="U27" s="80"/>
      <c r="V27" s="84"/>
      <c r="W27" s="134"/>
      <c r="X27" s="34"/>
      <c r="Y27" s="42"/>
      <c r="Z27" s="52" t="s">
        <v>260</v>
      </c>
      <c r="AA27" s="58"/>
      <c r="AB27" s="58"/>
      <c r="AC27" s="58"/>
      <c r="AD27" s="58"/>
      <c r="AE27" s="58"/>
      <c r="AF27" s="58"/>
      <c r="AG27" s="63"/>
      <c r="AH27" s="72">
        <v>3</v>
      </c>
      <c r="AI27" s="80"/>
      <c r="AJ27" s="80"/>
      <c r="AK27" s="80"/>
      <c r="AL27" s="84"/>
      <c r="AM27" s="72">
        <v>12744</v>
      </c>
      <c r="AN27" s="80"/>
      <c r="AO27" s="80"/>
      <c r="AP27" s="80"/>
      <c r="AQ27" s="80"/>
      <c r="AR27" s="84"/>
      <c r="AS27" s="72">
        <v>4248</v>
      </c>
      <c r="AT27" s="80"/>
      <c r="AU27" s="80"/>
      <c r="AV27" s="80"/>
      <c r="AW27" s="80"/>
      <c r="AX27" s="118"/>
      <c r="AY27" s="193" t="s">
        <v>262</v>
      </c>
      <c r="AZ27" s="200"/>
      <c r="BA27" s="200"/>
      <c r="BB27" s="200"/>
      <c r="BC27" s="200"/>
      <c r="BD27" s="200"/>
      <c r="BE27" s="200"/>
      <c r="BF27" s="200"/>
      <c r="BG27" s="200"/>
      <c r="BH27" s="200"/>
      <c r="BI27" s="200"/>
      <c r="BJ27" s="200"/>
      <c r="BK27" s="200"/>
      <c r="BL27" s="200"/>
      <c r="BM27" s="212"/>
      <c r="BN27" s="215">
        <v>225138</v>
      </c>
      <c r="BO27" s="218"/>
      <c r="BP27" s="218"/>
      <c r="BQ27" s="218"/>
      <c r="BR27" s="218"/>
      <c r="BS27" s="218"/>
      <c r="BT27" s="218"/>
      <c r="BU27" s="221"/>
      <c r="BV27" s="215">
        <v>225136</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263</v>
      </c>
      <c r="F28" s="58"/>
      <c r="G28" s="58"/>
      <c r="H28" s="58"/>
      <c r="I28" s="58"/>
      <c r="J28" s="58"/>
      <c r="K28" s="63"/>
      <c r="L28" s="72">
        <v>1</v>
      </c>
      <c r="M28" s="80"/>
      <c r="N28" s="80"/>
      <c r="O28" s="80"/>
      <c r="P28" s="84"/>
      <c r="Q28" s="72">
        <v>3700</v>
      </c>
      <c r="R28" s="80"/>
      <c r="S28" s="80"/>
      <c r="T28" s="80"/>
      <c r="U28" s="80"/>
      <c r="V28" s="84"/>
      <c r="W28" s="134"/>
      <c r="X28" s="34"/>
      <c r="Y28" s="42"/>
      <c r="Z28" s="52" t="s">
        <v>37</v>
      </c>
      <c r="AA28" s="58"/>
      <c r="AB28" s="58"/>
      <c r="AC28" s="58"/>
      <c r="AD28" s="58"/>
      <c r="AE28" s="58"/>
      <c r="AF28" s="58"/>
      <c r="AG28" s="63"/>
      <c r="AH28" s="72" t="s">
        <v>197</v>
      </c>
      <c r="AI28" s="80"/>
      <c r="AJ28" s="80"/>
      <c r="AK28" s="80"/>
      <c r="AL28" s="84"/>
      <c r="AM28" s="72" t="s">
        <v>197</v>
      </c>
      <c r="AN28" s="80"/>
      <c r="AO28" s="80"/>
      <c r="AP28" s="80"/>
      <c r="AQ28" s="80"/>
      <c r="AR28" s="84"/>
      <c r="AS28" s="72" t="s">
        <v>197</v>
      </c>
      <c r="AT28" s="80"/>
      <c r="AU28" s="80"/>
      <c r="AV28" s="80"/>
      <c r="AW28" s="80"/>
      <c r="AX28" s="118"/>
      <c r="AY28" s="194" t="s">
        <v>266</v>
      </c>
      <c r="AZ28" s="201"/>
      <c r="BA28" s="201"/>
      <c r="BB28" s="204"/>
      <c r="BC28" s="189" t="s">
        <v>104</v>
      </c>
      <c r="BD28" s="197"/>
      <c r="BE28" s="197"/>
      <c r="BF28" s="197"/>
      <c r="BG28" s="197"/>
      <c r="BH28" s="197"/>
      <c r="BI28" s="197"/>
      <c r="BJ28" s="197"/>
      <c r="BK28" s="197"/>
      <c r="BL28" s="197"/>
      <c r="BM28" s="208"/>
      <c r="BN28" s="213">
        <v>1870100</v>
      </c>
      <c r="BO28" s="216"/>
      <c r="BP28" s="216"/>
      <c r="BQ28" s="216"/>
      <c r="BR28" s="216"/>
      <c r="BS28" s="216"/>
      <c r="BT28" s="216"/>
      <c r="BU28" s="219"/>
      <c r="BV28" s="213">
        <v>1819479</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267</v>
      </c>
      <c r="F29" s="58"/>
      <c r="G29" s="58"/>
      <c r="H29" s="58"/>
      <c r="I29" s="58"/>
      <c r="J29" s="58"/>
      <c r="K29" s="63"/>
      <c r="L29" s="72">
        <v>13</v>
      </c>
      <c r="M29" s="80"/>
      <c r="N29" s="80"/>
      <c r="O29" s="80"/>
      <c r="P29" s="84"/>
      <c r="Q29" s="72">
        <v>3450</v>
      </c>
      <c r="R29" s="80"/>
      <c r="S29" s="80"/>
      <c r="T29" s="80"/>
      <c r="U29" s="80"/>
      <c r="V29" s="84"/>
      <c r="W29" s="135"/>
      <c r="X29" s="140"/>
      <c r="Y29" s="142"/>
      <c r="Z29" s="52" t="s">
        <v>269</v>
      </c>
      <c r="AA29" s="58"/>
      <c r="AB29" s="58"/>
      <c r="AC29" s="58"/>
      <c r="AD29" s="58"/>
      <c r="AE29" s="58"/>
      <c r="AF29" s="58"/>
      <c r="AG29" s="63"/>
      <c r="AH29" s="72">
        <v>267</v>
      </c>
      <c r="AI29" s="80"/>
      <c r="AJ29" s="80"/>
      <c r="AK29" s="80"/>
      <c r="AL29" s="84"/>
      <c r="AM29" s="72">
        <v>824544</v>
      </c>
      <c r="AN29" s="80"/>
      <c r="AO29" s="80"/>
      <c r="AP29" s="80"/>
      <c r="AQ29" s="80"/>
      <c r="AR29" s="84"/>
      <c r="AS29" s="72">
        <v>3088</v>
      </c>
      <c r="AT29" s="80"/>
      <c r="AU29" s="80"/>
      <c r="AV29" s="80"/>
      <c r="AW29" s="80"/>
      <c r="AX29" s="118"/>
      <c r="AY29" s="195"/>
      <c r="AZ29" s="202"/>
      <c r="BA29" s="202"/>
      <c r="BB29" s="205"/>
      <c r="BC29" s="190" t="s">
        <v>270</v>
      </c>
      <c r="BD29" s="198"/>
      <c r="BE29" s="198"/>
      <c r="BF29" s="198"/>
      <c r="BG29" s="198"/>
      <c r="BH29" s="198"/>
      <c r="BI29" s="198"/>
      <c r="BJ29" s="198"/>
      <c r="BK29" s="198"/>
      <c r="BL29" s="198"/>
      <c r="BM29" s="209"/>
      <c r="BN29" s="214">
        <v>1130646</v>
      </c>
      <c r="BO29" s="217"/>
      <c r="BP29" s="217"/>
      <c r="BQ29" s="217"/>
      <c r="BR29" s="217"/>
      <c r="BS29" s="217"/>
      <c r="BT29" s="217"/>
      <c r="BU29" s="220"/>
      <c r="BV29" s="214">
        <v>1099810</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272</v>
      </c>
      <c r="X30" s="141"/>
      <c r="Y30" s="141"/>
      <c r="Z30" s="141"/>
      <c r="AA30" s="141"/>
      <c r="AB30" s="141"/>
      <c r="AC30" s="141"/>
      <c r="AD30" s="141"/>
      <c r="AE30" s="141"/>
      <c r="AF30" s="141"/>
      <c r="AG30" s="162"/>
      <c r="AH30" s="150">
        <v>96.9</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71</v>
      </c>
      <c r="BD30" s="199"/>
      <c r="BE30" s="199"/>
      <c r="BF30" s="199"/>
      <c r="BG30" s="199"/>
      <c r="BH30" s="199"/>
      <c r="BI30" s="199"/>
      <c r="BJ30" s="199"/>
      <c r="BK30" s="199"/>
      <c r="BL30" s="199"/>
      <c r="BM30" s="210"/>
      <c r="BN30" s="215">
        <v>3253978</v>
      </c>
      <c r="BO30" s="218"/>
      <c r="BP30" s="218"/>
      <c r="BQ30" s="218"/>
      <c r="BR30" s="218"/>
      <c r="BS30" s="218"/>
      <c r="BT30" s="218"/>
      <c r="BU30" s="221"/>
      <c r="BV30" s="215">
        <v>2974288</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183</v>
      </c>
      <c r="D32" s="36"/>
      <c r="E32" s="36"/>
      <c r="F32" s="36"/>
      <c r="G32" s="36"/>
      <c r="H32" s="36"/>
      <c r="I32" s="36"/>
      <c r="J32" s="36"/>
      <c r="K32" s="36"/>
      <c r="L32" s="36"/>
      <c r="M32" s="36"/>
      <c r="N32" s="36"/>
      <c r="O32" s="36"/>
      <c r="P32" s="36"/>
      <c r="Q32" s="36"/>
      <c r="R32" s="36"/>
      <c r="S32" s="36"/>
      <c r="U32" s="111" t="s">
        <v>94</v>
      </c>
      <c r="V32" s="111"/>
      <c r="W32" s="111"/>
      <c r="X32" s="111"/>
      <c r="Y32" s="111"/>
      <c r="Z32" s="111"/>
      <c r="AA32" s="111"/>
      <c r="AB32" s="111"/>
      <c r="AC32" s="111"/>
      <c r="AD32" s="111"/>
      <c r="AE32" s="111"/>
      <c r="AF32" s="111"/>
      <c r="AG32" s="111"/>
      <c r="AH32" s="111"/>
      <c r="AI32" s="111"/>
      <c r="AJ32" s="111"/>
      <c r="AK32" s="111"/>
      <c r="AM32" s="111" t="s">
        <v>274</v>
      </c>
      <c r="AN32" s="111"/>
      <c r="AO32" s="111"/>
      <c r="AP32" s="111"/>
      <c r="AQ32" s="111"/>
      <c r="AR32" s="111"/>
      <c r="AS32" s="111"/>
      <c r="AT32" s="111"/>
      <c r="AU32" s="111"/>
      <c r="AV32" s="111"/>
      <c r="AW32" s="111"/>
      <c r="AX32" s="111"/>
      <c r="AY32" s="111"/>
      <c r="AZ32" s="111"/>
      <c r="BA32" s="111"/>
      <c r="BB32" s="111"/>
      <c r="BC32" s="111"/>
      <c r="BE32" s="111" t="s">
        <v>275</v>
      </c>
      <c r="BF32" s="111"/>
      <c r="BG32" s="111"/>
      <c r="BH32" s="111"/>
      <c r="BI32" s="111"/>
      <c r="BJ32" s="111"/>
      <c r="BK32" s="111"/>
      <c r="BL32" s="111"/>
      <c r="BM32" s="111"/>
      <c r="BN32" s="111"/>
      <c r="BO32" s="111"/>
      <c r="BP32" s="111"/>
      <c r="BQ32" s="111"/>
      <c r="BR32" s="111"/>
      <c r="BS32" s="111"/>
      <c r="BT32" s="111"/>
      <c r="BU32" s="111"/>
      <c r="BW32" s="111" t="s">
        <v>277</v>
      </c>
      <c r="BX32" s="111"/>
      <c r="BY32" s="111"/>
      <c r="BZ32" s="111"/>
      <c r="CA32" s="111"/>
      <c r="CB32" s="111"/>
      <c r="CC32" s="111"/>
      <c r="CD32" s="111"/>
      <c r="CE32" s="111"/>
      <c r="CF32" s="111"/>
      <c r="CG32" s="111"/>
      <c r="CH32" s="111"/>
      <c r="CI32" s="111"/>
      <c r="CJ32" s="111"/>
      <c r="CK32" s="111"/>
      <c r="CL32" s="111"/>
      <c r="CM32" s="111"/>
      <c r="CO32" s="111" t="s">
        <v>278</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59</v>
      </c>
      <c r="D33" s="37"/>
      <c r="E33" s="54" t="s">
        <v>279</v>
      </c>
      <c r="F33" s="54"/>
      <c r="G33" s="54"/>
      <c r="H33" s="54"/>
      <c r="I33" s="54"/>
      <c r="J33" s="54"/>
      <c r="K33" s="54"/>
      <c r="L33" s="54"/>
      <c r="M33" s="54"/>
      <c r="N33" s="54"/>
      <c r="O33" s="54"/>
      <c r="P33" s="54"/>
      <c r="Q33" s="54"/>
      <c r="R33" s="54"/>
      <c r="S33" s="54"/>
      <c r="T33" s="54"/>
      <c r="U33" s="37" t="s">
        <v>59</v>
      </c>
      <c r="V33" s="37"/>
      <c r="W33" s="54" t="s">
        <v>279</v>
      </c>
      <c r="X33" s="54"/>
      <c r="Y33" s="54"/>
      <c r="Z33" s="54"/>
      <c r="AA33" s="54"/>
      <c r="AB33" s="54"/>
      <c r="AC33" s="54"/>
      <c r="AD33" s="54"/>
      <c r="AE33" s="54"/>
      <c r="AF33" s="54"/>
      <c r="AG33" s="54"/>
      <c r="AH33" s="54"/>
      <c r="AI33" s="54"/>
      <c r="AJ33" s="54"/>
      <c r="AK33" s="54"/>
      <c r="AL33" s="54"/>
      <c r="AM33" s="37" t="s">
        <v>59</v>
      </c>
      <c r="AN33" s="37"/>
      <c r="AO33" s="54" t="s">
        <v>279</v>
      </c>
      <c r="AP33" s="54"/>
      <c r="AQ33" s="54"/>
      <c r="AR33" s="54"/>
      <c r="AS33" s="54"/>
      <c r="AT33" s="54"/>
      <c r="AU33" s="54"/>
      <c r="AV33" s="54"/>
      <c r="AW33" s="54"/>
      <c r="AX33" s="54"/>
      <c r="AY33" s="54"/>
      <c r="AZ33" s="54"/>
      <c r="BA33" s="54"/>
      <c r="BB33" s="54"/>
      <c r="BC33" s="54"/>
      <c r="BD33" s="37"/>
      <c r="BE33" s="54" t="s">
        <v>282</v>
      </c>
      <c r="BF33" s="54"/>
      <c r="BG33" s="54" t="s">
        <v>161</v>
      </c>
      <c r="BH33" s="54"/>
      <c r="BI33" s="54"/>
      <c r="BJ33" s="54"/>
      <c r="BK33" s="54"/>
      <c r="BL33" s="54"/>
      <c r="BM33" s="54"/>
      <c r="BN33" s="54"/>
      <c r="BO33" s="54"/>
      <c r="BP33" s="54"/>
      <c r="BQ33" s="54"/>
      <c r="BR33" s="54"/>
      <c r="BS33" s="54"/>
      <c r="BT33" s="54"/>
      <c r="BU33" s="54"/>
      <c r="BV33" s="37"/>
      <c r="BW33" s="37" t="s">
        <v>282</v>
      </c>
      <c r="BX33" s="37"/>
      <c r="BY33" s="54" t="s">
        <v>115</v>
      </c>
      <c r="BZ33" s="54"/>
      <c r="CA33" s="54"/>
      <c r="CB33" s="54"/>
      <c r="CC33" s="54"/>
      <c r="CD33" s="54"/>
      <c r="CE33" s="54"/>
      <c r="CF33" s="54"/>
      <c r="CG33" s="54"/>
      <c r="CH33" s="54"/>
      <c r="CI33" s="54"/>
      <c r="CJ33" s="54"/>
      <c r="CK33" s="54"/>
      <c r="CL33" s="54"/>
      <c r="CM33" s="54"/>
      <c r="CN33" s="54"/>
      <c r="CO33" s="37" t="s">
        <v>59</v>
      </c>
      <c r="CP33" s="37"/>
      <c r="CQ33" s="54" t="s">
        <v>283</v>
      </c>
      <c r="CR33" s="54"/>
      <c r="CS33" s="54"/>
      <c r="CT33" s="54"/>
      <c r="CU33" s="54"/>
      <c r="CV33" s="54"/>
      <c r="CW33" s="54"/>
      <c r="CX33" s="54"/>
      <c r="CY33" s="54"/>
      <c r="CZ33" s="54"/>
      <c r="DA33" s="54"/>
      <c r="DB33" s="54"/>
      <c r="DC33" s="54"/>
      <c r="DD33" s="54"/>
      <c r="DE33" s="54"/>
      <c r="DF33" s="54"/>
      <c r="DG33" s="253" t="s">
        <v>82</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6</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9</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f>IF(BG34="","",MAX(C34:D43,U34:V43,AM34:AN43)+1)</f>
        <v>12</v>
      </c>
      <c r="BF34" s="38"/>
      <c r="BG34" s="55" t="str">
        <f>IF('各会計、関係団体の財政状況及び健全化判断比率'!B34="","",'各会計、関係団体の財政状況及び健全化判断比率'!B34)</f>
        <v>農業集落排水事業特別会計</v>
      </c>
      <c r="BH34" s="55"/>
      <c r="BI34" s="55"/>
      <c r="BJ34" s="55"/>
      <c r="BK34" s="55"/>
      <c r="BL34" s="55"/>
      <c r="BM34" s="55"/>
      <c r="BN34" s="55"/>
      <c r="BO34" s="55"/>
      <c r="BP34" s="55"/>
      <c r="BQ34" s="55"/>
      <c r="BR34" s="55"/>
      <c r="BS34" s="55"/>
      <c r="BT34" s="55"/>
      <c r="BU34" s="55"/>
      <c r="BV34" s="2"/>
      <c r="BW34" s="38">
        <f>IF(BY34="","",MAX(C34:D43,U34:V43,AM34:AN43,BE34:BF43)+1)</f>
        <v>13</v>
      </c>
      <c r="BX34" s="38"/>
      <c r="BY34" s="55" t="str">
        <f>IF('各会計、関係団体の財政状況及び健全化判断比率'!B68="","",'各会計、関係団体の財政状況及び健全化判断比率'!B68)</f>
        <v>仁淀川下流衛生事務組合</v>
      </c>
      <c r="BZ34" s="55"/>
      <c r="CA34" s="55"/>
      <c r="CB34" s="55"/>
      <c r="CC34" s="55"/>
      <c r="CD34" s="55"/>
      <c r="CE34" s="55"/>
      <c r="CF34" s="55"/>
      <c r="CG34" s="55"/>
      <c r="CH34" s="55"/>
      <c r="CI34" s="55"/>
      <c r="CJ34" s="55"/>
      <c r="CK34" s="55"/>
      <c r="CL34" s="55"/>
      <c r="CM34" s="55"/>
      <c r="CN34" s="2"/>
      <c r="CO34" s="38">
        <f>IF(CQ34="","",MAX(C34:D43,U34:V43,AM34:AN43,BE34:BF43,BW34:BX43)+1)</f>
        <v>21</v>
      </c>
      <c r="CP34" s="38"/>
      <c r="CQ34" s="55" t="str">
        <f>IF('各会計、関係団体の財政状況及び健全化判断比率'!BS7="","",'各会計、関係団体の財政状況及び健全化判断比率'!BS7)</f>
        <v>土佐市土地開発公社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製紙工業振興基金特別会計</v>
      </c>
      <c r="F35" s="55"/>
      <c r="G35" s="55"/>
      <c r="H35" s="55"/>
      <c r="I35" s="55"/>
      <c r="J35" s="55"/>
      <c r="K35" s="55"/>
      <c r="L35" s="55"/>
      <c r="M35" s="55"/>
      <c r="N35" s="55"/>
      <c r="O35" s="55"/>
      <c r="P35" s="55"/>
      <c r="Q35" s="55"/>
      <c r="R35" s="55"/>
      <c r="S35" s="55"/>
      <c r="T35" s="2"/>
      <c r="U35" s="38">
        <f t="shared" ref="U35:U43" si="1">IF(W35="","",U34+1)</f>
        <v>7</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f t="shared" ref="AM35:AM43" si="2">IF(AO35="","",AM34+1)</f>
        <v>10</v>
      </c>
      <c r="AN35" s="38"/>
      <c r="AO35" s="55" t="str">
        <f>IF('各会計、関係団体の財政状況及び健全化判断比率'!B32="","",'各会計、関係団体の財政状況及び健全化判断比率'!B32)</f>
        <v>病院事業会計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14</v>
      </c>
      <c r="BX35" s="38"/>
      <c r="BY35" s="55" t="str">
        <f>IF('各会計、関係団体の財政状況及び健全化判断比率'!B69="","",'各会計、関係団体の財政状況及び健全化判断比率'!B69)</f>
        <v>仁淀川広域市町村圏事務組合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住宅新築資金等特別会計</v>
      </c>
      <c r="F36" s="55"/>
      <c r="G36" s="55"/>
      <c r="H36" s="55"/>
      <c r="I36" s="55"/>
      <c r="J36" s="55"/>
      <c r="K36" s="55"/>
      <c r="L36" s="55"/>
      <c r="M36" s="55"/>
      <c r="N36" s="55"/>
      <c r="O36" s="55"/>
      <c r="P36" s="55"/>
      <c r="Q36" s="55"/>
      <c r="R36" s="55"/>
      <c r="S36" s="55"/>
      <c r="T36" s="2"/>
      <c r="U36" s="38">
        <f t="shared" si="1"/>
        <v>8</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f t="shared" si="2"/>
        <v>11</v>
      </c>
      <c r="AN36" s="38"/>
      <c r="AO36" s="55" t="str">
        <f>IF('各会計、関係団体の財政状況及び健全化判断比率'!B33="","",'各会計、関係団体の財政状況及び健全化判断比率'!B33)</f>
        <v>土佐市民病院保育所事業会計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15</v>
      </c>
      <c r="BX36" s="38"/>
      <c r="BY36" s="55" t="str">
        <f>IF('各会計、関係団体の財政状況及び健全化判断比率'!B70="","",'各会計、関係団体の財政状況及び健全化判断比率'!B70)</f>
        <v>高知中央西部焼却処理事務組合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f t="shared" si="0"/>
        <v>4</v>
      </c>
      <c r="D37" s="38"/>
      <c r="E37" s="55" t="str">
        <f>IF('各会計、関係団体の財政状況及び健全化判断比率'!B10="","",'各会計、関係団体の財政状況及び健全化判断比率'!B10)</f>
        <v>学校給食特別会計</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16</v>
      </c>
      <c r="BX37" s="38"/>
      <c r="BY37" s="55" t="str">
        <f>IF('各会計、関係団体の財政状況及び健全化判断比率'!B71="","",'各会計、関係団体の財政状況及び健全化判断比率'!B71)</f>
        <v>こうち人づくり広域連合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f t="shared" si="0"/>
        <v>5</v>
      </c>
      <c r="D38" s="38"/>
      <c r="E38" s="55" t="str">
        <f>IF('各会計、関係団体の財政状況及び健全化判断比率'!B11="","",'各会計、関係団体の財政状況及び健全化判断比率'!B11)</f>
        <v>土地取得特別会計</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17</v>
      </c>
      <c r="BX38" s="38"/>
      <c r="BY38" s="55" t="str">
        <f>IF('各会計、関係団体の財政状況及び健全化判断比率'!B72="","",'各会計、関係団体の財政状況及び健全化判断比率'!B72)</f>
        <v>高知県市町村総合事務組合（一般会計）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18</v>
      </c>
      <c r="BX39" s="38"/>
      <c r="BY39" s="55" t="str">
        <f>IF('各会計、関係団体の財政状況及び健全化判断比率'!B73="","",'各会計、関係団体の財政状況及び健全化判断比率'!B73)</f>
        <v>高知県市町村総合事務組合（交通災害共済事業特別会計）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19</v>
      </c>
      <c r="BX40" s="38"/>
      <c r="BY40" s="55" t="str">
        <f>IF('各会計、関係団体の財政状況及び健全化判断比率'!B74="","",'各会計、関係団体の財政状況及び健全化判断比率'!B74)</f>
        <v>高知県後期高齢者医療広域連合（一般会計）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20</v>
      </c>
      <c r="BX41" s="38"/>
      <c r="BY41" s="55" t="str">
        <f>IF('各会計、関係団体の財政状況及び健全化判断比率'!B75="","",'各会計、関係団体の財政状況及び健全化判断比率'!B75)</f>
        <v>高知県後期高齢者医療広域連合（特別会計）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284</v>
      </c>
      <c r="E46" s="1" t="s">
        <v>285</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287</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289</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290</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194</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292</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296</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297</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zCNaFpFtAYH/QvqCsgCT+XZGKhNEMKcIos6z1dbpVl6mW4+/PIpYrTDMWFsvpuiNNgzEzBDy+3eBQwiBZIQMRg==" saltValue="68H9Yl17p0GrOwICXMSt+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8" scale="80" fitToWidth="1" fitToHeight="1" orientation="landscape" usePrinterDefaults="1"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election activeCell="AM46" sqref="AM46"/>
    </sheetView>
  </sheetViews>
  <sheetFormatPr defaultColWidth="0" defaultRowHeight="11.25" customHeight="1" zeroHeight="1"/>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257" customWidth="1"/>
    <col min="134" max="143" width="1.6640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298</v>
      </c>
      <c r="DI1" s="344"/>
      <c r="DJ1" s="344"/>
      <c r="DK1" s="344"/>
      <c r="DL1" s="344"/>
      <c r="DM1" s="344"/>
      <c r="DN1" s="351"/>
      <c r="DO1" s="1"/>
      <c r="DP1" s="343" t="s">
        <v>302</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304</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120</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305</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299</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8</v>
      </c>
      <c r="C4" s="139"/>
      <c r="D4" s="139"/>
      <c r="E4" s="139"/>
      <c r="F4" s="139"/>
      <c r="G4" s="139"/>
      <c r="H4" s="139"/>
      <c r="I4" s="139"/>
      <c r="J4" s="139"/>
      <c r="K4" s="139"/>
      <c r="L4" s="139"/>
      <c r="M4" s="139"/>
      <c r="N4" s="139"/>
      <c r="O4" s="139"/>
      <c r="P4" s="139"/>
      <c r="Q4" s="144"/>
      <c r="R4" s="182" t="s">
        <v>306</v>
      </c>
      <c r="S4" s="139"/>
      <c r="T4" s="139"/>
      <c r="U4" s="139"/>
      <c r="V4" s="139"/>
      <c r="W4" s="139"/>
      <c r="X4" s="139"/>
      <c r="Y4" s="144"/>
      <c r="Z4" s="182" t="s">
        <v>309</v>
      </c>
      <c r="AA4" s="139"/>
      <c r="AB4" s="139"/>
      <c r="AC4" s="144"/>
      <c r="AD4" s="182" t="s">
        <v>252</v>
      </c>
      <c r="AE4" s="139"/>
      <c r="AF4" s="139"/>
      <c r="AG4" s="139"/>
      <c r="AH4" s="139"/>
      <c r="AI4" s="139"/>
      <c r="AJ4" s="139"/>
      <c r="AK4" s="144"/>
      <c r="AL4" s="182" t="s">
        <v>309</v>
      </c>
      <c r="AM4" s="139"/>
      <c r="AN4" s="139"/>
      <c r="AO4" s="144"/>
      <c r="AP4" s="298" t="s">
        <v>312</v>
      </c>
      <c r="AQ4" s="298"/>
      <c r="AR4" s="298"/>
      <c r="AS4" s="298"/>
      <c r="AT4" s="298"/>
      <c r="AU4" s="298"/>
      <c r="AV4" s="298"/>
      <c r="AW4" s="298"/>
      <c r="AX4" s="298"/>
      <c r="AY4" s="298"/>
      <c r="AZ4" s="298"/>
      <c r="BA4" s="298"/>
      <c r="BB4" s="298"/>
      <c r="BC4" s="298"/>
      <c r="BD4" s="298"/>
      <c r="BE4" s="298"/>
      <c r="BF4" s="298"/>
      <c r="BG4" s="298" t="s">
        <v>286</v>
      </c>
      <c r="BH4" s="298"/>
      <c r="BI4" s="298"/>
      <c r="BJ4" s="298"/>
      <c r="BK4" s="298"/>
      <c r="BL4" s="298"/>
      <c r="BM4" s="298"/>
      <c r="BN4" s="298"/>
      <c r="BO4" s="298" t="s">
        <v>309</v>
      </c>
      <c r="BP4" s="298"/>
      <c r="BQ4" s="298"/>
      <c r="BR4" s="298"/>
      <c r="BS4" s="298" t="s">
        <v>313</v>
      </c>
      <c r="BT4" s="298"/>
      <c r="BU4" s="298"/>
      <c r="BV4" s="298"/>
      <c r="BW4" s="298"/>
      <c r="BX4" s="298"/>
      <c r="BY4" s="298"/>
      <c r="BZ4" s="298"/>
      <c r="CA4" s="298"/>
      <c r="CB4" s="298"/>
      <c r="CD4" s="182" t="s">
        <v>314</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308</v>
      </c>
      <c r="C5" s="265"/>
      <c r="D5" s="265"/>
      <c r="E5" s="265"/>
      <c r="F5" s="265"/>
      <c r="G5" s="265"/>
      <c r="H5" s="265"/>
      <c r="I5" s="265"/>
      <c r="J5" s="265"/>
      <c r="K5" s="265"/>
      <c r="L5" s="265"/>
      <c r="M5" s="265"/>
      <c r="N5" s="265"/>
      <c r="O5" s="265"/>
      <c r="P5" s="265"/>
      <c r="Q5" s="268"/>
      <c r="R5" s="273">
        <v>2704275</v>
      </c>
      <c r="S5" s="276"/>
      <c r="T5" s="276"/>
      <c r="U5" s="276"/>
      <c r="V5" s="276"/>
      <c r="W5" s="276"/>
      <c r="X5" s="276"/>
      <c r="Y5" s="278"/>
      <c r="Z5" s="281">
        <v>18.2</v>
      </c>
      <c r="AA5" s="281"/>
      <c r="AB5" s="281"/>
      <c r="AC5" s="281"/>
      <c r="AD5" s="286">
        <v>2704275</v>
      </c>
      <c r="AE5" s="286"/>
      <c r="AF5" s="286"/>
      <c r="AG5" s="286"/>
      <c r="AH5" s="286"/>
      <c r="AI5" s="286"/>
      <c r="AJ5" s="286"/>
      <c r="AK5" s="286"/>
      <c r="AL5" s="291">
        <v>34.1</v>
      </c>
      <c r="AM5" s="293"/>
      <c r="AN5" s="293"/>
      <c r="AO5" s="295"/>
      <c r="AP5" s="260" t="s">
        <v>316</v>
      </c>
      <c r="AQ5" s="265"/>
      <c r="AR5" s="265"/>
      <c r="AS5" s="265"/>
      <c r="AT5" s="265"/>
      <c r="AU5" s="265"/>
      <c r="AV5" s="265"/>
      <c r="AW5" s="265"/>
      <c r="AX5" s="265"/>
      <c r="AY5" s="265"/>
      <c r="AZ5" s="265"/>
      <c r="BA5" s="265"/>
      <c r="BB5" s="265"/>
      <c r="BC5" s="265"/>
      <c r="BD5" s="265"/>
      <c r="BE5" s="265"/>
      <c r="BF5" s="268"/>
      <c r="BG5" s="274">
        <v>2701918</v>
      </c>
      <c r="BH5" s="217"/>
      <c r="BI5" s="217"/>
      <c r="BJ5" s="217"/>
      <c r="BK5" s="217"/>
      <c r="BL5" s="217"/>
      <c r="BM5" s="217"/>
      <c r="BN5" s="279"/>
      <c r="BO5" s="282">
        <v>99.9</v>
      </c>
      <c r="BP5" s="282"/>
      <c r="BQ5" s="282"/>
      <c r="BR5" s="282"/>
      <c r="BS5" s="287">
        <v>107660</v>
      </c>
      <c r="BT5" s="287"/>
      <c r="BU5" s="287"/>
      <c r="BV5" s="287"/>
      <c r="BW5" s="287"/>
      <c r="BX5" s="287"/>
      <c r="BY5" s="287"/>
      <c r="BZ5" s="287"/>
      <c r="CA5" s="287"/>
      <c r="CB5" s="325"/>
      <c r="CD5" s="182" t="s">
        <v>312</v>
      </c>
      <c r="CE5" s="139"/>
      <c r="CF5" s="139"/>
      <c r="CG5" s="139"/>
      <c r="CH5" s="139"/>
      <c r="CI5" s="139"/>
      <c r="CJ5" s="139"/>
      <c r="CK5" s="139"/>
      <c r="CL5" s="139"/>
      <c r="CM5" s="139"/>
      <c r="CN5" s="139"/>
      <c r="CO5" s="139"/>
      <c r="CP5" s="139"/>
      <c r="CQ5" s="144"/>
      <c r="CR5" s="182" t="s">
        <v>320</v>
      </c>
      <c r="CS5" s="139"/>
      <c r="CT5" s="139"/>
      <c r="CU5" s="139"/>
      <c r="CV5" s="139"/>
      <c r="CW5" s="139"/>
      <c r="CX5" s="139"/>
      <c r="CY5" s="144"/>
      <c r="CZ5" s="182" t="s">
        <v>309</v>
      </c>
      <c r="DA5" s="139"/>
      <c r="DB5" s="139"/>
      <c r="DC5" s="144"/>
      <c r="DD5" s="182" t="s">
        <v>321</v>
      </c>
      <c r="DE5" s="139"/>
      <c r="DF5" s="139"/>
      <c r="DG5" s="139"/>
      <c r="DH5" s="139"/>
      <c r="DI5" s="139"/>
      <c r="DJ5" s="139"/>
      <c r="DK5" s="139"/>
      <c r="DL5" s="139"/>
      <c r="DM5" s="139"/>
      <c r="DN5" s="139"/>
      <c r="DO5" s="139"/>
      <c r="DP5" s="144"/>
      <c r="DQ5" s="182" t="s">
        <v>323</v>
      </c>
      <c r="DR5" s="139"/>
      <c r="DS5" s="139"/>
      <c r="DT5" s="139"/>
      <c r="DU5" s="139"/>
      <c r="DV5" s="139"/>
      <c r="DW5" s="139"/>
      <c r="DX5" s="139"/>
      <c r="DY5" s="139"/>
      <c r="DZ5" s="139"/>
      <c r="EA5" s="139"/>
      <c r="EB5" s="139"/>
      <c r="EC5" s="144"/>
    </row>
    <row r="6" spans="2:143" ht="11.25" customHeight="1">
      <c r="B6" s="261" t="s">
        <v>324</v>
      </c>
      <c r="C6" s="1"/>
      <c r="D6" s="1"/>
      <c r="E6" s="1"/>
      <c r="F6" s="1"/>
      <c r="G6" s="1"/>
      <c r="H6" s="1"/>
      <c r="I6" s="1"/>
      <c r="J6" s="1"/>
      <c r="K6" s="1"/>
      <c r="L6" s="1"/>
      <c r="M6" s="1"/>
      <c r="N6" s="1"/>
      <c r="O6" s="1"/>
      <c r="P6" s="1"/>
      <c r="Q6" s="269"/>
      <c r="R6" s="274">
        <v>110027</v>
      </c>
      <c r="S6" s="217"/>
      <c r="T6" s="217"/>
      <c r="U6" s="217"/>
      <c r="V6" s="217"/>
      <c r="W6" s="217"/>
      <c r="X6" s="217"/>
      <c r="Y6" s="279"/>
      <c r="Z6" s="282">
        <v>0.7</v>
      </c>
      <c r="AA6" s="282"/>
      <c r="AB6" s="282"/>
      <c r="AC6" s="282"/>
      <c r="AD6" s="287">
        <v>110027</v>
      </c>
      <c r="AE6" s="287"/>
      <c r="AF6" s="287"/>
      <c r="AG6" s="287"/>
      <c r="AH6" s="287"/>
      <c r="AI6" s="287"/>
      <c r="AJ6" s="287"/>
      <c r="AK6" s="287"/>
      <c r="AL6" s="283">
        <v>1.4</v>
      </c>
      <c r="AM6" s="238"/>
      <c r="AN6" s="238"/>
      <c r="AO6" s="296"/>
      <c r="AP6" s="261" t="s">
        <v>109</v>
      </c>
      <c r="AQ6" s="1"/>
      <c r="AR6" s="1"/>
      <c r="AS6" s="1"/>
      <c r="AT6" s="1"/>
      <c r="AU6" s="1"/>
      <c r="AV6" s="1"/>
      <c r="AW6" s="1"/>
      <c r="AX6" s="1"/>
      <c r="AY6" s="1"/>
      <c r="AZ6" s="1"/>
      <c r="BA6" s="1"/>
      <c r="BB6" s="1"/>
      <c r="BC6" s="1"/>
      <c r="BD6" s="1"/>
      <c r="BE6" s="1"/>
      <c r="BF6" s="269"/>
      <c r="BG6" s="274">
        <v>2701918</v>
      </c>
      <c r="BH6" s="217"/>
      <c r="BI6" s="217"/>
      <c r="BJ6" s="217"/>
      <c r="BK6" s="217"/>
      <c r="BL6" s="217"/>
      <c r="BM6" s="217"/>
      <c r="BN6" s="279"/>
      <c r="BO6" s="282">
        <v>99.9</v>
      </c>
      <c r="BP6" s="282"/>
      <c r="BQ6" s="282"/>
      <c r="BR6" s="282"/>
      <c r="BS6" s="287">
        <v>107660</v>
      </c>
      <c r="BT6" s="287"/>
      <c r="BU6" s="287"/>
      <c r="BV6" s="287"/>
      <c r="BW6" s="287"/>
      <c r="BX6" s="287"/>
      <c r="BY6" s="287"/>
      <c r="BZ6" s="287"/>
      <c r="CA6" s="287"/>
      <c r="CB6" s="325"/>
      <c r="CD6" s="260" t="s">
        <v>325</v>
      </c>
      <c r="CE6" s="265"/>
      <c r="CF6" s="265"/>
      <c r="CG6" s="265"/>
      <c r="CH6" s="265"/>
      <c r="CI6" s="265"/>
      <c r="CJ6" s="265"/>
      <c r="CK6" s="265"/>
      <c r="CL6" s="265"/>
      <c r="CM6" s="265"/>
      <c r="CN6" s="265"/>
      <c r="CO6" s="265"/>
      <c r="CP6" s="265"/>
      <c r="CQ6" s="268"/>
      <c r="CR6" s="274">
        <v>122521</v>
      </c>
      <c r="CS6" s="217"/>
      <c r="CT6" s="217"/>
      <c r="CU6" s="217"/>
      <c r="CV6" s="217"/>
      <c r="CW6" s="217"/>
      <c r="CX6" s="217"/>
      <c r="CY6" s="279"/>
      <c r="CZ6" s="291">
        <v>0.8</v>
      </c>
      <c r="DA6" s="293"/>
      <c r="DB6" s="293"/>
      <c r="DC6" s="337"/>
      <c r="DD6" s="288" t="s">
        <v>197</v>
      </c>
      <c r="DE6" s="217"/>
      <c r="DF6" s="217"/>
      <c r="DG6" s="217"/>
      <c r="DH6" s="217"/>
      <c r="DI6" s="217"/>
      <c r="DJ6" s="217"/>
      <c r="DK6" s="217"/>
      <c r="DL6" s="217"/>
      <c r="DM6" s="217"/>
      <c r="DN6" s="217"/>
      <c r="DO6" s="217"/>
      <c r="DP6" s="279"/>
      <c r="DQ6" s="288">
        <v>122521</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2351</v>
      </c>
      <c r="S7" s="217"/>
      <c r="T7" s="217"/>
      <c r="U7" s="217"/>
      <c r="V7" s="217"/>
      <c r="W7" s="217"/>
      <c r="X7" s="217"/>
      <c r="Y7" s="279"/>
      <c r="Z7" s="282">
        <v>0</v>
      </c>
      <c r="AA7" s="282"/>
      <c r="AB7" s="282"/>
      <c r="AC7" s="282"/>
      <c r="AD7" s="287">
        <v>2351</v>
      </c>
      <c r="AE7" s="287"/>
      <c r="AF7" s="287"/>
      <c r="AG7" s="287"/>
      <c r="AH7" s="287"/>
      <c r="AI7" s="287"/>
      <c r="AJ7" s="287"/>
      <c r="AK7" s="287"/>
      <c r="AL7" s="283">
        <v>0</v>
      </c>
      <c r="AM7" s="238"/>
      <c r="AN7" s="238"/>
      <c r="AO7" s="296"/>
      <c r="AP7" s="261" t="s">
        <v>326</v>
      </c>
      <c r="AQ7" s="1"/>
      <c r="AR7" s="1"/>
      <c r="AS7" s="1"/>
      <c r="AT7" s="1"/>
      <c r="AU7" s="1"/>
      <c r="AV7" s="1"/>
      <c r="AW7" s="1"/>
      <c r="AX7" s="1"/>
      <c r="AY7" s="1"/>
      <c r="AZ7" s="1"/>
      <c r="BA7" s="1"/>
      <c r="BB7" s="1"/>
      <c r="BC7" s="1"/>
      <c r="BD7" s="1"/>
      <c r="BE7" s="1"/>
      <c r="BF7" s="269"/>
      <c r="BG7" s="274">
        <v>1107977</v>
      </c>
      <c r="BH7" s="217"/>
      <c r="BI7" s="217"/>
      <c r="BJ7" s="217"/>
      <c r="BK7" s="217"/>
      <c r="BL7" s="217"/>
      <c r="BM7" s="217"/>
      <c r="BN7" s="279"/>
      <c r="BO7" s="282">
        <v>41</v>
      </c>
      <c r="BP7" s="282"/>
      <c r="BQ7" s="282"/>
      <c r="BR7" s="282"/>
      <c r="BS7" s="287">
        <v>25146</v>
      </c>
      <c r="BT7" s="287"/>
      <c r="BU7" s="287"/>
      <c r="BV7" s="287"/>
      <c r="BW7" s="287"/>
      <c r="BX7" s="287"/>
      <c r="BY7" s="287"/>
      <c r="BZ7" s="287"/>
      <c r="CA7" s="287"/>
      <c r="CB7" s="325"/>
      <c r="CD7" s="261" t="s">
        <v>191</v>
      </c>
      <c r="CE7" s="1"/>
      <c r="CF7" s="1"/>
      <c r="CG7" s="1"/>
      <c r="CH7" s="1"/>
      <c r="CI7" s="1"/>
      <c r="CJ7" s="1"/>
      <c r="CK7" s="1"/>
      <c r="CL7" s="1"/>
      <c r="CM7" s="1"/>
      <c r="CN7" s="1"/>
      <c r="CO7" s="1"/>
      <c r="CP7" s="1"/>
      <c r="CQ7" s="269"/>
      <c r="CR7" s="274">
        <v>2351886</v>
      </c>
      <c r="CS7" s="217"/>
      <c r="CT7" s="217"/>
      <c r="CU7" s="217"/>
      <c r="CV7" s="217"/>
      <c r="CW7" s="217"/>
      <c r="CX7" s="217"/>
      <c r="CY7" s="279"/>
      <c r="CZ7" s="282">
        <v>16</v>
      </c>
      <c r="DA7" s="282"/>
      <c r="DB7" s="282"/>
      <c r="DC7" s="282"/>
      <c r="DD7" s="288">
        <v>289817</v>
      </c>
      <c r="DE7" s="217"/>
      <c r="DF7" s="217"/>
      <c r="DG7" s="217"/>
      <c r="DH7" s="217"/>
      <c r="DI7" s="217"/>
      <c r="DJ7" s="217"/>
      <c r="DK7" s="217"/>
      <c r="DL7" s="217"/>
      <c r="DM7" s="217"/>
      <c r="DN7" s="217"/>
      <c r="DO7" s="217"/>
      <c r="DP7" s="279"/>
      <c r="DQ7" s="288">
        <v>1092637</v>
      </c>
      <c r="DR7" s="217"/>
      <c r="DS7" s="217"/>
      <c r="DT7" s="217"/>
      <c r="DU7" s="217"/>
      <c r="DV7" s="217"/>
      <c r="DW7" s="217"/>
      <c r="DX7" s="217"/>
      <c r="DY7" s="217"/>
      <c r="DZ7" s="217"/>
      <c r="EA7" s="217"/>
      <c r="EB7" s="217"/>
      <c r="EC7" s="326"/>
    </row>
    <row r="8" spans="2:143" ht="11.25" customHeight="1">
      <c r="B8" s="261" t="s">
        <v>328</v>
      </c>
      <c r="C8" s="1"/>
      <c r="D8" s="1"/>
      <c r="E8" s="1"/>
      <c r="F8" s="1"/>
      <c r="G8" s="1"/>
      <c r="H8" s="1"/>
      <c r="I8" s="1"/>
      <c r="J8" s="1"/>
      <c r="K8" s="1"/>
      <c r="L8" s="1"/>
      <c r="M8" s="1"/>
      <c r="N8" s="1"/>
      <c r="O8" s="1"/>
      <c r="P8" s="1"/>
      <c r="Q8" s="269"/>
      <c r="R8" s="274">
        <v>13459</v>
      </c>
      <c r="S8" s="217"/>
      <c r="T8" s="217"/>
      <c r="U8" s="217"/>
      <c r="V8" s="217"/>
      <c r="W8" s="217"/>
      <c r="X8" s="217"/>
      <c r="Y8" s="279"/>
      <c r="Z8" s="282">
        <v>0.1</v>
      </c>
      <c r="AA8" s="282"/>
      <c r="AB8" s="282"/>
      <c r="AC8" s="282"/>
      <c r="AD8" s="287">
        <v>13459</v>
      </c>
      <c r="AE8" s="287"/>
      <c r="AF8" s="287"/>
      <c r="AG8" s="287"/>
      <c r="AH8" s="287"/>
      <c r="AI8" s="287"/>
      <c r="AJ8" s="287"/>
      <c r="AK8" s="287"/>
      <c r="AL8" s="283">
        <v>0.2</v>
      </c>
      <c r="AM8" s="238"/>
      <c r="AN8" s="238"/>
      <c r="AO8" s="296"/>
      <c r="AP8" s="261" t="s">
        <v>111</v>
      </c>
      <c r="AQ8" s="1"/>
      <c r="AR8" s="1"/>
      <c r="AS8" s="1"/>
      <c r="AT8" s="1"/>
      <c r="AU8" s="1"/>
      <c r="AV8" s="1"/>
      <c r="AW8" s="1"/>
      <c r="AX8" s="1"/>
      <c r="AY8" s="1"/>
      <c r="AZ8" s="1"/>
      <c r="BA8" s="1"/>
      <c r="BB8" s="1"/>
      <c r="BC8" s="1"/>
      <c r="BD8" s="1"/>
      <c r="BE8" s="1"/>
      <c r="BF8" s="269"/>
      <c r="BG8" s="274">
        <v>43510</v>
      </c>
      <c r="BH8" s="217"/>
      <c r="BI8" s="217"/>
      <c r="BJ8" s="217"/>
      <c r="BK8" s="217"/>
      <c r="BL8" s="217"/>
      <c r="BM8" s="217"/>
      <c r="BN8" s="279"/>
      <c r="BO8" s="282">
        <v>1.6</v>
      </c>
      <c r="BP8" s="282"/>
      <c r="BQ8" s="282"/>
      <c r="BR8" s="282"/>
      <c r="BS8" s="287" t="s">
        <v>197</v>
      </c>
      <c r="BT8" s="287"/>
      <c r="BU8" s="287"/>
      <c r="BV8" s="287"/>
      <c r="BW8" s="287"/>
      <c r="BX8" s="287"/>
      <c r="BY8" s="287"/>
      <c r="BZ8" s="287"/>
      <c r="CA8" s="287"/>
      <c r="CB8" s="325"/>
      <c r="CD8" s="261" t="s">
        <v>331</v>
      </c>
      <c r="CE8" s="1"/>
      <c r="CF8" s="1"/>
      <c r="CG8" s="1"/>
      <c r="CH8" s="1"/>
      <c r="CI8" s="1"/>
      <c r="CJ8" s="1"/>
      <c r="CK8" s="1"/>
      <c r="CL8" s="1"/>
      <c r="CM8" s="1"/>
      <c r="CN8" s="1"/>
      <c r="CO8" s="1"/>
      <c r="CP8" s="1"/>
      <c r="CQ8" s="269"/>
      <c r="CR8" s="274">
        <v>5694607</v>
      </c>
      <c r="CS8" s="217"/>
      <c r="CT8" s="217"/>
      <c r="CU8" s="217"/>
      <c r="CV8" s="217"/>
      <c r="CW8" s="217"/>
      <c r="CX8" s="217"/>
      <c r="CY8" s="279"/>
      <c r="CZ8" s="282">
        <v>38.700000000000003</v>
      </c>
      <c r="DA8" s="282"/>
      <c r="DB8" s="282"/>
      <c r="DC8" s="282"/>
      <c r="DD8" s="288">
        <v>92215</v>
      </c>
      <c r="DE8" s="217"/>
      <c r="DF8" s="217"/>
      <c r="DG8" s="217"/>
      <c r="DH8" s="217"/>
      <c r="DI8" s="217"/>
      <c r="DJ8" s="217"/>
      <c r="DK8" s="217"/>
      <c r="DL8" s="217"/>
      <c r="DM8" s="217"/>
      <c r="DN8" s="217"/>
      <c r="DO8" s="217"/>
      <c r="DP8" s="279"/>
      <c r="DQ8" s="288">
        <v>3573849</v>
      </c>
      <c r="DR8" s="217"/>
      <c r="DS8" s="217"/>
      <c r="DT8" s="217"/>
      <c r="DU8" s="217"/>
      <c r="DV8" s="217"/>
      <c r="DW8" s="217"/>
      <c r="DX8" s="217"/>
      <c r="DY8" s="217"/>
      <c r="DZ8" s="217"/>
      <c r="EA8" s="217"/>
      <c r="EB8" s="217"/>
      <c r="EC8" s="326"/>
    </row>
    <row r="9" spans="2:143" ht="11.25" customHeight="1">
      <c r="B9" s="261" t="s">
        <v>330</v>
      </c>
      <c r="C9" s="1"/>
      <c r="D9" s="1"/>
      <c r="E9" s="1"/>
      <c r="F9" s="1"/>
      <c r="G9" s="1"/>
      <c r="H9" s="1"/>
      <c r="I9" s="1"/>
      <c r="J9" s="1"/>
      <c r="K9" s="1"/>
      <c r="L9" s="1"/>
      <c r="M9" s="1"/>
      <c r="N9" s="1"/>
      <c r="O9" s="1"/>
      <c r="P9" s="1"/>
      <c r="Q9" s="269"/>
      <c r="R9" s="274">
        <v>14942</v>
      </c>
      <c r="S9" s="217"/>
      <c r="T9" s="217"/>
      <c r="U9" s="217"/>
      <c r="V9" s="217"/>
      <c r="W9" s="217"/>
      <c r="X9" s="217"/>
      <c r="Y9" s="279"/>
      <c r="Z9" s="282">
        <v>0.1</v>
      </c>
      <c r="AA9" s="282"/>
      <c r="AB9" s="282"/>
      <c r="AC9" s="282"/>
      <c r="AD9" s="287">
        <v>14942</v>
      </c>
      <c r="AE9" s="287"/>
      <c r="AF9" s="287"/>
      <c r="AG9" s="287"/>
      <c r="AH9" s="287"/>
      <c r="AI9" s="287"/>
      <c r="AJ9" s="287"/>
      <c r="AK9" s="287"/>
      <c r="AL9" s="283">
        <v>0.2</v>
      </c>
      <c r="AM9" s="238"/>
      <c r="AN9" s="238"/>
      <c r="AO9" s="296"/>
      <c r="AP9" s="261" t="s">
        <v>332</v>
      </c>
      <c r="AQ9" s="1"/>
      <c r="AR9" s="1"/>
      <c r="AS9" s="1"/>
      <c r="AT9" s="1"/>
      <c r="AU9" s="1"/>
      <c r="AV9" s="1"/>
      <c r="AW9" s="1"/>
      <c r="AX9" s="1"/>
      <c r="AY9" s="1"/>
      <c r="AZ9" s="1"/>
      <c r="BA9" s="1"/>
      <c r="BB9" s="1"/>
      <c r="BC9" s="1"/>
      <c r="BD9" s="1"/>
      <c r="BE9" s="1"/>
      <c r="BF9" s="269"/>
      <c r="BG9" s="274">
        <v>952523</v>
      </c>
      <c r="BH9" s="217"/>
      <c r="BI9" s="217"/>
      <c r="BJ9" s="217"/>
      <c r="BK9" s="217"/>
      <c r="BL9" s="217"/>
      <c r="BM9" s="217"/>
      <c r="BN9" s="279"/>
      <c r="BO9" s="282">
        <v>35.200000000000003</v>
      </c>
      <c r="BP9" s="282"/>
      <c r="BQ9" s="282"/>
      <c r="BR9" s="282"/>
      <c r="BS9" s="287" t="s">
        <v>197</v>
      </c>
      <c r="BT9" s="287"/>
      <c r="BU9" s="287"/>
      <c r="BV9" s="287"/>
      <c r="BW9" s="287"/>
      <c r="BX9" s="287"/>
      <c r="BY9" s="287"/>
      <c r="BZ9" s="287"/>
      <c r="CA9" s="287"/>
      <c r="CB9" s="325"/>
      <c r="CD9" s="261" t="s">
        <v>335</v>
      </c>
      <c r="CE9" s="1"/>
      <c r="CF9" s="1"/>
      <c r="CG9" s="1"/>
      <c r="CH9" s="1"/>
      <c r="CI9" s="1"/>
      <c r="CJ9" s="1"/>
      <c r="CK9" s="1"/>
      <c r="CL9" s="1"/>
      <c r="CM9" s="1"/>
      <c r="CN9" s="1"/>
      <c r="CO9" s="1"/>
      <c r="CP9" s="1"/>
      <c r="CQ9" s="269"/>
      <c r="CR9" s="274">
        <v>1602364</v>
      </c>
      <c r="CS9" s="217"/>
      <c r="CT9" s="217"/>
      <c r="CU9" s="217"/>
      <c r="CV9" s="217"/>
      <c r="CW9" s="217"/>
      <c r="CX9" s="217"/>
      <c r="CY9" s="279"/>
      <c r="CZ9" s="282">
        <v>10.9</v>
      </c>
      <c r="DA9" s="282"/>
      <c r="DB9" s="282"/>
      <c r="DC9" s="282"/>
      <c r="DD9" s="288">
        <v>66528</v>
      </c>
      <c r="DE9" s="217"/>
      <c r="DF9" s="217"/>
      <c r="DG9" s="217"/>
      <c r="DH9" s="217"/>
      <c r="DI9" s="217"/>
      <c r="DJ9" s="217"/>
      <c r="DK9" s="217"/>
      <c r="DL9" s="217"/>
      <c r="DM9" s="217"/>
      <c r="DN9" s="217"/>
      <c r="DO9" s="217"/>
      <c r="DP9" s="279"/>
      <c r="DQ9" s="288">
        <v>1276632</v>
      </c>
      <c r="DR9" s="217"/>
      <c r="DS9" s="217"/>
      <c r="DT9" s="217"/>
      <c r="DU9" s="217"/>
      <c r="DV9" s="217"/>
      <c r="DW9" s="217"/>
      <c r="DX9" s="217"/>
      <c r="DY9" s="217"/>
      <c r="DZ9" s="217"/>
      <c r="EA9" s="217"/>
      <c r="EB9" s="217"/>
      <c r="EC9" s="326"/>
    </row>
    <row r="10" spans="2:143" ht="11.25" customHeight="1">
      <c r="B10" s="261" t="s">
        <v>128</v>
      </c>
      <c r="C10" s="1"/>
      <c r="D10" s="1"/>
      <c r="E10" s="1"/>
      <c r="F10" s="1"/>
      <c r="G10" s="1"/>
      <c r="H10" s="1"/>
      <c r="I10" s="1"/>
      <c r="J10" s="1"/>
      <c r="K10" s="1"/>
      <c r="L10" s="1"/>
      <c r="M10" s="1"/>
      <c r="N10" s="1"/>
      <c r="O10" s="1"/>
      <c r="P10" s="1"/>
      <c r="Q10" s="269"/>
      <c r="R10" s="274" t="s">
        <v>197</v>
      </c>
      <c r="S10" s="217"/>
      <c r="T10" s="217"/>
      <c r="U10" s="217"/>
      <c r="V10" s="217"/>
      <c r="W10" s="217"/>
      <c r="X10" s="217"/>
      <c r="Y10" s="279"/>
      <c r="Z10" s="282" t="s">
        <v>197</v>
      </c>
      <c r="AA10" s="282"/>
      <c r="AB10" s="282"/>
      <c r="AC10" s="282"/>
      <c r="AD10" s="287" t="s">
        <v>197</v>
      </c>
      <c r="AE10" s="287"/>
      <c r="AF10" s="287"/>
      <c r="AG10" s="287"/>
      <c r="AH10" s="287"/>
      <c r="AI10" s="287"/>
      <c r="AJ10" s="287"/>
      <c r="AK10" s="287"/>
      <c r="AL10" s="283" t="s">
        <v>197</v>
      </c>
      <c r="AM10" s="238"/>
      <c r="AN10" s="238"/>
      <c r="AO10" s="296"/>
      <c r="AP10" s="261" t="s">
        <v>186</v>
      </c>
      <c r="AQ10" s="1"/>
      <c r="AR10" s="1"/>
      <c r="AS10" s="1"/>
      <c r="AT10" s="1"/>
      <c r="AU10" s="1"/>
      <c r="AV10" s="1"/>
      <c r="AW10" s="1"/>
      <c r="AX10" s="1"/>
      <c r="AY10" s="1"/>
      <c r="AZ10" s="1"/>
      <c r="BA10" s="1"/>
      <c r="BB10" s="1"/>
      <c r="BC10" s="1"/>
      <c r="BD10" s="1"/>
      <c r="BE10" s="1"/>
      <c r="BF10" s="269"/>
      <c r="BG10" s="274">
        <v>57653</v>
      </c>
      <c r="BH10" s="217"/>
      <c r="BI10" s="217"/>
      <c r="BJ10" s="217"/>
      <c r="BK10" s="217"/>
      <c r="BL10" s="217"/>
      <c r="BM10" s="217"/>
      <c r="BN10" s="279"/>
      <c r="BO10" s="282">
        <v>2.1</v>
      </c>
      <c r="BP10" s="282"/>
      <c r="BQ10" s="282"/>
      <c r="BR10" s="282"/>
      <c r="BS10" s="287">
        <v>9626</v>
      </c>
      <c r="BT10" s="287"/>
      <c r="BU10" s="287"/>
      <c r="BV10" s="287"/>
      <c r="BW10" s="287"/>
      <c r="BX10" s="287"/>
      <c r="BY10" s="287"/>
      <c r="BZ10" s="287"/>
      <c r="CA10" s="287"/>
      <c r="CB10" s="325"/>
      <c r="CD10" s="261" t="s">
        <v>225</v>
      </c>
      <c r="CE10" s="1"/>
      <c r="CF10" s="1"/>
      <c r="CG10" s="1"/>
      <c r="CH10" s="1"/>
      <c r="CI10" s="1"/>
      <c r="CJ10" s="1"/>
      <c r="CK10" s="1"/>
      <c r="CL10" s="1"/>
      <c r="CM10" s="1"/>
      <c r="CN10" s="1"/>
      <c r="CO10" s="1"/>
      <c r="CP10" s="1"/>
      <c r="CQ10" s="269"/>
      <c r="CR10" s="274">
        <v>18909</v>
      </c>
      <c r="CS10" s="217"/>
      <c r="CT10" s="217"/>
      <c r="CU10" s="217"/>
      <c r="CV10" s="217"/>
      <c r="CW10" s="217"/>
      <c r="CX10" s="217"/>
      <c r="CY10" s="279"/>
      <c r="CZ10" s="282">
        <v>0.1</v>
      </c>
      <c r="DA10" s="282"/>
      <c r="DB10" s="282"/>
      <c r="DC10" s="282"/>
      <c r="DD10" s="288" t="s">
        <v>197</v>
      </c>
      <c r="DE10" s="217"/>
      <c r="DF10" s="217"/>
      <c r="DG10" s="217"/>
      <c r="DH10" s="217"/>
      <c r="DI10" s="217"/>
      <c r="DJ10" s="217"/>
      <c r="DK10" s="217"/>
      <c r="DL10" s="217"/>
      <c r="DM10" s="217"/>
      <c r="DN10" s="217"/>
      <c r="DO10" s="217"/>
      <c r="DP10" s="279"/>
      <c r="DQ10" s="288">
        <v>18178</v>
      </c>
      <c r="DR10" s="217"/>
      <c r="DS10" s="217"/>
      <c r="DT10" s="217"/>
      <c r="DU10" s="217"/>
      <c r="DV10" s="217"/>
      <c r="DW10" s="217"/>
      <c r="DX10" s="217"/>
      <c r="DY10" s="217"/>
      <c r="DZ10" s="217"/>
      <c r="EA10" s="217"/>
      <c r="EB10" s="217"/>
      <c r="EC10" s="326"/>
    </row>
    <row r="11" spans="2:143" ht="11.25" customHeight="1">
      <c r="B11" s="261" t="s">
        <v>106</v>
      </c>
      <c r="C11" s="1"/>
      <c r="D11" s="1"/>
      <c r="E11" s="1"/>
      <c r="F11" s="1"/>
      <c r="G11" s="1"/>
      <c r="H11" s="1"/>
      <c r="I11" s="1"/>
      <c r="J11" s="1"/>
      <c r="K11" s="1"/>
      <c r="L11" s="1"/>
      <c r="M11" s="1"/>
      <c r="N11" s="1"/>
      <c r="O11" s="1"/>
      <c r="P11" s="1"/>
      <c r="Q11" s="269"/>
      <c r="R11" s="274">
        <v>636075</v>
      </c>
      <c r="S11" s="217"/>
      <c r="T11" s="217"/>
      <c r="U11" s="217"/>
      <c r="V11" s="217"/>
      <c r="W11" s="217"/>
      <c r="X11" s="217"/>
      <c r="Y11" s="279"/>
      <c r="Z11" s="283">
        <v>4.3</v>
      </c>
      <c r="AA11" s="238"/>
      <c r="AB11" s="238"/>
      <c r="AC11" s="285"/>
      <c r="AD11" s="288">
        <v>636075</v>
      </c>
      <c r="AE11" s="217"/>
      <c r="AF11" s="217"/>
      <c r="AG11" s="217"/>
      <c r="AH11" s="217"/>
      <c r="AI11" s="217"/>
      <c r="AJ11" s="217"/>
      <c r="AK11" s="279"/>
      <c r="AL11" s="283">
        <v>8</v>
      </c>
      <c r="AM11" s="238"/>
      <c r="AN11" s="238"/>
      <c r="AO11" s="296"/>
      <c r="AP11" s="261" t="s">
        <v>338</v>
      </c>
      <c r="AQ11" s="1"/>
      <c r="AR11" s="1"/>
      <c r="AS11" s="1"/>
      <c r="AT11" s="1"/>
      <c r="AU11" s="1"/>
      <c r="AV11" s="1"/>
      <c r="AW11" s="1"/>
      <c r="AX11" s="1"/>
      <c r="AY11" s="1"/>
      <c r="AZ11" s="1"/>
      <c r="BA11" s="1"/>
      <c r="BB11" s="1"/>
      <c r="BC11" s="1"/>
      <c r="BD11" s="1"/>
      <c r="BE11" s="1"/>
      <c r="BF11" s="269"/>
      <c r="BG11" s="274">
        <v>54291</v>
      </c>
      <c r="BH11" s="217"/>
      <c r="BI11" s="217"/>
      <c r="BJ11" s="217"/>
      <c r="BK11" s="217"/>
      <c r="BL11" s="217"/>
      <c r="BM11" s="217"/>
      <c r="BN11" s="279"/>
      <c r="BO11" s="282">
        <v>2</v>
      </c>
      <c r="BP11" s="282"/>
      <c r="BQ11" s="282"/>
      <c r="BR11" s="282"/>
      <c r="BS11" s="287">
        <v>15520</v>
      </c>
      <c r="BT11" s="287"/>
      <c r="BU11" s="287"/>
      <c r="BV11" s="287"/>
      <c r="BW11" s="287"/>
      <c r="BX11" s="287"/>
      <c r="BY11" s="287"/>
      <c r="BZ11" s="287"/>
      <c r="CA11" s="287"/>
      <c r="CB11" s="325"/>
      <c r="CD11" s="261" t="s">
        <v>341</v>
      </c>
      <c r="CE11" s="1"/>
      <c r="CF11" s="1"/>
      <c r="CG11" s="1"/>
      <c r="CH11" s="1"/>
      <c r="CI11" s="1"/>
      <c r="CJ11" s="1"/>
      <c r="CK11" s="1"/>
      <c r="CL11" s="1"/>
      <c r="CM11" s="1"/>
      <c r="CN11" s="1"/>
      <c r="CO11" s="1"/>
      <c r="CP11" s="1"/>
      <c r="CQ11" s="269"/>
      <c r="CR11" s="274">
        <v>538855</v>
      </c>
      <c r="CS11" s="217"/>
      <c r="CT11" s="217"/>
      <c r="CU11" s="217"/>
      <c r="CV11" s="217"/>
      <c r="CW11" s="217"/>
      <c r="CX11" s="217"/>
      <c r="CY11" s="279"/>
      <c r="CZ11" s="282">
        <v>3.7</v>
      </c>
      <c r="DA11" s="282"/>
      <c r="DB11" s="282"/>
      <c r="DC11" s="282"/>
      <c r="DD11" s="288">
        <v>336411</v>
      </c>
      <c r="DE11" s="217"/>
      <c r="DF11" s="217"/>
      <c r="DG11" s="217"/>
      <c r="DH11" s="217"/>
      <c r="DI11" s="217"/>
      <c r="DJ11" s="217"/>
      <c r="DK11" s="217"/>
      <c r="DL11" s="217"/>
      <c r="DM11" s="217"/>
      <c r="DN11" s="217"/>
      <c r="DO11" s="217"/>
      <c r="DP11" s="279"/>
      <c r="DQ11" s="288">
        <v>183476</v>
      </c>
      <c r="DR11" s="217"/>
      <c r="DS11" s="217"/>
      <c r="DT11" s="217"/>
      <c r="DU11" s="217"/>
      <c r="DV11" s="217"/>
      <c r="DW11" s="217"/>
      <c r="DX11" s="217"/>
      <c r="DY11" s="217"/>
      <c r="DZ11" s="217"/>
      <c r="EA11" s="217"/>
      <c r="EB11" s="217"/>
      <c r="EC11" s="326"/>
    </row>
    <row r="12" spans="2:143" ht="11.25" customHeight="1">
      <c r="B12" s="261" t="s">
        <v>146</v>
      </c>
      <c r="C12" s="1"/>
      <c r="D12" s="1"/>
      <c r="E12" s="1"/>
      <c r="F12" s="1"/>
      <c r="G12" s="1"/>
      <c r="H12" s="1"/>
      <c r="I12" s="1"/>
      <c r="J12" s="1"/>
      <c r="K12" s="1"/>
      <c r="L12" s="1"/>
      <c r="M12" s="1"/>
      <c r="N12" s="1"/>
      <c r="O12" s="1"/>
      <c r="P12" s="1"/>
      <c r="Q12" s="269"/>
      <c r="R12" s="274" t="s">
        <v>197</v>
      </c>
      <c r="S12" s="217"/>
      <c r="T12" s="217"/>
      <c r="U12" s="217"/>
      <c r="V12" s="217"/>
      <c r="W12" s="217"/>
      <c r="X12" s="217"/>
      <c r="Y12" s="279"/>
      <c r="Z12" s="282" t="s">
        <v>197</v>
      </c>
      <c r="AA12" s="282"/>
      <c r="AB12" s="282"/>
      <c r="AC12" s="282"/>
      <c r="AD12" s="287" t="s">
        <v>197</v>
      </c>
      <c r="AE12" s="287"/>
      <c r="AF12" s="287"/>
      <c r="AG12" s="287"/>
      <c r="AH12" s="287"/>
      <c r="AI12" s="287"/>
      <c r="AJ12" s="287"/>
      <c r="AK12" s="287"/>
      <c r="AL12" s="283" t="s">
        <v>197</v>
      </c>
      <c r="AM12" s="238"/>
      <c r="AN12" s="238"/>
      <c r="AO12" s="296"/>
      <c r="AP12" s="261" t="s">
        <v>342</v>
      </c>
      <c r="AQ12" s="1"/>
      <c r="AR12" s="1"/>
      <c r="AS12" s="1"/>
      <c r="AT12" s="1"/>
      <c r="AU12" s="1"/>
      <c r="AV12" s="1"/>
      <c r="AW12" s="1"/>
      <c r="AX12" s="1"/>
      <c r="AY12" s="1"/>
      <c r="AZ12" s="1"/>
      <c r="BA12" s="1"/>
      <c r="BB12" s="1"/>
      <c r="BC12" s="1"/>
      <c r="BD12" s="1"/>
      <c r="BE12" s="1"/>
      <c r="BF12" s="269"/>
      <c r="BG12" s="274">
        <v>1242855</v>
      </c>
      <c r="BH12" s="217"/>
      <c r="BI12" s="217"/>
      <c r="BJ12" s="217"/>
      <c r="BK12" s="217"/>
      <c r="BL12" s="217"/>
      <c r="BM12" s="217"/>
      <c r="BN12" s="279"/>
      <c r="BO12" s="282">
        <v>46</v>
      </c>
      <c r="BP12" s="282"/>
      <c r="BQ12" s="282"/>
      <c r="BR12" s="282"/>
      <c r="BS12" s="287">
        <v>82514</v>
      </c>
      <c r="BT12" s="287"/>
      <c r="BU12" s="287"/>
      <c r="BV12" s="287"/>
      <c r="BW12" s="287"/>
      <c r="BX12" s="287"/>
      <c r="BY12" s="287"/>
      <c r="BZ12" s="287"/>
      <c r="CA12" s="287"/>
      <c r="CB12" s="325"/>
      <c r="CD12" s="261" t="s">
        <v>92</v>
      </c>
      <c r="CE12" s="1"/>
      <c r="CF12" s="1"/>
      <c r="CG12" s="1"/>
      <c r="CH12" s="1"/>
      <c r="CI12" s="1"/>
      <c r="CJ12" s="1"/>
      <c r="CK12" s="1"/>
      <c r="CL12" s="1"/>
      <c r="CM12" s="1"/>
      <c r="CN12" s="1"/>
      <c r="CO12" s="1"/>
      <c r="CP12" s="1"/>
      <c r="CQ12" s="269"/>
      <c r="CR12" s="274">
        <v>133772</v>
      </c>
      <c r="CS12" s="217"/>
      <c r="CT12" s="217"/>
      <c r="CU12" s="217"/>
      <c r="CV12" s="217"/>
      <c r="CW12" s="217"/>
      <c r="CX12" s="217"/>
      <c r="CY12" s="279"/>
      <c r="CZ12" s="282">
        <v>0.9</v>
      </c>
      <c r="DA12" s="282"/>
      <c r="DB12" s="282"/>
      <c r="DC12" s="282"/>
      <c r="DD12" s="288">
        <v>2633</v>
      </c>
      <c r="DE12" s="217"/>
      <c r="DF12" s="217"/>
      <c r="DG12" s="217"/>
      <c r="DH12" s="217"/>
      <c r="DI12" s="217"/>
      <c r="DJ12" s="217"/>
      <c r="DK12" s="217"/>
      <c r="DL12" s="217"/>
      <c r="DM12" s="217"/>
      <c r="DN12" s="217"/>
      <c r="DO12" s="217"/>
      <c r="DP12" s="279"/>
      <c r="DQ12" s="288">
        <v>67784</v>
      </c>
      <c r="DR12" s="217"/>
      <c r="DS12" s="217"/>
      <c r="DT12" s="217"/>
      <c r="DU12" s="217"/>
      <c r="DV12" s="217"/>
      <c r="DW12" s="217"/>
      <c r="DX12" s="217"/>
      <c r="DY12" s="217"/>
      <c r="DZ12" s="217"/>
      <c r="EA12" s="217"/>
      <c r="EB12" s="217"/>
      <c r="EC12" s="326"/>
    </row>
    <row r="13" spans="2:143" ht="11.25" customHeight="1">
      <c r="B13" s="261" t="s">
        <v>343</v>
      </c>
      <c r="C13" s="1"/>
      <c r="D13" s="1"/>
      <c r="E13" s="1"/>
      <c r="F13" s="1"/>
      <c r="G13" s="1"/>
      <c r="H13" s="1"/>
      <c r="I13" s="1"/>
      <c r="J13" s="1"/>
      <c r="K13" s="1"/>
      <c r="L13" s="1"/>
      <c r="M13" s="1"/>
      <c r="N13" s="1"/>
      <c r="O13" s="1"/>
      <c r="P13" s="1"/>
      <c r="Q13" s="269"/>
      <c r="R13" s="274" t="s">
        <v>197</v>
      </c>
      <c r="S13" s="217"/>
      <c r="T13" s="217"/>
      <c r="U13" s="217"/>
      <c r="V13" s="217"/>
      <c r="W13" s="217"/>
      <c r="X13" s="217"/>
      <c r="Y13" s="279"/>
      <c r="Z13" s="282" t="s">
        <v>197</v>
      </c>
      <c r="AA13" s="282"/>
      <c r="AB13" s="282"/>
      <c r="AC13" s="282"/>
      <c r="AD13" s="287" t="s">
        <v>197</v>
      </c>
      <c r="AE13" s="287"/>
      <c r="AF13" s="287"/>
      <c r="AG13" s="287"/>
      <c r="AH13" s="287"/>
      <c r="AI13" s="287"/>
      <c r="AJ13" s="287"/>
      <c r="AK13" s="287"/>
      <c r="AL13" s="283" t="s">
        <v>197</v>
      </c>
      <c r="AM13" s="238"/>
      <c r="AN13" s="238"/>
      <c r="AO13" s="296"/>
      <c r="AP13" s="261" t="s">
        <v>345</v>
      </c>
      <c r="AQ13" s="1"/>
      <c r="AR13" s="1"/>
      <c r="AS13" s="1"/>
      <c r="AT13" s="1"/>
      <c r="AU13" s="1"/>
      <c r="AV13" s="1"/>
      <c r="AW13" s="1"/>
      <c r="AX13" s="1"/>
      <c r="AY13" s="1"/>
      <c r="AZ13" s="1"/>
      <c r="BA13" s="1"/>
      <c r="BB13" s="1"/>
      <c r="BC13" s="1"/>
      <c r="BD13" s="1"/>
      <c r="BE13" s="1"/>
      <c r="BF13" s="269"/>
      <c r="BG13" s="274">
        <v>1238709</v>
      </c>
      <c r="BH13" s="217"/>
      <c r="BI13" s="217"/>
      <c r="BJ13" s="217"/>
      <c r="BK13" s="217"/>
      <c r="BL13" s="217"/>
      <c r="BM13" s="217"/>
      <c r="BN13" s="279"/>
      <c r="BO13" s="282">
        <v>45.8</v>
      </c>
      <c r="BP13" s="282"/>
      <c r="BQ13" s="282"/>
      <c r="BR13" s="282"/>
      <c r="BS13" s="287">
        <v>82514</v>
      </c>
      <c r="BT13" s="287"/>
      <c r="BU13" s="287"/>
      <c r="BV13" s="287"/>
      <c r="BW13" s="287"/>
      <c r="BX13" s="287"/>
      <c r="BY13" s="287"/>
      <c r="BZ13" s="287"/>
      <c r="CA13" s="287"/>
      <c r="CB13" s="325"/>
      <c r="CD13" s="261" t="s">
        <v>346</v>
      </c>
      <c r="CE13" s="1"/>
      <c r="CF13" s="1"/>
      <c r="CG13" s="1"/>
      <c r="CH13" s="1"/>
      <c r="CI13" s="1"/>
      <c r="CJ13" s="1"/>
      <c r="CK13" s="1"/>
      <c r="CL13" s="1"/>
      <c r="CM13" s="1"/>
      <c r="CN13" s="1"/>
      <c r="CO13" s="1"/>
      <c r="CP13" s="1"/>
      <c r="CQ13" s="269"/>
      <c r="CR13" s="274">
        <v>739790</v>
      </c>
      <c r="CS13" s="217"/>
      <c r="CT13" s="217"/>
      <c r="CU13" s="217"/>
      <c r="CV13" s="217"/>
      <c r="CW13" s="217"/>
      <c r="CX13" s="217"/>
      <c r="CY13" s="279"/>
      <c r="CZ13" s="282">
        <v>5</v>
      </c>
      <c r="DA13" s="282"/>
      <c r="DB13" s="282"/>
      <c r="DC13" s="282"/>
      <c r="DD13" s="288">
        <v>514725</v>
      </c>
      <c r="DE13" s="217"/>
      <c r="DF13" s="217"/>
      <c r="DG13" s="217"/>
      <c r="DH13" s="217"/>
      <c r="DI13" s="217"/>
      <c r="DJ13" s="217"/>
      <c r="DK13" s="217"/>
      <c r="DL13" s="217"/>
      <c r="DM13" s="217"/>
      <c r="DN13" s="217"/>
      <c r="DO13" s="217"/>
      <c r="DP13" s="279"/>
      <c r="DQ13" s="288">
        <v>263781</v>
      </c>
      <c r="DR13" s="217"/>
      <c r="DS13" s="217"/>
      <c r="DT13" s="217"/>
      <c r="DU13" s="217"/>
      <c r="DV13" s="217"/>
      <c r="DW13" s="217"/>
      <c r="DX13" s="217"/>
      <c r="DY13" s="217"/>
      <c r="DZ13" s="217"/>
      <c r="EA13" s="217"/>
      <c r="EB13" s="217"/>
      <c r="EC13" s="326"/>
    </row>
    <row r="14" spans="2:143" ht="11.25" customHeight="1">
      <c r="B14" s="261" t="s">
        <v>348</v>
      </c>
      <c r="C14" s="1"/>
      <c r="D14" s="1"/>
      <c r="E14" s="1"/>
      <c r="F14" s="1"/>
      <c r="G14" s="1"/>
      <c r="H14" s="1"/>
      <c r="I14" s="1"/>
      <c r="J14" s="1"/>
      <c r="K14" s="1"/>
      <c r="L14" s="1"/>
      <c r="M14" s="1"/>
      <c r="N14" s="1"/>
      <c r="O14" s="1"/>
      <c r="P14" s="1"/>
      <c r="Q14" s="269"/>
      <c r="R14" s="274">
        <v>987</v>
      </c>
      <c r="S14" s="217"/>
      <c r="T14" s="217"/>
      <c r="U14" s="217"/>
      <c r="V14" s="217"/>
      <c r="W14" s="217"/>
      <c r="X14" s="217"/>
      <c r="Y14" s="279"/>
      <c r="Z14" s="282">
        <v>0</v>
      </c>
      <c r="AA14" s="282"/>
      <c r="AB14" s="282"/>
      <c r="AC14" s="282"/>
      <c r="AD14" s="287">
        <v>987</v>
      </c>
      <c r="AE14" s="287"/>
      <c r="AF14" s="287"/>
      <c r="AG14" s="287"/>
      <c r="AH14" s="287"/>
      <c r="AI14" s="287"/>
      <c r="AJ14" s="287"/>
      <c r="AK14" s="287"/>
      <c r="AL14" s="283">
        <v>0</v>
      </c>
      <c r="AM14" s="238"/>
      <c r="AN14" s="238"/>
      <c r="AO14" s="296"/>
      <c r="AP14" s="261" t="s">
        <v>215</v>
      </c>
      <c r="AQ14" s="1"/>
      <c r="AR14" s="1"/>
      <c r="AS14" s="1"/>
      <c r="AT14" s="1"/>
      <c r="AU14" s="1"/>
      <c r="AV14" s="1"/>
      <c r="AW14" s="1"/>
      <c r="AX14" s="1"/>
      <c r="AY14" s="1"/>
      <c r="AZ14" s="1"/>
      <c r="BA14" s="1"/>
      <c r="BB14" s="1"/>
      <c r="BC14" s="1"/>
      <c r="BD14" s="1"/>
      <c r="BE14" s="1"/>
      <c r="BF14" s="269"/>
      <c r="BG14" s="274">
        <v>128145</v>
      </c>
      <c r="BH14" s="217"/>
      <c r="BI14" s="217"/>
      <c r="BJ14" s="217"/>
      <c r="BK14" s="217"/>
      <c r="BL14" s="217"/>
      <c r="BM14" s="217"/>
      <c r="BN14" s="279"/>
      <c r="BO14" s="282">
        <v>4.7</v>
      </c>
      <c r="BP14" s="282"/>
      <c r="BQ14" s="282"/>
      <c r="BR14" s="282"/>
      <c r="BS14" s="287" t="s">
        <v>197</v>
      </c>
      <c r="BT14" s="287"/>
      <c r="BU14" s="287"/>
      <c r="BV14" s="287"/>
      <c r="BW14" s="287"/>
      <c r="BX14" s="287"/>
      <c r="BY14" s="287"/>
      <c r="BZ14" s="287"/>
      <c r="CA14" s="287"/>
      <c r="CB14" s="325"/>
      <c r="CD14" s="261" t="s">
        <v>67</v>
      </c>
      <c r="CE14" s="1"/>
      <c r="CF14" s="1"/>
      <c r="CG14" s="1"/>
      <c r="CH14" s="1"/>
      <c r="CI14" s="1"/>
      <c r="CJ14" s="1"/>
      <c r="CK14" s="1"/>
      <c r="CL14" s="1"/>
      <c r="CM14" s="1"/>
      <c r="CN14" s="1"/>
      <c r="CO14" s="1"/>
      <c r="CP14" s="1"/>
      <c r="CQ14" s="269"/>
      <c r="CR14" s="274">
        <v>1037367</v>
      </c>
      <c r="CS14" s="217"/>
      <c r="CT14" s="217"/>
      <c r="CU14" s="217"/>
      <c r="CV14" s="217"/>
      <c r="CW14" s="217"/>
      <c r="CX14" s="217"/>
      <c r="CY14" s="279"/>
      <c r="CZ14" s="282">
        <v>7.1</v>
      </c>
      <c r="DA14" s="282"/>
      <c r="DB14" s="282"/>
      <c r="DC14" s="282"/>
      <c r="DD14" s="288">
        <v>466094</v>
      </c>
      <c r="DE14" s="217"/>
      <c r="DF14" s="217"/>
      <c r="DG14" s="217"/>
      <c r="DH14" s="217"/>
      <c r="DI14" s="217"/>
      <c r="DJ14" s="217"/>
      <c r="DK14" s="217"/>
      <c r="DL14" s="217"/>
      <c r="DM14" s="217"/>
      <c r="DN14" s="217"/>
      <c r="DO14" s="217"/>
      <c r="DP14" s="279"/>
      <c r="DQ14" s="288">
        <v>543468</v>
      </c>
      <c r="DR14" s="217"/>
      <c r="DS14" s="217"/>
      <c r="DT14" s="217"/>
      <c r="DU14" s="217"/>
      <c r="DV14" s="217"/>
      <c r="DW14" s="217"/>
      <c r="DX14" s="217"/>
      <c r="DY14" s="217"/>
      <c r="DZ14" s="217"/>
      <c r="EA14" s="217"/>
      <c r="EB14" s="217"/>
      <c r="EC14" s="326"/>
    </row>
    <row r="15" spans="2:143" ht="11.25" customHeight="1">
      <c r="B15" s="261" t="s">
        <v>317</v>
      </c>
      <c r="C15" s="1"/>
      <c r="D15" s="1"/>
      <c r="E15" s="1"/>
      <c r="F15" s="1"/>
      <c r="G15" s="1"/>
      <c r="H15" s="1"/>
      <c r="I15" s="1"/>
      <c r="J15" s="1"/>
      <c r="K15" s="1"/>
      <c r="L15" s="1"/>
      <c r="M15" s="1"/>
      <c r="N15" s="1"/>
      <c r="O15" s="1"/>
      <c r="P15" s="1"/>
      <c r="Q15" s="269"/>
      <c r="R15" s="274" t="s">
        <v>197</v>
      </c>
      <c r="S15" s="217"/>
      <c r="T15" s="217"/>
      <c r="U15" s="217"/>
      <c r="V15" s="217"/>
      <c r="W15" s="217"/>
      <c r="X15" s="217"/>
      <c r="Y15" s="279"/>
      <c r="Z15" s="282" t="s">
        <v>197</v>
      </c>
      <c r="AA15" s="282"/>
      <c r="AB15" s="282"/>
      <c r="AC15" s="282"/>
      <c r="AD15" s="287" t="s">
        <v>197</v>
      </c>
      <c r="AE15" s="287"/>
      <c r="AF15" s="287"/>
      <c r="AG15" s="287"/>
      <c r="AH15" s="287"/>
      <c r="AI15" s="287"/>
      <c r="AJ15" s="287"/>
      <c r="AK15" s="287"/>
      <c r="AL15" s="283" t="s">
        <v>197</v>
      </c>
      <c r="AM15" s="238"/>
      <c r="AN15" s="238"/>
      <c r="AO15" s="296"/>
      <c r="AP15" s="261" t="s">
        <v>140</v>
      </c>
      <c r="AQ15" s="1"/>
      <c r="AR15" s="1"/>
      <c r="AS15" s="1"/>
      <c r="AT15" s="1"/>
      <c r="AU15" s="1"/>
      <c r="AV15" s="1"/>
      <c r="AW15" s="1"/>
      <c r="AX15" s="1"/>
      <c r="AY15" s="1"/>
      <c r="AZ15" s="1"/>
      <c r="BA15" s="1"/>
      <c r="BB15" s="1"/>
      <c r="BC15" s="1"/>
      <c r="BD15" s="1"/>
      <c r="BE15" s="1"/>
      <c r="BF15" s="269"/>
      <c r="BG15" s="274">
        <v>222941</v>
      </c>
      <c r="BH15" s="217"/>
      <c r="BI15" s="217"/>
      <c r="BJ15" s="217"/>
      <c r="BK15" s="217"/>
      <c r="BL15" s="217"/>
      <c r="BM15" s="217"/>
      <c r="BN15" s="279"/>
      <c r="BO15" s="282">
        <v>8.1999999999999993</v>
      </c>
      <c r="BP15" s="282"/>
      <c r="BQ15" s="282"/>
      <c r="BR15" s="282"/>
      <c r="BS15" s="287" t="s">
        <v>197</v>
      </c>
      <c r="BT15" s="287"/>
      <c r="BU15" s="287"/>
      <c r="BV15" s="287"/>
      <c r="BW15" s="287"/>
      <c r="BX15" s="287"/>
      <c r="BY15" s="287"/>
      <c r="BZ15" s="287"/>
      <c r="CA15" s="287"/>
      <c r="CB15" s="325"/>
      <c r="CD15" s="261" t="s">
        <v>349</v>
      </c>
      <c r="CE15" s="1"/>
      <c r="CF15" s="1"/>
      <c r="CG15" s="1"/>
      <c r="CH15" s="1"/>
      <c r="CI15" s="1"/>
      <c r="CJ15" s="1"/>
      <c r="CK15" s="1"/>
      <c r="CL15" s="1"/>
      <c r="CM15" s="1"/>
      <c r="CN15" s="1"/>
      <c r="CO15" s="1"/>
      <c r="CP15" s="1"/>
      <c r="CQ15" s="269"/>
      <c r="CR15" s="274">
        <v>918283</v>
      </c>
      <c r="CS15" s="217"/>
      <c r="CT15" s="217"/>
      <c r="CU15" s="217"/>
      <c r="CV15" s="217"/>
      <c r="CW15" s="217"/>
      <c r="CX15" s="217"/>
      <c r="CY15" s="279"/>
      <c r="CZ15" s="282">
        <v>6.2</v>
      </c>
      <c r="DA15" s="282"/>
      <c r="DB15" s="282"/>
      <c r="DC15" s="282"/>
      <c r="DD15" s="288">
        <v>19722</v>
      </c>
      <c r="DE15" s="217"/>
      <c r="DF15" s="217"/>
      <c r="DG15" s="217"/>
      <c r="DH15" s="217"/>
      <c r="DI15" s="217"/>
      <c r="DJ15" s="217"/>
      <c r="DK15" s="217"/>
      <c r="DL15" s="217"/>
      <c r="DM15" s="217"/>
      <c r="DN15" s="217"/>
      <c r="DO15" s="217"/>
      <c r="DP15" s="279"/>
      <c r="DQ15" s="288">
        <v>702194</v>
      </c>
      <c r="DR15" s="217"/>
      <c r="DS15" s="217"/>
      <c r="DT15" s="217"/>
      <c r="DU15" s="217"/>
      <c r="DV15" s="217"/>
      <c r="DW15" s="217"/>
      <c r="DX15" s="217"/>
      <c r="DY15" s="217"/>
      <c r="DZ15" s="217"/>
      <c r="EA15" s="217"/>
      <c r="EB15" s="217"/>
      <c r="EC15" s="326"/>
    </row>
    <row r="16" spans="2:143" ht="11.25" customHeight="1">
      <c r="B16" s="261" t="s">
        <v>350</v>
      </c>
      <c r="C16" s="1"/>
      <c r="D16" s="1"/>
      <c r="E16" s="1"/>
      <c r="F16" s="1"/>
      <c r="G16" s="1"/>
      <c r="H16" s="1"/>
      <c r="I16" s="1"/>
      <c r="J16" s="1"/>
      <c r="K16" s="1"/>
      <c r="L16" s="1"/>
      <c r="M16" s="1"/>
      <c r="N16" s="1"/>
      <c r="O16" s="1"/>
      <c r="P16" s="1"/>
      <c r="Q16" s="269"/>
      <c r="R16" s="274">
        <v>8326</v>
      </c>
      <c r="S16" s="217"/>
      <c r="T16" s="217"/>
      <c r="U16" s="217"/>
      <c r="V16" s="217"/>
      <c r="W16" s="217"/>
      <c r="X16" s="217"/>
      <c r="Y16" s="279"/>
      <c r="Z16" s="282">
        <v>0.1</v>
      </c>
      <c r="AA16" s="282"/>
      <c r="AB16" s="282"/>
      <c r="AC16" s="282"/>
      <c r="AD16" s="287">
        <v>8326</v>
      </c>
      <c r="AE16" s="287"/>
      <c r="AF16" s="287"/>
      <c r="AG16" s="287"/>
      <c r="AH16" s="287"/>
      <c r="AI16" s="287"/>
      <c r="AJ16" s="287"/>
      <c r="AK16" s="287"/>
      <c r="AL16" s="283">
        <v>0.1</v>
      </c>
      <c r="AM16" s="238"/>
      <c r="AN16" s="238"/>
      <c r="AO16" s="296"/>
      <c r="AP16" s="261" t="s">
        <v>351</v>
      </c>
      <c r="AQ16" s="1"/>
      <c r="AR16" s="1"/>
      <c r="AS16" s="1"/>
      <c r="AT16" s="1"/>
      <c r="AU16" s="1"/>
      <c r="AV16" s="1"/>
      <c r="AW16" s="1"/>
      <c r="AX16" s="1"/>
      <c r="AY16" s="1"/>
      <c r="AZ16" s="1"/>
      <c r="BA16" s="1"/>
      <c r="BB16" s="1"/>
      <c r="BC16" s="1"/>
      <c r="BD16" s="1"/>
      <c r="BE16" s="1"/>
      <c r="BF16" s="269"/>
      <c r="BG16" s="274" t="s">
        <v>197</v>
      </c>
      <c r="BH16" s="217"/>
      <c r="BI16" s="217"/>
      <c r="BJ16" s="217"/>
      <c r="BK16" s="217"/>
      <c r="BL16" s="217"/>
      <c r="BM16" s="217"/>
      <c r="BN16" s="279"/>
      <c r="BO16" s="282" t="s">
        <v>197</v>
      </c>
      <c r="BP16" s="282"/>
      <c r="BQ16" s="282"/>
      <c r="BR16" s="282"/>
      <c r="BS16" s="287" t="s">
        <v>197</v>
      </c>
      <c r="BT16" s="287"/>
      <c r="BU16" s="287"/>
      <c r="BV16" s="287"/>
      <c r="BW16" s="287"/>
      <c r="BX16" s="287"/>
      <c r="BY16" s="287"/>
      <c r="BZ16" s="287"/>
      <c r="CA16" s="287"/>
      <c r="CB16" s="325"/>
      <c r="CD16" s="261" t="s">
        <v>352</v>
      </c>
      <c r="CE16" s="1"/>
      <c r="CF16" s="1"/>
      <c r="CG16" s="1"/>
      <c r="CH16" s="1"/>
      <c r="CI16" s="1"/>
      <c r="CJ16" s="1"/>
      <c r="CK16" s="1"/>
      <c r="CL16" s="1"/>
      <c r="CM16" s="1"/>
      <c r="CN16" s="1"/>
      <c r="CO16" s="1"/>
      <c r="CP16" s="1"/>
      <c r="CQ16" s="269"/>
      <c r="CR16" s="274">
        <v>4891</v>
      </c>
      <c r="CS16" s="217"/>
      <c r="CT16" s="217"/>
      <c r="CU16" s="217"/>
      <c r="CV16" s="217"/>
      <c r="CW16" s="217"/>
      <c r="CX16" s="217"/>
      <c r="CY16" s="279"/>
      <c r="CZ16" s="282">
        <v>0</v>
      </c>
      <c r="DA16" s="282"/>
      <c r="DB16" s="282"/>
      <c r="DC16" s="282"/>
      <c r="DD16" s="288" t="s">
        <v>197</v>
      </c>
      <c r="DE16" s="217"/>
      <c r="DF16" s="217"/>
      <c r="DG16" s="217"/>
      <c r="DH16" s="217"/>
      <c r="DI16" s="217"/>
      <c r="DJ16" s="217"/>
      <c r="DK16" s="217"/>
      <c r="DL16" s="217"/>
      <c r="DM16" s="217"/>
      <c r="DN16" s="217"/>
      <c r="DO16" s="217"/>
      <c r="DP16" s="279"/>
      <c r="DQ16" s="288">
        <v>1229</v>
      </c>
      <c r="DR16" s="217"/>
      <c r="DS16" s="217"/>
      <c r="DT16" s="217"/>
      <c r="DU16" s="217"/>
      <c r="DV16" s="217"/>
      <c r="DW16" s="217"/>
      <c r="DX16" s="217"/>
      <c r="DY16" s="217"/>
      <c r="DZ16" s="217"/>
      <c r="EA16" s="217"/>
      <c r="EB16" s="217"/>
      <c r="EC16" s="326"/>
    </row>
    <row r="17" spans="2:133" ht="11.25" customHeight="1">
      <c r="B17" s="261" t="s">
        <v>353</v>
      </c>
      <c r="C17" s="1"/>
      <c r="D17" s="1"/>
      <c r="E17" s="1"/>
      <c r="F17" s="1"/>
      <c r="G17" s="1"/>
      <c r="H17" s="1"/>
      <c r="I17" s="1"/>
      <c r="J17" s="1"/>
      <c r="K17" s="1"/>
      <c r="L17" s="1"/>
      <c r="M17" s="1"/>
      <c r="N17" s="1"/>
      <c r="O17" s="1"/>
      <c r="P17" s="1"/>
      <c r="Q17" s="269"/>
      <c r="R17" s="274">
        <v>32260</v>
      </c>
      <c r="S17" s="217"/>
      <c r="T17" s="217"/>
      <c r="U17" s="217"/>
      <c r="V17" s="217"/>
      <c r="W17" s="217"/>
      <c r="X17" s="217"/>
      <c r="Y17" s="279"/>
      <c r="Z17" s="282">
        <v>0.2</v>
      </c>
      <c r="AA17" s="282"/>
      <c r="AB17" s="282"/>
      <c r="AC17" s="282"/>
      <c r="AD17" s="287">
        <v>32260</v>
      </c>
      <c r="AE17" s="287"/>
      <c r="AF17" s="287"/>
      <c r="AG17" s="287"/>
      <c r="AH17" s="287"/>
      <c r="AI17" s="287"/>
      <c r="AJ17" s="287"/>
      <c r="AK17" s="287"/>
      <c r="AL17" s="283">
        <v>0.4</v>
      </c>
      <c r="AM17" s="238"/>
      <c r="AN17" s="238"/>
      <c r="AO17" s="296"/>
      <c r="AP17" s="261" t="s">
        <v>354</v>
      </c>
      <c r="AQ17" s="1"/>
      <c r="AR17" s="1"/>
      <c r="AS17" s="1"/>
      <c r="AT17" s="1"/>
      <c r="AU17" s="1"/>
      <c r="AV17" s="1"/>
      <c r="AW17" s="1"/>
      <c r="AX17" s="1"/>
      <c r="AY17" s="1"/>
      <c r="AZ17" s="1"/>
      <c r="BA17" s="1"/>
      <c r="BB17" s="1"/>
      <c r="BC17" s="1"/>
      <c r="BD17" s="1"/>
      <c r="BE17" s="1"/>
      <c r="BF17" s="269"/>
      <c r="BG17" s="274" t="s">
        <v>197</v>
      </c>
      <c r="BH17" s="217"/>
      <c r="BI17" s="217"/>
      <c r="BJ17" s="217"/>
      <c r="BK17" s="217"/>
      <c r="BL17" s="217"/>
      <c r="BM17" s="217"/>
      <c r="BN17" s="279"/>
      <c r="BO17" s="282" t="s">
        <v>197</v>
      </c>
      <c r="BP17" s="282"/>
      <c r="BQ17" s="282"/>
      <c r="BR17" s="282"/>
      <c r="BS17" s="287" t="s">
        <v>197</v>
      </c>
      <c r="BT17" s="287"/>
      <c r="BU17" s="287"/>
      <c r="BV17" s="287"/>
      <c r="BW17" s="287"/>
      <c r="BX17" s="287"/>
      <c r="BY17" s="287"/>
      <c r="BZ17" s="287"/>
      <c r="CA17" s="287"/>
      <c r="CB17" s="325"/>
      <c r="CD17" s="261" t="s">
        <v>356</v>
      </c>
      <c r="CE17" s="1"/>
      <c r="CF17" s="1"/>
      <c r="CG17" s="1"/>
      <c r="CH17" s="1"/>
      <c r="CI17" s="1"/>
      <c r="CJ17" s="1"/>
      <c r="CK17" s="1"/>
      <c r="CL17" s="1"/>
      <c r="CM17" s="1"/>
      <c r="CN17" s="1"/>
      <c r="CO17" s="1"/>
      <c r="CP17" s="1"/>
      <c r="CQ17" s="269"/>
      <c r="CR17" s="274">
        <v>1546276</v>
      </c>
      <c r="CS17" s="217"/>
      <c r="CT17" s="217"/>
      <c r="CU17" s="217"/>
      <c r="CV17" s="217"/>
      <c r="CW17" s="217"/>
      <c r="CX17" s="217"/>
      <c r="CY17" s="279"/>
      <c r="CZ17" s="282">
        <v>10.5</v>
      </c>
      <c r="DA17" s="282"/>
      <c r="DB17" s="282"/>
      <c r="DC17" s="282"/>
      <c r="DD17" s="288" t="s">
        <v>197</v>
      </c>
      <c r="DE17" s="217"/>
      <c r="DF17" s="217"/>
      <c r="DG17" s="217"/>
      <c r="DH17" s="217"/>
      <c r="DI17" s="217"/>
      <c r="DJ17" s="217"/>
      <c r="DK17" s="217"/>
      <c r="DL17" s="217"/>
      <c r="DM17" s="217"/>
      <c r="DN17" s="217"/>
      <c r="DO17" s="217"/>
      <c r="DP17" s="279"/>
      <c r="DQ17" s="288">
        <v>1534266</v>
      </c>
      <c r="DR17" s="217"/>
      <c r="DS17" s="217"/>
      <c r="DT17" s="217"/>
      <c r="DU17" s="217"/>
      <c r="DV17" s="217"/>
      <c r="DW17" s="217"/>
      <c r="DX17" s="217"/>
      <c r="DY17" s="217"/>
      <c r="DZ17" s="217"/>
      <c r="EA17" s="217"/>
      <c r="EB17" s="217"/>
      <c r="EC17" s="326"/>
    </row>
    <row r="18" spans="2:133" ht="11.25" customHeight="1">
      <c r="B18" s="261" t="s">
        <v>357</v>
      </c>
      <c r="C18" s="1"/>
      <c r="D18" s="1"/>
      <c r="E18" s="1"/>
      <c r="F18" s="1"/>
      <c r="G18" s="1"/>
      <c r="H18" s="1"/>
      <c r="I18" s="1"/>
      <c r="J18" s="1"/>
      <c r="K18" s="1"/>
      <c r="L18" s="1"/>
      <c r="M18" s="1"/>
      <c r="N18" s="1"/>
      <c r="O18" s="1"/>
      <c r="P18" s="1"/>
      <c r="Q18" s="269"/>
      <c r="R18" s="274">
        <v>22630</v>
      </c>
      <c r="S18" s="217"/>
      <c r="T18" s="217"/>
      <c r="U18" s="217"/>
      <c r="V18" s="217"/>
      <c r="W18" s="217"/>
      <c r="X18" s="217"/>
      <c r="Y18" s="279"/>
      <c r="Z18" s="282">
        <v>0.2</v>
      </c>
      <c r="AA18" s="282"/>
      <c r="AB18" s="282"/>
      <c r="AC18" s="282"/>
      <c r="AD18" s="287">
        <v>22630</v>
      </c>
      <c r="AE18" s="287"/>
      <c r="AF18" s="287"/>
      <c r="AG18" s="287"/>
      <c r="AH18" s="287"/>
      <c r="AI18" s="287"/>
      <c r="AJ18" s="287"/>
      <c r="AK18" s="287"/>
      <c r="AL18" s="283">
        <v>0.3</v>
      </c>
      <c r="AM18" s="238"/>
      <c r="AN18" s="238"/>
      <c r="AO18" s="296"/>
      <c r="AP18" s="261" t="s">
        <v>103</v>
      </c>
      <c r="AQ18" s="1"/>
      <c r="AR18" s="1"/>
      <c r="AS18" s="1"/>
      <c r="AT18" s="1"/>
      <c r="AU18" s="1"/>
      <c r="AV18" s="1"/>
      <c r="AW18" s="1"/>
      <c r="AX18" s="1"/>
      <c r="AY18" s="1"/>
      <c r="AZ18" s="1"/>
      <c r="BA18" s="1"/>
      <c r="BB18" s="1"/>
      <c r="BC18" s="1"/>
      <c r="BD18" s="1"/>
      <c r="BE18" s="1"/>
      <c r="BF18" s="269"/>
      <c r="BG18" s="274" t="s">
        <v>197</v>
      </c>
      <c r="BH18" s="217"/>
      <c r="BI18" s="217"/>
      <c r="BJ18" s="217"/>
      <c r="BK18" s="217"/>
      <c r="BL18" s="217"/>
      <c r="BM18" s="217"/>
      <c r="BN18" s="279"/>
      <c r="BO18" s="282" t="s">
        <v>197</v>
      </c>
      <c r="BP18" s="282"/>
      <c r="BQ18" s="282"/>
      <c r="BR18" s="282"/>
      <c r="BS18" s="287" t="s">
        <v>197</v>
      </c>
      <c r="BT18" s="287"/>
      <c r="BU18" s="287"/>
      <c r="BV18" s="287"/>
      <c r="BW18" s="287"/>
      <c r="BX18" s="287"/>
      <c r="BY18" s="287"/>
      <c r="BZ18" s="287"/>
      <c r="CA18" s="287"/>
      <c r="CB18" s="325"/>
      <c r="CD18" s="261" t="s">
        <v>358</v>
      </c>
      <c r="CE18" s="1"/>
      <c r="CF18" s="1"/>
      <c r="CG18" s="1"/>
      <c r="CH18" s="1"/>
      <c r="CI18" s="1"/>
      <c r="CJ18" s="1"/>
      <c r="CK18" s="1"/>
      <c r="CL18" s="1"/>
      <c r="CM18" s="1"/>
      <c r="CN18" s="1"/>
      <c r="CO18" s="1"/>
      <c r="CP18" s="1"/>
      <c r="CQ18" s="269"/>
      <c r="CR18" s="274" t="s">
        <v>197</v>
      </c>
      <c r="CS18" s="217"/>
      <c r="CT18" s="217"/>
      <c r="CU18" s="217"/>
      <c r="CV18" s="217"/>
      <c r="CW18" s="217"/>
      <c r="CX18" s="217"/>
      <c r="CY18" s="279"/>
      <c r="CZ18" s="282" t="s">
        <v>197</v>
      </c>
      <c r="DA18" s="282"/>
      <c r="DB18" s="282"/>
      <c r="DC18" s="282"/>
      <c r="DD18" s="288" t="s">
        <v>197</v>
      </c>
      <c r="DE18" s="217"/>
      <c r="DF18" s="217"/>
      <c r="DG18" s="217"/>
      <c r="DH18" s="217"/>
      <c r="DI18" s="217"/>
      <c r="DJ18" s="217"/>
      <c r="DK18" s="217"/>
      <c r="DL18" s="217"/>
      <c r="DM18" s="217"/>
      <c r="DN18" s="217"/>
      <c r="DO18" s="217"/>
      <c r="DP18" s="279"/>
      <c r="DQ18" s="288" t="s">
        <v>197</v>
      </c>
      <c r="DR18" s="217"/>
      <c r="DS18" s="217"/>
      <c r="DT18" s="217"/>
      <c r="DU18" s="217"/>
      <c r="DV18" s="217"/>
      <c r="DW18" s="217"/>
      <c r="DX18" s="217"/>
      <c r="DY18" s="217"/>
      <c r="DZ18" s="217"/>
      <c r="EA18" s="217"/>
      <c r="EB18" s="217"/>
      <c r="EC18" s="326"/>
    </row>
    <row r="19" spans="2:133" ht="11.25" customHeight="1">
      <c r="B19" s="261" t="s">
        <v>360</v>
      </c>
      <c r="C19" s="1"/>
      <c r="D19" s="1"/>
      <c r="E19" s="1"/>
      <c r="F19" s="1"/>
      <c r="G19" s="1"/>
      <c r="H19" s="1"/>
      <c r="I19" s="1"/>
      <c r="J19" s="1"/>
      <c r="K19" s="1"/>
      <c r="L19" s="1"/>
      <c r="M19" s="1"/>
      <c r="N19" s="1"/>
      <c r="O19" s="1"/>
      <c r="P19" s="1"/>
      <c r="Q19" s="269"/>
      <c r="R19" s="274">
        <v>20947</v>
      </c>
      <c r="S19" s="217"/>
      <c r="T19" s="217"/>
      <c r="U19" s="217"/>
      <c r="V19" s="217"/>
      <c r="W19" s="217"/>
      <c r="X19" s="217"/>
      <c r="Y19" s="279"/>
      <c r="Z19" s="282">
        <v>0.1</v>
      </c>
      <c r="AA19" s="282"/>
      <c r="AB19" s="282"/>
      <c r="AC19" s="282"/>
      <c r="AD19" s="287">
        <v>20947</v>
      </c>
      <c r="AE19" s="287"/>
      <c r="AF19" s="287"/>
      <c r="AG19" s="287"/>
      <c r="AH19" s="287"/>
      <c r="AI19" s="287"/>
      <c r="AJ19" s="287"/>
      <c r="AK19" s="287"/>
      <c r="AL19" s="283">
        <v>0.3</v>
      </c>
      <c r="AM19" s="238"/>
      <c r="AN19" s="238"/>
      <c r="AO19" s="296"/>
      <c r="AP19" s="261" t="s">
        <v>249</v>
      </c>
      <c r="AQ19" s="1"/>
      <c r="AR19" s="1"/>
      <c r="AS19" s="1"/>
      <c r="AT19" s="1"/>
      <c r="AU19" s="1"/>
      <c r="AV19" s="1"/>
      <c r="AW19" s="1"/>
      <c r="AX19" s="1"/>
      <c r="AY19" s="1"/>
      <c r="AZ19" s="1"/>
      <c r="BA19" s="1"/>
      <c r="BB19" s="1"/>
      <c r="BC19" s="1"/>
      <c r="BD19" s="1"/>
      <c r="BE19" s="1"/>
      <c r="BF19" s="269"/>
      <c r="BG19" s="274">
        <v>2357</v>
      </c>
      <c r="BH19" s="217"/>
      <c r="BI19" s="217"/>
      <c r="BJ19" s="217"/>
      <c r="BK19" s="217"/>
      <c r="BL19" s="217"/>
      <c r="BM19" s="217"/>
      <c r="BN19" s="279"/>
      <c r="BO19" s="282">
        <v>0.1</v>
      </c>
      <c r="BP19" s="282"/>
      <c r="BQ19" s="282"/>
      <c r="BR19" s="282"/>
      <c r="BS19" s="287" t="s">
        <v>197</v>
      </c>
      <c r="BT19" s="287"/>
      <c r="BU19" s="287"/>
      <c r="BV19" s="287"/>
      <c r="BW19" s="287"/>
      <c r="BX19" s="287"/>
      <c r="BY19" s="287"/>
      <c r="BZ19" s="287"/>
      <c r="CA19" s="287"/>
      <c r="CB19" s="325"/>
      <c r="CD19" s="261" t="s">
        <v>361</v>
      </c>
      <c r="CE19" s="1"/>
      <c r="CF19" s="1"/>
      <c r="CG19" s="1"/>
      <c r="CH19" s="1"/>
      <c r="CI19" s="1"/>
      <c r="CJ19" s="1"/>
      <c r="CK19" s="1"/>
      <c r="CL19" s="1"/>
      <c r="CM19" s="1"/>
      <c r="CN19" s="1"/>
      <c r="CO19" s="1"/>
      <c r="CP19" s="1"/>
      <c r="CQ19" s="269"/>
      <c r="CR19" s="274" t="s">
        <v>197</v>
      </c>
      <c r="CS19" s="217"/>
      <c r="CT19" s="217"/>
      <c r="CU19" s="217"/>
      <c r="CV19" s="217"/>
      <c r="CW19" s="217"/>
      <c r="CX19" s="217"/>
      <c r="CY19" s="279"/>
      <c r="CZ19" s="282" t="s">
        <v>197</v>
      </c>
      <c r="DA19" s="282"/>
      <c r="DB19" s="282"/>
      <c r="DC19" s="282"/>
      <c r="DD19" s="288" t="s">
        <v>197</v>
      </c>
      <c r="DE19" s="217"/>
      <c r="DF19" s="217"/>
      <c r="DG19" s="217"/>
      <c r="DH19" s="217"/>
      <c r="DI19" s="217"/>
      <c r="DJ19" s="217"/>
      <c r="DK19" s="217"/>
      <c r="DL19" s="217"/>
      <c r="DM19" s="217"/>
      <c r="DN19" s="217"/>
      <c r="DO19" s="217"/>
      <c r="DP19" s="279"/>
      <c r="DQ19" s="288" t="s">
        <v>197</v>
      </c>
      <c r="DR19" s="217"/>
      <c r="DS19" s="217"/>
      <c r="DT19" s="217"/>
      <c r="DU19" s="217"/>
      <c r="DV19" s="217"/>
      <c r="DW19" s="217"/>
      <c r="DX19" s="217"/>
      <c r="DY19" s="217"/>
      <c r="DZ19" s="217"/>
      <c r="EA19" s="217"/>
      <c r="EB19" s="217"/>
      <c r="EC19" s="326"/>
    </row>
    <row r="20" spans="2:133" ht="11.25" customHeight="1">
      <c r="B20" s="262" t="s">
        <v>362</v>
      </c>
      <c r="C20" s="266"/>
      <c r="D20" s="266"/>
      <c r="E20" s="266"/>
      <c r="F20" s="266"/>
      <c r="G20" s="266"/>
      <c r="H20" s="266"/>
      <c r="I20" s="266"/>
      <c r="J20" s="266"/>
      <c r="K20" s="266"/>
      <c r="L20" s="266"/>
      <c r="M20" s="266"/>
      <c r="N20" s="266"/>
      <c r="O20" s="266"/>
      <c r="P20" s="266"/>
      <c r="Q20" s="270"/>
      <c r="R20" s="274">
        <v>1683</v>
      </c>
      <c r="S20" s="217"/>
      <c r="T20" s="217"/>
      <c r="U20" s="217"/>
      <c r="V20" s="217"/>
      <c r="W20" s="217"/>
      <c r="X20" s="217"/>
      <c r="Y20" s="279"/>
      <c r="Z20" s="282">
        <v>0</v>
      </c>
      <c r="AA20" s="282"/>
      <c r="AB20" s="282"/>
      <c r="AC20" s="282"/>
      <c r="AD20" s="287">
        <v>1683</v>
      </c>
      <c r="AE20" s="287"/>
      <c r="AF20" s="287"/>
      <c r="AG20" s="287"/>
      <c r="AH20" s="287"/>
      <c r="AI20" s="287"/>
      <c r="AJ20" s="287"/>
      <c r="AK20" s="287"/>
      <c r="AL20" s="283">
        <v>0</v>
      </c>
      <c r="AM20" s="238"/>
      <c r="AN20" s="238"/>
      <c r="AO20" s="296"/>
      <c r="AP20" s="261" t="s">
        <v>363</v>
      </c>
      <c r="AQ20" s="1"/>
      <c r="AR20" s="1"/>
      <c r="AS20" s="1"/>
      <c r="AT20" s="1"/>
      <c r="AU20" s="1"/>
      <c r="AV20" s="1"/>
      <c r="AW20" s="1"/>
      <c r="AX20" s="1"/>
      <c r="AY20" s="1"/>
      <c r="AZ20" s="1"/>
      <c r="BA20" s="1"/>
      <c r="BB20" s="1"/>
      <c r="BC20" s="1"/>
      <c r="BD20" s="1"/>
      <c r="BE20" s="1"/>
      <c r="BF20" s="269"/>
      <c r="BG20" s="274">
        <v>2357</v>
      </c>
      <c r="BH20" s="217"/>
      <c r="BI20" s="217"/>
      <c r="BJ20" s="217"/>
      <c r="BK20" s="217"/>
      <c r="BL20" s="217"/>
      <c r="BM20" s="217"/>
      <c r="BN20" s="279"/>
      <c r="BO20" s="282">
        <v>0.1</v>
      </c>
      <c r="BP20" s="282"/>
      <c r="BQ20" s="282"/>
      <c r="BR20" s="282"/>
      <c r="BS20" s="287" t="s">
        <v>197</v>
      </c>
      <c r="BT20" s="287"/>
      <c r="BU20" s="287"/>
      <c r="BV20" s="287"/>
      <c r="BW20" s="287"/>
      <c r="BX20" s="287"/>
      <c r="BY20" s="287"/>
      <c r="BZ20" s="287"/>
      <c r="CA20" s="287"/>
      <c r="CB20" s="325"/>
      <c r="CD20" s="261" t="s">
        <v>189</v>
      </c>
      <c r="CE20" s="1"/>
      <c r="CF20" s="1"/>
      <c r="CG20" s="1"/>
      <c r="CH20" s="1"/>
      <c r="CI20" s="1"/>
      <c r="CJ20" s="1"/>
      <c r="CK20" s="1"/>
      <c r="CL20" s="1"/>
      <c r="CM20" s="1"/>
      <c r="CN20" s="1"/>
      <c r="CO20" s="1"/>
      <c r="CP20" s="1"/>
      <c r="CQ20" s="269"/>
      <c r="CR20" s="274">
        <v>14709521</v>
      </c>
      <c r="CS20" s="217"/>
      <c r="CT20" s="217"/>
      <c r="CU20" s="217"/>
      <c r="CV20" s="217"/>
      <c r="CW20" s="217"/>
      <c r="CX20" s="217"/>
      <c r="CY20" s="279"/>
      <c r="CZ20" s="282">
        <v>100</v>
      </c>
      <c r="DA20" s="282"/>
      <c r="DB20" s="282"/>
      <c r="DC20" s="282"/>
      <c r="DD20" s="288">
        <v>1788145</v>
      </c>
      <c r="DE20" s="217"/>
      <c r="DF20" s="217"/>
      <c r="DG20" s="217"/>
      <c r="DH20" s="217"/>
      <c r="DI20" s="217"/>
      <c r="DJ20" s="217"/>
      <c r="DK20" s="217"/>
      <c r="DL20" s="217"/>
      <c r="DM20" s="217"/>
      <c r="DN20" s="217"/>
      <c r="DO20" s="217"/>
      <c r="DP20" s="279"/>
      <c r="DQ20" s="288">
        <v>9380015</v>
      </c>
      <c r="DR20" s="217"/>
      <c r="DS20" s="217"/>
      <c r="DT20" s="217"/>
      <c r="DU20" s="217"/>
      <c r="DV20" s="217"/>
      <c r="DW20" s="217"/>
      <c r="DX20" s="217"/>
      <c r="DY20" s="217"/>
      <c r="DZ20" s="217"/>
      <c r="EA20" s="217"/>
      <c r="EB20" s="217"/>
      <c r="EC20" s="326"/>
    </row>
    <row r="21" spans="2:133" ht="11.25" customHeight="1">
      <c r="B21" s="261" t="s">
        <v>339</v>
      </c>
      <c r="C21" s="1"/>
      <c r="D21" s="1"/>
      <c r="E21" s="1"/>
      <c r="F21" s="1"/>
      <c r="G21" s="1"/>
      <c r="H21" s="1"/>
      <c r="I21" s="1"/>
      <c r="J21" s="1"/>
      <c r="K21" s="1"/>
      <c r="L21" s="1"/>
      <c r="M21" s="1"/>
      <c r="N21" s="1"/>
      <c r="O21" s="1"/>
      <c r="P21" s="1"/>
      <c r="Q21" s="269"/>
      <c r="R21" s="274">
        <v>5191597</v>
      </c>
      <c r="S21" s="217"/>
      <c r="T21" s="217"/>
      <c r="U21" s="217"/>
      <c r="V21" s="217"/>
      <c r="W21" s="217"/>
      <c r="X21" s="217"/>
      <c r="Y21" s="279"/>
      <c r="Z21" s="282">
        <v>34.9</v>
      </c>
      <c r="AA21" s="282"/>
      <c r="AB21" s="282"/>
      <c r="AC21" s="282"/>
      <c r="AD21" s="287">
        <v>4386548</v>
      </c>
      <c r="AE21" s="287"/>
      <c r="AF21" s="287"/>
      <c r="AG21" s="287"/>
      <c r="AH21" s="287"/>
      <c r="AI21" s="287"/>
      <c r="AJ21" s="287"/>
      <c r="AK21" s="287"/>
      <c r="AL21" s="283">
        <v>55.3</v>
      </c>
      <c r="AM21" s="238"/>
      <c r="AN21" s="238"/>
      <c r="AO21" s="296"/>
      <c r="AP21" s="261" t="s">
        <v>365</v>
      </c>
      <c r="AQ21" s="300"/>
      <c r="AR21" s="300"/>
      <c r="AS21" s="300"/>
      <c r="AT21" s="300"/>
      <c r="AU21" s="300"/>
      <c r="AV21" s="300"/>
      <c r="AW21" s="300"/>
      <c r="AX21" s="300"/>
      <c r="AY21" s="300"/>
      <c r="AZ21" s="300"/>
      <c r="BA21" s="300"/>
      <c r="BB21" s="300"/>
      <c r="BC21" s="300"/>
      <c r="BD21" s="300"/>
      <c r="BE21" s="300"/>
      <c r="BF21" s="314"/>
      <c r="BG21" s="274">
        <v>2357</v>
      </c>
      <c r="BH21" s="217"/>
      <c r="BI21" s="217"/>
      <c r="BJ21" s="217"/>
      <c r="BK21" s="217"/>
      <c r="BL21" s="217"/>
      <c r="BM21" s="217"/>
      <c r="BN21" s="279"/>
      <c r="BO21" s="282">
        <v>0.1</v>
      </c>
      <c r="BP21" s="282"/>
      <c r="BQ21" s="282"/>
      <c r="BR21" s="282"/>
      <c r="BS21" s="287" t="s">
        <v>197</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291</v>
      </c>
      <c r="C22" s="1"/>
      <c r="D22" s="1"/>
      <c r="E22" s="1"/>
      <c r="F22" s="1"/>
      <c r="G22" s="1"/>
      <c r="H22" s="1"/>
      <c r="I22" s="1"/>
      <c r="J22" s="1"/>
      <c r="K22" s="1"/>
      <c r="L22" s="1"/>
      <c r="M22" s="1"/>
      <c r="N22" s="1"/>
      <c r="O22" s="1"/>
      <c r="P22" s="1"/>
      <c r="Q22" s="269"/>
      <c r="R22" s="274">
        <v>4386548</v>
      </c>
      <c r="S22" s="217"/>
      <c r="T22" s="217"/>
      <c r="U22" s="217"/>
      <c r="V22" s="217"/>
      <c r="W22" s="217"/>
      <c r="X22" s="217"/>
      <c r="Y22" s="279"/>
      <c r="Z22" s="282">
        <v>29.5</v>
      </c>
      <c r="AA22" s="282"/>
      <c r="AB22" s="282"/>
      <c r="AC22" s="282"/>
      <c r="AD22" s="287">
        <v>4386548</v>
      </c>
      <c r="AE22" s="287"/>
      <c r="AF22" s="287"/>
      <c r="AG22" s="287"/>
      <c r="AH22" s="287"/>
      <c r="AI22" s="287"/>
      <c r="AJ22" s="287"/>
      <c r="AK22" s="287"/>
      <c r="AL22" s="283">
        <v>55.3</v>
      </c>
      <c r="AM22" s="238"/>
      <c r="AN22" s="238"/>
      <c r="AO22" s="296"/>
      <c r="AP22" s="261" t="s">
        <v>367</v>
      </c>
      <c r="AQ22" s="300"/>
      <c r="AR22" s="300"/>
      <c r="AS22" s="300"/>
      <c r="AT22" s="300"/>
      <c r="AU22" s="300"/>
      <c r="AV22" s="300"/>
      <c r="AW22" s="300"/>
      <c r="AX22" s="300"/>
      <c r="AY22" s="300"/>
      <c r="AZ22" s="300"/>
      <c r="BA22" s="300"/>
      <c r="BB22" s="300"/>
      <c r="BC22" s="300"/>
      <c r="BD22" s="300"/>
      <c r="BE22" s="300"/>
      <c r="BF22" s="314"/>
      <c r="BG22" s="274" t="s">
        <v>197</v>
      </c>
      <c r="BH22" s="217"/>
      <c r="BI22" s="217"/>
      <c r="BJ22" s="217"/>
      <c r="BK22" s="217"/>
      <c r="BL22" s="217"/>
      <c r="BM22" s="217"/>
      <c r="BN22" s="279"/>
      <c r="BO22" s="282" t="s">
        <v>197</v>
      </c>
      <c r="BP22" s="282"/>
      <c r="BQ22" s="282"/>
      <c r="BR22" s="282"/>
      <c r="BS22" s="287" t="s">
        <v>197</v>
      </c>
      <c r="BT22" s="287"/>
      <c r="BU22" s="287"/>
      <c r="BV22" s="287"/>
      <c r="BW22" s="287"/>
      <c r="BX22" s="287"/>
      <c r="BY22" s="287"/>
      <c r="BZ22" s="287"/>
      <c r="CA22" s="287"/>
      <c r="CB22" s="325"/>
      <c r="CD22" s="182" t="s">
        <v>368</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288</v>
      </c>
      <c r="C23" s="1"/>
      <c r="D23" s="1"/>
      <c r="E23" s="1"/>
      <c r="F23" s="1"/>
      <c r="G23" s="1"/>
      <c r="H23" s="1"/>
      <c r="I23" s="1"/>
      <c r="J23" s="1"/>
      <c r="K23" s="1"/>
      <c r="L23" s="1"/>
      <c r="M23" s="1"/>
      <c r="N23" s="1"/>
      <c r="O23" s="1"/>
      <c r="P23" s="1"/>
      <c r="Q23" s="269"/>
      <c r="R23" s="274">
        <v>805049</v>
      </c>
      <c r="S23" s="217"/>
      <c r="T23" s="217"/>
      <c r="U23" s="217"/>
      <c r="V23" s="217"/>
      <c r="W23" s="217"/>
      <c r="X23" s="217"/>
      <c r="Y23" s="279"/>
      <c r="Z23" s="282">
        <v>5.4</v>
      </c>
      <c r="AA23" s="282"/>
      <c r="AB23" s="282"/>
      <c r="AC23" s="282"/>
      <c r="AD23" s="287" t="s">
        <v>197</v>
      </c>
      <c r="AE23" s="287"/>
      <c r="AF23" s="287"/>
      <c r="AG23" s="287"/>
      <c r="AH23" s="287"/>
      <c r="AI23" s="287"/>
      <c r="AJ23" s="287"/>
      <c r="AK23" s="287"/>
      <c r="AL23" s="283" t="s">
        <v>197</v>
      </c>
      <c r="AM23" s="238"/>
      <c r="AN23" s="238"/>
      <c r="AO23" s="296"/>
      <c r="AP23" s="261" t="s">
        <v>61</v>
      </c>
      <c r="AQ23" s="300"/>
      <c r="AR23" s="300"/>
      <c r="AS23" s="300"/>
      <c r="AT23" s="300"/>
      <c r="AU23" s="300"/>
      <c r="AV23" s="300"/>
      <c r="AW23" s="300"/>
      <c r="AX23" s="300"/>
      <c r="AY23" s="300"/>
      <c r="AZ23" s="300"/>
      <c r="BA23" s="300"/>
      <c r="BB23" s="300"/>
      <c r="BC23" s="300"/>
      <c r="BD23" s="300"/>
      <c r="BE23" s="300"/>
      <c r="BF23" s="314"/>
      <c r="BG23" s="274" t="s">
        <v>197</v>
      </c>
      <c r="BH23" s="217"/>
      <c r="BI23" s="217"/>
      <c r="BJ23" s="217"/>
      <c r="BK23" s="217"/>
      <c r="BL23" s="217"/>
      <c r="BM23" s="217"/>
      <c r="BN23" s="279"/>
      <c r="BO23" s="282" t="s">
        <v>197</v>
      </c>
      <c r="BP23" s="282"/>
      <c r="BQ23" s="282"/>
      <c r="BR23" s="282"/>
      <c r="BS23" s="287" t="s">
        <v>197</v>
      </c>
      <c r="BT23" s="287"/>
      <c r="BU23" s="287"/>
      <c r="BV23" s="287"/>
      <c r="BW23" s="287"/>
      <c r="BX23" s="287"/>
      <c r="BY23" s="287"/>
      <c r="BZ23" s="287"/>
      <c r="CA23" s="287"/>
      <c r="CB23" s="325"/>
      <c r="CD23" s="182" t="s">
        <v>312</v>
      </c>
      <c r="CE23" s="139"/>
      <c r="CF23" s="139"/>
      <c r="CG23" s="139"/>
      <c r="CH23" s="139"/>
      <c r="CI23" s="139"/>
      <c r="CJ23" s="139"/>
      <c r="CK23" s="139"/>
      <c r="CL23" s="139"/>
      <c r="CM23" s="139"/>
      <c r="CN23" s="139"/>
      <c r="CO23" s="139"/>
      <c r="CP23" s="139"/>
      <c r="CQ23" s="144"/>
      <c r="CR23" s="182" t="s">
        <v>369</v>
      </c>
      <c r="CS23" s="139"/>
      <c r="CT23" s="139"/>
      <c r="CU23" s="139"/>
      <c r="CV23" s="139"/>
      <c r="CW23" s="139"/>
      <c r="CX23" s="139"/>
      <c r="CY23" s="144"/>
      <c r="CZ23" s="182" t="s">
        <v>373</v>
      </c>
      <c r="DA23" s="139"/>
      <c r="DB23" s="139"/>
      <c r="DC23" s="144"/>
      <c r="DD23" s="182" t="s">
        <v>295</v>
      </c>
      <c r="DE23" s="139"/>
      <c r="DF23" s="139"/>
      <c r="DG23" s="139"/>
      <c r="DH23" s="139"/>
      <c r="DI23" s="139"/>
      <c r="DJ23" s="139"/>
      <c r="DK23" s="144"/>
      <c r="DL23" s="345" t="s">
        <v>375</v>
      </c>
      <c r="DM23" s="348"/>
      <c r="DN23" s="348"/>
      <c r="DO23" s="348"/>
      <c r="DP23" s="348"/>
      <c r="DQ23" s="348"/>
      <c r="DR23" s="348"/>
      <c r="DS23" s="348"/>
      <c r="DT23" s="348"/>
      <c r="DU23" s="348"/>
      <c r="DV23" s="352"/>
      <c r="DW23" s="182" t="s">
        <v>376</v>
      </c>
      <c r="DX23" s="139"/>
      <c r="DY23" s="139"/>
      <c r="DZ23" s="139"/>
      <c r="EA23" s="139"/>
      <c r="EB23" s="139"/>
      <c r="EC23" s="144"/>
    </row>
    <row r="24" spans="2:133" ht="11.25" customHeight="1">
      <c r="B24" s="261" t="s">
        <v>377</v>
      </c>
      <c r="C24" s="1"/>
      <c r="D24" s="1"/>
      <c r="E24" s="1"/>
      <c r="F24" s="1"/>
      <c r="G24" s="1"/>
      <c r="H24" s="1"/>
      <c r="I24" s="1"/>
      <c r="J24" s="1"/>
      <c r="K24" s="1"/>
      <c r="L24" s="1"/>
      <c r="M24" s="1"/>
      <c r="N24" s="1"/>
      <c r="O24" s="1"/>
      <c r="P24" s="1"/>
      <c r="Q24" s="269"/>
      <c r="R24" s="274" t="s">
        <v>197</v>
      </c>
      <c r="S24" s="217"/>
      <c r="T24" s="217"/>
      <c r="U24" s="217"/>
      <c r="V24" s="217"/>
      <c r="W24" s="217"/>
      <c r="X24" s="217"/>
      <c r="Y24" s="279"/>
      <c r="Z24" s="282" t="s">
        <v>197</v>
      </c>
      <c r="AA24" s="282"/>
      <c r="AB24" s="282"/>
      <c r="AC24" s="282"/>
      <c r="AD24" s="287" t="s">
        <v>197</v>
      </c>
      <c r="AE24" s="287"/>
      <c r="AF24" s="287"/>
      <c r="AG24" s="287"/>
      <c r="AH24" s="287"/>
      <c r="AI24" s="287"/>
      <c r="AJ24" s="287"/>
      <c r="AK24" s="287"/>
      <c r="AL24" s="283" t="s">
        <v>197</v>
      </c>
      <c r="AM24" s="238"/>
      <c r="AN24" s="238"/>
      <c r="AO24" s="296"/>
      <c r="AP24" s="261" t="s">
        <v>378</v>
      </c>
      <c r="AQ24" s="300"/>
      <c r="AR24" s="300"/>
      <c r="AS24" s="300"/>
      <c r="AT24" s="300"/>
      <c r="AU24" s="300"/>
      <c r="AV24" s="300"/>
      <c r="AW24" s="300"/>
      <c r="AX24" s="300"/>
      <c r="AY24" s="300"/>
      <c r="AZ24" s="300"/>
      <c r="BA24" s="300"/>
      <c r="BB24" s="300"/>
      <c r="BC24" s="300"/>
      <c r="BD24" s="300"/>
      <c r="BE24" s="300"/>
      <c r="BF24" s="314"/>
      <c r="BG24" s="274" t="s">
        <v>197</v>
      </c>
      <c r="BH24" s="217"/>
      <c r="BI24" s="217"/>
      <c r="BJ24" s="217"/>
      <c r="BK24" s="217"/>
      <c r="BL24" s="217"/>
      <c r="BM24" s="217"/>
      <c r="BN24" s="279"/>
      <c r="BO24" s="282" t="s">
        <v>197</v>
      </c>
      <c r="BP24" s="282"/>
      <c r="BQ24" s="282"/>
      <c r="BR24" s="282"/>
      <c r="BS24" s="287" t="s">
        <v>197</v>
      </c>
      <c r="BT24" s="287"/>
      <c r="BU24" s="287"/>
      <c r="BV24" s="287"/>
      <c r="BW24" s="287"/>
      <c r="BX24" s="287"/>
      <c r="BY24" s="287"/>
      <c r="BZ24" s="287"/>
      <c r="CA24" s="287"/>
      <c r="CB24" s="325"/>
      <c r="CD24" s="260" t="s">
        <v>380</v>
      </c>
      <c r="CE24" s="265"/>
      <c r="CF24" s="265"/>
      <c r="CG24" s="265"/>
      <c r="CH24" s="265"/>
      <c r="CI24" s="265"/>
      <c r="CJ24" s="265"/>
      <c r="CK24" s="265"/>
      <c r="CL24" s="265"/>
      <c r="CM24" s="265"/>
      <c r="CN24" s="265"/>
      <c r="CO24" s="265"/>
      <c r="CP24" s="265"/>
      <c r="CQ24" s="268"/>
      <c r="CR24" s="273">
        <v>6815375</v>
      </c>
      <c r="CS24" s="276"/>
      <c r="CT24" s="276"/>
      <c r="CU24" s="276"/>
      <c r="CV24" s="276"/>
      <c r="CW24" s="276"/>
      <c r="CX24" s="276"/>
      <c r="CY24" s="278"/>
      <c r="CZ24" s="291">
        <v>46.3</v>
      </c>
      <c r="DA24" s="293"/>
      <c r="DB24" s="293"/>
      <c r="DC24" s="337"/>
      <c r="DD24" s="341">
        <v>4991968</v>
      </c>
      <c r="DE24" s="276"/>
      <c r="DF24" s="276"/>
      <c r="DG24" s="276"/>
      <c r="DH24" s="276"/>
      <c r="DI24" s="276"/>
      <c r="DJ24" s="276"/>
      <c r="DK24" s="278"/>
      <c r="DL24" s="341">
        <v>4727278</v>
      </c>
      <c r="DM24" s="276"/>
      <c r="DN24" s="276"/>
      <c r="DO24" s="276"/>
      <c r="DP24" s="276"/>
      <c r="DQ24" s="276"/>
      <c r="DR24" s="276"/>
      <c r="DS24" s="276"/>
      <c r="DT24" s="276"/>
      <c r="DU24" s="276"/>
      <c r="DV24" s="278"/>
      <c r="DW24" s="291">
        <v>59.2</v>
      </c>
      <c r="DX24" s="293"/>
      <c r="DY24" s="293"/>
      <c r="DZ24" s="293"/>
      <c r="EA24" s="293"/>
      <c r="EB24" s="293"/>
      <c r="EC24" s="295"/>
    </row>
    <row r="25" spans="2:133" ht="11.25" customHeight="1">
      <c r="B25" s="261" t="s">
        <v>84</v>
      </c>
      <c r="C25" s="1"/>
      <c r="D25" s="1"/>
      <c r="E25" s="1"/>
      <c r="F25" s="1"/>
      <c r="G25" s="1"/>
      <c r="H25" s="1"/>
      <c r="I25" s="1"/>
      <c r="J25" s="1"/>
      <c r="K25" s="1"/>
      <c r="L25" s="1"/>
      <c r="M25" s="1"/>
      <c r="N25" s="1"/>
      <c r="O25" s="1"/>
      <c r="P25" s="1"/>
      <c r="Q25" s="269"/>
      <c r="R25" s="274">
        <v>8736929</v>
      </c>
      <c r="S25" s="217"/>
      <c r="T25" s="217"/>
      <c r="U25" s="217"/>
      <c r="V25" s="217"/>
      <c r="W25" s="217"/>
      <c r="X25" s="217"/>
      <c r="Y25" s="279"/>
      <c r="Z25" s="282">
        <v>58.8</v>
      </c>
      <c r="AA25" s="282"/>
      <c r="AB25" s="282"/>
      <c r="AC25" s="282"/>
      <c r="AD25" s="287">
        <v>7931880</v>
      </c>
      <c r="AE25" s="287"/>
      <c r="AF25" s="287"/>
      <c r="AG25" s="287"/>
      <c r="AH25" s="287"/>
      <c r="AI25" s="287"/>
      <c r="AJ25" s="287"/>
      <c r="AK25" s="287"/>
      <c r="AL25" s="283">
        <v>99.9</v>
      </c>
      <c r="AM25" s="238"/>
      <c r="AN25" s="238"/>
      <c r="AO25" s="296"/>
      <c r="AP25" s="261" t="s">
        <v>268</v>
      </c>
      <c r="AQ25" s="300"/>
      <c r="AR25" s="300"/>
      <c r="AS25" s="300"/>
      <c r="AT25" s="300"/>
      <c r="AU25" s="300"/>
      <c r="AV25" s="300"/>
      <c r="AW25" s="300"/>
      <c r="AX25" s="300"/>
      <c r="AY25" s="300"/>
      <c r="AZ25" s="300"/>
      <c r="BA25" s="300"/>
      <c r="BB25" s="300"/>
      <c r="BC25" s="300"/>
      <c r="BD25" s="300"/>
      <c r="BE25" s="300"/>
      <c r="BF25" s="314"/>
      <c r="BG25" s="274" t="s">
        <v>197</v>
      </c>
      <c r="BH25" s="217"/>
      <c r="BI25" s="217"/>
      <c r="BJ25" s="217"/>
      <c r="BK25" s="217"/>
      <c r="BL25" s="217"/>
      <c r="BM25" s="217"/>
      <c r="BN25" s="279"/>
      <c r="BO25" s="282" t="s">
        <v>197</v>
      </c>
      <c r="BP25" s="282"/>
      <c r="BQ25" s="282"/>
      <c r="BR25" s="282"/>
      <c r="BS25" s="287" t="s">
        <v>197</v>
      </c>
      <c r="BT25" s="287"/>
      <c r="BU25" s="287"/>
      <c r="BV25" s="287"/>
      <c r="BW25" s="287"/>
      <c r="BX25" s="287"/>
      <c r="BY25" s="287"/>
      <c r="BZ25" s="287"/>
      <c r="CA25" s="287"/>
      <c r="CB25" s="325"/>
      <c r="CD25" s="261" t="s">
        <v>195</v>
      </c>
      <c r="CE25" s="1"/>
      <c r="CF25" s="1"/>
      <c r="CG25" s="1"/>
      <c r="CH25" s="1"/>
      <c r="CI25" s="1"/>
      <c r="CJ25" s="1"/>
      <c r="CK25" s="1"/>
      <c r="CL25" s="1"/>
      <c r="CM25" s="1"/>
      <c r="CN25" s="1"/>
      <c r="CO25" s="1"/>
      <c r="CP25" s="1"/>
      <c r="CQ25" s="269"/>
      <c r="CR25" s="274">
        <v>2400508</v>
      </c>
      <c r="CS25" s="313"/>
      <c r="CT25" s="313"/>
      <c r="CU25" s="313"/>
      <c r="CV25" s="313"/>
      <c r="CW25" s="313"/>
      <c r="CX25" s="313"/>
      <c r="CY25" s="332"/>
      <c r="CZ25" s="283">
        <v>16.3</v>
      </c>
      <c r="DA25" s="335"/>
      <c r="DB25" s="335"/>
      <c r="DC25" s="338"/>
      <c r="DD25" s="288">
        <v>2154883</v>
      </c>
      <c r="DE25" s="313"/>
      <c r="DF25" s="313"/>
      <c r="DG25" s="313"/>
      <c r="DH25" s="313"/>
      <c r="DI25" s="313"/>
      <c r="DJ25" s="313"/>
      <c r="DK25" s="332"/>
      <c r="DL25" s="288">
        <v>1976026</v>
      </c>
      <c r="DM25" s="313"/>
      <c r="DN25" s="313"/>
      <c r="DO25" s="313"/>
      <c r="DP25" s="313"/>
      <c r="DQ25" s="313"/>
      <c r="DR25" s="313"/>
      <c r="DS25" s="313"/>
      <c r="DT25" s="313"/>
      <c r="DU25" s="313"/>
      <c r="DV25" s="332"/>
      <c r="DW25" s="283">
        <v>24.8</v>
      </c>
      <c r="DX25" s="335"/>
      <c r="DY25" s="335"/>
      <c r="DZ25" s="335"/>
      <c r="EA25" s="335"/>
      <c r="EB25" s="335"/>
      <c r="EC25" s="360"/>
    </row>
    <row r="26" spans="2:133" ht="11.25" customHeight="1">
      <c r="B26" s="261" t="s">
        <v>383</v>
      </c>
      <c r="C26" s="1"/>
      <c r="D26" s="1"/>
      <c r="E26" s="1"/>
      <c r="F26" s="1"/>
      <c r="G26" s="1"/>
      <c r="H26" s="1"/>
      <c r="I26" s="1"/>
      <c r="J26" s="1"/>
      <c r="K26" s="1"/>
      <c r="L26" s="1"/>
      <c r="M26" s="1"/>
      <c r="N26" s="1"/>
      <c r="O26" s="1"/>
      <c r="P26" s="1"/>
      <c r="Q26" s="269"/>
      <c r="R26" s="274">
        <v>1873</v>
      </c>
      <c r="S26" s="217"/>
      <c r="T26" s="217"/>
      <c r="U26" s="217"/>
      <c r="V26" s="217"/>
      <c r="W26" s="217"/>
      <c r="X26" s="217"/>
      <c r="Y26" s="279"/>
      <c r="Z26" s="282">
        <v>0</v>
      </c>
      <c r="AA26" s="282"/>
      <c r="AB26" s="282"/>
      <c r="AC26" s="282"/>
      <c r="AD26" s="287">
        <v>1873</v>
      </c>
      <c r="AE26" s="287"/>
      <c r="AF26" s="287"/>
      <c r="AG26" s="287"/>
      <c r="AH26" s="287"/>
      <c r="AI26" s="287"/>
      <c r="AJ26" s="287"/>
      <c r="AK26" s="287"/>
      <c r="AL26" s="283">
        <v>0</v>
      </c>
      <c r="AM26" s="238"/>
      <c r="AN26" s="238"/>
      <c r="AO26" s="296"/>
      <c r="AP26" s="261" t="s">
        <v>386</v>
      </c>
      <c r="AQ26" s="300"/>
      <c r="AR26" s="300"/>
      <c r="AS26" s="300"/>
      <c r="AT26" s="300"/>
      <c r="AU26" s="300"/>
      <c r="AV26" s="300"/>
      <c r="AW26" s="300"/>
      <c r="AX26" s="300"/>
      <c r="AY26" s="300"/>
      <c r="AZ26" s="300"/>
      <c r="BA26" s="300"/>
      <c r="BB26" s="300"/>
      <c r="BC26" s="300"/>
      <c r="BD26" s="300"/>
      <c r="BE26" s="300"/>
      <c r="BF26" s="314"/>
      <c r="BG26" s="274" t="s">
        <v>197</v>
      </c>
      <c r="BH26" s="217"/>
      <c r="BI26" s="217"/>
      <c r="BJ26" s="217"/>
      <c r="BK26" s="217"/>
      <c r="BL26" s="217"/>
      <c r="BM26" s="217"/>
      <c r="BN26" s="279"/>
      <c r="BO26" s="282" t="s">
        <v>197</v>
      </c>
      <c r="BP26" s="282"/>
      <c r="BQ26" s="282"/>
      <c r="BR26" s="282"/>
      <c r="BS26" s="287" t="s">
        <v>197</v>
      </c>
      <c r="BT26" s="287"/>
      <c r="BU26" s="287"/>
      <c r="BV26" s="287"/>
      <c r="BW26" s="287"/>
      <c r="BX26" s="287"/>
      <c r="BY26" s="287"/>
      <c r="BZ26" s="287"/>
      <c r="CA26" s="287"/>
      <c r="CB26" s="325"/>
      <c r="CD26" s="261" t="s">
        <v>112</v>
      </c>
      <c r="CE26" s="1"/>
      <c r="CF26" s="1"/>
      <c r="CG26" s="1"/>
      <c r="CH26" s="1"/>
      <c r="CI26" s="1"/>
      <c r="CJ26" s="1"/>
      <c r="CK26" s="1"/>
      <c r="CL26" s="1"/>
      <c r="CM26" s="1"/>
      <c r="CN26" s="1"/>
      <c r="CO26" s="1"/>
      <c r="CP26" s="1"/>
      <c r="CQ26" s="269"/>
      <c r="CR26" s="274">
        <v>1388680</v>
      </c>
      <c r="CS26" s="217"/>
      <c r="CT26" s="217"/>
      <c r="CU26" s="217"/>
      <c r="CV26" s="217"/>
      <c r="CW26" s="217"/>
      <c r="CX26" s="217"/>
      <c r="CY26" s="279"/>
      <c r="CZ26" s="283">
        <v>9.4</v>
      </c>
      <c r="DA26" s="335"/>
      <c r="DB26" s="335"/>
      <c r="DC26" s="338"/>
      <c r="DD26" s="288">
        <v>1257784</v>
      </c>
      <c r="DE26" s="217"/>
      <c r="DF26" s="217"/>
      <c r="DG26" s="217"/>
      <c r="DH26" s="217"/>
      <c r="DI26" s="217"/>
      <c r="DJ26" s="217"/>
      <c r="DK26" s="279"/>
      <c r="DL26" s="288" t="s">
        <v>197</v>
      </c>
      <c r="DM26" s="217"/>
      <c r="DN26" s="217"/>
      <c r="DO26" s="217"/>
      <c r="DP26" s="217"/>
      <c r="DQ26" s="217"/>
      <c r="DR26" s="217"/>
      <c r="DS26" s="217"/>
      <c r="DT26" s="217"/>
      <c r="DU26" s="217"/>
      <c r="DV26" s="279"/>
      <c r="DW26" s="283" t="s">
        <v>197</v>
      </c>
      <c r="DX26" s="335"/>
      <c r="DY26" s="335"/>
      <c r="DZ26" s="335"/>
      <c r="EA26" s="335"/>
      <c r="EB26" s="335"/>
      <c r="EC26" s="360"/>
    </row>
    <row r="27" spans="2:133" ht="11.25" customHeight="1">
      <c r="B27" s="261" t="s">
        <v>156</v>
      </c>
      <c r="C27" s="1"/>
      <c r="D27" s="1"/>
      <c r="E27" s="1"/>
      <c r="F27" s="1"/>
      <c r="G27" s="1"/>
      <c r="H27" s="1"/>
      <c r="I27" s="1"/>
      <c r="J27" s="1"/>
      <c r="K27" s="1"/>
      <c r="L27" s="1"/>
      <c r="M27" s="1"/>
      <c r="N27" s="1"/>
      <c r="O27" s="1"/>
      <c r="P27" s="1"/>
      <c r="Q27" s="269"/>
      <c r="R27" s="274">
        <v>33894</v>
      </c>
      <c r="S27" s="217"/>
      <c r="T27" s="217"/>
      <c r="U27" s="217"/>
      <c r="V27" s="217"/>
      <c r="W27" s="217"/>
      <c r="X27" s="217"/>
      <c r="Y27" s="279"/>
      <c r="Z27" s="282">
        <v>0.2</v>
      </c>
      <c r="AA27" s="282"/>
      <c r="AB27" s="282"/>
      <c r="AC27" s="282"/>
      <c r="AD27" s="287" t="s">
        <v>197</v>
      </c>
      <c r="AE27" s="287"/>
      <c r="AF27" s="287"/>
      <c r="AG27" s="287"/>
      <c r="AH27" s="287"/>
      <c r="AI27" s="287"/>
      <c r="AJ27" s="287"/>
      <c r="AK27" s="287"/>
      <c r="AL27" s="283" t="s">
        <v>197</v>
      </c>
      <c r="AM27" s="238"/>
      <c r="AN27" s="238"/>
      <c r="AO27" s="296"/>
      <c r="AP27" s="261" t="s">
        <v>387</v>
      </c>
      <c r="AQ27" s="1"/>
      <c r="AR27" s="1"/>
      <c r="AS27" s="1"/>
      <c r="AT27" s="1"/>
      <c r="AU27" s="1"/>
      <c r="AV27" s="1"/>
      <c r="AW27" s="1"/>
      <c r="AX27" s="1"/>
      <c r="AY27" s="1"/>
      <c r="AZ27" s="1"/>
      <c r="BA27" s="1"/>
      <c r="BB27" s="1"/>
      <c r="BC27" s="1"/>
      <c r="BD27" s="1"/>
      <c r="BE27" s="1"/>
      <c r="BF27" s="269"/>
      <c r="BG27" s="274">
        <v>2704275</v>
      </c>
      <c r="BH27" s="217"/>
      <c r="BI27" s="217"/>
      <c r="BJ27" s="217"/>
      <c r="BK27" s="217"/>
      <c r="BL27" s="217"/>
      <c r="BM27" s="217"/>
      <c r="BN27" s="279"/>
      <c r="BO27" s="282">
        <v>100</v>
      </c>
      <c r="BP27" s="282"/>
      <c r="BQ27" s="282"/>
      <c r="BR27" s="282"/>
      <c r="BS27" s="287">
        <v>107660</v>
      </c>
      <c r="BT27" s="287"/>
      <c r="BU27" s="287"/>
      <c r="BV27" s="287"/>
      <c r="BW27" s="287"/>
      <c r="BX27" s="287"/>
      <c r="BY27" s="287"/>
      <c r="BZ27" s="287"/>
      <c r="CA27" s="287"/>
      <c r="CB27" s="325"/>
      <c r="CD27" s="261" t="s">
        <v>220</v>
      </c>
      <c r="CE27" s="1"/>
      <c r="CF27" s="1"/>
      <c r="CG27" s="1"/>
      <c r="CH27" s="1"/>
      <c r="CI27" s="1"/>
      <c r="CJ27" s="1"/>
      <c r="CK27" s="1"/>
      <c r="CL27" s="1"/>
      <c r="CM27" s="1"/>
      <c r="CN27" s="1"/>
      <c r="CO27" s="1"/>
      <c r="CP27" s="1"/>
      <c r="CQ27" s="269"/>
      <c r="CR27" s="274">
        <v>2868591</v>
      </c>
      <c r="CS27" s="313"/>
      <c r="CT27" s="313"/>
      <c r="CU27" s="313"/>
      <c r="CV27" s="313"/>
      <c r="CW27" s="313"/>
      <c r="CX27" s="313"/>
      <c r="CY27" s="332"/>
      <c r="CZ27" s="283">
        <v>19.5</v>
      </c>
      <c r="DA27" s="335"/>
      <c r="DB27" s="335"/>
      <c r="DC27" s="338"/>
      <c r="DD27" s="288">
        <v>1302819</v>
      </c>
      <c r="DE27" s="313"/>
      <c r="DF27" s="313"/>
      <c r="DG27" s="313"/>
      <c r="DH27" s="313"/>
      <c r="DI27" s="313"/>
      <c r="DJ27" s="313"/>
      <c r="DK27" s="332"/>
      <c r="DL27" s="288">
        <v>1216986</v>
      </c>
      <c r="DM27" s="313"/>
      <c r="DN27" s="313"/>
      <c r="DO27" s="313"/>
      <c r="DP27" s="313"/>
      <c r="DQ27" s="313"/>
      <c r="DR27" s="313"/>
      <c r="DS27" s="313"/>
      <c r="DT27" s="313"/>
      <c r="DU27" s="313"/>
      <c r="DV27" s="332"/>
      <c r="DW27" s="283">
        <v>15.2</v>
      </c>
      <c r="DX27" s="335"/>
      <c r="DY27" s="335"/>
      <c r="DZ27" s="335"/>
      <c r="EA27" s="335"/>
      <c r="EB27" s="335"/>
      <c r="EC27" s="360"/>
    </row>
    <row r="28" spans="2:133" ht="11.25" customHeight="1">
      <c r="B28" s="261" t="s">
        <v>310</v>
      </c>
      <c r="C28" s="1"/>
      <c r="D28" s="1"/>
      <c r="E28" s="1"/>
      <c r="F28" s="1"/>
      <c r="G28" s="1"/>
      <c r="H28" s="1"/>
      <c r="I28" s="1"/>
      <c r="J28" s="1"/>
      <c r="K28" s="1"/>
      <c r="L28" s="1"/>
      <c r="M28" s="1"/>
      <c r="N28" s="1"/>
      <c r="O28" s="1"/>
      <c r="P28" s="1"/>
      <c r="Q28" s="269"/>
      <c r="R28" s="274">
        <v>101372</v>
      </c>
      <c r="S28" s="217"/>
      <c r="T28" s="217"/>
      <c r="U28" s="217"/>
      <c r="V28" s="217"/>
      <c r="W28" s="217"/>
      <c r="X28" s="217"/>
      <c r="Y28" s="279"/>
      <c r="Z28" s="282">
        <v>0.7</v>
      </c>
      <c r="AA28" s="282"/>
      <c r="AB28" s="282"/>
      <c r="AC28" s="282"/>
      <c r="AD28" s="287">
        <v>5368</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381</v>
      </c>
      <c r="CE28" s="1"/>
      <c r="CF28" s="1"/>
      <c r="CG28" s="1"/>
      <c r="CH28" s="1"/>
      <c r="CI28" s="1"/>
      <c r="CJ28" s="1"/>
      <c r="CK28" s="1"/>
      <c r="CL28" s="1"/>
      <c r="CM28" s="1"/>
      <c r="CN28" s="1"/>
      <c r="CO28" s="1"/>
      <c r="CP28" s="1"/>
      <c r="CQ28" s="269"/>
      <c r="CR28" s="274">
        <v>1546276</v>
      </c>
      <c r="CS28" s="217"/>
      <c r="CT28" s="217"/>
      <c r="CU28" s="217"/>
      <c r="CV28" s="217"/>
      <c r="CW28" s="217"/>
      <c r="CX28" s="217"/>
      <c r="CY28" s="279"/>
      <c r="CZ28" s="283">
        <v>10.5</v>
      </c>
      <c r="DA28" s="335"/>
      <c r="DB28" s="335"/>
      <c r="DC28" s="338"/>
      <c r="DD28" s="288">
        <v>1534266</v>
      </c>
      <c r="DE28" s="217"/>
      <c r="DF28" s="217"/>
      <c r="DG28" s="217"/>
      <c r="DH28" s="217"/>
      <c r="DI28" s="217"/>
      <c r="DJ28" s="217"/>
      <c r="DK28" s="279"/>
      <c r="DL28" s="288">
        <v>1534266</v>
      </c>
      <c r="DM28" s="217"/>
      <c r="DN28" s="217"/>
      <c r="DO28" s="217"/>
      <c r="DP28" s="217"/>
      <c r="DQ28" s="217"/>
      <c r="DR28" s="217"/>
      <c r="DS28" s="217"/>
      <c r="DT28" s="217"/>
      <c r="DU28" s="217"/>
      <c r="DV28" s="279"/>
      <c r="DW28" s="283">
        <v>19.2</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68318</v>
      </c>
      <c r="S29" s="217"/>
      <c r="T29" s="217"/>
      <c r="U29" s="217"/>
      <c r="V29" s="217"/>
      <c r="W29" s="217"/>
      <c r="X29" s="217"/>
      <c r="Y29" s="279"/>
      <c r="Z29" s="282">
        <v>0.5</v>
      </c>
      <c r="AA29" s="282"/>
      <c r="AB29" s="282"/>
      <c r="AC29" s="282"/>
      <c r="AD29" s="287" t="s">
        <v>197</v>
      </c>
      <c r="AE29" s="287"/>
      <c r="AF29" s="287"/>
      <c r="AG29" s="287"/>
      <c r="AH29" s="287"/>
      <c r="AI29" s="287"/>
      <c r="AJ29" s="287"/>
      <c r="AK29" s="287"/>
      <c r="AL29" s="283" t="s">
        <v>197</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173</v>
      </c>
      <c r="CE29" s="41"/>
      <c r="CF29" s="261" t="s">
        <v>23</v>
      </c>
      <c r="CG29" s="1"/>
      <c r="CH29" s="1"/>
      <c r="CI29" s="1"/>
      <c r="CJ29" s="1"/>
      <c r="CK29" s="1"/>
      <c r="CL29" s="1"/>
      <c r="CM29" s="1"/>
      <c r="CN29" s="1"/>
      <c r="CO29" s="1"/>
      <c r="CP29" s="1"/>
      <c r="CQ29" s="269"/>
      <c r="CR29" s="274">
        <v>1546274</v>
      </c>
      <c r="CS29" s="313"/>
      <c r="CT29" s="313"/>
      <c r="CU29" s="313"/>
      <c r="CV29" s="313"/>
      <c r="CW29" s="313"/>
      <c r="CX29" s="313"/>
      <c r="CY29" s="332"/>
      <c r="CZ29" s="283">
        <v>10.5</v>
      </c>
      <c r="DA29" s="335"/>
      <c r="DB29" s="335"/>
      <c r="DC29" s="338"/>
      <c r="DD29" s="288">
        <v>1534264</v>
      </c>
      <c r="DE29" s="313"/>
      <c r="DF29" s="313"/>
      <c r="DG29" s="313"/>
      <c r="DH29" s="313"/>
      <c r="DI29" s="313"/>
      <c r="DJ29" s="313"/>
      <c r="DK29" s="332"/>
      <c r="DL29" s="288">
        <v>1534264</v>
      </c>
      <c r="DM29" s="313"/>
      <c r="DN29" s="313"/>
      <c r="DO29" s="313"/>
      <c r="DP29" s="313"/>
      <c r="DQ29" s="313"/>
      <c r="DR29" s="313"/>
      <c r="DS29" s="313"/>
      <c r="DT29" s="313"/>
      <c r="DU29" s="313"/>
      <c r="DV29" s="332"/>
      <c r="DW29" s="283">
        <v>19.2</v>
      </c>
      <c r="DX29" s="335"/>
      <c r="DY29" s="335"/>
      <c r="DZ29" s="335"/>
      <c r="EA29" s="335"/>
      <c r="EB29" s="335"/>
      <c r="EC29" s="360"/>
    </row>
    <row r="30" spans="2:133" ht="11.25" customHeight="1">
      <c r="B30" s="261" t="s">
        <v>340</v>
      </c>
      <c r="C30" s="1"/>
      <c r="D30" s="1"/>
      <c r="E30" s="1"/>
      <c r="F30" s="1"/>
      <c r="G30" s="1"/>
      <c r="H30" s="1"/>
      <c r="I30" s="1"/>
      <c r="J30" s="1"/>
      <c r="K30" s="1"/>
      <c r="L30" s="1"/>
      <c r="M30" s="1"/>
      <c r="N30" s="1"/>
      <c r="O30" s="1"/>
      <c r="P30" s="1"/>
      <c r="Q30" s="269"/>
      <c r="R30" s="274">
        <v>2388340</v>
      </c>
      <c r="S30" s="217"/>
      <c r="T30" s="217"/>
      <c r="U30" s="217"/>
      <c r="V30" s="217"/>
      <c r="W30" s="217"/>
      <c r="X30" s="217"/>
      <c r="Y30" s="279"/>
      <c r="Z30" s="282">
        <v>16.100000000000001</v>
      </c>
      <c r="AA30" s="282"/>
      <c r="AB30" s="282"/>
      <c r="AC30" s="282"/>
      <c r="AD30" s="287" t="s">
        <v>197</v>
      </c>
      <c r="AE30" s="287"/>
      <c r="AF30" s="287"/>
      <c r="AG30" s="287"/>
      <c r="AH30" s="287"/>
      <c r="AI30" s="287"/>
      <c r="AJ30" s="287"/>
      <c r="AK30" s="287"/>
      <c r="AL30" s="283" t="s">
        <v>197</v>
      </c>
      <c r="AM30" s="238"/>
      <c r="AN30" s="238"/>
      <c r="AO30" s="296"/>
      <c r="AP30" s="182" t="s">
        <v>312</v>
      </c>
      <c r="AQ30" s="139"/>
      <c r="AR30" s="139"/>
      <c r="AS30" s="139"/>
      <c r="AT30" s="139"/>
      <c r="AU30" s="139"/>
      <c r="AV30" s="139"/>
      <c r="AW30" s="139"/>
      <c r="AX30" s="139"/>
      <c r="AY30" s="139"/>
      <c r="AZ30" s="139"/>
      <c r="BA30" s="139"/>
      <c r="BB30" s="139"/>
      <c r="BC30" s="139"/>
      <c r="BD30" s="139"/>
      <c r="BE30" s="139"/>
      <c r="BF30" s="144"/>
      <c r="BG30" s="182" t="s">
        <v>390</v>
      </c>
      <c r="BH30" s="321"/>
      <c r="BI30" s="321"/>
      <c r="BJ30" s="321"/>
      <c r="BK30" s="321"/>
      <c r="BL30" s="321"/>
      <c r="BM30" s="321"/>
      <c r="BN30" s="321"/>
      <c r="BO30" s="321"/>
      <c r="BP30" s="321"/>
      <c r="BQ30" s="323"/>
      <c r="BR30" s="182" t="s">
        <v>391</v>
      </c>
      <c r="BS30" s="321"/>
      <c r="BT30" s="321"/>
      <c r="BU30" s="321"/>
      <c r="BV30" s="321"/>
      <c r="BW30" s="321"/>
      <c r="BX30" s="321"/>
      <c r="BY30" s="321"/>
      <c r="BZ30" s="321"/>
      <c r="CA30" s="321"/>
      <c r="CB30" s="323"/>
      <c r="CD30" s="134"/>
      <c r="CE30" s="42"/>
      <c r="CF30" s="261" t="s">
        <v>392</v>
      </c>
      <c r="CG30" s="1"/>
      <c r="CH30" s="1"/>
      <c r="CI30" s="1"/>
      <c r="CJ30" s="1"/>
      <c r="CK30" s="1"/>
      <c r="CL30" s="1"/>
      <c r="CM30" s="1"/>
      <c r="CN30" s="1"/>
      <c r="CO30" s="1"/>
      <c r="CP30" s="1"/>
      <c r="CQ30" s="269"/>
      <c r="CR30" s="274">
        <v>1470311</v>
      </c>
      <c r="CS30" s="217"/>
      <c r="CT30" s="217"/>
      <c r="CU30" s="217"/>
      <c r="CV30" s="217"/>
      <c r="CW30" s="217"/>
      <c r="CX30" s="217"/>
      <c r="CY30" s="279"/>
      <c r="CZ30" s="283">
        <v>10</v>
      </c>
      <c r="DA30" s="335"/>
      <c r="DB30" s="335"/>
      <c r="DC30" s="338"/>
      <c r="DD30" s="288">
        <v>1459817</v>
      </c>
      <c r="DE30" s="217"/>
      <c r="DF30" s="217"/>
      <c r="DG30" s="217"/>
      <c r="DH30" s="217"/>
      <c r="DI30" s="217"/>
      <c r="DJ30" s="217"/>
      <c r="DK30" s="279"/>
      <c r="DL30" s="288">
        <v>1459817</v>
      </c>
      <c r="DM30" s="217"/>
      <c r="DN30" s="217"/>
      <c r="DO30" s="217"/>
      <c r="DP30" s="217"/>
      <c r="DQ30" s="217"/>
      <c r="DR30" s="217"/>
      <c r="DS30" s="217"/>
      <c r="DT30" s="217"/>
      <c r="DU30" s="217"/>
      <c r="DV30" s="279"/>
      <c r="DW30" s="283">
        <v>18.3</v>
      </c>
      <c r="DX30" s="335"/>
      <c r="DY30" s="335"/>
      <c r="DZ30" s="335"/>
      <c r="EA30" s="335"/>
      <c r="EB30" s="335"/>
      <c r="EC30" s="360"/>
    </row>
    <row r="31" spans="2:133" ht="11.25" customHeight="1">
      <c r="B31" s="262" t="s">
        <v>53</v>
      </c>
      <c r="C31" s="266"/>
      <c r="D31" s="266"/>
      <c r="E31" s="266"/>
      <c r="F31" s="266"/>
      <c r="G31" s="266"/>
      <c r="H31" s="266"/>
      <c r="I31" s="266"/>
      <c r="J31" s="266"/>
      <c r="K31" s="266"/>
      <c r="L31" s="266"/>
      <c r="M31" s="266"/>
      <c r="N31" s="266"/>
      <c r="O31" s="266"/>
      <c r="P31" s="266"/>
      <c r="Q31" s="270"/>
      <c r="R31" s="274" t="s">
        <v>197</v>
      </c>
      <c r="S31" s="217"/>
      <c r="T31" s="217"/>
      <c r="U31" s="217"/>
      <c r="V31" s="217"/>
      <c r="W31" s="217"/>
      <c r="X31" s="217"/>
      <c r="Y31" s="279"/>
      <c r="Z31" s="282" t="s">
        <v>197</v>
      </c>
      <c r="AA31" s="282"/>
      <c r="AB31" s="282"/>
      <c r="AC31" s="282"/>
      <c r="AD31" s="287" t="s">
        <v>197</v>
      </c>
      <c r="AE31" s="287"/>
      <c r="AF31" s="287"/>
      <c r="AG31" s="287"/>
      <c r="AH31" s="287"/>
      <c r="AI31" s="287"/>
      <c r="AJ31" s="287"/>
      <c r="AK31" s="287"/>
      <c r="AL31" s="283" t="s">
        <v>197</v>
      </c>
      <c r="AM31" s="238"/>
      <c r="AN31" s="238"/>
      <c r="AO31" s="296"/>
      <c r="AP31" s="163" t="s">
        <v>9</v>
      </c>
      <c r="AQ31" s="178"/>
      <c r="AR31" s="178"/>
      <c r="AS31" s="178"/>
      <c r="AT31" s="306" t="s">
        <v>393</v>
      </c>
      <c r="AU31" s="265"/>
      <c r="AV31" s="265"/>
      <c r="AW31" s="265"/>
      <c r="AX31" s="260" t="s">
        <v>269</v>
      </c>
      <c r="AY31" s="265"/>
      <c r="AZ31" s="265"/>
      <c r="BA31" s="265"/>
      <c r="BB31" s="265"/>
      <c r="BC31" s="265"/>
      <c r="BD31" s="265"/>
      <c r="BE31" s="265"/>
      <c r="BF31" s="268"/>
      <c r="BG31" s="318">
        <v>99.2</v>
      </c>
      <c r="BH31" s="322"/>
      <c r="BI31" s="322"/>
      <c r="BJ31" s="322"/>
      <c r="BK31" s="322"/>
      <c r="BL31" s="322"/>
      <c r="BM31" s="293">
        <v>97.7</v>
      </c>
      <c r="BN31" s="322"/>
      <c r="BO31" s="322"/>
      <c r="BP31" s="322"/>
      <c r="BQ31" s="324"/>
      <c r="BR31" s="318">
        <v>99.5</v>
      </c>
      <c r="BS31" s="322"/>
      <c r="BT31" s="322"/>
      <c r="BU31" s="322"/>
      <c r="BV31" s="322"/>
      <c r="BW31" s="322"/>
      <c r="BX31" s="293">
        <v>97.8</v>
      </c>
      <c r="BY31" s="322"/>
      <c r="BZ31" s="322"/>
      <c r="CA31" s="322"/>
      <c r="CB31" s="324"/>
      <c r="CD31" s="134"/>
      <c r="CE31" s="42"/>
      <c r="CF31" s="261" t="s">
        <v>311</v>
      </c>
      <c r="CG31" s="1"/>
      <c r="CH31" s="1"/>
      <c r="CI31" s="1"/>
      <c r="CJ31" s="1"/>
      <c r="CK31" s="1"/>
      <c r="CL31" s="1"/>
      <c r="CM31" s="1"/>
      <c r="CN31" s="1"/>
      <c r="CO31" s="1"/>
      <c r="CP31" s="1"/>
      <c r="CQ31" s="269"/>
      <c r="CR31" s="274">
        <v>75963</v>
      </c>
      <c r="CS31" s="313"/>
      <c r="CT31" s="313"/>
      <c r="CU31" s="313"/>
      <c r="CV31" s="313"/>
      <c r="CW31" s="313"/>
      <c r="CX31" s="313"/>
      <c r="CY31" s="332"/>
      <c r="CZ31" s="283">
        <v>0.5</v>
      </c>
      <c r="DA31" s="335"/>
      <c r="DB31" s="335"/>
      <c r="DC31" s="338"/>
      <c r="DD31" s="288">
        <v>74447</v>
      </c>
      <c r="DE31" s="313"/>
      <c r="DF31" s="313"/>
      <c r="DG31" s="313"/>
      <c r="DH31" s="313"/>
      <c r="DI31" s="313"/>
      <c r="DJ31" s="313"/>
      <c r="DK31" s="332"/>
      <c r="DL31" s="288">
        <v>74447</v>
      </c>
      <c r="DM31" s="313"/>
      <c r="DN31" s="313"/>
      <c r="DO31" s="313"/>
      <c r="DP31" s="313"/>
      <c r="DQ31" s="313"/>
      <c r="DR31" s="313"/>
      <c r="DS31" s="313"/>
      <c r="DT31" s="313"/>
      <c r="DU31" s="313"/>
      <c r="DV31" s="332"/>
      <c r="DW31" s="283">
        <v>0.9</v>
      </c>
      <c r="DX31" s="335"/>
      <c r="DY31" s="335"/>
      <c r="DZ31" s="335"/>
      <c r="EA31" s="335"/>
      <c r="EB31" s="335"/>
      <c r="EC31" s="360"/>
    </row>
    <row r="32" spans="2:133" ht="11.25" customHeight="1">
      <c r="B32" s="261" t="s">
        <v>394</v>
      </c>
      <c r="C32" s="1"/>
      <c r="D32" s="1"/>
      <c r="E32" s="1"/>
      <c r="F32" s="1"/>
      <c r="G32" s="1"/>
      <c r="H32" s="1"/>
      <c r="I32" s="1"/>
      <c r="J32" s="1"/>
      <c r="K32" s="1"/>
      <c r="L32" s="1"/>
      <c r="M32" s="1"/>
      <c r="N32" s="1"/>
      <c r="O32" s="1"/>
      <c r="P32" s="1"/>
      <c r="Q32" s="269"/>
      <c r="R32" s="274">
        <v>1184958</v>
      </c>
      <c r="S32" s="217"/>
      <c r="T32" s="217"/>
      <c r="U32" s="217"/>
      <c r="V32" s="217"/>
      <c r="W32" s="217"/>
      <c r="X32" s="217"/>
      <c r="Y32" s="279"/>
      <c r="Z32" s="282">
        <v>8</v>
      </c>
      <c r="AA32" s="282"/>
      <c r="AB32" s="282"/>
      <c r="AC32" s="282"/>
      <c r="AD32" s="287" t="s">
        <v>197</v>
      </c>
      <c r="AE32" s="287"/>
      <c r="AF32" s="287"/>
      <c r="AG32" s="287"/>
      <c r="AH32" s="287"/>
      <c r="AI32" s="287"/>
      <c r="AJ32" s="287"/>
      <c r="AK32" s="287"/>
      <c r="AL32" s="283" t="s">
        <v>197</v>
      </c>
      <c r="AM32" s="238"/>
      <c r="AN32" s="238"/>
      <c r="AO32" s="296"/>
      <c r="AP32" s="299"/>
      <c r="AQ32" s="29"/>
      <c r="AR32" s="29"/>
      <c r="AS32" s="29"/>
      <c r="AT32" s="307"/>
      <c r="AU32" s="1" t="s">
        <v>244</v>
      </c>
      <c r="AX32" s="261" t="s">
        <v>370</v>
      </c>
      <c r="AY32" s="1"/>
      <c r="AZ32" s="1"/>
      <c r="BA32" s="1"/>
      <c r="BB32" s="1"/>
      <c r="BC32" s="1"/>
      <c r="BD32" s="1"/>
      <c r="BE32" s="1"/>
      <c r="BF32" s="269"/>
      <c r="BG32" s="319">
        <v>98.8</v>
      </c>
      <c r="BH32" s="313"/>
      <c r="BI32" s="313"/>
      <c r="BJ32" s="313"/>
      <c r="BK32" s="313"/>
      <c r="BL32" s="313"/>
      <c r="BM32" s="238">
        <v>97.6</v>
      </c>
      <c r="BN32" s="313"/>
      <c r="BO32" s="313"/>
      <c r="BP32" s="313"/>
      <c r="BQ32" s="316"/>
      <c r="BR32" s="319">
        <v>99.5</v>
      </c>
      <c r="BS32" s="313"/>
      <c r="BT32" s="313"/>
      <c r="BU32" s="313"/>
      <c r="BV32" s="313"/>
      <c r="BW32" s="313"/>
      <c r="BX32" s="238">
        <v>98.2</v>
      </c>
      <c r="BY32" s="313"/>
      <c r="BZ32" s="313"/>
      <c r="CA32" s="313"/>
      <c r="CB32" s="316"/>
      <c r="CD32" s="135"/>
      <c r="CE32" s="142"/>
      <c r="CF32" s="261" t="s">
        <v>396</v>
      </c>
      <c r="CG32" s="1"/>
      <c r="CH32" s="1"/>
      <c r="CI32" s="1"/>
      <c r="CJ32" s="1"/>
      <c r="CK32" s="1"/>
      <c r="CL32" s="1"/>
      <c r="CM32" s="1"/>
      <c r="CN32" s="1"/>
      <c r="CO32" s="1"/>
      <c r="CP32" s="1"/>
      <c r="CQ32" s="269"/>
      <c r="CR32" s="274">
        <v>2</v>
      </c>
      <c r="CS32" s="217"/>
      <c r="CT32" s="217"/>
      <c r="CU32" s="217"/>
      <c r="CV32" s="217"/>
      <c r="CW32" s="217"/>
      <c r="CX32" s="217"/>
      <c r="CY32" s="279"/>
      <c r="CZ32" s="283">
        <v>0</v>
      </c>
      <c r="DA32" s="335"/>
      <c r="DB32" s="335"/>
      <c r="DC32" s="338"/>
      <c r="DD32" s="288">
        <v>2</v>
      </c>
      <c r="DE32" s="217"/>
      <c r="DF32" s="217"/>
      <c r="DG32" s="217"/>
      <c r="DH32" s="217"/>
      <c r="DI32" s="217"/>
      <c r="DJ32" s="217"/>
      <c r="DK32" s="279"/>
      <c r="DL32" s="288">
        <v>2</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131</v>
      </c>
      <c r="C33" s="1"/>
      <c r="D33" s="1"/>
      <c r="E33" s="1"/>
      <c r="F33" s="1"/>
      <c r="G33" s="1"/>
      <c r="H33" s="1"/>
      <c r="I33" s="1"/>
      <c r="J33" s="1"/>
      <c r="K33" s="1"/>
      <c r="L33" s="1"/>
      <c r="M33" s="1"/>
      <c r="N33" s="1"/>
      <c r="O33" s="1"/>
      <c r="P33" s="1"/>
      <c r="Q33" s="269"/>
      <c r="R33" s="274">
        <v>5002</v>
      </c>
      <c r="S33" s="217"/>
      <c r="T33" s="217"/>
      <c r="U33" s="217"/>
      <c r="V33" s="217"/>
      <c r="W33" s="217"/>
      <c r="X33" s="217"/>
      <c r="Y33" s="279"/>
      <c r="Z33" s="282">
        <v>0</v>
      </c>
      <c r="AA33" s="282"/>
      <c r="AB33" s="282"/>
      <c r="AC33" s="282"/>
      <c r="AD33" s="287" t="s">
        <v>197</v>
      </c>
      <c r="AE33" s="287"/>
      <c r="AF33" s="287"/>
      <c r="AG33" s="287"/>
      <c r="AH33" s="287"/>
      <c r="AI33" s="287"/>
      <c r="AJ33" s="287"/>
      <c r="AK33" s="287"/>
      <c r="AL33" s="283" t="s">
        <v>197</v>
      </c>
      <c r="AM33" s="238"/>
      <c r="AN33" s="238"/>
      <c r="AO33" s="296"/>
      <c r="AP33" s="177"/>
      <c r="AQ33" s="179"/>
      <c r="AR33" s="179"/>
      <c r="AS33" s="179"/>
      <c r="AT33" s="308"/>
      <c r="AU33" s="267"/>
      <c r="AV33" s="267"/>
      <c r="AW33" s="267"/>
      <c r="AX33" s="263" t="s">
        <v>160</v>
      </c>
      <c r="AY33" s="267"/>
      <c r="AZ33" s="267"/>
      <c r="BA33" s="267"/>
      <c r="BB33" s="267"/>
      <c r="BC33" s="267"/>
      <c r="BD33" s="267"/>
      <c r="BE33" s="267"/>
      <c r="BF33" s="271"/>
      <c r="BG33" s="320">
        <v>99.3</v>
      </c>
      <c r="BH33" s="312"/>
      <c r="BI33" s="312"/>
      <c r="BJ33" s="312"/>
      <c r="BK33" s="312"/>
      <c r="BL33" s="312"/>
      <c r="BM33" s="294">
        <v>97.3</v>
      </c>
      <c r="BN33" s="312"/>
      <c r="BO33" s="312"/>
      <c r="BP33" s="312"/>
      <c r="BQ33" s="317"/>
      <c r="BR33" s="320">
        <v>99.4</v>
      </c>
      <c r="BS33" s="312"/>
      <c r="BT33" s="312"/>
      <c r="BU33" s="312"/>
      <c r="BV33" s="312"/>
      <c r="BW33" s="312"/>
      <c r="BX33" s="294">
        <v>97</v>
      </c>
      <c r="BY33" s="312"/>
      <c r="BZ33" s="312"/>
      <c r="CA33" s="312"/>
      <c r="CB33" s="317"/>
      <c r="CD33" s="261" t="s">
        <v>397</v>
      </c>
      <c r="CE33" s="1"/>
      <c r="CF33" s="1"/>
      <c r="CG33" s="1"/>
      <c r="CH33" s="1"/>
      <c r="CI33" s="1"/>
      <c r="CJ33" s="1"/>
      <c r="CK33" s="1"/>
      <c r="CL33" s="1"/>
      <c r="CM33" s="1"/>
      <c r="CN33" s="1"/>
      <c r="CO33" s="1"/>
      <c r="CP33" s="1"/>
      <c r="CQ33" s="269"/>
      <c r="CR33" s="274">
        <v>6101110</v>
      </c>
      <c r="CS33" s="313"/>
      <c r="CT33" s="313"/>
      <c r="CU33" s="313"/>
      <c r="CV33" s="313"/>
      <c r="CW33" s="313"/>
      <c r="CX33" s="313"/>
      <c r="CY33" s="332"/>
      <c r="CZ33" s="283">
        <v>41.5</v>
      </c>
      <c r="DA33" s="335"/>
      <c r="DB33" s="335"/>
      <c r="DC33" s="338"/>
      <c r="DD33" s="288">
        <v>4133828</v>
      </c>
      <c r="DE33" s="313"/>
      <c r="DF33" s="313"/>
      <c r="DG33" s="313"/>
      <c r="DH33" s="313"/>
      <c r="DI33" s="313"/>
      <c r="DJ33" s="313"/>
      <c r="DK33" s="332"/>
      <c r="DL33" s="288">
        <v>2558056</v>
      </c>
      <c r="DM33" s="313"/>
      <c r="DN33" s="313"/>
      <c r="DO33" s="313"/>
      <c r="DP33" s="313"/>
      <c r="DQ33" s="313"/>
      <c r="DR33" s="313"/>
      <c r="DS33" s="313"/>
      <c r="DT33" s="313"/>
      <c r="DU33" s="313"/>
      <c r="DV33" s="332"/>
      <c r="DW33" s="283">
        <v>32</v>
      </c>
      <c r="DX33" s="335"/>
      <c r="DY33" s="335"/>
      <c r="DZ33" s="335"/>
      <c r="EA33" s="335"/>
      <c r="EB33" s="335"/>
      <c r="EC33" s="360"/>
    </row>
    <row r="34" spans="2:133" ht="11.25" customHeight="1">
      <c r="B34" s="261" t="s">
        <v>147</v>
      </c>
      <c r="C34" s="1"/>
      <c r="D34" s="1"/>
      <c r="E34" s="1"/>
      <c r="F34" s="1"/>
      <c r="G34" s="1"/>
      <c r="H34" s="1"/>
      <c r="I34" s="1"/>
      <c r="J34" s="1"/>
      <c r="K34" s="1"/>
      <c r="L34" s="1"/>
      <c r="M34" s="1"/>
      <c r="N34" s="1"/>
      <c r="O34" s="1"/>
      <c r="P34" s="1"/>
      <c r="Q34" s="269"/>
      <c r="R34" s="274">
        <v>771520</v>
      </c>
      <c r="S34" s="217"/>
      <c r="T34" s="217"/>
      <c r="U34" s="217"/>
      <c r="V34" s="217"/>
      <c r="W34" s="217"/>
      <c r="X34" s="217"/>
      <c r="Y34" s="279"/>
      <c r="Z34" s="282">
        <v>5.2</v>
      </c>
      <c r="AA34" s="282"/>
      <c r="AB34" s="282"/>
      <c r="AC34" s="282"/>
      <c r="AD34" s="287" t="s">
        <v>197</v>
      </c>
      <c r="AE34" s="287"/>
      <c r="AF34" s="287"/>
      <c r="AG34" s="287"/>
      <c r="AH34" s="287"/>
      <c r="AI34" s="287"/>
      <c r="AJ34" s="287"/>
      <c r="AK34" s="287"/>
      <c r="AL34" s="283" t="s">
        <v>197</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400</v>
      </c>
      <c r="CE34" s="1"/>
      <c r="CF34" s="1"/>
      <c r="CG34" s="1"/>
      <c r="CH34" s="1"/>
      <c r="CI34" s="1"/>
      <c r="CJ34" s="1"/>
      <c r="CK34" s="1"/>
      <c r="CL34" s="1"/>
      <c r="CM34" s="1"/>
      <c r="CN34" s="1"/>
      <c r="CO34" s="1"/>
      <c r="CP34" s="1"/>
      <c r="CQ34" s="269"/>
      <c r="CR34" s="274">
        <v>2039703</v>
      </c>
      <c r="CS34" s="217"/>
      <c r="CT34" s="217"/>
      <c r="CU34" s="217"/>
      <c r="CV34" s="217"/>
      <c r="CW34" s="217"/>
      <c r="CX34" s="217"/>
      <c r="CY34" s="279"/>
      <c r="CZ34" s="283">
        <v>13.9</v>
      </c>
      <c r="DA34" s="335"/>
      <c r="DB34" s="335"/>
      <c r="DC34" s="338"/>
      <c r="DD34" s="288">
        <v>1241761</v>
      </c>
      <c r="DE34" s="217"/>
      <c r="DF34" s="217"/>
      <c r="DG34" s="217"/>
      <c r="DH34" s="217"/>
      <c r="DI34" s="217"/>
      <c r="DJ34" s="217"/>
      <c r="DK34" s="279"/>
      <c r="DL34" s="288">
        <v>726338</v>
      </c>
      <c r="DM34" s="217"/>
      <c r="DN34" s="217"/>
      <c r="DO34" s="217"/>
      <c r="DP34" s="217"/>
      <c r="DQ34" s="217"/>
      <c r="DR34" s="217"/>
      <c r="DS34" s="217"/>
      <c r="DT34" s="217"/>
      <c r="DU34" s="217"/>
      <c r="DV34" s="279"/>
      <c r="DW34" s="283">
        <v>9.1</v>
      </c>
      <c r="DX34" s="335"/>
      <c r="DY34" s="335"/>
      <c r="DZ34" s="335"/>
      <c r="EA34" s="335"/>
      <c r="EB34" s="335"/>
      <c r="EC34" s="360"/>
    </row>
    <row r="35" spans="2:133" ht="11.25" customHeight="1">
      <c r="B35" s="261" t="s">
        <v>402</v>
      </c>
      <c r="C35" s="1"/>
      <c r="D35" s="1"/>
      <c r="E35" s="1"/>
      <c r="F35" s="1"/>
      <c r="G35" s="1"/>
      <c r="H35" s="1"/>
      <c r="I35" s="1"/>
      <c r="J35" s="1"/>
      <c r="K35" s="1"/>
      <c r="L35" s="1"/>
      <c r="M35" s="1"/>
      <c r="N35" s="1"/>
      <c r="O35" s="1"/>
      <c r="P35" s="1"/>
      <c r="Q35" s="269"/>
      <c r="R35" s="274">
        <v>121118</v>
      </c>
      <c r="S35" s="217"/>
      <c r="T35" s="217"/>
      <c r="U35" s="217"/>
      <c r="V35" s="217"/>
      <c r="W35" s="217"/>
      <c r="X35" s="217"/>
      <c r="Y35" s="279"/>
      <c r="Z35" s="282">
        <v>0.8</v>
      </c>
      <c r="AA35" s="282"/>
      <c r="AB35" s="282"/>
      <c r="AC35" s="282"/>
      <c r="AD35" s="287" t="s">
        <v>197</v>
      </c>
      <c r="AE35" s="287"/>
      <c r="AF35" s="287"/>
      <c r="AG35" s="287"/>
      <c r="AH35" s="287"/>
      <c r="AI35" s="287"/>
      <c r="AJ35" s="287"/>
      <c r="AK35" s="287"/>
      <c r="AL35" s="283" t="s">
        <v>197</v>
      </c>
      <c r="AM35" s="238"/>
      <c r="AN35" s="238"/>
      <c r="AO35" s="296"/>
      <c r="AP35" s="95"/>
      <c r="AQ35" s="182" t="s">
        <v>403</v>
      </c>
      <c r="AR35" s="139"/>
      <c r="AS35" s="139"/>
      <c r="AT35" s="139"/>
      <c r="AU35" s="139"/>
      <c r="AV35" s="139"/>
      <c r="AW35" s="139"/>
      <c r="AX35" s="139"/>
      <c r="AY35" s="139"/>
      <c r="AZ35" s="139"/>
      <c r="BA35" s="139"/>
      <c r="BB35" s="139"/>
      <c r="BC35" s="139"/>
      <c r="BD35" s="139"/>
      <c r="BE35" s="139"/>
      <c r="BF35" s="144"/>
      <c r="BG35" s="182" t="s">
        <v>207</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404</v>
      </c>
      <c r="CE35" s="1"/>
      <c r="CF35" s="1"/>
      <c r="CG35" s="1"/>
      <c r="CH35" s="1"/>
      <c r="CI35" s="1"/>
      <c r="CJ35" s="1"/>
      <c r="CK35" s="1"/>
      <c r="CL35" s="1"/>
      <c r="CM35" s="1"/>
      <c r="CN35" s="1"/>
      <c r="CO35" s="1"/>
      <c r="CP35" s="1"/>
      <c r="CQ35" s="269"/>
      <c r="CR35" s="274">
        <v>27408</v>
      </c>
      <c r="CS35" s="313"/>
      <c r="CT35" s="313"/>
      <c r="CU35" s="313"/>
      <c r="CV35" s="313"/>
      <c r="CW35" s="313"/>
      <c r="CX35" s="313"/>
      <c r="CY35" s="332"/>
      <c r="CZ35" s="283">
        <v>0.2</v>
      </c>
      <c r="DA35" s="335"/>
      <c r="DB35" s="335"/>
      <c r="DC35" s="338"/>
      <c r="DD35" s="288">
        <v>21564</v>
      </c>
      <c r="DE35" s="313"/>
      <c r="DF35" s="313"/>
      <c r="DG35" s="313"/>
      <c r="DH35" s="313"/>
      <c r="DI35" s="313"/>
      <c r="DJ35" s="313"/>
      <c r="DK35" s="332"/>
      <c r="DL35" s="288">
        <v>21499</v>
      </c>
      <c r="DM35" s="313"/>
      <c r="DN35" s="313"/>
      <c r="DO35" s="313"/>
      <c r="DP35" s="313"/>
      <c r="DQ35" s="313"/>
      <c r="DR35" s="313"/>
      <c r="DS35" s="313"/>
      <c r="DT35" s="313"/>
      <c r="DU35" s="313"/>
      <c r="DV35" s="332"/>
      <c r="DW35" s="283">
        <v>0.3</v>
      </c>
      <c r="DX35" s="335"/>
      <c r="DY35" s="335"/>
      <c r="DZ35" s="335"/>
      <c r="EA35" s="335"/>
      <c r="EB35" s="335"/>
      <c r="EC35" s="360"/>
    </row>
    <row r="36" spans="2:133" ht="11.25" customHeight="1">
      <c r="B36" s="261" t="s">
        <v>371</v>
      </c>
      <c r="C36" s="1"/>
      <c r="D36" s="1"/>
      <c r="E36" s="1"/>
      <c r="F36" s="1"/>
      <c r="G36" s="1"/>
      <c r="H36" s="1"/>
      <c r="I36" s="1"/>
      <c r="J36" s="1"/>
      <c r="K36" s="1"/>
      <c r="L36" s="1"/>
      <c r="M36" s="1"/>
      <c r="N36" s="1"/>
      <c r="O36" s="1"/>
      <c r="P36" s="1"/>
      <c r="Q36" s="269"/>
      <c r="R36" s="274">
        <v>146666</v>
      </c>
      <c r="S36" s="217"/>
      <c r="T36" s="217"/>
      <c r="U36" s="217"/>
      <c r="V36" s="217"/>
      <c r="W36" s="217"/>
      <c r="X36" s="217"/>
      <c r="Y36" s="279"/>
      <c r="Z36" s="282">
        <v>1</v>
      </c>
      <c r="AA36" s="282"/>
      <c r="AB36" s="282"/>
      <c r="AC36" s="282"/>
      <c r="AD36" s="287" t="s">
        <v>197</v>
      </c>
      <c r="AE36" s="287"/>
      <c r="AF36" s="287"/>
      <c r="AG36" s="287"/>
      <c r="AH36" s="287"/>
      <c r="AI36" s="287"/>
      <c r="AJ36" s="287"/>
      <c r="AK36" s="287"/>
      <c r="AL36" s="283" t="s">
        <v>197</v>
      </c>
      <c r="AM36" s="238"/>
      <c r="AN36" s="238"/>
      <c r="AO36" s="296"/>
      <c r="AP36" s="95"/>
      <c r="AQ36" s="301" t="s">
        <v>387</v>
      </c>
      <c r="AR36" s="304"/>
      <c r="AS36" s="304"/>
      <c r="AT36" s="304"/>
      <c r="AU36" s="304"/>
      <c r="AV36" s="304"/>
      <c r="AW36" s="304"/>
      <c r="AX36" s="304"/>
      <c r="AY36" s="309"/>
      <c r="AZ36" s="273">
        <v>1940201</v>
      </c>
      <c r="BA36" s="276"/>
      <c r="BB36" s="276"/>
      <c r="BC36" s="276"/>
      <c r="BD36" s="276"/>
      <c r="BE36" s="276"/>
      <c r="BF36" s="315"/>
      <c r="BG36" s="260" t="s">
        <v>407</v>
      </c>
      <c r="BH36" s="265"/>
      <c r="BI36" s="265"/>
      <c r="BJ36" s="265"/>
      <c r="BK36" s="265"/>
      <c r="BL36" s="265"/>
      <c r="BM36" s="265"/>
      <c r="BN36" s="265"/>
      <c r="BO36" s="265"/>
      <c r="BP36" s="265"/>
      <c r="BQ36" s="265"/>
      <c r="BR36" s="265"/>
      <c r="BS36" s="265"/>
      <c r="BT36" s="265"/>
      <c r="BU36" s="268"/>
      <c r="BV36" s="273">
        <v>-17551</v>
      </c>
      <c r="BW36" s="276"/>
      <c r="BX36" s="276"/>
      <c r="BY36" s="276"/>
      <c r="BZ36" s="276"/>
      <c r="CA36" s="276"/>
      <c r="CB36" s="315"/>
      <c r="CD36" s="261" t="s">
        <v>31</v>
      </c>
      <c r="CE36" s="1"/>
      <c r="CF36" s="1"/>
      <c r="CG36" s="1"/>
      <c r="CH36" s="1"/>
      <c r="CI36" s="1"/>
      <c r="CJ36" s="1"/>
      <c r="CK36" s="1"/>
      <c r="CL36" s="1"/>
      <c r="CM36" s="1"/>
      <c r="CN36" s="1"/>
      <c r="CO36" s="1"/>
      <c r="CP36" s="1"/>
      <c r="CQ36" s="269"/>
      <c r="CR36" s="274">
        <v>1846824</v>
      </c>
      <c r="CS36" s="217"/>
      <c r="CT36" s="217"/>
      <c r="CU36" s="217"/>
      <c r="CV36" s="217"/>
      <c r="CW36" s="217"/>
      <c r="CX36" s="217"/>
      <c r="CY36" s="279"/>
      <c r="CZ36" s="283">
        <v>12.6</v>
      </c>
      <c r="DA36" s="335"/>
      <c r="DB36" s="335"/>
      <c r="DC36" s="338"/>
      <c r="DD36" s="288">
        <v>1370883</v>
      </c>
      <c r="DE36" s="217"/>
      <c r="DF36" s="217"/>
      <c r="DG36" s="217"/>
      <c r="DH36" s="217"/>
      <c r="DI36" s="217"/>
      <c r="DJ36" s="217"/>
      <c r="DK36" s="279"/>
      <c r="DL36" s="288">
        <v>641785</v>
      </c>
      <c r="DM36" s="217"/>
      <c r="DN36" s="217"/>
      <c r="DO36" s="217"/>
      <c r="DP36" s="217"/>
      <c r="DQ36" s="217"/>
      <c r="DR36" s="217"/>
      <c r="DS36" s="217"/>
      <c r="DT36" s="217"/>
      <c r="DU36" s="217"/>
      <c r="DV36" s="279"/>
      <c r="DW36" s="283">
        <v>8</v>
      </c>
      <c r="DX36" s="335"/>
      <c r="DY36" s="335"/>
      <c r="DZ36" s="335"/>
      <c r="EA36" s="335"/>
      <c r="EB36" s="335"/>
      <c r="EC36" s="360"/>
    </row>
    <row r="37" spans="2:133" ht="11.25" customHeight="1">
      <c r="B37" s="261" t="s">
        <v>398</v>
      </c>
      <c r="C37" s="1"/>
      <c r="D37" s="1"/>
      <c r="E37" s="1"/>
      <c r="F37" s="1"/>
      <c r="G37" s="1"/>
      <c r="H37" s="1"/>
      <c r="I37" s="1"/>
      <c r="J37" s="1"/>
      <c r="K37" s="1"/>
      <c r="L37" s="1"/>
      <c r="M37" s="1"/>
      <c r="N37" s="1"/>
      <c r="O37" s="1"/>
      <c r="P37" s="1"/>
      <c r="Q37" s="269"/>
      <c r="R37" s="274">
        <v>227253</v>
      </c>
      <c r="S37" s="217"/>
      <c r="T37" s="217"/>
      <c r="U37" s="217"/>
      <c r="V37" s="217"/>
      <c r="W37" s="217"/>
      <c r="X37" s="217"/>
      <c r="Y37" s="279"/>
      <c r="Z37" s="282">
        <v>1.5</v>
      </c>
      <c r="AA37" s="282"/>
      <c r="AB37" s="282"/>
      <c r="AC37" s="282"/>
      <c r="AD37" s="287" t="s">
        <v>197</v>
      </c>
      <c r="AE37" s="287"/>
      <c r="AF37" s="287"/>
      <c r="AG37" s="287"/>
      <c r="AH37" s="287"/>
      <c r="AI37" s="287"/>
      <c r="AJ37" s="287"/>
      <c r="AK37" s="287"/>
      <c r="AL37" s="283" t="s">
        <v>197</v>
      </c>
      <c r="AM37" s="238"/>
      <c r="AN37" s="238"/>
      <c r="AO37" s="296"/>
      <c r="AQ37" s="302" t="s">
        <v>408</v>
      </c>
      <c r="AR37" s="111"/>
      <c r="AS37" s="111"/>
      <c r="AT37" s="111"/>
      <c r="AU37" s="111"/>
      <c r="AV37" s="111"/>
      <c r="AW37" s="111"/>
      <c r="AX37" s="111"/>
      <c r="AY37" s="310"/>
      <c r="AZ37" s="274">
        <v>358348</v>
      </c>
      <c r="BA37" s="217"/>
      <c r="BB37" s="217"/>
      <c r="BC37" s="217"/>
      <c r="BD37" s="313"/>
      <c r="BE37" s="313"/>
      <c r="BF37" s="316"/>
      <c r="BG37" s="261" t="s">
        <v>413</v>
      </c>
      <c r="BH37" s="1"/>
      <c r="BI37" s="1"/>
      <c r="BJ37" s="1"/>
      <c r="BK37" s="1"/>
      <c r="BL37" s="1"/>
      <c r="BM37" s="1"/>
      <c r="BN37" s="1"/>
      <c r="BO37" s="1"/>
      <c r="BP37" s="1"/>
      <c r="BQ37" s="1"/>
      <c r="BR37" s="1"/>
      <c r="BS37" s="1"/>
      <c r="BT37" s="1"/>
      <c r="BU37" s="269"/>
      <c r="BV37" s="274">
        <v>-71200</v>
      </c>
      <c r="BW37" s="217"/>
      <c r="BX37" s="217"/>
      <c r="BY37" s="217"/>
      <c r="BZ37" s="217"/>
      <c r="CA37" s="217"/>
      <c r="CB37" s="326"/>
      <c r="CD37" s="261" t="s">
        <v>159</v>
      </c>
      <c r="CE37" s="1"/>
      <c r="CF37" s="1"/>
      <c r="CG37" s="1"/>
      <c r="CH37" s="1"/>
      <c r="CI37" s="1"/>
      <c r="CJ37" s="1"/>
      <c r="CK37" s="1"/>
      <c r="CL37" s="1"/>
      <c r="CM37" s="1"/>
      <c r="CN37" s="1"/>
      <c r="CO37" s="1"/>
      <c r="CP37" s="1"/>
      <c r="CQ37" s="269"/>
      <c r="CR37" s="274">
        <v>355690</v>
      </c>
      <c r="CS37" s="313"/>
      <c r="CT37" s="313"/>
      <c r="CU37" s="313"/>
      <c r="CV37" s="313"/>
      <c r="CW37" s="313"/>
      <c r="CX37" s="313"/>
      <c r="CY37" s="332"/>
      <c r="CZ37" s="283">
        <v>2.4</v>
      </c>
      <c r="DA37" s="335"/>
      <c r="DB37" s="335"/>
      <c r="DC37" s="338"/>
      <c r="DD37" s="288">
        <v>355690</v>
      </c>
      <c r="DE37" s="313"/>
      <c r="DF37" s="313"/>
      <c r="DG37" s="313"/>
      <c r="DH37" s="313"/>
      <c r="DI37" s="313"/>
      <c r="DJ37" s="313"/>
      <c r="DK37" s="332"/>
      <c r="DL37" s="288">
        <v>344652</v>
      </c>
      <c r="DM37" s="313"/>
      <c r="DN37" s="313"/>
      <c r="DO37" s="313"/>
      <c r="DP37" s="313"/>
      <c r="DQ37" s="313"/>
      <c r="DR37" s="313"/>
      <c r="DS37" s="313"/>
      <c r="DT37" s="313"/>
      <c r="DU37" s="313"/>
      <c r="DV37" s="332"/>
      <c r="DW37" s="283">
        <v>4.3</v>
      </c>
      <c r="DX37" s="335"/>
      <c r="DY37" s="335"/>
      <c r="DZ37" s="335"/>
      <c r="EA37" s="335"/>
      <c r="EB37" s="335"/>
      <c r="EC37" s="360"/>
    </row>
    <row r="38" spans="2:133" ht="11.25" customHeight="1">
      <c r="B38" s="261" t="s">
        <v>414</v>
      </c>
      <c r="C38" s="1"/>
      <c r="D38" s="1"/>
      <c r="E38" s="1"/>
      <c r="F38" s="1"/>
      <c r="G38" s="1"/>
      <c r="H38" s="1"/>
      <c r="I38" s="1"/>
      <c r="J38" s="1"/>
      <c r="K38" s="1"/>
      <c r="L38" s="1"/>
      <c r="M38" s="1"/>
      <c r="N38" s="1"/>
      <c r="O38" s="1"/>
      <c r="P38" s="1"/>
      <c r="Q38" s="269"/>
      <c r="R38" s="274">
        <v>1070366</v>
      </c>
      <c r="S38" s="217"/>
      <c r="T38" s="217"/>
      <c r="U38" s="217"/>
      <c r="V38" s="217"/>
      <c r="W38" s="217"/>
      <c r="X38" s="217"/>
      <c r="Y38" s="279"/>
      <c r="Z38" s="282">
        <v>7.2</v>
      </c>
      <c r="AA38" s="282"/>
      <c r="AB38" s="282"/>
      <c r="AC38" s="282"/>
      <c r="AD38" s="287" t="s">
        <v>197</v>
      </c>
      <c r="AE38" s="287"/>
      <c r="AF38" s="287"/>
      <c r="AG38" s="287"/>
      <c r="AH38" s="287"/>
      <c r="AI38" s="287"/>
      <c r="AJ38" s="287"/>
      <c r="AK38" s="287"/>
      <c r="AL38" s="283" t="s">
        <v>197</v>
      </c>
      <c r="AM38" s="238"/>
      <c r="AN38" s="238"/>
      <c r="AO38" s="296"/>
      <c r="AQ38" s="302" t="s">
        <v>300</v>
      </c>
      <c r="AR38" s="111"/>
      <c r="AS38" s="111"/>
      <c r="AT38" s="111"/>
      <c r="AU38" s="111"/>
      <c r="AV38" s="111"/>
      <c r="AW38" s="111"/>
      <c r="AX38" s="111"/>
      <c r="AY38" s="310"/>
      <c r="AZ38" s="274">
        <v>57041</v>
      </c>
      <c r="BA38" s="217"/>
      <c r="BB38" s="217"/>
      <c r="BC38" s="217"/>
      <c r="BD38" s="313"/>
      <c r="BE38" s="313"/>
      <c r="BF38" s="316"/>
      <c r="BG38" s="261" t="s">
        <v>415</v>
      </c>
      <c r="BH38" s="1"/>
      <c r="BI38" s="1"/>
      <c r="BJ38" s="1"/>
      <c r="BK38" s="1"/>
      <c r="BL38" s="1"/>
      <c r="BM38" s="1"/>
      <c r="BN38" s="1"/>
      <c r="BO38" s="1"/>
      <c r="BP38" s="1"/>
      <c r="BQ38" s="1"/>
      <c r="BR38" s="1"/>
      <c r="BS38" s="1"/>
      <c r="BT38" s="1"/>
      <c r="BU38" s="269"/>
      <c r="BV38" s="274">
        <v>3974</v>
      </c>
      <c r="BW38" s="217"/>
      <c r="BX38" s="217"/>
      <c r="BY38" s="217"/>
      <c r="BZ38" s="217"/>
      <c r="CA38" s="217"/>
      <c r="CB38" s="326"/>
      <c r="CD38" s="261" t="s">
        <v>416</v>
      </c>
      <c r="CE38" s="1"/>
      <c r="CF38" s="1"/>
      <c r="CG38" s="1"/>
      <c r="CH38" s="1"/>
      <c r="CI38" s="1"/>
      <c r="CJ38" s="1"/>
      <c r="CK38" s="1"/>
      <c r="CL38" s="1"/>
      <c r="CM38" s="1"/>
      <c r="CN38" s="1"/>
      <c r="CO38" s="1"/>
      <c r="CP38" s="1"/>
      <c r="CQ38" s="269"/>
      <c r="CR38" s="274">
        <v>1524678</v>
      </c>
      <c r="CS38" s="217"/>
      <c r="CT38" s="217"/>
      <c r="CU38" s="217"/>
      <c r="CV38" s="217"/>
      <c r="CW38" s="217"/>
      <c r="CX38" s="217"/>
      <c r="CY38" s="279"/>
      <c r="CZ38" s="283">
        <v>10.4</v>
      </c>
      <c r="DA38" s="335"/>
      <c r="DB38" s="335"/>
      <c r="DC38" s="338"/>
      <c r="DD38" s="288">
        <v>1231978</v>
      </c>
      <c r="DE38" s="217"/>
      <c r="DF38" s="217"/>
      <c r="DG38" s="217"/>
      <c r="DH38" s="217"/>
      <c r="DI38" s="217"/>
      <c r="DJ38" s="217"/>
      <c r="DK38" s="279"/>
      <c r="DL38" s="288">
        <v>1168434</v>
      </c>
      <c r="DM38" s="217"/>
      <c r="DN38" s="217"/>
      <c r="DO38" s="217"/>
      <c r="DP38" s="217"/>
      <c r="DQ38" s="217"/>
      <c r="DR38" s="217"/>
      <c r="DS38" s="217"/>
      <c r="DT38" s="217"/>
      <c r="DU38" s="217"/>
      <c r="DV38" s="279"/>
      <c r="DW38" s="283">
        <v>14.6</v>
      </c>
      <c r="DX38" s="335"/>
      <c r="DY38" s="335"/>
      <c r="DZ38" s="335"/>
      <c r="EA38" s="335"/>
      <c r="EB38" s="335"/>
      <c r="EC38" s="360"/>
    </row>
    <row r="39" spans="2:133" ht="11.25" customHeight="1">
      <c r="B39" s="261" t="s">
        <v>417</v>
      </c>
      <c r="C39" s="1"/>
      <c r="D39" s="1"/>
      <c r="E39" s="1"/>
      <c r="F39" s="1"/>
      <c r="G39" s="1"/>
      <c r="H39" s="1"/>
      <c r="I39" s="1"/>
      <c r="J39" s="1"/>
      <c r="K39" s="1"/>
      <c r="L39" s="1"/>
      <c r="M39" s="1"/>
      <c r="N39" s="1"/>
      <c r="O39" s="1"/>
      <c r="P39" s="1"/>
      <c r="Q39" s="269"/>
      <c r="R39" s="274" t="s">
        <v>197</v>
      </c>
      <c r="S39" s="217"/>
      <c r="T39" s="217"/>
      <c r="U39" s="217"/>
      <c r="V39" s="217"/>
      <c r="W39" s="217"/>
      <c r="X39" s="217"/>
      <c r="Y39" s="279"/>
      <c r="Z39" s="282" t="s">
        <v>197</v>
      </c>
      <c r="AA39" s="282"/>
      <c r="AB39" s="282"/>
      <c r="AC39" s="282"/>
      <c r="AD39" s="287" t="s">
        <v>197</v>
      </c>
      <c r="AE39" s="287"/>
      <c r="AF39" s="287"/>
      <c r="AG39" s="287"/>
      <c r="AH39" s="287"/>
      <c r="AI39" s="287"/>
      <c r="AJ39" s="287"/>
      <c r="AK39" s="287"/>
      <c r="AL39" s="283" t="s">
        <v>197</v>
      </c>
      <c r="AM39" s="238"/>
      <c r="AN39" s="238"/>
      <c r="AO39" s="296"/>
      <c r="AQ39" s="302" t="s">
        <v>418</v>
      </c>
      <c r="AR39" s="111"/>
      <c r="AS39" s="111"/>
      <c r="AT39" s="111"/>
      <c r="AU39" s="111"/>
      <c r="AV39" s="111"/>
      <c r="AW39" s="111"/>
      <c r="AX39" s="111"/>
      <c r="AY39" s="310"/>
      <c r="AZ39" s="274">
        <v>9469</v>
      </c>
      <c r="BA39" s="217"/>
      <c r="BB39" s="217"/>
      <c r="BC39" s="217"/>
      <c r="BD39" s="313"/>
      <c r="BE39" s="313"/>
      <c r="BF39" s="316"/>
      <c r="BG39" s="261" t="s">
        <v>334</v>
      </c>
      <c r="BH39" s="1"/>
      <c r="BI39" s="1"/>
      <c r="BJ39" s="1"/>
      <c r="BK39" s="1"/>
      <c r="BL39" s="1"/>
      <c r="BM39" s="1"/>
      <c r="BN39" s="1"/>
      <c r="BO39" s="1"/>
      <c r="BP39" s="1"/>
      <c r="BQ39" s="1"/>
      <c r="BR39" s="1"/>
      <c r="BS39" s="1"/>
      <c r="BT39" s="1"/>
      <c r="BU39" s="269"/>
      <c r="BV39" s="274">
        <v>6232</v>
      </c>
      <c r="BW39" s="217"/>
      <c r="BX39" s="217"/>
      <c r="BY39" s="217"/>
      <c r="BZ39" s="217"/>
      <c r="CA39" s="217"/>
      <c r="CB39" s="326"/>
      <c r="CD39" s="261" t="s">
        <v>422</v>
      </c>
      <c r="CE39" s="1"/>
      <c r="CF39" s="1"/>
      <c r="CG39" s="1"/>
      <c r="CH39" s="1"/>
      <c r="CI39" s="1"/>
      <c r="CJ39" s="1"/>
      <c r="CK39" s="1"/>
      <c r="CL39" s="1"/>
      <c r="CM39" s="1"/>
      <c r="CN39" s="1"/>
      <c r="CO39" s="1"/>
      <c r="CP39" s="1"/>
      <c r="CQ39" s="269"/>
      <c r="CR39" s="274">
        <v>432241</v>
      </c>
      <c r="CS39" s="313"/>
      <c r="CT39" s="313"/>
      <c r="CU39" s="313"/>
      <c r="CV39" s="313"/>
      <c r="CW39" s="313"/>
      <c r="CX39" s="313"/>
      <c r="CY39" s="332"/>
      <c r="CZ39" s="283">
        <v>2.9</v>
      </c>
      <c r="DA39" s="335"/>
      <c r="DB39" s="335"/>
      <c r="DC39" s="338"/>
      <c r="DD39" s="288">
        <v>89186</v>
      </c>
      <c r="DE39" s="313"/>
      <c r="DF39" s="313"/>
      <c r="DG39" s="313"/>
      <c r="DH39" s="313"/>
      <c r="DI39" s="313"/>
      <c r="DJ39" s="313"/>
      <c r="DK39" s="332"/>
      <c r="DL39" s="288" t="s">
        <v>197</v>
      </c>
      <c r="DM39" s="313"/>
      <c r="DN39" s="313"/>
      <c r="DO39" s="313"/>
      <c r="DP39" s="313"/>
      <c r="DQ39" s="313"/>
      <c r="DR39" s="313"/>
      <c r="DS39" s="313"/>
      <c r="DT39" s="313"/>
      <c r="DU39" s="313"/>
      <c r="DV39" s="332"/>
      <c r="DW39" s="283" t="s">
        <v>197</v>
      </c>
      <c r="DX39" s="335"/>
      <c r="DY39" s="335"/>
      <c r="DZ39" s="335"/>
      <c r="EA39" s="335"/>
      <c r="EB39" s="335"/>
      <c r="EC39" s="360"/>
    </row>
    <row r="40" spans="2:133" ht="11.25" customHeight="1">
      <c r="B40" s="261" t="s">
        <v>423</v>
      </c>
      <c r="C40" s="1"/>
      <c r="D40" s="1"/>
      <c r="E40" s="1"/>
      <c r="F40" s="1"/>
      <c r="G40" s="1"/>
      <c r="H40" s="1"/>
      <c r="I40" s="1"/>
      <c r="J40" s="1"/>
      <c r="K40" s="1"/>
      <c r="L40" s="1"/>
      <c r="M40" s="1"/>
      <c r="N40" s="1"/>
      <c r="O40" s="1"/>
      <c r="P40" s="1"/>
      <c r="Q40" s="269"/>
      <c r="R40" s="274">
        <v>44366</v>
      </c>
      <c r="S40" s="217"/>
      <c r="T40" s="217"/>
      <c r="U40" s="217"/>
      <c r="V40" s="217"/>
      <c r="W40" s="217"/>
      <c r="X40" s="217"/>
      <c r="Y40" s="279"/>
      <c r="Z40" s="282">
        <v>0.3</v>
      </c>
      <c r="AA40" s="282"/>
      <c r="AB40" s="282"/>
      <c r="AC40" s="282"/>
      <c r="AD40" s="287" t="s">
        <v>197</v>
      </c>
      <c r="AE40" s="287"/>
      <c r="AF40" s="287"/>
      <c r="AG40" s="287"/>
      <c r="AH40" s="287"/>
      <c r="AI40" s="287"/>
      <c r="AJ40" s="287"/>
      <c r="AK40" s="287"/>
      <c r="AL40" s="283" t="s">
        <v>197</v>
      </c>
      <c r="AM40" s="238"/>
      <c r="AN40" s="238"/>
      <c r="AO40" s="296"/>
      <c r="AQ40" s="302" t="s">
        <v>425</v>
      </c>
      <c r="AR40" s="111"/>
      <c r="AS40" s="111"/>
      <c r="AT40" s="111"/>
      <c r="AU40" s="111"/>
      <c r="AV40" s="111"/>
      <c r="AW40" s="111"/>
      <c r="AX40" s="111"/>
      <c r="AY40" s="310"/>
      <c r="AZ40" s="274">
        <v>134</v>
      </c>
      <c r="BA40" s="217"/>
      <c r="BB40" s="217"/>
      <c r="BC40" s="217"/>
      <c r="BD40" s="313"/>
      <c r="BE40" s="313"/>
      <c r="BF40" s="316"/>
      <c r="BG40" s="299" t="s">
        <v>426</v>
      </c>
      <c r="BH40" s="29"/>
      <c r="BI40" s="29"/>
      <c r="BJ40" s="29"/>
      <c r="BK40" s="29"/>
      <c r="BL40" s="29"/>
      <c r="BM40" s="1" t="s">
        <v>427</v>
      </c>
      <c r="BN40" s="1"/>
      <c r="BO40" s="1"/>
      <c r="BP40" s="1"/>
      <c r="BQ40" s="1"/>
      <c r="BR40" s="1"/>
      <c r="BS40" s="1"/>
      <c r="BT40" s="1"/>
      <c r="BU40" s="269"/>
      <c r="BV40" s="274">
        <v>101</v>
      </c>
      <c r="BW40" s="217"/>
      <c r="BX40" s="217"/>
      <c r="BY40" s="217"/>
      <c r="BZ40" s="217"/>
      <c r="CA40" s="217"/>
      <c r="CB40" s="326"/>
      <c r="CD40" s="261" t="s">
        <v>366</v>
      </c>
      <c r="CE40" s="1"/>
      <c r="CF40" s="1"/>
      <c r="CG40" s="1"/>
      <c r="CH40" s="1"/>
      <c r="CI40" s="1"/>
      <c r="CJ40" s="1"/>
      <c r="CK40" s="1"/>
      <c r="CL40" s="1"/>
      <c r="CM40" s="1"/>
      <c r="CN40" s="1"/>
      <c r="CO40" s="1"/>
      <c r="CP40" s="1"/>
      <c r="CQ40" s="269"/>
      <c r="CR40" s="274">
        <v>230256</v>
      </c>
      <c r="CS40" s="217"/>
      <c r="CT40" s="217"/>
      <c r="CU40" s="217"/>
      <c r="CV40" s="217"/>
      <c r="CW40" s="217"/>
      <c r="CX40" s="217"/>
      <c r="CY40" s="279"/>
      <c r="CZ40" s="283">
        <v>1.6</v>
      </c>
      <c r="DA40" s="335"/>
      <c r="DB40" s="335"/>
      <c r="DC40" s="338"/>
      <c r="DD40" s="288">
        <v>178456</v>
      </c>
      <c r="DE40" s="217"/>
      <c r="DF40" s="217"/>
      <c r="DG40" s="217"/>
      <c r="DH40" s="217"/>
      <c r="DI40" s="217"/>
      <c r="DJ40" s="217"/>
      <c r="DK40" s="279"/>
      <c r="DL40" s="288" t="s">
        <v>197</v>
      </c>
      <c r="DM40" s="217"/>
      <c r="DN40" s="217"/>
      <c r="DO40" s="217"/>
      <c r="DP40" s="217"/>
      <c r="DQ40" s="217"/>
      <c r="DR40" s="217"/>
      <c r="DS40" s="217"/>
      <c r="DT40" s="217"/>
      <c r="DU40" s="217"/>
      <c r="DV40" s="279"/>
      <c r="DW40" s="283" t="s">
        <v>197</v>
      </c>
      <c r="DX40" s="335"/>
      <c r="DY40" s="335"/>
      <c r="DZ40" s="335"/>
      <c r="EA40" s="335"/>
      <c r="EB40" s="335"/>
      <c r="EC40" s="360"/>
    </row>
    <row r="41" spans="2:133" ht="11.25" customHeight="1">
      <c r="B41" s="263" t="s">
        <v>424</v>
      </c>
      <c r="C41" s="267"/>
      <c r="D41" s="267"/>
      <c r="E41" s="267"/>
      <c r="F41" s="267"/>
      <c r="G41" s="267"/>
      <c r="H41" s="267"/>
      <c r="I41" s="267"/>
      <c r="J41" s="267"/>
      <c r="K41" s="267"/>
      <c r="L41" s="267"/>
      <c r="M41" s="267"/>
      <c r="N41" s="267"/>
      <c r="O41" s="267"/>
      <c r="P41" s="267"/>
      <c r="Q41" s="271"/>
      <c r="R41" s="275">
        <v>14857609</v>
      </c>
      <c r="S41" s="277"/>
      <c r="T41" s="277"/>
      <c r="U41" s="277"/>
      <c r="V41" s="277"/>
      <c r="W41" s="277"/>
      <c r="X41" s="277"/>
      <c r="Y41" s="280"/>
      <c r="Z41" s="284">
        <v>100</v>
      </c>
      <c r="AA41" s="284"/>
      <c r="AB41" s="284"/>
      <c r="AC41" s="284"/>
      <c r="AD41" s="289">
        <v>7939121</v>
      </c>
      <c r="AE41" s="289"/>
      <c r="AF41" s="289"/>
      <c r="AG41" s="289"/>
      <c r="AH41" s="289"/>
      <c r="AI41" s="289"/>
      <c r="AJ41" s="289"/>
      <c r="AK41" s="289"/>
      <c r="AL41" s="292">
        <v>100</v>
      </c>
      <c r="AM41" s="294"/>
      <c r="AN41" s="294"/>
      <c r="AO41" s="297"/>
      <c r="AQ41" s="302" t="s">
        <v>428</v>
      </c>
      <c r="AR41" s="111"/>
      <c r="AS41" s="111"/>
      <c r="AT41" s="111"/>
      <c r="AU41" s="111"/>
      <c r="AV41" s="111"/>
      <c r="AW41" s="111"/>
      <c r="AX41" s="111"/>
      <c r="AY41" s="310"/>
      <c r="AZ41" s="274">
        <v>347684</v>
      </c>
      <c r="BA41" s="217"/>
      <c r="BB41" s="217"/>
      <c r="BC41" s="217"/>
      <c r="BD41" s="313"/>
      <c r="BE41" s="313"/>
      <c r="BF41" s="316"/>
      <c r="BG41" s="299"/>
      <c r="BH41" s="29"/>
      <c r="BI41" s="29"/>
      <c r="BJ41" s="29"/>
      <c r="BK41" s="29"/>
      <c r="BL41" s="29"/>
      <c r="BM41" s="1" t="s">
        <v>340</v>
      </c>
      <c r="BN41" s="1"/>
      <c r="BO41" s="1"/>
      <c r="BP41" s="1"/>
      <c r="BQ41" s="1"/>
      <c r="BR41" s="1"/>
      <c r="BS41" s="1"/>
      <c r="BT41" s="1"/>
      <c r="BU41" s="269"/>
      <c r="BV41" s="274" t="s">
        <v>197</v>
      </c>
      <c r="BW41" s="217"/>
      <c r="BX41" s="217"/>
      <c r="BY41" s="217"/>
      <c r="BZ41" s="217"/>
      <c r="CA41" s="217"/>
      <c r="CB41" s="326"/>
      <c r="CD41" s="261" t="s">
        <v>281</v>
      </c>
      <c r="CE41" s="1"/>
      <c r="CF41" s="1"/>
      <c r="CG41" s="1"/>
      <c r="CH41" s="1"/>
      <c r="CI41" s="1"/>
      <c r="CJ41" s="1"/>
      <c r="CK41" s="1"/>
      <c r="CL41" s="1"/>
      <c r="CM41" s="1"/>
      <c r="CN41" s="1"/>
      <c r="CO41" s="1"/>
      <c r="CP41" s="1"/>
      <c r="CQ41" s="269"/>
      <c r="CR41" s="274" t="s">
        <v>197</v>
      </c>
      <c r="CS41" s="313"/>
      <c r="CT41" s="313"/>
      <c r="CU41" s="313"/>
      <c r="CV41" s="313"/>
      <c r="CW41" s="313"/>
      <c r="CX41" s="313"/>
      <c r="CY41" s="332"/>
      <c r="CZ41" s="283" t="s">
        <v>197</v>
      </c>
      <c r="DA41" s="335"/>
      <c r="DB41" s="335"/>
      <c r="DC41" s="338"/>
      <c r="DD41" s="288" t="s">
        <v>197</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425</v>
      </c>
      <c r="AR42" s="305"/>
      <c r="AS42" s="305"/>
      <c r="AT42" s="305"/>
      <c r="AU42" s="305"/>
      <c r="AV42" s="305"/>
      <c r="AW42" s="305"/>
      <c r="AX42" s="305"/>
      <c r="AY42" s="311"/>
      <c r="AZ42" s="275">
        <v>1167525</v>
      </c>
      <c r="BA42" s="277"/>
      <c r="BB42" s="277"/>
      <c r="BC42" s="277"/>
      <c r="BD42" s="312"/>
      <c r="BE42" s="312"/>
      <c r="BF42" s="317"/>
      <c r="BG42" s="177"/>
      <c r="BH42" s="179"/>
      <c r="BI42" s="179"/>
      <c r="BJ42" s="179"/>
      <c r="BK42" s="179"/>
      <c r="BL42" s="179"/>
      <c r="BM42" s="267" t="s">
        <v>429</v>
      </c>
      <c r="BN42" s="267"/>
      <c r="BO42" s="267"/>
      <c r="BP42" s="267"/>
      <c r="BQ42" s="267"/>
      <c r="BR42" s="267"/>
      <c r="BS42" s="267"/>
      <c r="BT42" s="267"/>
      <c r="BU42" s="271"/>
      <c r="BV42" s="275">
        <v>471</v>
      </c>
      <c r="BW42" s="277"/>
      <c r="BX42" s="277"/>
      <c r="BY42" s="277"/>
      <c r="BZ42" s="277"/>
      <c r="CA42" s="277"/>
      <c r="CB42" s="327"/>
      <c r="CD42" s="261" t="s">
        <v>273</v>
      </c>
      <c r="CE42" s="1"/>
      <c r="CF42" s="1"/>
      <c r="CG42" s="1"/>
      <c r="CH42" s="1"/>
      <c r="CI42" s="1"/>
      <c r="CJ42" s="1"/>
      <c r="CK42" s="1"/>
      <c r="CL42" s="1"/>
      <c r="CM42" s="1"/>
      <c r="CN42" s="1"/>
      <c r="CO42" s="1"/>
      <c r="CP42" s="1"/>
      <c r="CQ42" s="269"/>
      <c r="CR42" s="274">
        <v>1793036</v>
      </c>
      <c r="CS42" s="313"/>
      <c r="CT42" s="313"/>
      <c r="CU42" s="313"/>
      <c r="CV42" s="313"/>
      <c r="CW42" s="313"/>
      <c r="CX42" s="313"/>
      <c r="CY42" s="332"/>
      <c r="CZ42" s="283">
        <v>12.2</v>
      </c>
      <c r="DA42" s="335"/>
      <c r="DB42" s="335"/>
      <c r="DC42" s="338"/>
      <c r="DD42" s="288">
        <v>254219</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50</v>
      </c>
      <c r="CD43" s="261" t="s">
        <v>87</v>
      </c>
      <c r="CE43" s="1"/>
      <c r="CF43" s="1"/>
      <c r="CG43" s="1"/>
      <c r="CH43" s="1"/>
      <c r="CI43" s="1"/>
      <c r="CJ43" s="1"/>
      <c r="CK43" s="1"/>
      <c r="CL43" s="1"/>
      <c r="CM43" s="1"/>
      <c r="CN43" s="1"/>
      <c r="CO43" s="1"/>
      <c r="CP43" s="1"/>
      <c r="CQ43" s="269"/>
      <c r="CR43" s="274">
        <v>40642</v>
      </c>
      <c r="CS43" s="313"/>
      <c r="CT43" s="313"/>
      <c r="CU43" s="313"/>
      <c r="CV43" s="313"/>
      <c r="CW43" s="313"/>
      <c r="CX43" s="313"/>
      <c r="CY43" s="332"/>
      <c r="CZ43" s="283">
        <v>0.3</v>
      </c>
      <c r="DA43" s="335"/>
      <c r="DB43" s="335"/>
      <c r="DC43" s="338"/>
      <c r="DD43" s="288">
        <v>26742</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406</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173</v>
      </c>
      <c r="CE44" s="41"/>
      <c r="CF44" s="261" t="s">
        <v>430</v>
      </c>
      <c r="CG44" s="1"/>
      <c r="CH44" s="1"/>
      <c r="CI44" s="1"/>
      <c r="CJ44" s="1"/>
      <c r="CK44" s="1"/>
      <c r="CL44" s="1"/>
      <c r="CM44" s="1"/>
      <c r="CN44" s="1"/>
      <c r="CO44" s="1"/>
      <c r="CP44" s="1"/>
      <c r="CQ44" s="269"/>
      <c r="CR44" s="274">
        <v>1788145</v>
      </c>
      <c r="CS44" s="217"/>
      <c r="CT44" s="217"/>
      <c r="CU44" s="217"/>
      <c r="CV44" s="217"/>
      <c r="CW44" s="217"/>
      <c r="CX44" s="217"/>
      <c r="CY44" s="279"/>
      <c r="CZ44" s="283">
        <v>12.2</v>
      </c>
      <c r="DA44" s="238"/>
      <c r="DB44" s="238"/>
      <c r="DC44" s="285"/>
      <c r="DD44" s="288">
        <v>252990</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261</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431</v>
      </c>
      <c r="CG45" s="1"/>
      <c r="CH45" s="1"/>
      <c r="CI45" s="1"/>
      <c r="CJ45" s="1"/>
      <c r="CK45" s="1"/>
      <c r="CL45" s="1"/>
      <c r="CM45" s="1"/>
      <c r="CN45" s="1"/>
      <c r="CO45" s="1"/>
      <c r="CP45" s="1"/>
      <c r="CQ45" s="269"/>
      <c r="CR45" s="274">
        <v>666715</v>
      </c>
      <c r="CS45" s="313"/>
      <c r="CT45" s="313"/>
      <c r="CU45" s="313"/>
      <c r="CV45" s="313"/>
      <c r="CW45" s="313"/>
      <c r="CX45" s="313"/>
      <c r="CY45" s="332"/>
      <c r="CZ45" s="283">
        <v>4.5</v>
      </c>
      <c r="DA45" s="335"/>
      <c r="DB45" s="335"/>
      <c r="DC45" s="338"/>
      <c r="DD45" s="288">
        <v>69133</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432</v>
      </c>
      <c r="CG46" s="1"/>
      <c r="CH46" s="1"/>
      <c r="CI46" s="1"/>
      <c r="CJ46" s="1"/>
      <c r="CK46" s="1"/>
      <c r="CL46" s="1"/>
      <c r="CM46" s="1"/>
      <c r="CN46" s="1"/>
      <c r="CO46" s="1"/>
      <c r="CP46" s="1"/>
      <c r="CQ46" s="269"/>
      <c r="CR46" s="274">
        <v>1014918</v>
      </c>
      <c r="CS46" s="217"/>
      <c r="CT46" s="217"/>
      <c r="CU46" s="217"/>
      <c r="CV46" s="217"/>
      <c r="CW46" s="217"/>
      <c r="CX46" s="217"/>
      <c r="CY46" s="279"/>
      <c r="CZ46" s="283">
        <v>6.9</v>
      </c>
      <c r="DA46" s="238"/>
      <c r="DB46" s="238"/>
      <c r="DC46" s="285"/>
      <c r="DD46" s="288">
        <v>181192</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434</v>
      </c>
      <c r="CG47" s="1"/>
      <c r="CH47" s="1"/>
      <c r="CI47" s="1"/>
      <c r="CJ47" s="1"/>
      <c r="CK47" s="1"/>
      <c r="CL47" s="1"/>
      <c r="CM47" s="1"/>
      <c r="CN47" s="1"/>
      <c r="CO47" s="1"/>
      <c r="CP47" s="1"/>
      <c r="CQ47" s="269"/>
      <c r="CR47" s="274">
        <v>4891</v>
      </c>
      <c r="CS47" s="313"/>
      <c r="CT47" s="313"/>
      <c r="CU47" s="313"/>
      <c r="CV47" s="313"/>
      <c r="CW47" s="313"/>
      <c r="CX47" s="313"/>
      <c r="CY47" s="332"/>
      <c r="CZ47" s="283">
        <v>0</v>
      </c>
      <c r="DA47" s="335"/>
      <c r="DB47" s="335"/>
      <c r="DC47" s="338"/>
      <c r="DD47" s="288">
        <v>1229</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0.8">
      <c r="B48" s="264"/>
      <c r="CD48" s="135"/>
      <c r="CE48" s="142"/>
      <c r="CF48" s="261" t="s">
        <v>435</v>
      </c>
      <c r="CG48" s="1"/>
      <c r="CH48" s="1"/>
      <c r="CI48" s="1"/>
      <c r="CJ48" s="1"/>
      <c r="CK48" s="1"/>
      <c r="CL48" s="1"/>
      <c r="CM48" s="1"/>
      <c r="CN48" s="1"/>
      <c r="CO48" s="1"/>
      <c r="CP48" s="1"/>
      <c r="CQ48" s="269"/>
      <c r="CR48" s="274" t="s">
        <v>197</v>
      </c>
      <c r="CS48" s="217"/>
      <c r="CT48" s="217"/>
      <c r="CU48" s="217"/>
      <c r="CV48" s="217"/>
      <c r="CW48" s="217"/>
      <c r="CX48" s="217"/>
      <c r="CY48" s="279"/>
      <c r="CZ48" s="283" t="s">
        <v>197</v>
      </c>
      <c r="DA48" s="238"/>
      <c r="DB48" s="238"/>
      <c r="DC48" s="285"/>
      <c r="DD48" s="288" t="s">
        <v>197</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189</v>
      </c>
      <c r="CE49" s="267"/>
      <c r="CF49" s="267"/>
      <c r="CG49" s="267"/>
      <c r="CH49" s="267"/>
      <c r="CI49" s="267"/>
      <c r="CJ49" s="267"/>
      <c r="CK49" s="267"/>
      <c r="CL49" s="267"/>
      <c r="CM49" s="267"/>
      <c r="CN49" s="267"/>
      <c r="CO49" s="267"/>
      <c r="CP49" s="267"/>
      <c r="CQ49" s="271"/>
      <c r="CR49" s="275">
        <v>14709521</v>
      </c>
      <c r="CS49" s="312"/>
      <c r="CT49" s="312"/>
      <c r="CU49" s="312"/>
      <c r="CV49" s="312"/>
      <c r="CW49" s="312"/>
      <c r="CX49" s="312"/>
      <c r="CY49" s="333"/>
      <c r="CZ49" s="292">
        <v>100</v>
      </c>
      <c r="DA49" s="336"/>
      <c r="DB49" s="336"/>
      <c r="DC49" s="339"/>
      <c r="DD49" s="342">
        <v>9380015</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Ti0Jczc7QVpqePRruN+rgTjINF94qxOLD4GBVlJrQ8ifFkDz+PNL1Lzyez9O8bxVNN8voBzIv1HdMK8cGd6Xcw==" saltValue="ZjYP9LHl5umYw/KeFqf9w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1"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A64" zoomScale="85" zoomScaleNormal="85" zoomScaleSheetLayoutView="70" workbookViewId="0">
      <selection activeCell="AK12" sqref="AK12:CG12"/>
    </sheetView>
  </sheetViews>
  <sheetFormatPr defaultColWidth="0" defaultRowHeight="13.2" zeroHeight="1"/>
  <cols>
    <col min="1" max="130" width="2.77734375" style="363" customWidth="1"/>
    <col min="131" max="131" width="1.6640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294</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298</v>
      </c>
      <c r="DK2" s="707"/>
      <c r="DL2" s="707"/>
      <c r="DM2" s="707"/>
      <c r="DN2" s="707"/>
      <c r="DO2" s="710"/>
      <c r="DP2" s="368"/>
      <c r="DQ2" s="706" t="s">
        <v>302</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436</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437</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438</v>
      </c>
      <c r="B5" s="397"/>
      <c r="C5" s="397"/>
      <c r="D5" s="397"/>
      <c r="E5" s="397"/>
      <c r="F5" s="397"/>
      <c r="G5" s="397"/>
      <c r="H5" s="397"/>
      <c r="I5" s="397"/>
      <c r="J5" s="397"/>
      <c r="K5" s="397"/>
      <c r="L5" s="397"/>
      <c r="M5" s="397"/>
      <c r="N5" s="397"/>
      <c r="O5" s="397"/>
      <c r="P5" s="429"/>
      <c r="Q5" s="435" t="s">
        <v>176</v>
      </c>
      <c r="R5" s="447"/>
      <c r="S5" s="447"/>
      <c r="T5" s="447"/>
      <c r="U5" s="458"/>
      <c r="V5" s="435" t="s">
        <v>439</v>
      </c>
      <c r="W5" s="447"/>
      <c r="X5" s="447"/>
      <c r="Y5" s="447"/>
      <c r="Z5" s="458"/>
      <c r="AA5" s="435" t="s">
        <v>440</v>
      </c>
      <c r="AB5" s="447"/>
      <c r="AC5" s="447"/>
      <c r="AD5" s="447"/>
      <c r="AE5" s="447"/>
      <c r="AF5" s="504" t="s">
        <v>174</v>
      </c>
      <c r="AG5" s="447"/>
      <c r="AH5" s="447"/>
      <c r="AI5" s="447"/>
      <c r="AJ5" s="522"/>
      <c r="AK5" s="447" t="s">
        <v>441</v>
      </c>
      <c r="AL5" s="447"/>
      <c r="AM5" s="447"/>
      <c r="AN5" s="447"/>
      <c r="AO5" s="458"/>
      <c r="AP5" s="435" t="s">
        <v>442</v>
      </c>
      <c r="AQ5" s="447"/>
      <c r="AR5" s="447"/>
      <c r="AS5" s="447"/>
      <c r="AT5" s="458"/>
      <c r="AU5" s="435" t="s">
        <v>445</v>
      </c>
      <c r="AV5" s="447"/>
      <c r="AW5" s="447"/>
      <c r="AX5" s="447"/>
      <c r="AY5" s="522"/>
      <c r="AZ5" s="378"/>
      <c r="BA5" s="378"/>
      <c r="BB5" s="378"/>
      <c r="BC5" s="378"/>
      <c r="BD5" s="378"/>
      <c r="BE5" s="576"/>
      <c r="BF5" s="576"/>
      <c r="BG5" s="576"/>
      <c r="BH5" s="576"/>
      <c r="BI5" s="576"/>
      <c r="BJ5" s="576"/>
      <c r="BK5" s="576"/>
      <c r="BL5" s="576"/>
      <c r="BM5" s="576"/>
      <c r="BN5" s="576"/>
      <c r="BO5" s="576"/>
      <c r="BP5" s="576"/>
      <c r="BQ5" s="370" t="s">
        <v>446</v>
      </c>
      <c r="BR5" s="397"/>
      <c r="BS5" s="397"/>
      <c r="BT5" s="397"/>
      <c r="BU5" s="397"/>
      <c r="BV5" s="397"/>
      <c r="BW5" s="397"/>
      <c r="BX5" s="397"/>
      <c r="BY5" s="397"/>
      <c r="BZ5" s="397"/>
      <c r="CA5" s="397"/>
      <c r="CB5" s="397"/>
      <c r="CC5" s="397"/>
      <c r="CD5" s="397"/>
      <c r="CE5" s="397"/>
      <c r="CF5" s="397"/>
      <c r="CG5" s="429"/>
      <c r="CH5" s="435" t="s">
        <v>364</v>
      </c>
      <c r="CI5" s="447"/>
      <c r="CJ5" s="447"/>
      <c r="CK5" s="447"/>
      <c r="CL5" s="458"/>
      <c r="CM5" s="435" t="s">
        <v>318</v>
      </c>
      <c r="CN5" s="447"/>
      <c r="CO5" s="447"/>
      <c r="CP5" s="447"/>
      <c r="CQ5" s="458"/>
      <c r="CR5" s="435" t="s">
        <v>239</v>
      </c>
      <c r="CS5" s="447"/>
      <c r="CT5" s="447"/>
      <c r="CU5" s="447"/>
      <c r="CV5" s="458"/>
      <c r="CW5" s="435" t="s">
        <v>51</v>
      </c>
      <c r="CX5" s="447"/>
      <c r="CY5" s="447"/>
      <c r="CZ5" s="447"/>
      <c r="DA5" s="458"/>
      <c r="DB5" s="435" t="s">
        <v>410</v>
      </c>
      <c r="DC5" s="447"/>
      <c r="DD5" s="447"/>
      <c r="DE5" s="447"/>
      <c r="DF5" s="458"/>
      <c r="DG5" s="700" t="s">
        <v>237</v>
      </c>
      <c r="DH5" s="703"/>
      <c r="DI5" s="703"/>
      <c r="DJ5" s="703"/>
      <c r="DK5" s="708"/>
      <c r="DL5" s="700" t="s">
        <v>447</v>
      </c>
      <c r="DM5" s="703"/>
      <c r="DN5" s="703"/>
      <c r="DO5" s="703"/>
      <c r="DP5" s="708"/>
      <c r="DQ5" s="435" t="s">
        <v>449</v>
      </c>
      <c r="DR5" s="447"/>
      <c r="DS5" s="447"/>
      <c r="DT5" s="447"/>
      <c r="DU5" s="458"/>
      <c r="DV5" s="435" t="s">
        <v>445</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450</v>
      </c>
      <c r="C7" s="419"/>
      <c r="D7" s="419"/>
      <c r="E7" s="419"/>
      <c r="F7" s="419"/>
      <c r="G7" s="419"/>
      <c r="H7" s="419"/>
      <c r="I7" s="419"/>
      <c r="J7" s="419"/>
      <c r="K7" s="419"/>
      <c r="L7" s="419"/>
      <c r="M7" s="419"/>
      <c r="N7" s="419"/>
      <c r="O7" s="419"/>
      <c r="P7" s="431"/>
      <c r="Q7" s="437">
        <v>15482</v>
      </c>
      <c r="R7" s="449"/>
      <c r="S7" s="449"/>
      <c r="T7" s="449"/>
      <c r="U7" s="449"/>
      <c r="V7" s="449">
        <v>15336</v>
      </c>
      <c r="W7" s="449"/>
      <c r="X7" s="449"/>
      <c r="Y7" s="449"/>
      <c r="Z7" s="449"/>
      <c r="AA7" s="449">
        <v>146</v>
      </c>
      <c r="AB7" s="449"/>
      <c r="AC7" s="449"/>
      <c r="AD7" s="449"/>
      <c r="AE7" s="492"/>
      <c r="AF7" s="506">
        <v>73</v>
      </c>
      <c r="AG7" s="519"/>
      <c r="AH7" s="519"/>
      <c r="AI7" s="519"/>
      <c r="AJ7" s="524"/>
      <c r="AK7" s="532">
        <v>121</v>
      </c>
      <c r="AL7" s="449"/>
      <c r="AM7" s="449"/>
      <c r="AN7" s="449"/>
      <c r="AO7" s="449"/>
      <c r="AP7" s="449">
        <v>18752</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280</v>
      </c>
      <c r="BT7" s="419"/>
      <c r="BU7" s="419"/>
      <c r="BV7" s="419"/>
      <c r="BW7" s="419"/>
      <c r="BX7" s="419"/>
      <c r="BY7" s="419"/>
      <c r="BZ7" s="419"/>
      <c r="CA7" s="419"/>
      <c r="CB7" s="419"/>
      <c r="CC7" s="419"/>
      <c r="CD7" s="419"/>
      <c r="CE7" s="419"/>
      <c r="CF7" s="419"/>
      <c r="CG7" s="431"/>
      <c r="CH7" s="663">
        <v>0</v>
      </c>
      <c r="CI7" s="666"/>
      <c r="CJ7" s="666"/>
      <c r="CK7" s="666"/>
      <c r="CL7" s="681"/>
      <c r="CM7" s="663">
        <v>20</v>
      </c>
      <c r="CN7" s="666"/>
      <c r="CO7" s="666"/>
      <c r="CP7" s="666"/>
      <c r="CQ7" s="681"/>
      <c r="CR7" s="663">
        <v>5</v>
      </c>
      <c r="CS7" s="666"/>
      <c r="CT7" s="666"/>
      <c r="CU7" s="666"/>
      <c r="CV7" s="681"/>
      <c r="CW7" s="663">
        <v>0</v>
      </c>
      <c r="CX7" s="666"/>
      <c r="CY7" s="666"/>
      <c r="CZ7" s="666"/>
      <c r="DA7" s="681"/>
      <c r="DB7" s="663">
        <v>0</v>
      </c>
      <c r="DC7" s="666"/>
      <c r="DD7" s="666"/>
      <c r="DE7" s="666"/>
      <c r="DF7" s="681"/>
      <c r="DG7" s="663" t="s">
        <v>197</v>
      </c>
      <c r="DH7" s="666"/>
      <c r="DI7" s="666"/>
      <c r="DJ7" s="666"/>
      <c r="DK7" s="681"/>
      <c r="DL7" s="663" t="s">
        <v>197</v>
      </c>
      <c r="DM7" s="666"/>
      <c r="DN7" s="666"/>
      <c r="DO7" s="666"/>
      <c r="DP7" s="681"/>
      <c r="DQ7" s="663">
        <v>0</v>
      </c>
      <c r="DR7" s="666"/>
      <c r="DS7" s="666"/>
      <c r="DT7" s="666"/>
      <c r="DU7" s="681"/>
      <c r="DV7" s="399"/>
      <c r="DW7" s="419"/>
      <c r="DX7" s="419"/>
      <c r="DY7" s="419"/>
      <c r="DZ7" s="717"/>
      <c r="EA7" s="576"/>
    </row>
    <row r="8" spans="1:131" s="364" customFormat="1" ht="26.25" customHeight="1">
      <c r="A8" s="373">
        <v>2</v>
      </c>
      <c r="B8" s="400" t="s">
        <v>246</v>
      </c>
      <c r="C8" s="420"/>
      <c r="D8" s="420"/>
      <c r="E8" s="420"/>
      <c r="F8" s="420"/>
      <c r="G8" s="420"/>
      <c r="H8" s="420"/>
      <c r="I8" s="420"/>
      <c r="J8" s="420"/>
      <c r="K8" s="420"/>
      <c r="L8" s="420"/>
      <c r="M8" s="420"/>
      <c r="N8" s="420"/>
      <c r="O8" s="420"/>
      <c r="P8" s="432"/>
      <c r="Q8" s="438">
        <v>0</v>
      </c>
      <c r="R8" s="450"/>
      <c r="S8" s="450"/>
      <c r="T8" s="450"/>
      <c r="U8" s="450"/>
      <c r="V8" s="450">
        <v>0</v>
      </c>
      <c r="W8" s="450"/>
      <c r="X8" s="450"/>
      <c r="Y8" s="450"/>
      <c r="Z8" s="450"/>
      <c r="AA8" s="450" t="s">
        <v>197</v>
      </c>
      <c r="AB8" s="450"/>
      <c r="AC8" s="450"/>
      <c r="AD8" s="450"/>
      <c r="AE8" s="461"/>
      <c r="AF8" s="507" t="s">
        <v>197</v>
      </c>
      <c r="AG8" s="456"/>
      <c r="AH8" s="456"/>
      <c r="AI8" s="456"/>
      <c r="AJ8" s="525"/>
      <c r="AK8" s="460">
        <v>0</v>
      </c>
      <c r="AL8" s="450"/>
      <c r="AM8" s="450"/>
      <c r="AN8" s="450"/>
      <c r="AO8" s="450"/>
      <c r="AP8" s="450" t="s">
        <v>197</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t="s">
        <v>188</v>
      </c>
      <c r="C9" s="420"/>
      <c r="D9" s="420"/>
      <c r="E9" s="420"/>
      <c r="F9" s="420"/>
      <c r="G9" s="420"/>
      <c r="H9" s="420"/>
      <c r="I9" s="420"/>
      <c r="J9" s="420"/>
      <c r="K9" s="420"/>
      <c r="L9" s="420"/>
      <c r="M9" s="420"/>
      <c r="N9" s="420"/>
      <c r="O9" s="420"/>
      <c r="P9" s="432"/>
      <c r="Q9" s="438">
        <v>6</v>
      </c>
      <c r="R9" s="450"/>
      <c r="S9" s="450"/>
      <c r="T9" s="450"/>
      <c r="U9" s="450"/>
      <c r="V9" s="450">
        <v>6</v>
      </c>
      <c r="W9" s="450"/>
      <c r="X9" s="450"/>
      <c r="Y9" s="450"/>
      <c r="Z9" s="450"/>
      <c r="AA9" s="450" t="s">
        <v>197</v>
      </c>
      <c r="AB9" s="450"/>
      <c r="AC9" s="450"/>
      <c r="AD9" s="450"/>
      <c r="AE9" s="461"/>
      <c r="AF9" s="507" t="s">
        <v>197</v>
      </c>
      <c r="AG9" s="456"/>
      <c r="AH9" s="456"/>
      <c r="AI9" s="456"/>
      <c r="AJ9" s="525"/>
      <c r="AK9" s="460">
        <v>3</v>
      </c>
      <c r="AL9" s="450"/>
      <c r="AM9" s="450"/>
      <c r="AN9" s="450"/>
      <c r="AO9" s="450"/>
      <c r="AP9" s="450" t="s">
        <v>197</v>
      </c>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t="s">
        <v>453</v>
      </c>
      <c r="C10" s="420"/>
      <c r="D10" s="420"/>
      <c r="E10" s="420"/>
      <c r="F10" s="420"/>
      <c r="G10" s="420"/>
      <c r="H10" s="420"/>
      <c r="I10" s="420"/>
      <c r="J10" s="420"/>
      <c r="K10" s="420"/>
      <c r="L10" s="420"/>
      <c r="M10" s="420"/>
      <c r="N10" s="420"/>
      <c r="O10" s="420"/>
      <c r="P10" s="432"/>
      <c r="Q10" s="438">
        <v>247</v>
      </c>
      <c r="R10" s="450"/>
      <c r="S10" s="450"/>
      <c r="T10" s="450"/>
      <c r="U10" s="450"/>
      <c r="V10" s="450">
        <v>245</v>
      </c>
      <c r="W10" s="450"/>
      <c r="X10" s="450"/>
      <c r="Y10" s="450"/>
      <c r="Z10" s="450"/>
      <c r="AA10" s="450">
        <v>2</v>
      </c>
      <c r="AB10" s="450"/>
      <c r="AC10" s="450"/>
      <c r="AD10" s="450"/>
      <c r="AE10" s="461"/>
      <c r="AF10" s="507">
        <v>0</v>
      </c>
      <c r="AG10" s="456"/>
      <c r="AH10" s="456"/>
      <c r="AI10" s="456"/>
      <c r="AJ10" s="525"/>
      <c r="AK10" s="460">
        <v>193</v>
      </c>
      <c r="AL10" s="450"/>
      <c r="AM10" s="450"/>
      <c r="AN10" s="450"/>
      <c r="AO10" s="450"/>
      <c r="AP10" s="450" t="s">
        <v>197</v>
      </c>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t="s">
        <v>293</v>
      </c>
      <c r="C11" s="420"/>
      <c r="D11" s="420"/>
      <c r="E11" s="420"/>
      <c r="F11" s="420"/>
      <c r="G11" s="420"/>
      <c r="H11" s="420"/>
      <c r="I11" s="420"/>
      <c r="J11" s="420"/>
      <c r="K11" s="420"/>
      <c r="L11" s="420"/>
      <c r="M11" s="420"/>
      <c r="N11" s="420"/>
      <c r="O11" s="420"/>
      <c r="P11" s="432"/>
      <c r="Q11" s="438">
        <v>0</v>
      </c>
      <c r="R11" s="450"/>
      <c r="S11" s="450"/>
      <c r="T11" s="450"/>
      <c r="U11" s="450"/>
      <c r="V11" s="450">
        <v>0</v>
      </c>
      <c r="W11" s="450"/>
      <c r="X11" s="450"/>
      <c r="Y11" s="450"/>
      <c r="Z11" s="450"/>
      <c r="AA11" s="450" t="s">
        <v>197</v>
      </c>
      <c r="AB11" s="450"/>
      <c r="AC11" s="450"/>
      <c r="AD11" s="450"/>
      <c r="AE11" s="461"/>
      <c r="AF11" s="507" t="s">
        <v>197</v>
      </c>
      <c r="AG11" s="456"/>
      <c r="AH11" s="456"/>
      <c r="AI11" s="456"/>
      <c r="AJ11" s="525"/>
      <c r="AK11" s="460" t="s">
        <v>197</v>
      </c>
      <c r="AL11" s="450"/>
      <c r="AM11" s="450"/>
      <c r="AN11" s="450"/>
      <c r="AO11" s="450"/>
      <c r="AP11" s="450" t="s">
        <v>197</v>
      </c>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454</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247</v>
      </c>
      <c r="B23" s="401" t="s">
        <v>303</v>
      </c>
      <c r="C23" s="421"/>
      <c r="D23" s="421"/>
      <c r="E23" s="421"/>
      <c r="F23" s="421"/>
      <c r="G23" s="421"/>
      <c r="H23" s="421"/>
      <c r="I23" s="421"/>
      <c r="J23" s="421"/>
      <c r="K23" s="421"/>
      <c r="L23" s="421"/>
      <c r="M23" s="421"/>
      <c r="N23" s="421"/>
      <c r="O23" s="421"/>
      <c r="P23" s="433"/>
      <c r="Q23" s="440">
        <v>14858</v>
      </c>
      <c r="R23" s="452"/>
      <c r="S23" s="452"/>
      <c r="T23" s="452"/>
      <c r="U23" s="452"/>
      <c r="V23" s="452">
        <v>14710</v>
      </c>
      <c r="W23" s="452"/>
      <c r="X23" s="452"/>
      <c r="Y23" s="452"/>
      <c r="Z23" s="452"/>
      <c r="AA23" s="452">
        <v>148</v>
      </c>
      <c r="AB23" s="452"/>
      <c r="AC23" s="452"/>
      <c r="AD23" s="452"/>
      <c r="AE23" s="494"/>
      <c r="AF23" s="508">
        <v>73</v>
      </c>
      <c r="AG23" s="452"/>
      <c r="AH23" s="452"/>
      <c r="AI23" s="452"/>
      <c r="AJ23" s="526"/>
      <c r="AK23" s="534"/>
      <c r="AL23" s="455"/>
      <c r="AM23" s="455"/>
      <c r="AN23" s="455"/>
      <c r="AO23" s="455"/>
      <c r="AP23" s="452">
        <v>18752</v>
      </c>
      <c r="AQ23" s="452"/>
      <c r="AR23" s="452"/>
      <c r="AS23" s="452"/>
      <c r="AT23" s="452"/>
      <c r="AU23" s="567"/>
      <c r="AV23" s="567"/>
      <c r="AW23" s="567"/>
      <c r="AX23" s="567"/>
      <c r="AY23" s="590"/>
      <c r="AZ23" s="595" t="s">
        <v>197</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384</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419</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438</v>
      </c>
      <c r="B26" s="397"/>
      <c r="C26" s="397"/>
      <c r="D26" s="397"/>
      <c r="E26" s="397"/>
      <c r="F26" s="397"/>
      <c r="G26" s="397"/>
      <c r="H26" s="397"/>
      <c r="I26" s="397"/>
      <c r="J26" s="397"/>
      <c r="K26" s="397"/>
      <c r="L26" s="397"/>
      <c r="M26" s="397"/>
      <c r="N26" s="397"/>
      <c r="O26" s="397"/>
      <c r="P26" s="429"/>
      <c r="Q26" s="435" t="s">
        <v>456</v>
      </c>
      <c r="R26" s="447"/>
      <c r="S26" s="447"/>
      <c r="T26" s="447"/>
      <c r="U26" s="458"/>
      <c r="V26" s="435" t="s">
        <v>457</v>
      </c>
      <c r="W26" s="447"/>
      <c r="X26" s="447"/>
      <c r="Y26" s="447"/>
      <c r="Z26" s="458"/>
      <c r="AA26" s="435" t="s">
        <v>458</v>
      </c>
      <c r="AB26" s="447"/>
      <c r="AC26" s="447"/>
      <c r="AD26" s="447"/>
      <c r="AE26" s="447"/>
      <c r="AF26" s="509" t="s">
        <v>242</v>
      </c>
      <c r="AG26" s="520"/>
      <c r="AH26" s="520"/>
      <c r="AI26" s="520"/>
      <c r="AJ26" s="527"/>
      <c r="AK26" s="447" t="s">
        <v>388</v>
      </c>
      <c r="AL26" s="447"/>
      <c r="AM26" s="447"/>
      <c r="AN26" s="447"/>
      <c r="AO26" s="458"/>
      <c r="AP26" s="435" t="s">
        <v>355</v>
      </c>
      <c r="AQ26" s="447"/>
      <c r="AR26" s="447"/>
      <c r="AS26" s="447"/>
      <c r="AT26" s="458"/>
      <c r="AU26" s="435" t="s">
        <v>459</v>
      </c>
      <c r="AV26" s="447"/>
      <c r="AW26" s="447"/>
      <c r="AX26" s="447"/>
      <c r="AY26" s="458"/>
      <c r="AZ26" s="435" t="s">
        <v>460</v>
      </c>
      <c r="BA26" s="447"/>
      <c r="BB26" s="447"/>
      <c r="BC26" s="447"/>
      <c r="BD26" s="458"/>
      <c r="BE26" s="435" t="s">
        <v>445</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461</v>
      </c>
      <c r="C28" s="419"/>
      <c r="D28" s="419"/>
      <c r="E28" s="419"/>
      <c r="F28" s="419"/>
      <c r="G28" s="419"/>
      <c r="H28" s="419"/>
      <c r="I28" s="419"/>
      <c r="J28" s="419"/>
      <c r="K28" s="419"/>
      <c r="L28" s="419"/>
      <c r="M28" s="419"/>
      <c r="N28" s="419"/>
      <c r="O28" s="419"/>
      <c r="P28" s="431"/>
      <c r="Q28" s="441">
        <v>3982</v>
      </c>
      <c r="R28" s="453"/>
      <c r="S28" s="453"/>
      <c r="T28" s="453"/>
      <c r="U28" s="453"/>
      <c r="V28" s="453">
        <v>3999</v>
      </c>
      <c r="W28" s="453"/>
      <c r="X28" s="453"/>
      <c r="Y28" s="453"/>
      <c r="Z28" s="453"/>
      <c r="AA28" s="453">
        <v>-18</v>
      </c>
      <c r="AB28" s="453"/>
      <c r="AC28" s="453"/>
      <c r="AD28" s="453"/>
      <c r="AE28" s="495"/>
      <c r="AF28" s="511">
        <v>-18</v>
      </c>
      <c r="AG28" s="453"/>
      <c r="AH28" s="453"/>
      <c r="AI28" s="453"/>
      <c r="AJ28" s="529"/>
      <c r="AK28" s="535">
        <v>348</v>
      </c>
      <c r="AL28" s="453"/>
      <c r="AM28" s="453"/>
      <c r="AN28" s="453"/>
      <c r="AO28" s="453"/>
      <c r="AP28" s="453" t="s">
        <v>197</v>
      </c>
      <c r="AQ28" s="453"/>
      <c r="AR28" s="453"/>
      <c r="AS28" s="453"/>
      <c r="AT28" s="453"/>
      <c r="AU28" s="453" t="s">
        <v>197</v>
      </c>
      <c r="AV28" s="453"/>
      <c r="AW28" s="453"/>
      <c r="AX28" s="453"/>
      <c r="AY28" s="453"/>
      <c r="AZ28" s="596"/>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27</v>
      </c>
      <c r="C29" s="420"/>
      <c r="D29" s="420"/>
      <c r="E29" s="420"/>
      <c r="F29" s="420"/>
      <c r="G29" s="420"/>
      <c r="H29" s="420"/>
      <c r="I29" s="420"/>
      <c r="J29" s="420"/>
      <c r="K29" s="420"/>
      <c r="L29" s="420"/>
      <c r="M29" s="420"/>
      <c r="N29" s="420"/>
      <c r="O29" s="420"/>
      <c r="P29" s="432"/>
      <c r="Q29" s="438">
        <v>3001</v>
      </c>
      <c r="R29" s="450"/>
      <c r="S29" s="450"/>
      <c r="T29" s="450"/>
      <c r="U29" s="450"/>
      <c r="V29" s="450">
        <v>2993</v>
      </c>
      <c r="W29" s="450"/>
      <c r="X29" s="450"/>
      <c r="Y29" s="450"/>
      <c r="Z29" s="450"/>
      <c r="AA29" s="450">
        <v>8</v>
      </c>
      <c r="AB29" s="450"/>
      <c r="AC29" s="450"/>
      <c r="AD29" s="450"/>
      <c r="AE29" s="461"/>
      <c r="AF29" s="507">
        <v>8</v>
      </c>
      <c r="AG29" s="456"/>
      <c r="AH29" s="456"/>
      <c r="AI29" s="456"/>
      <c r="AJ29" s="525"/>
      <c r="AK29" s="460">
        <v>478</v>
      </c>
      <c r="AL29" s="450"/>
      <c r="AM29" s="450"/>
      <c r="AN29" s="450"/>
      <c r="AO29" s="450"/>
      <c r="AP29" s="450" t="s">
        <v>197</v>
      </c>
      <c r="AQ29" s="450"/>
      <c r="AR29" s="450"/>
      <c r="AS29" s="450"/>
      <c r="AT29" s="450"/>
      <c r="AU29" s="450" t="s">
        <v>197</v>
      </c>
      <c r="AV29" s="450"/>
      <c r="AW29" s="450"/>
      <c r="AX29" s="450"/>
      <c r="AY29" s="450"/>
      <c r="AZ29" s="597"/>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223</v>
      </c>
      <c r="C30" s="420"/>
      <c r="D30" s="420"/>
      <c r="E30" s="420"/>
      <c r="F30" s="420"/>
      <c r="G30" s="420"/>
      <c r="H30" s="420"/>
      <c r="I30" s="420"/>
      <c r="J30" s="420"/>
      <c r="K30" s="420"/>
      <c r="L30" s="420"/>
      <c r="M30" s="420"/>
      <c r="N30" s="420"/>
      <c r="O30" s="420"/>
      <c r="P30" s="432"/>
      <c r="Q30" s="438">
        <v>533</v>
      </c>
      <c r="R30" s="450"/>
      <c r="S30" s="450"/>
      <c r="T30" s="450"/>
      <c r="U30" s="450"/>
      <c r="V30" s="450">
        <v>521</v>
      </c>
      <c r="W30" s="450"/>
      <c r="X30" s="450"/>
      <c r="Y30" s="450"/>
      <c r="Z30" s="450"/>
      <c r="AA30" s="450">
        <v>12</v>
      </c>
      <c r="AB30" s="450"/>
      <c r="AC30" s="450"/>
      <c r="AD30" s="450"/>
      <c r="AE30" s="461"/>
      <c r="AF30" s="507">
        <v>12</v>
      </c>
      <c r="AG30" s="456"/>
      <c r="AH30" s="456"/>
      <c r="AI30" s="456"/>
      <c r="AJ30" s="525"/>
      <c r="AK30" s="460">
        <v>151</v>
      </c>
      <c r="AL30" s="450"/>
      <c r="AM30" s="450"/>
      <c r="AN30" s="450"/>
      <c r="AO30" s="450"/>
      <c r="AP30" s="450" t="s">
        <v>197</v>
      </c>
      <c r="AQ30" s="450"/>
      <c r="AR30" s="450"/>
      <c r="AS30" s="450"/>
      <c r="AT30" s="450"/>
      <c r="AU30" s="450" t="s">
        <v>197</v>
      </c>
      <c r="AV30" s="450"/>
      <c r="AW30" s="450"/>
      <c r="AX30" s="450"/>
      <c r="AY30" s="450"/>
      <c r="AZ30" s="597"/>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462</v>
      </c>
      <c r="C31" s="420"/>
      <c r="D31" s="420"/>
      <c r="E31" s="420"/>
      <c r="F31" s="420"/>
      <c r="G31" s="420"/>
      <c r="H31" s="420"/>
      <c r="I31" s="420"/>
      <c r="J31" s="420"/>
      <c r="K31" s="420"/>
      <c r="L31" s="420"/>
      <c r="M31" s="420"/>
      <c r="N31" s="420"/>
      <c r="O31" s="420"/>
      <c r="P31" s="432"/>
      <c r="Q31" s="438">
        <v>394</v>
      </c>
      <c r="R31" s="450"/>
      <c r="S31" s="450"/>
      <c r="T31" s="450"/>
      <c r="U31" s="450"/>
      <c r="V31" s="450">
        <v>368</v>
      </c>
      <c r="W31" s="450"/>
      <c r="X31" s="450"/>
      <c r="Y31" s="450"/>
      <c r="Z31" s="450"/>
      <c r="AA31" s="450">
        <v>26</v>
      </c>
      <c r="AB31" s="450"/>
      <c r="AC31" s="450"/>
      <c r="AD31" s="450"/>
      <c r="AE31" s="461"/>
      <c r="AF31" s="507">
        <v>1610</v>
      </c>
      <c r="AG31" s="456"/>
      <c r="AH31" s="456"/>
      <c r="AI31" s="456"/>
      <c r="AJ31" s="525"/>
      <c r="AK31" s="460">
        <v>57</v>
      </c>
      <c r="AL31" s="450"/>
      <c r="AM31" s="450"/>
      <c r="AN31" s="450"/>
      <c r="AO31" s="450"/>
      <c r="AP31" s="450">
        <v>3205</v>
      </c>
      <c r="AQ31" s="450"/>
      <c r="AR31" s="450"/>
      <c r="AS31" s="450"/>
      <c r="AT31" s="450"/>
      <c r="AU31" s="450">
        <v>0</v>
      </c>
      <c r="AV31" s="450"/>
      <c r="AW31" s="450"/>
      <c r="AX31" s="450"/>
      <c r="AY31" s="450"/>
      <c r="AZ31" s="597"/>
      <c r="BA31" s="597"/>
      <c r="BB31" s="597"/>
      <c r="BC31" s="597"/>
      <c r="BD31" s="597"/>
      <c r="BE31" s="565" t="s">
        <v>463</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464</v>
      </c>
      <c r="C32" s="420"/>
      <c r="D32" s="420"/>
      <c r="E32" s="420"/>
      <c r="F32" s="420"/>
      <c r="G32" s="420"/>
      <c r="H32" s="420"/>
      <c r="I32" s="420"/>
      <c r="J32" s="420"/>
      <c r="K32" s="420"/>
      <c r="L32" s="420"/>
      <c r="M32" s="420"/>
      <c r="N32" s="420"/>
      <c r="O32" s="420"/>
      <c r="P32" s="432"/>
      <c r="Q32" s="438">
        <v>3541</v>
      </c>
      <c r="R32" s="450"/>
      <c r="S32" s="450"/>
      <c r="T32" s="450"/>
      <c r="U32" s="450"/>
      <c r="V32" s="450">
        <v>3817</v>
      </c>
      <c r="W32" s="450"/>
      <c r="X32" s="450"/>
      <c r="Y32" s="450"/>
      <c r="Z32" s="450"/>
      <c r="AA32" s="450">
        <v>-276</v>
      </c>
      <c r="AB32" s="450"/>
      <c r="AC32" s="450"/>
      <c r="AD32" s="450"/>
      <c r="AE32" s="461"/>
      <c r="AF32" s="507">
        <v>4624</v>
      </c>
      <c r="AG32" s="456"/>
      <c r="AH32" s="456"/>
      <c r="AI32" s="456"/>
      <c r="AJ32" s="525"/>
      <c r="AK32" s="460">
        <v>358</v>
      </c>
      <c r="AL32" s="450"/>
      <c r="AM32" s="450"/>
      <c r="AN32" s="450"/>
      <c r="AO32" s="450"/>
      <c r="AP32" s="450">
        <v>2687</v>
      </c>
      <c r="AQ32" s="450"/>
      <c r="AR32" s="450"/>
      <c r="AS32" s="450"/>
      <c r="AT32" s="450"/>
      <c r="AU32" s="450">
        <v>1405</v>
      </c>
      <c r="AV32" s="450"/>
      <c r="AW32" s="450"/>
      <c r="AX32" s="450"/>
      <c r="AY32" s="450"/>
      <c r="AZ32" s="597"/>
      <c r="BA32" s="597"/>
      <c r="BB32" s="597"/>
      <c r="BC32" s="597"/>
      <c r="BD32" s="597"/>
      <c r="BE32" s="565" t="s">
        <v>463</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319</v>
      </c>
      <c r="C33" s="420"/>
      <c r="D33" s="420"/>
      <c r="E33" s="420"/>
      <c r="F33" s="420"/>
      <c r="G33" s="420"/>
      <c r="H33" s="420"/>
      <c r="I33" s="420"/>
      <c r="J33" s="420"/>
      <c r="K33" s="420"/>
      <c r="L33" s="420"/>
      <c r="M33" s="420"/>
      <c r="N33" s="420"/>
      <c r="O33" s="420"/>
      <c r="P33" s="432"/>
      <c r="Q33" s="438">
        <v>29</v>
      </c>
      <c r="R33" s="450"/>
      <c r="S33" s="450"/>
      <c r="T33" s="450"/>
      <c r="U33" s="450"/>
      <c r="V33" s="450">
        <v>26</v>
      </c>
      <c r="W33" s="450"/>
      <c r="X33" s="450"/>
      <c r="Y33" s="450"/>
      <c r="Z33" s="450"/>
      <c r="AA33" s="450">
        <v>3</v>
      </c>
      <c r="AB33" s="450"/>
      <c r="AC33" s="450"/>
      <c r="AD33" s="450"/>
      <c r="AE33" s="461"/>
      <c r="AF33" s="507">
        <v>4</v>
      </c>
      <c r="AG33" s="456"/>
      <c r="AH33" s="456"/>
      <c r="AI33" s="456"/>
      <c r="AJ33" s="525"/>
      <c r="AK33" s="460">
        <v>0</v>
      </c>
      <c r="AL33" s="450"/>
      <c r="AM33" s="450"/>
      <c r="AN33" s="450"/>
      <c r="AO33" s="450"/>
      <c r="AP33" s="450">
        <v>1</v>
      </c>
      <c r="AQ33" s="450"/>
      <c r="AR33" s="450"/>
      <c r="AS33" s="450"/>
      <c r="AT33" s="450"/>
      <c r="AU33" s="450">
        <v>1</v>
      </c>
      <c r="AV33" s="450"/>
      <c r="AW33" s="450"/>
      <c r="AX33" s="450"/>
      <c r="AY33" s="450"/>
      <c r="AZ33" s="597"/>
      <c r="BA33" s="597"/>
      <c r="BB33" s="597"/>
      <c r="BC33" s="597"/>
      <c r="BD33" s="597"/>
      <c r="BE33" s="565" t="s">
        <v>463</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465</v>
      </c>
      <c r="C34" s="420"/>
      <c r="D34" s="420"/>
      <c r="E34" s="420"/>
      <c r="F34" s="420"/>
      <c r="G34" s="420"/>
      <c r="H34" s="420"/>
      <c r="I34" s="420"/>
      <c r="J34" s="420"/>
      <c r="K34" s="420"/>
      <c r="L34" s="420"/>
      <c r="M34" s="420"/>
      <c r="N34" s="420"/>
      <c r="O34" s="420"/>
      <c r="P34" s="432"/>
      <c r="Q34" s="438">
        <v>3</v>
      </c>
      <c r="R34" s="450"/>
      <c r="S34" s="450"/>
      <c r="T34" s="450"/>
      <c r="U34" s="450"/>
      <c r="V34" s="450">
        <v>3</v>
      </c>
      <c r="W34" s="450"/>
      <c r="X34" s="450"/>
      <c r="Y34" s="450"/>
      <c r="Z34" s="450"/>
      <c r="AA34" s="450">
        <v>1</v>
      </c>
      <c r="AB34" s="450"/>
      <c r="AC34" s="450"/>
      <c r="AD34" s="450"/>
      <c r="AE34" s="461"/>
      <c r="AF34" s="507">
        <v>1</v>
      </c>
      <c r="AG34" s="456"/>
      <c r="AH34" s="456"/>
      <c r="AI34" s="456"/>
      <c r="AJ34" s="525"/>
      <c r="AK34" s="460">
        <v>9</v>
      </c>
      <c r="AL34" s="450"/>
      <c r="AM34" s="450"/>
      <c r="AN34" s="450"/>
      <c r="AO34" s="450"/>
      <c r="AP34" s="450">
        <v>59</v>
      </c>
      <c r="AQ34" s="450"/>
      <c r="AR34" s="450"/>
      <c r="AS34" s="450"/>
      <c r="AT34" s="450"/>
      <c r="AU34" s="450">
        <v>59</v>
      </c>
      <c r="AV34" s="450"/>
      <c r="AW34" s="450"/>
      <c r="AX34" s="450"/>
      <c r="AY34" s="450"/>
      <c r="AZ34" s="597"/>
      <c r="BA34" s="597"/>
      <c r="BB34" s="597"/>
      <c r="BC34" s="597"/>
      <c r="BD34" s="597"/>
      <c r="BE34" s="565" t="s">
        <v>22</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467</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247</v>
      </c>
      <c r="B63" s="401" t="s">
        <v>374</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6240</v>
      </c>
      <c r="AG63" s="452"/>
      <c r="AH63" s="452"/>
      <c r="AI63" s="452"/>
      <c r="AJ63" s="526"/>
      <c r="AK63" s="534"/>
      <c r="AL63" s="455"/>
      <c r="AM63" s="455"/>
      <c r="AN63" s="455"/>
      <c r="AO63" s="455"/>
      <c r="AP63" s="452">
        <v>5952</v>
      </c>
      <c r="AQ63" s="452"/>
      <c r="AR63" s="452"/>
      <c r="AS63" s="452"/>
      <c r="AT63" s="452"/>
      <c r="AU63" s="452">
        <v>1465</v>
      </c>
      <c r="AV63" s="452"/>
      <c r="AW63" s="452"/>
      <c r="AX63" s="452"/>
      <c r="AY63" s="452"/>
      <c r="AZ63" s="599"/>
      <c r="BA63" s="599"/>
      <c r="BB63" s="599"/>
      <c r="BC63" s="599"/>
      <c r="BD63" s="599"/>
      <c r="BE63" s="567"/>
      <c r="BF63" s="567"/>
      <c r="BG63" s="567"/>
      <c r="BH63" s="567"/>
      <c r="BI63" s="590"/>
      <c r="BJ63" s="595" t="s">
        <v>197</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451</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411</v>
      </c>
      <c r="B66" s="397"/>
      <c r="C66" s="397"/>
      <c r="D66" s="397"/>
      <c r="E66" s="397"/>
      <c r="F66" s="397"/>
      <c r="G66" s="397"/>
      <c r="H66" s="397"/>
      <c r="I66" s="397"/>
      <c r="J66" s="397"/>
      <c r="K66" s="397"/>
      <c r="L66" s="397"/>
      <c r="M66" s="397"/>
      <c r="N66" s="397"/>
      <c r="O66" s="397"/>
      <c r="P66" s="429"/>
      <c r="Q66" s="435" t="s">
        <v>456</v>
      </c>
      <c r="R66" s="447"/>
      <c r="S66" s="447"/>
      <c r="T66" s="447"/>
      <c r="U66" s="458"/>
      <c r="V66" s="435" t="s">
        <v>457</v>
      </c>
      <c r="W66" s="447"/>
      <c r="X66" s="447"/>
      <c r="Y66" s="447"/>
      <c r="Z66" s="458"/>
      <c r="AA66" s="435" t="s">
        <v>458</v>
      </c>
      <c r="AB66" s="447"/>
      <c r="AC66" s="447"/>
      <c r="AD66" s="447"/>
      <c r="AE66" s="458"/>
      <c r="AF66" s="512" t="s">
        <v>242</v>
      </c>
      <c r="AG66" s="520"/>
      <c r="AH66" s="520"/>
      <c r="AI66" s="520"/>
      <c r="AJ66" s="530"/>
      <c r="AK66" s="435" t="s">
        <v>388</v>
      </c>
      <c r="AL66" s="397"/>
      <c r="AM66" s="397"/>
      <c r="AN66" s="397"/>
      <c r="AO66" s="429"/>
      <c r="AP66" s="435" t="s">
        <v>355</v>
      </c>
      <c r="AQ66" s="447"/>
      <c r="AR66" s="447"/>
      <c r="AS66" s="447"/>
      <c r="AT66" s="458"/>
      <c r="AU66" s="435" t="s">
        <v>468</v>
      </c>
      <c r="AV66" s="447"/>
      <c r="AW66" s="447"/>
      <c r="AX66" s="447"/>
      <c r="AY66" s="458"/>
      <c r="AZ66" s="435" t="s">
        <v>445</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337</v>
      </c>
      <c r="C68" s="419"/>
      <c r="D68" s="419"/>
      <c r="E68" s="419"/>
      <c r="F68" s="419"/>
      <c r="G68" s="419"/>
      <c r="H68" s="419"/>
      <c r="I68" s="419"/>
      <c r="J68" s="419"/>
      <c r="K68" s="419"/>
      <c r="L68" s="419"/>
      <c r="M68" s="419"/>
      <c r="N68" s="419"/>
      <c r="O68" s="419"/>
      <c r="P68" s="431"/>
      <c r="Q68" s="437">
        <v>335</v>
      </c>
      <c r="R68" s="449"/>
      <c r="S68" s="449"/>
      <c r="T68" s="449"/>
      <c r="U68" s="449"/>
      <c r="V68" s="449">
        <v>295</v>
      </c>
      <c r="W68" s="449"/>
      <c r="X68" s="449"/>
      <c r="Y68" s="449"/>
      <c r="Z68" s="449"/>
      <c r="AA68" s="449">
        <v>41</v>
      </c>
      <c r="AB68" s="449"/>
      <c r="AC68" s="449"/>
      <c r="AD68" s="449"/>
      <c r="AE68" s="449"/>
      <c r="AF68" s="449">
        <v>41</v>
      </c>
      <c r="AG68" s="449"/>
      <c r="AH68" s="449"/>
      <c r="AI68" s="449"/>
      <c r="AJ68" s="449"/>
      <c r="AK68" s="449" t="s">
        <v>197</v>
      </c>
      <c r="AL68" s="449"/>
      <c r="AM68" s="449"/>
      <c r="AN68" s="449"/>
      <c r="AO68" s="449"/>
      <c r="AP68" s="449" t="s">
        <v>197</v>
      </c>
      <c r="AQ68" s="449"/>
      <c r="AR68" s="449"/>
      <c r="AS68" s="449"/>
      <c r="AT68" s="449"/>
      <c r="AU68" s="449" t="s">
        <v>197</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107</v>
      </c>
      <c r="C69" s="420"/>
      <c r="D69" s="420"/>
      <c r="E69" s="420"/>
      <c r="F69" s="420"/>
      <c r="G69" s="420"/>
      <c r="H69" s="420"/>
      <c r="I69" s="420"/>
      <c r="J69" s="420"/>
      <c r="K69" s="420"/>
      <c r="L69" s="420"/>
      <c r="M69" s="420"/>
      <c r="N69" s="420"/>
      <c r="O69" s="420"/>
      <c r="P69" s="432"/>
      <c r="Q69" s="438">
        <v>13</v>
      </c>
      <c r="R69" s="450"/>
      <c r="S69" s="450"/>
      <c r="T69" s="450"/>
      <c r="U69" s="450"/>
      <c r="V69" s="450">
        <v>5</v>
      </c>
      <c r="W69" s="450"/>
      <c r="X69" s="450"/>
      <c r="Y69" s="450"/>
      <c r="Z69" s="450"/>
      <c r="AA69" s="450">
        <v>7</v>
      </c>
      <c r="AB69" s="450"/>
      <c r="AC69" s="450"/>
      <c r="AD69" s="450"/>
      <c r="AE69" s="450"/>
      <c r="AF69" s="450">
        <v>7</v>
      </c>
      <c r="AG69" s="450"/>
      <c r="AH69" s="450"/>
      <c r="AI69" s="450"/>
      <c r="AJ69" s="450"/>
      <c r="AK69" s="450" t="s">
        <v>197</v>
      </c>
      <c r="AL69" s="450"/>
      <c r="AM69" s="450"/>
      <c r="AN69" s="450"/>
      <c r="AO69" s="450"/>
      <c r="AP69" s="450" t="s">
        <v>197</v>
      </c>
      <c r="AQ69" s="450"/>
      <c r="AR69" s="450"/>
      <c r="AS69" s="450"/>
      <c r="AT69" s="450"/>
      <c r="AU69" s="450" t="s">
        <v>197</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536</v>
      </c>
      <c r="C70" s="420"/>
      <c r="D70" s="420"/>
      <c r="E70" s="420"/>
      <c r="F70" s="420"/>
      <c r="G70" s="420"/>
      <c r="H70" s="420"/>
      <c r="I70" s="420"/>
      <c r="J70" s="420"/>
      <c r="K70" s="420"/>
      <c r="L70" s="420"/>
      <c r="M70" s="420"/>
      <c r="N70" s="420"/>
      <c r="O70" s="420"/>
      <c r="P70" s="432"/>
      <c r="Q70" s="438">
        <v>616</v>
      </c>
      <c r="R70" s="450"/>
      <c r="S70" s="450"/>
      <c r="T70" s="450"/>
      <c r="U70" s="450"/>
      <c r="V70" s="450">
        <v>582</v>
      </c>
      <c r="W70" s="450"/>
      <c r="X70" s="450"/>
      <c r="Y70" s="450"/>
      <c r="Z70" s="450"/>
      <c r="AA70" s="450">
        <v>34</v>
      </c>
      <c r="AB70" s="450"/>
      <c r="AC70" s="450"/>
      <c r="AD70" s="450"/>
      <c r="AE70" s="450"/>
      <c r="AF70" s="450">
        <v>-31</v>
      </c>
      <c r="AG70" s="450"/>
      <c r="AH70" s="450"/>
      <c r="AI70" s="450"/>
      <c r="AJ70" s="450"/>
      <c r="AK70" s="450" t="s">
        <v>197</v>
      </c>
      <c r="AL70" s="450"/>
      <c r="AM70" s="450"/>
      <c r="AN70" s="450"/>
      <c r="AO70" s="450"/>
      <c r="AP70" s="450" t="s">
        <v>197</v>
      </c>
      <c r="AQ70" s="450"/>
      <c r="AR70" s="450"/>
      <c r="AS70" s="450"/>
      <c r="AT70" s="450"/>
      <c r="AU70" s="450" t="s">
        <v>197</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537</v>
      </c>
      <c r="C71" s="420"/>
      <c r="D71" s="420"/>
      <c r="E71" s="420"/>
      <c r="F71" s="420"/>
      <c r="G71" s="420"/>
      <c r="H71" s="420"/>
      <c r="I71" s="420"/>
      <c r="J71" s="420"/>
      <c r="K71" s="420"/>
      <c r="L71" s="420"/>
      <c r="M71" s="420"/>
      <c r="N71" s="420"/>
      <c r="O71" s="420"/>
      <c r="P71" s="432"/>
      <c r="Q71" s="438">
        <v>142</v>
      </c>
      <c r="R71" s="450"/>
      <c r="S71" s="450"/>
      <c r="T71" s="450"/>
      <c r="U71" s="450"/>
      <c r="V71" s="450">
        <v>133</v>
      </c>
      <c r="W71" s="450"/>
      <c r="X71" s="450"/>
      <c r="Y71" s="450"/>
      <c r="Z71" s="450"/>
      <c r="AA71" s="450">
        <v>9</v>
      </c>
      <c r="AB71" s="450"/>
      <c r="AC71" s="450"/>
      <c r="AD71" s="450"/>
      <c r="AE71" s="450"/>
      <c r="AF71" s="450">
        <v>9</v>
      </c>
      <c r="AG71" s="450"/>
      <c r="AH71" s="450"/>
      <c r="AI71" s="450"/>
      <c r="AJ71" s="450"/>
      <c r="AK71" s="450" t="s">
        <v>197</v>
      </c>
      <c r="AL71" s="450"/>
      <c r="AM71" s="450"/>
      <c r="AN71" s="450"/>
      <c r="AO71" s="450"/>
      <c r="AP71" s="450" t="s">
        <v>197</v>
      </c>
      <c r="AQ71" s="450"/>
      <c r="AR71" s="450"/>
      <c r="AS71" s="450"/>
      <c r="AT71" s="450"/>
      <c r="AU71" s="450" t="s">
        <v>197</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538</v>
      </c>
      <c r="C72" s="420"/>
      <c r="D72" s="420"/>
      <c r="E72" s="420"/>
      <c r="F72" s="420"/>
      <c r="G72" s="420"/>
      <c r="H72" s="420"/>
      <c r="I72" s="420"/>
      <c r="J72" s="420"/>
      <c r="K72" s="420"/>
      <c r="L72" s="420"/>
      <c r="M72" s="420"/>
      <c r="N72" s="420"/>
      <c r="O72" s="420"/>
      <c r="P72" s="432"/>
      <c r="Q72" s="438">
        <v>3281</v>
      </c>
      <c r="R72" s="450"/>
      <c r="S72" s="450"/>
      <c r="T72" s="450"/>
      <c r="U72" s="450"/>
      <c r="V72" s="450">
        <v>2177</v>
      </c>
      <c r="W72" s="450"/>
      <c r="X72" s="450"/>
      <c r="Y72" s="450"/>
      <c r="Z72" s="450"/>
      <c r="AA72" s="450">
        <v>1103</v>
      </c>
      <c r="AB72" s="450"/>
      <c r="AC72" s="450"/>
      <c r="AD72" s="450"/>
      <c r="AE72" s="450"/>
      <c r="AF72" s="450">
        <v>1103</v>
      </c>
      <c r="AG72" s="450"/>
      <c r="AH72" s="450"/>
      <c r="AI72" s="450"/>
      <c r="AJ72" s="450"/>
      <c r="AK72" s="450">
        <v>2</v>
      </c>
      <c r="AL72" s="450"/>
      <c r="AM72" s="450"/>
      <c r="AN72" s="450"/>
      <c r="AO72" s="450"/>
      <c r="AP72" s="450" t="s">
        <v>197</v>
      </c>
      <c r="AQ72" s="450"/>
      <c r="AR72" s="450"/>
      <c r="AS72" s="450"/>
      <c r="AT72" s="450"/>
      <c r="AU72" s="450" t="s">
        <v>197</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539</v>
      </c>
      <c r="C73" s="420"/>
      <c r="D73" s="420"/>
      <c r="E73" s="420"/>
      <c r="F73" s="420"/>
      <c r="G73" s="420"/>
      <c r="H73" s="420"/>
      <c r="I73" s="420"/>
      <c r="J73" s="420"/>
      <c r="K73" s="420"/>
      <c r="L73" s="420"/>
      <c r="M73" s="420"/>
      <c r="N73" s="420"/>
      <c r="O73" s="420"/>
      <c r="P73" s="432"/>
      <c r="Q73" s="438">
        <v>6</v>
      </c>
      <c r="R73" s="450"/>
      <c r="S73" s="450"/>
      <c r="T73" s="450"/>
      <c r="U73" s="450"/>
      <c r="V73" s="450">
        <v>6</v>
      </c>
      <c r="W73" s="450"/>
      <c r="X73" s="450"/>
      <c r="Y73" s="450"/>
      <c r="Z73" s="450"/>
      <c r="AA73" s="450">
        <v>0</v>
      </c>
      <c r="AB73" s="450"/>
      <c r="AC73" s="450"/>
      <c r="AD73" s="450"/>
      <c r="AE73" s="450"/>
      <c r="AF73" s="450">
        <v>0</v>
      </c>
      <c r="AG73" s="450"/>
      <c r="AH73" s="450"/>
      <c r="AI73" s="450"/>
      <c r="AJ73" s="450"/>
      <c r="AK73" s="450" t="s">
        <v>197</v>
      </c>
      <c r="AL73" s="450"/>
      <c r="AM73" s="450"/>
      <c r="AN73" s="450"/>
      <c r="AO73" s="450"/>
      <c r="AP73" s="450" t="s">
        <v>197</v>
      </c>
      <c r="AQ73" s="450"/>
      <c r="AR73" s="450"/>
      <c r="AS73" s="450"/>
      <c r="AT73" s="450"/>
      <c r="AU73" s="450" t="s">
        <v>197</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540</v>
      </c>
      <c r="C74" s="420"/>
      <c r="D74" s="420"/>
      <c r="E74" s="420"/>
      <c r="F74" s="420"/>
      <c r="G74" s="420"/>
      <c r="H74" s="420"/>
      <c r="I74" s="420"/>
      <c r="J74" s="420"/>
      <c r="K74" s="420"/>
      <c r="L74" s="420"/>
      <c r="M74" s="420"/>
      <c r="N74" s="420"/>
      <c r="O74" s="420"/>
      <c r="P74" s="432"/>
      <c r="Q74" s="438">
        <v>80</v>
      </c>
      <c r="R74" s="450"/>
      <c r="S74" s="450"/>
      <c r="T74" s="450"/>
      <c r="U74" s="450"/>
      <c r="V74" s="450">
        <v>57</v>
      </c>
      <c r="W74" s="450"/>
      <c r="X74" s="450"/>
      <c r="Y74" s="450"/>
      <c r="Z74" s="450"/>
      <c r="AA74" s="450">
        <v>23</v>
      </c>
      <c r="AB74" s="450"/>
      <c r="AC74" s="450"/>
      <c r="AD74" s="450"/>
      <c r="AE74" s="450"/>
      <c r="AF74" s="450">
        <v>23</v>
      </c>
      <c r="AG74" s="450"/>
      <c r="AH74" s="450"/>
      <c r="AI74" s="450"/>
      <c r="AJ74" s="450"/>
      <c r="AK74" s="450" t="s">
        <v>197</v>
      </c>
      <c r="AL74" s="450"/>
      <c r="AM74" s="450"/>
      <c r="AN74" s="450"/>
      <c r="AO74" s="450"/>
      <c r="AP74" s="450" t="s">
        <v>197</v>
      </c>
      <c r="AQ74" s="450"/>
      <c r="AR74" s="450"/>
      <c r="AS74" s="450"/>
      <c r="AT74" s="450"/>
      <c r="AU74" s="450" t="s">
        <v>197</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541</v>
      </c>
      <c r="C75" s="420"/>
      <c r="D75" s="420"/>
      <c r="E75" s="420"/>
      <c r="F75" s="420"/>
      <c r="G75" s="420"/>
      <c r="H75" s="420"/>
      <c r="I75" s="420"/>
      <c r="J75" s="420"/>
      <c r="K75" s="420"/>
      <c r="L75" s="420"/>
      <c r="M75" s="420"/>
      <c r="N75" s="420"/>
      <c r="O75" s="420"/>
      <c r="P75" s="432"/>
      <c r="Q75" s="444">
        <v>152422</v>
      </c>
      <c r="R75" s="456"/>
      <c r="S75" s="456"/>
      <c r="T75" s="456"/>
      <c r="U75" s="460"/>
      <c r="V75" s="461">
        <v>149637</v>
      </c>
      <c r="W75" s="456"/>
      <c r="X75" s="456"/>
      <c r="Y75" s="456"/>
      <c r="Z75" s="460"/>
      <c r="AA75" s="461">
        <v>2785</v>
      </c>
      <c r="AB75" s="456"/>
      <c r="AC75" s="456"/>
      <c r="AD75" s="456"/>
      <c r="AE75" s="460"/>
      <c r="AF75" s="461">
        <v>2785</v>
      </c>
      <c r="AG75" s="456"/>
      <c r="AH75" s="456"/>
      <c r="AI75" s="456"/>
      <c r="AJ75" s="460"/>
      <c r="AK75" s="461" t="s">
        <v>197</v>
      </c>
      <c r="AL75" s="456"/>
      <c r="AM75" s="456"/>
      <c r="AN75" s="456"/>
      <c r="AO75" s="460"/>
      <c r="AP75" s="450" t="s">
        <v>197</v>
      </c>
      <c r="AQ75" s="450"/>
      <c r="AR75" s="450"/>
      <c r="AS75" s="450"/>
      <c r="AT75" s="450"/>
      <c r="AU75" s="450" t="s">
        <v>197</v>
      </c>
      <c r="AV75" s="450"/>
      <c r="AW75" s="450"/>
      <c r="AX75" s="450"/>
      <c r="AY75" s="45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247</v>
      </c>
      <c r="B88" s="401" t="s">
        <v>180</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3937</v>
      </c>
      <c r="AG88" s="452"/>
      <c r="AH88" s="452"/>
      <c r="AI88" s="452"/>
      <c r="AJ88" s="452"/>
      <c r="AK88" s="455"/>
      <c r="AL88" s="455"/>
      <c r="AM88" s="455"/>
      <c r="AN88" s="455"/>
      <c r="AO88" s="455"/>
      <c r="AP88" s="452"/>
      <c r="AQ88" s="452"/>
      <c r="AR88" s="452"/>
      <c r="AS88" s="452"/>
      <c r="AT88" s="452"/>
      <c r="AU88" s="452"/>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247</v>
      </c>
      <c r="BR102" s="401" t="s">
        <v>448</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5</v>
      </c>
      <c r="CS102" s="604"/>
      <c r="CT102" s="604"/>
      <c r="CU102" s="604"/>
      <c r="CV102" s="697"/>
      <c r="CW102" s="696">
        <v>0</v>
      </c>
      <c r="CX102" s="604"/>
      <c r="CY102" s="604"/>
      <c r="CZ102" s="604"/>
      <c r="DA102" s="697"/>
      <c r="DB102" s="696">
        <v>0</v>
      </c>
      <c r="DC102" s="604"/>
      <c r="DD102" s="604"/>
      <c r="DE102" s="604"/>
      <c r="DF102" s="697"/>
      <c r="DG102" s="696" t="s">
        <v>197</v>
      </c>
      <c r="DH102" s="604"/>
      <c r="DI102" s="604"/>
      <c r="DJ102" s="604"/>
      <c r="DK102" s="697"/>
      <c r="DL102" s="696" t="s">
        <v>197</v>
      </c>
      <c r="DM102" s="604"/>
      <c r="DN102" s="604"/>
      <c r="DO102" s="604"/>
      <c r="DP102" s="697"/>
      <c r="DQ102" s="696">
        <v>0</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469</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470</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471</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276</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472</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198</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473</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474</v>
      </c>
      <c r="AB109" s="406"/>
      <c r="AC109" s="406"/>
      <c r="AD109" s="406"/>
      <c r="AE109" s="469"/>
      <c r="AF109" s="480" t="s">
        <v>475</v>
      </c>
      <c r="AG109" s="406"/>
      <c r="AH109" s="406"/>
      <c r="AI109" s="406"/>
      <c r="AJ109" s="469"/>
      <c r="AK109" s="480" t="s">
        <v>390</v>
      </c>
      <c r="AL109" s="406"/>
      <c r="AM109" s="406"/>
      <c r="AN109" s="406"/>
      <c r="AO109" s="469"/>
      <c r="AP109" s="480" t="s">
        <v>476</v>
      </c>
      <c r="AQ109" s="406"/>
      <c r="AR109" s="406"/>
      <c r="AS109" s="406"/>
      <c r="AT109" s="555"/>
      <c r="AU109" s="383" t="s">
        <v>473</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474</v>
      </c>
      <c r="BR109" s="406"/>
      <c r="BS109" s="406"/>
      <c r="BT109" s="406"/>
      <c r="BU109" s="469"/>
      <c r="BV109" s="480" t="s">
        <v>475</v>
      </c>
      <c r="BW109" s="406"/>
      <c r="BX109" s="406"/>
      <c r="BY109" s="406"/>
      <c r="BZ109" s="469"/>
      <c r="CA109" s="480" t="s">
        <v>390</v>
      </c>
      <c r="CB109" s="406"/>
      <c r="CC109" s="406"/>
      <c r="CD109" s="406"/>
      <c r="CE109" s="469"/>
      <c r="CF109" s="655" t="s">
        <v>476</v>
      </c>
      <c r="CG109" s="655"/>
      <c r="CH109" s="655"/>
      <c r="CI109" s="655"/>
      <c r="CJ109" s="655"/>
      <c r="CK109" s="480" t="s">
        <v>97</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474</v>
      </c>
      <c r="DH109" s="406"/>
      <c r="DI109" s="406"/>
      <c r="DJ109" s="406"/>
      <c r="DK109" s="469"/>
      <c r="DL109" s="480" t="s">
        <v>475</v>
      </c>
      <c r="DM109" s="406"/>
      <c r="DN109" s="406"/>
      <c r="DO109" s="406"/>
      <c r="DP109" s="469"/>
      <c r="DQ109" s="480" t="s">
        <v>390</v>
      </c>
      <c r="DR109" s="406"/>
      <c r="DS109" s="406"/>
      <c r="DT109" s="406"/>
      <c r="DU109" s="469"/>
      <c r="DV109" s="480" t="s">
        <v>476</v>
      </c>
      <c r="DW109" s="406"/>
      <c r="DX109" s="406"/>
      <c r="DY109" s="406"/>
      <c r="DZ109" s="555"/>
    </row>
    <row r="110" spans="1:131" s="365" customFormat="1" ht="26.25" customHeight="1">
      <c r="A110" s="384" t="s">
        <v>327</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1682048</v>
      </c>
      <c r="AB110" s="487"/>
      <c r="AC110" s="487"/>
      <c r="AD110" s="487"/>
      <c r="AE110" s="498"/>
      <c r="AF110" s="514">
        <v>1602413</v>
      </c>
      <c r="AG110" s="487"/>
      <c r="AH110" s="487"/>
      <c r="AI110" s="487"/>
      <c r="AJ110" s="498"/>
      <c r="AK110" s="514">
        <v>1546274</v>
      </c>
      <c r="AL110" s="487"/>
      <c r="AM110" s="487"/>
      <c r="AN110" s="487"/>
      <c r="AO110" s="498"/>
      <c r="AP110" s="538">
        <v>21.9</v>
      </c>
      <c r="AQ110" s="546"/>
      <c r="AR110" s="546"/>
      <c r="AS110" s="546"/>
      <c r="AT110" s="556"/>
      <c r="AU110" s="568" t="s">
        <v>110</v>
      </c>
      <c r="AV110" s="577"/>
      <c r="AW110" s="577"/>
      <c r="AX110" s="577"/>
      <c r="AY110" s="577"/>
      <c r="AZ110" s="424" t="s">
        <v>477</v>
      </c>
      <c r="BA110" s="407"/>
      <c r="BB110" s="407"/>
      <c r="BC110" s="407"/>
      <c r="BD110" s="407"/>
      <c r="BE110" s="407"/>
      <c r="BF110" s="407"/>
      <c r="BG110" s="407"/>
      <c r="BH110" s="407"/>
      <c r="BI110" s="407"/>
      <c r="BJ110" s="407"/>
      <c r="BK110" s="407"/>
      <c r="BL110" s="407"/>
      <c r="BM110" s="407"/>
      <c r="BN110" s="407"/>
      <c r="BO110" s="407"/>
      <c r="BP110" s="470"/>
      <c r="BQ110" s="632">
        <v>18572482</v>
      </c>
      <c r="BR110" s="640"/>
      <c r="BS110" s="640"/>
      <c r="BT110" s="640"/>
      <c r="BU110" s="640"/>
      <c r="BV110" s="640">
        <v>19152346</v>
      </c>
      <c r="BW110" s="640"/>
      <c r="BX110" s="640"/>
      <c r="BY110" s="640"/>
      <c r="BZ110" s="640"/>
      <c r="CA110" s="640">
        <v>18752401</v>
      </c>
      <c r="CB110" s="640"/>
      <c r="CC110" s="640"/>
      <c r="CD110" s="640"/>
      <c r="CE110" s="640"/>
      <c r="CF110" s="656">
        <v>265.7</v>
      </c>
      <c r="CG110" s="660"/>
      <c r="CH110" s="660"/>
      <c r="CI110" s="660"/>
      <c r="CJ110" s="660"/>
      <c r="CK110" s="672" t="s">
        <v>385</v>
      </c>
      <c r="CL110" s="412"/>
      <c r="CM110" s="424" t="s">
        <v>65</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197</v>
      </c>
      <c r="DH110" s="640"/>
      <c r="DI110" s="640"/>
      <c r="DJ110" s="640"/>
      <c r="DK110" s="640"/>
      <c r="DL110" s="640" t="s">
        <v>197</v>
      </c>
      <c r="DM110" s="640"/>
      <c r="DN110" s="640"/>
      <c r="DO110" s="640"/>
      <c r="DP110" s="640"/>
      <c r="DQ110" s="640" t="s">
        <v>197</v>
      </c>
      <c r="DR110" s="640"/>
      <c r="DS110" s="640"/>
      <c r="DT110" s="640"/>
      <c r="DU110" s="640"/>
      <c r="DV110" s="712" t="s">
        <v>197</v>
      </c>
      <c r="DW110" s="712"/>
      <c r="DX110" s="712"/>
      <c r="DY110" s="712"/>
      <c r="DZ110" s="721"/>
    </row>
    <row r="111" spans="1:131" s="365" customFormat="1" ht="26.25" customHeight="1">
      <c r="A111" s="385" t="s">
        <v>455</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197</v>
      </c>
      <c r="AB111" s="446"/>
      <c r="AC111" s="446"/>
      <c r="AD111" s="446"/>
      <c r="AE111" s="499"/>
      <c r="AF111" s="515" t="s">
        <v>197</v>
      </c>
      <c r="AG111" s="446"/>
      <c r="AH111" s="446"/>
      <c r="AI111" s="446"/>
      <c r="AJ111" s="499"/>
      <c r="AK111" s="515" t="s">
        <v>197</v>
      </c>
      <c r="AL111" s="446"/>
      <c r="AM111" s="446"/>
      <c r="AN111" s="446"/>
      <c r="AO111" s="499"/>
      <c r="AP111" s="539" t="s">
        <v>197</v>
      </c>
      <c r="AQ111" s="547"/>
      <c r="AR111" s="547"/>
      <c r="AS111" s="547"/>
      <c r="AT111" s="557"/>
      <c r="AU111" s="569"/>
      <c r="AV111" s="578"/>
      <c r="AW111" s="578"/>
      <c r="AX111" s="578"/>
      <c r="AY111" s="578"/>
      <c r="AZ111" s="425" t="s">
        <v>478</v>
      </c>
      <c r="BA111" s="378"/>
      <c r="BB111" s="378"/>
      <c r="BC111" s="378"/>
      <c r="BD111" s="378"/>
      <c r="BE111" s="378"/>
      <c r="BF111" s="378"/>
      <c r="BG111" s="378"/>
      <c r="BH111" s="378"/>
      <c r="BI111" s="378"/>
      <c r="BJ111" s="378"/>
      <c r="BK111" s="378"/>
      <c r="BL111" s="378"/>
      <c r="BM111" s="378"/>
      <c r="BN111" s="378"/>
      <c r="BO111" s="378"/>
      <c r="BP111" s="472"/>
      <c r="BQ111" s="633" t="s">
        <v>197</v>
      </c>
      <c r="BR111" s="641"/>
      <c r="BS111" s="641"/>
      <c r="BT111" s="641"/>
      <c r="BU111" s="641"/>
      <c r="BV111" s="641" t="s">
        <v>197</v>
      </c>
      <c r="BW111" s="641"/>
      <c r="BX111" s="641"/>
      <c r="BY111" s="641"/>
      <c r="BZ111" s="641"/>
      <c r="CA111" s="641" t="s">
        <v>197</v>
      </c>
      <c r="CB111" s="641"/>
      <c r="CC111" s="641"/>
      <c r="CD111" s="641"/>
      <c r="CE111" s="641"/>
      <c r="CF111" s="657" t="s">
        <v>197</v>
      </c>
      <c r="CG111" s="661"/>
      <c r="CH111" s="661"/>
      <c r="CI111" s="661"/>
      <c r="CJ111" s="661"/>
      <c r="CK111" s="673"/>
      <c r="CL111" s="413"/>
      <c r="CM111" s="425" t="s">
        <v>138</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197</v>
      </c>
      <c r="DH111" s="641"/>
      <c r="DI111" s="641"/>
      <c r="DJ111" s="641"/>
      <c r="DK111" s="641"/>
      <c r="DL111" s="641" t="s">
        <v>197</v>
      </c>
      <c r="DM111" s="641"/>
      <c r="DN111" s="641"/>
      <c r="DO111" s="641"/>
      <c r="DP111" s="641"/>
      <c r="DQ111" s="641" t="s">
        <v>197</v>
      </c>
      <c r="DR111" s="641"/>
      <c r="DS111" s="641"/>
      <c r="DT111" s="641"/>
      <c r="DU111" s="641"/>
      <c r="DV111" s="713" t="s">
        <v>197</v>
      </c>
      <c r="DW111" s="713"/>
      <c r="DX111" s="713"/>
      <c r="DY111" s="713"/>
      <c r="DZ111" s="722"/>
    </row>
    <row r="112" spans="1:131" s="365" customFormat="1" ht="26.25" customHeight="1">
      <c r="A112" s="386" t="s">
        <v>153</v>
      </c>
      <c r="B112" s="409"/>
      <c r="C112" s="378" t="s">
        <v>480</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197</v>
      </c>
      <c r="AB112" s="446"/>
      <c r="AC112" s="446"/>
      <c r="AD112" s="446"/>
      <c r="AE112" s="499"/>
      <c r="AF112" s="515" t="s">
        <v>197</v>
      </c>
      <c r="AG112" s="446"/>
      <c r="AH112" s="446"/>
      <c r="AI112" s="446"/>
      <c r="AJ112" s="499"/>
      <c r="AK112" s="515" t="s">
        <v>197</v>
      </c>
      <c r="AL112" s="446"/>
      <c r="AM112" s="446"/>
      <c r="AN112" s="446"/>
      <c r="AO112" s="499"/>
      <c r="AP112" s="539" t="s">
        <v>197</v>
      </c>
      <c r="AQ112" s="547"/>
      <c r="AR112" s="547"/>
      <c r="AS112" s="547"/>
      <c r="AT112" s="557"/>
      <c r="AU112" s="569"/>
      <c r="AV112" s="578"/>
      <c r="AW112" s="578"/>
      <c r="AX112" s="578"/>
      <c r="AY112" s="578"/>
      <c r="AZ112" s="425" t="s">
        <v>264</v>
      </c>
      <c r="BA112" s="378"/>
      <c r="BB112" s="378"/>
      <c r="BC112" s="378"/>
      <c r="BD112" s="378"/>
      <c r="BE112" s="378"/>
      <c r="BF112" s="378"/>
      <c r="BG112" s="378"/>
      <c r="BH112" s="378"/>
      <c r="BI112" s="378"/>
      <c r="BJ112" s="378"/>
      <c r="BK112" s="378"/>
      <c r="BL112" s="378"/>
      <c r="BM112" s="378"/>
      <c r="BN112" s="378"/>
      <c r="BO112" s="378"/>
      <c r="BP112" s="472"/>
      <c r="BQ112" s="633">
        <v>1584741</v>
      </c>
      <c r="BR112" s="641"/>
      <c r="BS112" s="641"/>
      <c r="BT112" s="641"/>
      <c r="BU112" s="641"/>
      <c r="BV112" s="641">
        <v>1549445</v>
      </c>
      <c r="BW112" s="641"/>
      <c r="BX112" s="641"/>
      <c r="BY112" s="641"/>
      <c r="BZ112" s="641"/>
      <c r="CA112" s="641">
        <v>1465511</v>
      </c>
      <c r="CB112" s="641"/>
      <c r="CC112" s="641"/>
      <c r="CD112" s="641"/>
      <c r="CE112" s="641"/>
      <c r="CF112" s="657">
        <v>20.8</v>
      </c>
      <c r="CG112" s="661"/>
      <c r="CH112" s="661"/>
      <c r="CI112" s="661"/>
      <c r="CJ112" s="661"/>
      <c r="CK112" s="673"/>
      <c r="CL112" s="413"/>
      <c r="CM112" s="425" t="s">
        <v>395</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197</v>
      </c>
      <c r="DH112" s="641"/>
      <c r="DI112" s="641"/>
      <c r="DJ112" s="641"/>
      <c r="DK112" s="641"/>
      <c r="DL112" s="641" t="s">
        <v>197</v>
      </c>
      <c r="DM112" s="641"/>
      <c r="DN112" s="641"/>
      <c r="DO112" s="641"/>
      <c r="DP112" s="641"/>
      <c r="DQ112" s="641" t="s">
        <v>197</v>
      </c>
      <c r="DR112" s="641"/>
      <c r="DS112" s="641"/>
      <c r="DT112" s="641"/>
      <c r="DU112" s="641"/>
      <c r="DV112" s="713" t="s">
        <v>197</v>
      </c>
      <c r="DW112" s="713"/>
      <c r="DX112" s="713"/>
      <c r="DY112" s="713"/>
      <c r="DZ112" s="722"/>
    </row>
    <row r="113" spans="1:130" s="365" customFormat="1" ht="26.25" customHeight="1">
      <c r="A113" s="387"/>
      <c r="B113" s="410"/>
      <c r="C113" s="378" t="s">
        <v>481</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168362</v>
      </c>
      <c r="AB113" s="446"/>
      <c r="AC113" s="446"/>
      <c r="AD113" s="446"/>
      <c r="AE113" s="499"/>
      <c r="AF113" s="515">
        <v>199591</v>
      </c>
      <c r="AG113" s="446"/>
      <c r="AH113" s="446"/>
      <c r="AI113" s="446"/>
      <c r="AJ113" s="499"/>
      <c r="AK113" s="515">
        <v>217733</v>
      </c>
      <c r="AL113" s="446"/>
      <c r="AM113" s="446"/>
      <c r="AN113" s="446"/>
      <c r="AO113" s="499"/>
      <c r="AP113" s="539">
        <v>3.1</v>
      </c>
      <c r="AQ113" s="547"/>
      <c r="AR113" s="547"/>
      <c r="AS113" s="547"/>
      <c r="AT113" s="557"/>
      <c r="AU113" s="569"/>
      <c r="AV113" s="578"/>
      <c r="AW113" s="578"/>
      <c r="AX113" s="578"/>
      <c r="AY113" s="578"/>
      <c r="AZ113" s="425" t="s">
        <v>201</v>
      </c>
      <c r="BA113" s="378"/>
      <c r="BB113" s="378"/>
      <c r="BC113" s="378"/>
      <c r="BD113" s="378"/>
      <c r="BE113" s="378"/>
      <c r="BF113" s="378"/>
      <c r="BG113" s="378"/>
      <c r="BH113" s="378"/>
      <c r="BI113" s="378"/>
      <c r="BJ113" s="378"/>
      <c r="BK113" s="378"/>
      <c r="BL113" s="378"/>
      <c r="BM113" s="378"/>
      <c r="BN113" s="378"/>
      <c r="BO113" s="378"/>
      <c r="BP113" s="472"/>
      <c r="BQ113" s="633" t="s">
        <v>197</v>
      </c>
      <c r="BR113" s="641"/>
      <c r="BS113" s="641"/>
      <c r="BT113" s="641"/>
      <c r="BU113" s="641"/>
      <c r="BV113" s="641" t="s">
        <v>197</v>
      </c>
      <c r="BW113" s="641"/>
      <c r="BX113" s="641"/>
      <c r="BY113" s="641"/>
      <c r="BZ113" s="641"/>
      <c r="CA113" s="641" t="s">
        <v>197</v>
      </c>
      <c r="CB113" s="641"/>
      <c r="CC113" s="641"/>
      <c r="CD113" s="641"/>
      <c r="CE113" s="641"/>
      <c r="CF113" s="657" t="s">
        <v>197</v>
      </c>
      <c r="CG113" s="661"/>
      <c r="CH113" s="661"/>
      <c r="CI113" s="661"/>
      <c r="CJ113" s="661"/>
      <c r="CK113" s="673"/>
      <c r="CL113" s="413"/>
      <c r="CM113" s="425" t="s">
        <v>405</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197</v>
      </c>
      <c r="DH113" s="446"/>
      <c r="DI113" s="446"/>
      <c r="DJ113" s="446"/>
      <c r="DK113" s="499"/>
      <c r="DL113" s="515" t="s">
        <v>197</v>
      </c>
      <c r="DM113" s="446"/>
      <c r="DN113" s="446"/>
      <c r="DO113" s="446"/>
      <c r="DP113" s="499"/>
      <c r="DQ113" s="515" t="s">
        <v>197</v>
      </c>
      <c r="DR113" s="446"/>
      <c r="DS113" s="446"/>
      <c r="DT113" s="446"/>
      <c r="DU113" s="499"/>
      <c r="DV113" s="539" t="s">
        <v>197</v>
      </c>
      <c r="DW113" s="547"/>
      <c r="DX113" s="547"/>
      <c r="DY113" s="547"/>
      <c r="DZ113" s="557"/>
    </row>
    <row r="114" spans="1:130" s="365" customFormat="1" ht="26.25" customHeight="1">
      <c r="A114" s="387"/>
      <c r="B114" s="410"/>
      <c r="C114" s="378" t="s">
        <v>483</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t="s">
        <v>197</v>
      </c>
      <c r="AB114" s="446"/>
      <c r="AC114" s="446"/>
      <c r="AD114" s="446"/>
      <c r="AE114" s="499"/>
      <c r="AF114" s="515" t="s">
        <v>197</v>
      </c>
      <c r="AG114" s="446"/>
      <c r="AH114" s="446"/>
      <c r="AI114" s="446"/>
      <c r="AJ114" s="499"/>
      <c r="AK114" s="515" t="s">
        <v>197</v>
      </c>
      <c r="AL114" s="446"/>
      <c r="AM114" s="446"/>
      <c r="AN114" s="446"/>
      <c r="AO114" s="499"/>
      <c r="AP114" s="539" t="s">
        <v>197</v>
      </c>
      <c r="AQ114" s="547"/>
      <c r="AR114" s="547"/>
      <c r="AS114" s="547"/>
      <c r="AT114" s="557"/>
      <c r="AU114" s="569"/>
      <c r="AV114" s="578"/>
      <c r="AW114" s="578"/>
      <c r="AX114" s="578"/>
      <c r="AY114" s="578"/>
      <c r="AZ114" s="425" t="s">
        <v>484</v>
      </c>
      <c r="BA114" s="378"/>
      <c r="BB114" s="378"/>
      <c r="BC114" s="378"/>
      <c r="BD114" s="378"/>
      <c r="BE114" s="378"/>
      <c r="BF114" s="378"/>
      <c r="BG114" s="378"/>
      <c r="BH114" s="378"/>
      <c r="BI114" s="378"/>
      <c r="BJ114" s="378"/>
      <c r="BK114" s="378"/>
      <c r="BL114" s="378"/>
      <c r="BM114" s="378"/>
      <c r="BN114" s="378"/>
      <c r="BO114" s="378"/>
      <c r="BP114" s="472"/>
      <c r="BQ114" s="633">
        <v>2061230</v>
      </c>
      <c r="BR114" s="641"/>
      <c r="BS114" s="641"/>
      <c r="BT114" s="641"/>
      <c r="BU114" s="641"/>
      <c r="BV114" s="641">
        <v>2104227</v>
      </c>
      <c r="BW114" s="641"/>
      <c r="BX114" s="641"/>
      <c r="BY114" s="641"/>
      <c r="BZ114" s="641"/>
      <c r="CA114" s="641">
        <v>2175515</v>
      </c>
      <c r="CB114" s="641"/>
      <c r="CC114" s="641"/>
      <c r="CD114" s="641"/>
      <c r="CE114" s="641"/>
      <c r="CF114" s="657">
        <v>30.8</v>
      </c>
      <c r="CG114" s="661"/>
      <c r="CH114" s="661"/>
      <c r="CI114" s="661"/>
      <c r="CJ114" s="661"/>
      <c r="CK114" s="673"/>
      <c r="CL114" s="413"/>
      <c r="CM114" s="425" t="s">
        <v>150</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197</v>
      </c>
      <c r="DH114" s="446"/>
      <c r="DI114" s="446"/>
      <c r="DJ114" s="446"/>
      <c r="DK114" s="499"/>
      <c r="DL114" s="515" t="s">
        <v>197</v>
      </c>
      <c r="DM114" s="446"/>
      <c r="DN114" s="446"/>
      <c r="DO114" s="446"/>
      <c r="DP114" s="499"/>
      <c r="DQ114" s="515" t="s">
        <v>197</v>
      </c>
      <c r="DR114" s="446"/>
      <c r="DS114" s="446"/>
      <c r="DT114" s="446"/>
      <c r="DU114" s="499"/>
      <c r="DV114" s="539" t="s">
        <v>197</v>
      </c>
      <c r="DW114" s="547"/>
      <c r="DX114" s="547"/>
      <c r="DY114" s="547"/>
      <c r="DZ114" s="557"/>
    </row>
    <row r="115" spans="1:130" s="365" customFormat="1" ht="26.25" customHeight="1">
      <c r="A115" s="387"/>
      <c r="B115" s="410"/>
      <c r="C115" s="378" t="s">
        <v>372</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7075</v>
      </c>
      <c r="AB115" s="446"/>
      <c r="AC115" s="446"/>
      <c r="AD115" s="446"/>
      <c r="AE115" s="499"/>
      <c r="AF115" s="515">
        <v>6673</v>
      </c>
      <c r="AG115" s="446"/>
      <c r="AH115" s="446"/>
      <c r="AI115" s="446"/>
      <c r="AJ115" s="499"/>
      <c r="AK115" s="515">
        <v>6685</v>
      </c>
      <c r="AL115" s="446"/>
      <c r="AM115" s="446"/>
      <c r="AN115" s="446"/>
      <c r="AO115" s="499"/>
      <c r="AP115" s="539">
        <v>0.1</v>
      </c>
      <c r="AQ115" s="547"/>
      <c r="AR115" s="547"/>
      <c r="AS115" s="547"/>
      <c r="AT115" s="557"/>
      <c r="AU115" s="569"/>
      <c r="AV115" s="578"/>
      <c r="AW115" s="578"/>
      <c r="AX115" s="578"/>
      <c r="AY115" s="578"/>
      <c r="AZ115" s="425" t="s">
        <v>344</v>
      </c>
      <c r="BA115" s="378"/>
      <c r="BB115" s="378"/>
      <c r="BC115" s="378"/>
      <c r="BD115" s="378"/>
      <c r="BE115" s="378"/>
      <c r="BF115" s="378"/>
      <c r="BG115" s="378"/>
      <c r="BH115" s="378"/>
      <c r="BI115" s="378"/>
      <c r="BJ115" s="378"/>
      <c r="BK115" s="378"/>
      <c r="BL115" s="378"/>
      <c r="BM115" s="378"/>
      <c r="BN115" s="378"/>
      <c r="BO115" s="378"/>
      <c r="BP115" s="472"/>
      <c r="BQ115" s="633" t="s">
        <v>197</v>
      </c>
      <c r="BR115" s="641"/>
      <c r="BS115" s="641"/>
      <c r="BT115" s="641"/>
      <c r="BU115" s="641"/>
      <c r="BV115" s="641" t="s">
        <v>197</v>
      </c>
      <c r="BW115" s="641"/>
      <c r="BX115" s="641"/>
      <c r="BY115" s="641"/>
      <c r="BZ115" s="641"/>
      <c r="CA115" s="641" t="s">
        <v>197</v>
      </c>
      <c r="CB115" s="641"/>
      <c r="CC115" s="641"/>
      <c r="CD115" s="641"/>
      <c r="CE115" s="641"/>
      <c r="CF115" s="657" t="s">
        <v>197</v>
      </c>
      <c r="CG115" s="661"/>
      <c r="CH115" s="661"/>
      <c r="CI115" s="661"/>
      <c r="CJ115" s="661"/>
      <c r="CK115" s="673"/>
      <c r="CL115" s="413"/>
      <c r="CM115" s="425" t="s">
        <v>32</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197</v>
      </c>
      <c r="DH115" s="446"/>
      <c r="DI115" s="446"/>
      <c r="DJ115" s="446"/>
      <c r="DK115" s="499"/>
      <c r="DL115" s="515" t="s">
        <v>197</v>
      </c>
      <c r="DM115" s="446"/>
      <c r="DN115" s="446"/>
      <c r="DO115" s="446"/>
      <c r="DP115" s="499"/>
      <c r="DQ115" s="515" t="s">
        <v>197</v>
      </c>
      <c r="DR115" s="446"/>
      <c r="DS115" s="446"/>
      <c r="DT115" s="446"/>
      <c r="DU115" s="499"/>
      <c r="DV115" s="539" t="s">
        <v>197</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197</v>
      </c>
      <c r="AB116" s="446"/>
      <c r="AC116" s="446"/>
      <c r="AD116" s="446"/>
      <c r="AE116" s="499"/>
      <c r="AF116" s="515">
        <v>3</v>
      </c>
      <c r="AG116" s="446"/>
      <c r="AH116" s="446"/>
      <c r="AI116" s="446"/>
      <c r="AJ116" s="499"/>
      <c r="AK116" s="515">
        <v>1</v>
      </c>
      <c r="AL116" s="446"/>
      <c r="AM116" s="446"/>
      <c r="AN116" s="446"/>
      <c r="AO116" s="499"/>
      <c r="AP116" s="539">
        <v>0</v>
      </c>
      <c r="AQ116" s="547"/>
      <c r="AR116" s="547"/>
      <c r="AS116" s="547"/>
      <c r="AT116" s="557"/>
      <c r="AU116" s="569"/>
      <c r="AV116" s="578"/>
      <c r="AW116" s="578"/>
      <c r="AX116" s="578"/>
      <c r="AY116" s="578"/>
      <c r="AZ116" s="602" t="s">
        <v>221</v>
      </c>
      <c r="BA116" s="605"/>
      <c r="BB116" s="605"/>
      <c r="BC116" s="605"/>
      <c r="BD116" s="605"/>
      <c r="BE116" s="605"/>
      <c r="BF116" s="605"/>
      <c r="BG116" s="605"/>
      <c r="BH116" s="605"/>
      <c r="BI116" s="605"/>
      <c r="BJ116" s="605"/>
      <c r="BK116" s="605"/>
      <c r="BL116" s="605"/>
      <c r="BM116" s="605"/>
      <c r="BN116" s="605"/>
      <c r="BO116" s="605"/>
      <c r="BP116" s="628"/>
      <c r="BQ116" s="633" t="s">
        <v>197</v>
      </c>
      <c r="BR116" s="641"/>
      <c r="BS116" s="641"/>
      <c r="BT116" s="641"/>
      <c r="BU116" s="641"/>
      <c r="BV116" s="641" t="s">
        <v>197</v>
      </c>
      <c r="BW116" s="641"/>
      <c r="BX116" s="641"/>
      <c r="BY116" s="641"/>
      <c r="BZ116" s="641"/>
      <c r="CA116" s="641" t="s">
        <v>197</v>
      </c>
      <c r="CB116" s="641"/>
      <c r="CC116" s="641"/>
      <c r="CD116" s="641"/>
      <c r="CE116" s="641"/>
      <c r="CF116" s="657" t="s">
        <v>197</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197</v>
      </c>
      <c r="DH116" s="446"/>
      <c r="DI116" s="446"/>
      <c r="DJ116" s="446"/>
      <c r="DK116" s="499"/>
      <c r="DL116" s="515" t="s">
        <v>197</v>
      </c>
      <c r="DM116" s="446"/>
      <c r="DN116" s="446"/>
      <c r="DO116" s="446"/>
      <c r="DP116" s="499"/>
      <c r="DQ116" s="515" t="s">
        <v>197</v>
      </c>
      <c r="DR116" s="446"/>
      <c r="DS116" s="446"/>
      <c r="DT116" s="446"/>
      <c r="DU116" s="499"/>
      <c r="DV116" s="539" t="s">
        <v>197</v>
      </c>
      <c r="DW116" s="547"/>
      <c r="DX116" s="547"/>
      <c r="DY116" s="547"/>
      <c r="DZ116" s="557"/>
    </row>
    <row r="117" spans="1:130" s="365" customFormat="1" ht="26.25" customHeight="1">
      <c r="A117" s="383" t="s">
        <v>269</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322</v>
      </c>
      <c r="Z117" s="469"/>
      <c r="AA117" s="483">
        <v>1857485</v>
      </c>
      <c r="AB117" s="488"/>
      <c r="AC117" s="488"/>
      <c r="AD117" s="488"/>
      <c r="AE117" s="500"/>
      <c r="AF117" s="516">
        <v>1808680</v>
      </c>
      <c r="AG117" s="488"/>
      <c r="AH117" s="488"/>
      <c r="AI117" s="488"/>
      <c r="AJ117" s="500"/>
      <c r="AK117" s="516">
        <v>1770693</v>
      </c>
      <c r="AL117" s="488"/>
      <c r="AM117" s="488"/>
      <c r="AN117" s="488"/>
      <c r="AO117" s="500"/>
      <c r="AP117" s="540"/>
      <c r="AQ117" s="548"/>
      <c r="AR117" s="548"/>
      <c r="AS117" s="548"/>
      <c r="AT117" s="558"/>
      <c r="AU117" s="569"/>
      <c r="AV117" s="578"/>
      <c r="AW117" s="578"/>
      <c r="AX117" s="578"/>
      <c r="AY117" s="578"/>
      <c r="AZ117" s="426" t="s">
        <v>359</v>
      </c>
      <c r="BA117" s="428"/>
      <c r="BB117" s="428"/>
      <c r="BC117" s="428"/>
      <c r="BD117" s="428"/>
      <c r="BE117" s="428"/>
      <c r="BF117" s="428"/>
      <c r="BG117" s="428"/>
      <c r="BH117" s="428"/>
      <c r="BI117" s="428"/>
      <c r="BJ117" s="428"/>
      <c r="BK117" s="428"/>
      <c r="BL117" s="428"/>
      <c r="BM117" s="428"/>
      <c r="BN117" s="428"/>
      <c r="BO117" s="428"/>
      <c r="BP117" s="474"/>
      <c r="BQ117" s="633" t="s">
        <v>197</v>
      </c>
      <c r="BR117" s="641"/>
      <c r="BS117" s="641"/>
      <c r="BT117" s="641"/>
      <c r="BU117" s="641"/>
      <c r="BV117" s="641" t="s">
        <v>197</v>
      </c>
      <c r="BW117" s="641"/>
      <c r="BX117" s="641"/>
      <c r="BY117" s="641"/>
      <c r="BZ117" s="641"/>
      <c r="CA117" s="641" t="s">
        <v>197</v>
      </c>
      <c r="CB117" s="641"/>
      <c r="CC117" s="641"/>
      <c r="CD117" s="641"/>
      <c r="CE117" s="641"/>
      <c r="CF117" s="657" t="s">
        <v>197</v>
      </c>
      <c r="CG117" s="661"/>
      <c r="CH117" s="661"/>
      <c r="CI117" s="661"/>
      <c r="CJ117" s="661"/>
      <c r="CK117" s="673"/>
      <c r="CL117" s="413"/>
      <c r="CM117" s="425" t="s">
        <v>336</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197</v>
      </c>
      <c r="DH117" s="446"/>
      <c r="DI117" s="446"/>
      <c r="DJ117" s="446"/>
      <c r="DK117" s="499"/>
      <c r="DL117" s="515" t="s">
        <v>197</v>
      </c>
      <c r="DM117" s="446"/>
      <c r="DN117" s="446"/>
      <c r="DO117" s="446"/>
      <c r="DP117" s="499"/>
      <c r="DQ117" s="515" t="s">
        <v>197</v>
      </c>
      <c r="DR117" s="446"/>
      <c r="DS117" s="446"/>
      <c r="DT117" s="446"/>
      <c r="DU117" s="499"/>
      <c r="DV117" s="539" t="s">
        <v>197</v>
      </c>
      <c r="DW117" s="547"/>
      <c r="DX117" s="547"/>
      <c r="DY117" s="547"/>
      <c r="DZ117" s="557"/>
    </row>
    <row r="118" spans="1:130" s="365" customFormat="1" ht="26.25" customHeight="1">
      <c r="A118" s="383" t="s">
        <v>97</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474</v>
      </c>
      <c r="AB118" s="406"/>
      <c r="AC118" s="406"/>
      <c r="AD118" s="406"/>
      <c r="AE118" s="469"/>
      <c r="AF118" s="480" t="s">
        <v>475</v>
      </c>
      <c r="AG118" s="406"/>
      <c r="AH118" s="406"/>
      <c r="AI118" s="406"/>
      <c r="AJ118" s="469"/>
      <c r="AK118" s="480" t="s">
        <v>390</v>
      </c>
      <c r="AL118" s="406"/>
      <c r="AM118" s="406"/>
      <c r="AN118" s="406"/>
      <c r="AO118" s="469"/>
      <c r="AP118" s="480" t="s">
        <v>476</v>
      </c>
      <c r="AQ118" s="406"/>
      <c r="AR118" s="406"/>
      <c r="AS118" s="406"/>
      <c r="AT118" s="555"/>
      <c r="AU118" s="569"/>
      <c r="AV118" s="578"/>
      <c r="AW118" s="578"/>
      <c r="AX118" s="578"/>
      <c r="AY118" s="578"/>
      <c r="AZ118" s="427" t="s">
        <v>485</v>
      </c>
      <c r="BA118" s="423"/>
      <c r="BB118" s="423"/>
      <c r="BC118" s="423"/>
      <c r="BD118" s="423"/>
      <c r="BE118" s="423"/>
      <c r="BF118" s="423"/>
      <c r="BG118" s="423"/>
      <c r="BH118" s="423"/>
      <c r="BI118" s="423"/>
      <c r="BJ118" s="423"/>
      <c r="BK118" s="423"/>
      <c r="BL118" s="423"/>
      <c r="BM118" s="423"/>
      <c r="BN118" s="423"/>
      <c r="BO118" s="423"/>
      <c r="BP118" s="473"/>
      <c r="BQ118" s="634" t="s">
        <v>197</v>
      </c>
      <c r="BR118" s="642"/>
      <c r="BS118" s="642"/>
      <c r="BT118" s="642"/>
      <c r="BU118" s="642"/>
      <c r="BV118" s="642" t="s">
        <v>197</v>
      </c>
      <c r="BW118" s="642"/>
      <c r="BX118" s="642"/>
      <c r="BY118" s="642"/>
      <c r="BZ118" s="642"/>
      <c r="CA118" s="642" t="s">
        <v>197</v>
      </c>
      <c r="CB118" s="642"/>
      <c r="CC118" s="642"/>
      <c r="CD118" s="642"/>
      <c r="CE118" s="642"/>
      <c r="CF118" s="657" t="s">
        <v>197</v>
      </c>
      <c r="CG118" s="661"/>
      <c r="CH118" s="661"/>
      <c r="CI118" s="661"/>
      <c r="CJ118" s="661"/>
      <c r="CK118" s="673"/>
      <c r="CL118" s="413"/>
      <c r="CM118" s="425" t="s">
        <v>486</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197</v>
      </c>
      <c r="DH118" s="446"/>
      <c r="DI118" s="446"/>
      <c r="DJ118" s="446"/>
      <c r="DK118" s="499"/>
      <c r="DL118" s="515" t="s">
        <v>197</v>
      </c>
      <c r="DM118" s="446"/>
      <c r="DN118" s="446"/>
      <c r="DO118" s="446"/>
      <c r="DP118" s="499"/>
      <c r="DQ118" s="515" t="s">
        <v>197</v>
      </c>
      <c r="DR118" s="446"/>
      <c r="DS118" s="446"/>
      <c r="DT118" s="446"/>
      <c r="DU118" s="499"/>
      <c r="DV118" s="539" t="s">
        <v>197</v>
      </c>
      <c r="DW118" s="547"/>
      <c r="DX118" s="547"/>
      <c r="DY118" s="547"/>
      <c r="DZ118" s="557"/>
    </row>
    <row r="119" spans="1:130" s="365" customFormat="1" ht="26.25" customHeight="1">
      <c r="A119" s="389" t="s">
        <v>385</v>
      </c>
      <c r="B119" s="412"/>
      <c r="C119" s="424" t="s">
        <v>65</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197</v>
      </c>
      <c r="AB119" s="487"/>
      <c r="AC119" s="487"/>
      <c r="AD119" s="487"/>
      <c r="AE119" s="498"/>
      <c r="AF119" s="514" t="s">
        <v>197</v>
      </c>
      <c r="AG119" s="487"/>
      <c r="AH119" s="487"/>
      <c r="AI119" s="487"/>
      <c r="AJ119" s="498"/>
      <c r="AK119" s="514" t="s">
        <v>197</v>
      </c>
      <c r="AL119" s="487"/>
      <c r="AM119" s="487"/>
      <c r="AN119" s="487"/>
      <c r="AO119" s="498"/>
      <c r="AP119" s="538" t="s">
        <v>197</v>
      </c>
      <c r="AQ119" s="546"/>
      <c r="AR119" s="546"/>
      <c r="AS119" s="546"/>
      <c r="AT119" s="556"/>
      <c r="AU119" s="570"/>
      <c r="AV119" s="579"/>
      <c r="AW119" s="579"/>
      <c r="AX119" s="579"/>
      <c r="AY119" s="579"/>
      <c r="AZ119" s="603" t="s">
        <v>269</v>
      </c>
      <c r="BA119" s="603"/>
      <c r="BB119" s="603"/>
      <c r="BC119" s="603"/>
      <c r="BD119" s="603"/>
      <c r="BE119" s="603"/>
      <c r="BF119" s="603"/>
      <c r="BG119" s="603"/>
      <c r="BH119" s="603"/>
      <c r="BI119" s="603"/>
      <c r="BJ119" s="603"/>
      <c r="BK119" s="603"/>
      <c r="BL119" s="603"/>
      <c r="BM119" s="603"/>
      <c r="BN119" s="603"/>
      <c r="BO119" s="468" t="s">
        <v>162</v>
      </c>
      <c r="BP119" s="629"/>
      <c r="BQ119" s="634">
        <v>22218453</v>
      </c>
      <c r="BR119" s="642"/>
      <c r="BS119" s="642"/>
      <c r="BT119" s="642"/>
      <c r="BU119" s="642"/>
      <c r="BV119" s="642">
        <v>22806018</v>
      </c>
      <c r="BW119" s="642"/>
      <c r="BX119" s="642"/>
      <c r="BY119" s="642"/>
      <c r="BZ119" s="642"/>
      <c r="CA119" s="642">
        <v>22393427</v>
      </c>
      <c r="CB119" s="642"/>
      <c r="CC119" s="642"/>
      <c r="CD119" s="642"/>
      <c r="CE119" s="642"/>
      <c r="CF119" s="544"/>
      <c r="CG119" s="552"/>
      <c r="CH119" s="552"/>
      <c r="CI119" s="552"/>
      <c r="CJ119" s="669"/>
      <c r="CK119" s="674"/>
      <c r="CL119" s="414"/>
      <c r="CM119" s="427" t="s">
        <v>487</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197</v>
      </c>
      <c r="DH119" s="489"/>
      <c r="DI119" s="489"/>
      <c r="DJ119" s="489"/>
      <c r="DK119" s="501"/>
      <c r="DL119" s="517" t="s">
        <v>197</v>
      </c>
      <c r="DM119" s="489"/>
      <c r="DN119" s="489"/>
      <c r="DO119" s="489"/>
      <c r="DP119" s="501"/>
      <c r="DQ119" s="517" t="s">
        <v>197</v>
      </c>
      <c r="DR119" s="489"/>
      <c r="DS119" s="489"/>
      <c r="DT119" s="489"/>
      <c r="DU119" s="501"/>
      <c r="DV119" s="714" t="s">
        <v>197</v>
      </c>
      <c r="DW119" s="716"/>
      <c r="DX119" s="716"/>
      <c r="DY119" s="716"/>
      <c r="DZ119" s="723"/>
    </row>
    <row r="120" spans="1:130" s="365" customFormat="1" ht="26.25" customHeight="1">
      <c r="A120" s="390"/>
      <c r="B120" s="413"/>
      <c r="C120" s="425" t="s">
        <v>138</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197</v>
      </c>
      <c r="AB120" s="446"/>
      <c r="AC120" s="446"/>
      <c r="AD120" s="446"/>
      <c r="AE120" s="499"/>
      <c r="AF120" s="515" t="s">
        <v>197</v>
      </c>
      <c r="AG120" s="446"/>
      <c r="AH120" s="446"/>
      <c r="AI120" s="446"/>
      <c r="AJ120" s="499"/>
      <c r="AK120" s="515" t="s">
        <v>197</v>
      </c>
      <c r="AL120" s="446"/>
      <c r="AM120" s="446"/>
      <c r="AN120" s="446"/>
      <c r="AO120" s="499"/>
      <c r="AP120" s="539" t="s">
        <v>197</v>
      </c>
      <c r="AQ120" s="547"/>
      <c r="AR120" s="547"/>
      <c r="AS120" s="547"/>
      <c r="AT120" s="557"/>
      <c r="AU120" s="571" t="s">
        <v>479</v>
      </c>
      <c r="AV120" s="580"/>
      <c r="AW120" s="580"/>
      <c r="AX120" s="580"/>
      <c r="AY120" s="591"/>
      <c r="AZ120" s="424" t="s">
        <v>213</v>
      </c>
      <c r="BA120" s="407"/>
      <c r="BB120" s="407"/>
      <c r="BC120" s="407"/>
      <c r="BD120" s="407"/>
      <c r="BE120" s="407"/>
      <c r="BF120" s="407"/>
      <c r="BG120" s="407"/>
      <c r="BH120" s="407"/>
      <c r="BI120" s="407"/>
      <c r="BJ120" s="407"/>
      <c r="BK120" s="407"/>
      <c r="BL120" s="407"/>
      <c r="BM120" s="407"/>
      <c r="BN120" s="407"/>
      <c r="BO120" s="407"/>
      <c r="BP120" s="470"/>
      <c r="BQ120" s="632">
        <v>5534137</v>
      </c>
      <c r="BR120" s="640"/>
      <c r="BS120" s="640"/>
      <c r="BT120" s="640"/>
      <c r="BU120" s="640"/>
      <c r="BV120" s="640">
        <v>6369469</v>
      </c>
      <c r="BW120" s="640"/>
      <c r="BX120" s="640"/>
      <c r="BY120" s="640"/>
      <c r="BZ120" s="640"/>
      <c r="CA120" s="640">
        <v>6747684</v>
      </c>
      <c r="CB120" s="640"/>
      <c r="CC120" s="640"/>
      <c r="CD120" s="640"/>
      <c r="CE120" s="640"/>
      <c r="CF120" s="656">
        <v>95.6</v>
      </c>
      <c r="CG120" s="660"/>
      <c r="CH120" s="660"/>
      <c r="CI120" s="660"/>
      <c r="CJ120" s="660"/>
      <c r="CK120" s="675" t="s">
        <v>265</v>
      </c>
      <c r="CL120" s="685"/>
      <c r="CM120" s="685"/>
      <c r="CN120" s="685"/>
      <c r="CO120" s="688"/>
      <c r="CP120" s="692" t="s">
        <v>464</v>
      </c>
      <c r="CQ120" s="695"/>
      <c r="CR120" s="695"/>
      <c r="CS120" s="695"/>
      <c r="CT120" s="695"/>
      <c r="CU120" s="695"/>
      <c r="CV120" s="695"/>
      <c r="CW120" s="695"/>
      <c r="CX120" s="695"/>
      <c r="CY120" s="695"/>
      <c r="CZ120" s="695"/>
      <c r="DA120" s="695"/>
      <c r="DB120" s="695"/>
      <c r="DC120" s="695"/>
      <c r="DD120" s="695"/>
      <c r="DE120" s="695"/>
      <c r="DF120" s="698"/>
      <c r="DG120" s="632">
        <v>1525756</v>
      </c>
      <c r="DH120" s="640"/>
      <c r="DI120" s="640"/>
      <c r="DJ120" s="640"/>
      <c r="DK120" s="640"/>
      <c r="DL120" s="640">
        <v>1493168</v>
      </c>
      <c r="DM120" s="640"/>
      <c r="DN120" s="640"/>
      <c r="DO120" s="640"/>
      <c r="DP120" s="640"/>
      <c r="DQ120" s="640">
        <v>1405520</v>
      </c>
      <c r="DR120" s="640"/>
      <c r="DS120" s="640"/>
      <c r="DT120" s="640"/>
      <c r="DU120" s="640"/>
      <c r="DV120" s="712">
        <v>19.899999999999999</v>
      </c>
      <c r="DW120" s="712"/>
      <c r="DX120" s="712"/>
      <c r="DY120" s="712"/>
      <c r="DZ120" s="721"/>
    </row>
    <row r="121" spans="1:130" s="365" customFormat="1" ht="26.25" customHeight="1">
      <c r="A121" s="390"/>
      <c r="B121" s="413"/>
      <c r="C121" s="426" t="s">
        <v>137</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197</v>
      </c>
      <c r="AB121" s="446"/>
      <c r="AC121" s="446"/>
      <c r="AD121" s="446"/>
      <c r="AE121" s="499"/>
      <c r="AF121" s="515" t="s">
        <v>197</v>
      </c>
      <c r="AG121" s="446"/>
      <c r="AH121" s="446"/>
      <c r="AI121" s="446"/>
      <c r="AJ121" s="499"/>
      <c r="AK121" s="515" t="s">
        <v>197</v>
      </c>
      <c r="AL121" s="446"/>
      <c r="AM121" s="446"/>
      <c r="AN121" s="446"/>
      <c r="AO121" s="499"/>
      <c r="AP121" s="539" t="s">
        <v>197</v>
      </c>
      <c r="AQ121" s="547"/>
      <c r="AR121" s="547"/>
      <c r="AS121" s="547"/>
      <c r="AT121" s="557"/>
      <c r="AU121" s="572"/>
      <c r="AV121" s="581"/>
      <c r="AW121" s="581"/>
      <c r="AX121" s="581"/>
      <c r="AY121" s="592"/>
      <c r="AZ121" s="425" t="s">
        <v>389</v>
      </c>
      <c r="BA121" s="378"/>
      <c r="BB121" s="378"/>
      <c r="BC121" s="378"/>
      <c r="BD121" s="378"/>
      <c r="BE121" s="378"/>
      <c r="BF121" s="378"/>
      <c r="BG121" s="378"/>
      <c r="BH121" s="378"/>
      <c r="BI121" s="378"/>
      <c r="BJ121" s="378"/>
      <c r="BK121" s="378"/>
      <c r="BL121" s="378"/>
      <c r="BM121" s="378"/>
      <c r="BN121" s="378"/>
      <c r="BO121" s="378"/>
      <c r="BP121" s="472"/>
      <c r="BQ121" s="633">
        <v>481769</v>
      </c>
      <c r="BR121" s="641"/>
      <c r="BS121" s="641"/>
      <c r="BT121" s="641"/>
      <c r="BU121" s="641"/>
      <c r="BV121" s="641">
        <v>496849</v>
      </c>
      <c r="BW121" s="641"/>
      <c r="BX121" s="641"/>
      <c r="BY121" s="641"/>
      <c r="BZ121" s="641"/>
      <c r="CA121" s="641">
        <v>463095</v>
      </c>
      <c r="CB121" s="641"/>
      <c r="CC121" s="641"/>
      <c r="CD121" s="641"/>
      <c r="CE121" s="641"/>
      <c r="CF121" s="657">
        <v>6.6</v>
      </c>
      <c r="CG121" s="661"/>
      <c r="CH121" s="661"/>
      <c r="CI121" s="661"/>
      <c r="CJ121" s="661"/>
      <c r="CK121" s="676"/>
      <c r="CL121" s="686"/>
      <c r="CM121" s="686"/>
      <c r="CN121" s="686"/>
      <c r="CO121" s="689"/>
      <c r="CP121" s="693" t="s">
        <v>465</v>
      </c>
      <c r="CQ121" s="403"/>
      <c r="CR121" s="403"/>
      <c r="CS121" s="403"/>
      <c r="CT121" s="403"/>
      <c r="CU121" s="403"/>
      <c r="CV121" s="403"/>
      <c r="CW121" s="403"/>
      <c r="CX121" s="403"/>
      <c r="CY121" s="403"/>
      <c r="CZ121" s="403"/>
      <c r="DA121" s="403"/>
      <c r="DB121" s="403"/>
      <c r="DC121" s="403"/>
      <c r="DD121" s="403"/>
      <c r="DE121" s="403"/>
      <c r="DF121" s="699"/>
      <c r="DG121" s="633">
        <v>58525</v>
      </c>
      <c r="DH121" s="641"/>
      <c r="DI121" s="641"/>
      <c r="DJ121" s="641"/>
      <c r="DK121" s="641"/>
      <c r="DL121" s="641">
        <v>55857</v>
      </c>
      <c r="DM121" s="641"/>
      <c r="DN121" s="641"/>
      <c r="DO121" s="641"/>
      <c r="DP121" s="641"/>
      <c r="DQ121" s="641">
        <v>59702</v>
      </c>
      <c r="DR121" s="641"/>
      <c r="DS121" s="641"/>
      <c r="DT121" s="641"/>
      <c r="DU121" s="641"/>
      <c r="DV121" s="713">
        <v>0.8</v>
      </c>
      <c r="DW121" s="713"/>
      <c r="DX121" s="713"/>
      <c r="DY121" s="713"/>
      <c r="DZ121" s="722"/>
    </row>
    <row r="122" spans="1:130" s="365" customFormat="1" ht="26.25" customHeight="1">
      <c r="A122" s="390"/>
      <c r="B122" s="413"/>
      <c r="C122" s="425" t="s">
        <v>150</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197</v>
      </c>
      <c r="AB122" s="446"/>
      <c r="AC122" s="446"/>
      <c r="AD122" s="446"/>
      <c r="AE122" s="499"/>
      <c r="AF122" s="515" t="s">
        <v>197</v>
      </c>
      <c r="AG122" s="446"/>
      <c r="AH122" s="446"/>
      <c r="AI122" s="446"/>
      <c r="AJ122" s="499"/>
      <c r="AK122" s="515" t="s">
        <v>197</v>
      </c>
      <c r="AL122" s="446"/>
      <c r="AM122" s="446"/>
      <c r="AN122" s="446"/>
      <c r="AO122" s="499"/>
      <c r="AP122" s="539" t="s">
        <v>197</v>
      </c>
      <c r="AQ122" s="547"/>
      <c r="AR122" s="547"/>
      <c r="AS122" s="547"/>
      <c r="AT122" s="557"/>
      <c r="AU122" s="572"/>
      <c r="AV122" s="581"/>
      <c r="AW122" s="581"/>
      <c r="AX122" s="581"/>
      <c r="AY122" s="592"/>
      <c r="AZ122" s="427" t="s">
        <v>489</v>
      </c>
      <c r="BA122" s="423"/>
      <c r="BB122" s="423"/>
      <c r="BC122" s="423"/>
      <c r="BD122" s="423"/>
      <c r="BE122" s="423"/>
      <c r="BF122" s="423"/>
      <c r="BG122" s="423"/>
      <c r="BH122" s="423"/>
      <c r="BI122" s="423"/>
      <c r="BJ122" s="423"/>
      <c r="BK122" s="423"/>
      <c r="BL122" s="423"/>
      <c r="BM122" s="423"/>
      <c r="BN122" s="423"/>
      <c r="BO122" s="423"/>
      <c r="BP122" s="473"/>
      <c r="BQ122" s="634">
        <v>10752760</v>
      </c>
      <c r="BR122" s="642"/>
      <c r="BS122" s="642"/>
      <c r="BT122" s="642"/>
      <c r="BU122" s="642"/>
      <c r="BV122" s="642">
        <v>10736764</v>
      </c>
      <c r="BW122" s="642"/>
      <c r="BX122" s="642"/>
      <c r="BY122" s="642"/>
      <c r="BZ122" s="642"/>
      <c r="CA122" s="642">
        <v>10570074</v>
      </c>
      <c r="CB122" s="642"/>
      <c r="CC122" s="642"/>
      <c r="CD122" s="642"/>
      <c r="CE122" s="642"/>
      <c r="CF122" s="658">
        <v>149.80000000000001</v>
      </c>
      <c r="CG122" s="662"/>
      <c r="CH122" s="662"/>
      <c r="CI122" s="662"/>
      <c r="CJ122" s="662"/>
      <c r="CK122" s="676"/>
      <c r="CL122" s="686"/>
      <c r="CM122" s="686"/>
      <c r="CN122" s="686"/>
      <c r="CO122" s="689"/>
      <c r="CP122" s="693" t="s">
        <v>319</v>
      </c>
      <c r="CQ122" s="403"/>
      <c r="CR122" s="403"/>
      <c r="CS122" s="403"/>
      <c r="CT122" s="403"/>
      <c r="CU122" s="403"/>
      <c r="CV122" s="403"/>
      <c r="CW122" s="403"/>
      <c r="CX122" s="403"/>
      <c r="CY122" s="403"/>
      <c r="CZ122" s="403"/>
      <c r="DA122" s="403"/>
      <c r="DB122" s="403"/>
      <c r="DC122" s="403"/>
      <c r="DD122" s="403"/>
      <c r="DE122" s="403"/>
      <c r="DF122" s="699"/>
      <c r="DG122" s="633">
        <v>460</v>
      </c>
      <c r="DH122" s="641"/>
      <c r="DI122" s="641"/>
      <c r="DJ122" s="641"/>
      <c r="DK122" s="641"/>
      <c r="DL122" s="641">
        <v>420</v>
      </c>
      <c r="DM122" s="641"/>
      <c r="DN122" s="641"/>
      <c r="DO122" s="641"/>
      <c r="DP122" s="641"/>
      <c r="DQ122" s="641">
        <v>289</v>
      </c>
      <c r="DR122" s="641"/>
      <c r="DS122" s="641"/>
      <c r="DT122" s="641"/>
      <c r="DU122" s="641"/>
      <c r="DV122" s="713">
        <v>0</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197</v>
      </c>
      <c r="AB123" s="446"/>
      <c r="AC123" s="446"/>
      <c r="AD123" s="446"/>
      <c r="AE123" s="499"/>
      <c r="AF123" s="515" t="s">
        <v>197</v>
      </c>
      <c r="AG123" s="446"/>
      <c r="AH123" s="446"/>
      <c r="AI123" s="446"/>
      <c r="AJ123" s="499"/>
      <c r="AK123" s="515" t="s">
        <v>197</v>
      </c>
      <c r="AL123" s="446"/>
      <c r="AM123" s="446"/>
      <c r="AN123" s="446"/>
      <c r="AO123" s="499"/>
      <c r="AP123" s="539" t="s">
        <v>197</v>
      </c>
      <c r="AQ123" s="547"/>
      <c r="AR123" s="547"/>
      <c r="AS123" s="547"/>
      <c r="AT123" s="557"/>
      <c r="AU123" s="573"/>
      <c r="AV123" s="582"/>
      <c r="AW123" s="582"/>
      <c r="AX123" s="582"/>
      <c r="AY123" s="582"/>
      <c r="AZ123" s="603" t="s">
        <v>269</v>
      </c>
      <c r="BA123" s="603"/>
      <c r="BB123" s="603"/>
      <c r="BC123" s="603"/>
      <c r="BD123" s="603"/>
      <c r="BE123" s="603"/>
      <c r="BF123" s="603"/>
      <c r="BG123" s="603"/>
      <c r="BH123" s="603"/>
      <c r="BI123" s="603"/>
      <c r="BJ123" s="603"/>
      <c r="BK123" s="603"/>
      <c r="BL123" s="603"/>
      <c r="BM123" s="603"/>
      <c r="BN123" s="603"/>
      <c r="BO123" s="468" t="s">
        <v>219</v>
      </c>
      <c r="BP123" s="629"/>
      <c r="BQ123" s="635">
        <v>16768666</v>
      </c>
      <c r="BR123" s="643"/>
      <c r="BS123" s="643"/>
      <c r="BT123" s="643"/>
      <c r="BU123" s="643"/>
      <c r="BV123" s="643">
        <v>17603082</v>
      </c>
      <c r="BW123" s="643"/>
      <c r="BX123" s="643"/>
      <c r="BY123" s="643"/>
      <c r="BZ123" s="643"/>
      <c r="CA123" s="643">
        <v>17780853</v>
      </c>
      <c r="CB123" s="643"/>
      <c r="CC123" s="643"/>
      <c r="CD123" s="643"/>
      <c r="CE123" s="643"/>
      <c r="CF123" s="544"/>
      <c r="CG123" s="552"/>
      <c r="CH123" s="552"/>
      <c r="CI123" s="552"/>
      <c r="CJ123" s="669"/>
      <c r="CK123" s="676"/>
      <c r="CL123" s="686"/>
      <c r="CM123" s="686"/>
      <c r="CN123" s="686"/>
      <c r="CO123" s="689"/>
      <c r="CP123" s="693" t="s">
        <v>27</v>
      </c>
      <c r="CQ123" s="403"/>
      <c r="CR123" s="403"/>
      <c r="CS123" s="403"/>
      <c r="CT123" s="403"/>
      <c r="CU123" s="403"/>
      <c r="CV123" s="403"/>
      <c r="CW123" s="403"/>
      <c r="CX123" s="403"/>
      <c r="CY123" s="403"/>
      <c r="CZ123" s="403"/>
      <c r="DA123" s="403"/>
      <c r="DB123" s="403"/>
      <c r="DC123" s="403"/>
      <c r="DD123" s="403"/>
      <c r="DE123" s="403"/>
      <c r="DF123" s="699"/>
      <c r="DG123" s="482" t="s">
        <v>197</v>
      </c>
      <c r="DH123" s="446"/>
      <c r="DI123" s="446"/>
      <c r="DJ123" s="446"/>
      <c r="DK123" s="499"/>
      <c r="DL123" s="515" t="s">
        <v>197</v>
      </c>
      <c r="DM123" s="446"/>
      <c r="DN123" s="446"/>
      <c r="DO123" s="446"/>
      <c r="DP123" s="499"/>
      <c r="DQ123" s="515" t="s">
        <v>197</v>
      </c>
      <c r="DR123" s="446"/>
      <c r="DS123" s="446"/>
      <c r="DT123" s="446"/>
      <c r="DU123" s="499"/>
      <c r="DV123" s="539" t="s">
        <v>197</v>
      </c>
      <c r="DW123" s="547"/>
      <c r="DX123" s="547"/>
      <c r="DY123" s="547"/>
      <c r="DZ123" s="557"/>
    </row>
    <row r="124" spans="1:130" s="365" customFormat="1" ht="26.25" customHeight="1">
      <c r="A124" s="390"/>
      <c r="B124" s="413"/>
      <c r="C124" s="425" t="s">
        <v>336</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197</v>
      </c>
      <c r="AB124" s="446"/>
      <c r="AC124" s="446"/>
      <c r="AD124" s="446"/>
      <c r="AE124" s="499"/>
      <c r="AF124" s="515" t="s">
        <v>197</v>
      </c>
      <c r="AG124" s="446"/>
      <c r="AH124" s="446"/>
      <c r="AI124" s="446"/>
      <c r="AJ124" s="499"/>
      <c r="AK124" s="515" t="s">
        <v>197</v>
      </c>
      <c r="AL124" s="446"/>
      <c r="AM124" s="446"/>
      <c r="AN124" s="446"/>
      <c r="AO124" s="499"/>
      <c r="AP124" s="539" t="s">
        <v>197</v>
      </c>
      <c r="AQ124" s="547"/>
      <c r="AR124" s="547"/>
      <c r="AS124" s="547"/>
      <c r="AT124" s="557"/>
      <c r="AU124" s="574" t="s">
        <v>490</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76.5</v>
      </c>
      <c r="BR124" s="644"/>
      <c r="BS124" s="644"/>
      <c r="BT124" s="644"/>
      <c r="BU124" s="644"/>
      <c r="BV124" s="644">
        <v>74.2</v>
      </c>
      <c r="BW124" s="644"/>
      <c r="BX124" s="644"/>
      <c r="BY124" s="644"/>
      <c r="BZ124" s="644"/>
      <c r="CA124" s="644">
        <v>65.3</v>
      </c>
      <c r="CB124" s="644"/>
      <c r="CC124" s="644"/>
      <c r="CD124" s="644"/>
      <c r="CE124" s="644"/>
      <c r="CF124" s="545"/>
      <c r="CG124" s="553"/>
      <c r="CH124" s="553"/>
      <c r="CI124" s="553"/>
      <c r="CJ124" s="670"/>
      <c r="CK124" s="677"/>
      <c r="CL124" s="677"/>
      <c r="CM124" s="677"/>
      <c r="CN124" s="677"/>
      <c r="CO124" s="690"/>
      <c r="CP124" s="693" t="s">
        <v>491</v>
      </c>
      <c r="CQ124" s="403"/>
      <c r="CR124" s="403"/>
      <c r="CS124" s="403"/>
      <c r="CT124" s="403"/>
      <c r="CU124" s="403"/>
      <c r="CV124" s="403"/>
      <c r="CW124" s="403"/>
      <c r="CX124" s="403"/>
      <c r="CY124" s="403"/>
      <c r="CZ124" s="403"/>
      <c r="DA124" s="403"/>
      <c r="DB124" s="403"/>
      <c r="DC124" s="403"/>
      <c r="DD124" s="403"/>
      <c r="DE124" s="403"/>
      <c r="DF124" s="699"/>
      <c r="DG124" s="484" t="s">
        <v>197</v>
      </c>
      <c r="DH124" s="489"/>
      <c r="DI124" s="489"/>
      <c r="DJ124" s="489"/>
      <c r="DK124" s="501"/>
      <c r="DL124" s="517" t="s">
        <v>197</v>
      </c>
      <c r="DM124" s="489"/>
      <c r="DN124" s="489"/>
      <c r="DO124" s="489"/>
      <c r="DP124" s="501"/>
      <c r="DQ124" s="517" t="s">
        <v>197</v>
      </c>
      <c r="DR124" s="489"/>
      <c r="DS124" s="489"/>
      <c r="DT124" s="489"/>
      <c r="DU124" s="501"/>
      <c r="DV124" s="714" t="s">
        <v>197</v>
      </c>
      <c r="DW124" s="716"/>
      <c r="DX124" s="716"/>
      <c r="DY124" s="716"/>
      <c r="DZ124" s="723"/>
    </row>
    <row r="125" spans="1:130" s="365" customFormat="1" ht="26.25" customHeight="1">
      <c r="A125" s="390"/>
      <c r="B125" s="413"/>
      <c r="C125" s="425" t="s">
        <v>486</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197</v>
      </c>
      <c r="AB125" s="446"/>
      <c r="AC125" s="446"/>
      <c r="AD125" s="446"/>
      <c r="AE125" s="499"/>
      <c r="AF125" s="515" t="s">
        <v>197</v>
      </c>
      <c r="AG125" s="446"/>
      <c r="AH125" s="446"/>
      <c r="AI125" s="446"/>
      <c r="AJ125" s="499"/>
      <c r="AK125" s="515" t="s">
        <v>197</v>
      </c>
      <c r="AL125" s="446"/>
      <c r="AM125" s="446"/>
      <c r="AN125" s="446"/>
      <c r="AO125" s="499"/>
      <c r="AP125" s="539" t="s">
        <v>197</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494</v>
      </c>
      <c r="CL125" s="685"/>
      <c r="CM125" s="685"/>
      <c r="CN125" s="685"/>
      <c r="CO125" s="688"/>
      <c r="CP125" s="424" t="s">
        <v>141</v>
      </c>
      <c r="CQ125" s="407"/>
      <c r="CR125" s="407"/>
      <c r="CS125" s="407"/>
      <c r="CT125" s="407"/>
      <c r="CU125" s="407"/>
      <c r="CV125" s="407"/>
      <c r="CW125" s="407"/>
      <c r="CX125" s="407"/>
      <c r="CY125" s="407"/>
      <c r="CZ125" s="407"/>
      <c r="DA125" s="407"/>
      <c r="DB125" s="407"/>
      <c r="DC125" s="407"/>
      <c r="DD125" s="407"/>
      <c r="DE125" s="407"/>
      <c r="DF125" s="470"/>
      <c r="DG125" s="632" t="s">
        <v>197</v>
      </c>
      <c r="DH125" s="640"/>
      <c r="DI125" s="640"/>
      <c r="DJ125" s="640"/>
      <c r="DK125" s="640"/>
      <c r="DL125" s="640" t="s">
        <v>197</v>
      </c>
      <c r="DM125" s="640"/>
      <c r="DN125" s="640"/>
      <c r="DO125" s="640"/>
      <c r="DP125" s="640"/>
      <c r="DQ125" s="640" t="s">
        <v>197</v>
      </c>
      <c r="DR125" s="640"/>
      <c r="DS125" s="640"/>
      <c r="DT125" s="640"/>
      <c r="DU125" s="640"/>
      <c r="DV125" s="712" t="s">
        <v>197</v>
      </c>
      <c r="DW125" s="712"/>
      <c r="DX125" s="712"/>
      <c r="DY125" s="712"/>
      <c r="DZ125" s="721"/>
    </row>
    <row r="126" spans="1:130" s="365" customFormat="1" ht="26.25" customHeight="1">
      <c r="A126" s="390"/>
      <c r="B126" s="413"/>
      <c r="C126" s="425" t="s">
        <v>487</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197</v>
      </c>
      <c r="AB126" s="446"/>
      <c r="AC126" s="446"/>
      <c r="AD126" s="446"/>
      <c r="AE126" s="499"/>
      <c r="AF126" s="515" t="s">
        <v>197</v>
      </c>
      <c r="AG126" s="446"/>
      <c r="AH126" s="446"/>
      <c r="AI126" s="446"/>
      <c r="AJ126" s="499"/>
      <c r="AK126" s="515" t="s">
        <v>197</v>
      </c>
      <c r="AL126" s="446"/>
      <c r="AM126" s="446"/>
      <c r="AN126" s="446"/>
      <c r="AO126" s="499"/>
      <c r="AP126" s="539" t="s">
        <v>197</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420</v>
      </c>
      <c r="CQ126" s="378"/>
      <c r="CR126" s="378"/>
      <c r="CS126" s="378"/>
      <c r="CT126" s="378"/>
      <c r="CU126" s="378"/>
      <c r="CV126" s="378"/>
      <c r="CW126" s="378"/>
      <c r="CX126" s="378"/>
      <c r="CY126" s="378"/>
      <c r="CZ126" s="378"/>
      <c r="DA126" s="378"/>
      <c r="DB126" s="378"/>
      <c r="DC126" s="378"/>
      <c r="DD126" s="378"/>
      <c r="DE126" s="378"/>
      <c r="DF126" s="472"/>
      <c r="DG126" s="633" t="s">
        <v>197</v>
      </c>
      <c r="DH126" s="641"/>
      <c r="DI126" s="641"/>
      <c r="DJ126" s="641"/>
      <c r="DK126" s="641"/>
      <c r="DL126" s="641" t="s">
        <v>197</v>
      </c>
      <c r="DM126" s="641"/>
      <c r="DN126" s="641"/>
      <c r="DO126" s="641"/>
      <c r="DP126" s="641"/>
      <c r="DQ126" s="641" t="s">
        <v>197</v>
      </c>
      <c r="DR126" s="641"/>
      <c r="DS126" s="641"/>
      <c r="DT126" s="641"/>
      <c r="DU126" s="641"/>
      <c r="DV126" s="713" t="s">
        <v>197</v>
      </c>
      <c r="DW126" s="713"/>
      <c r="DX126" s="713"/>
      <c r="DY126" s="713"/>
      <c r="DZ126" s="722"/>
    </row>
    <row r="127" spans="1:130" s="365" customFormat="1" ht="26.25" customHeight="1">
      <c r="A127" s="391"/>
      <c r="B127" s="414"/>
      <c r="C127" s="427" t="s">
        <v>80</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7075</v>
      </c>
      <c r="AB127" s="446"/>
      <c r="AC127" s="446"/>
      <c r="AD127" s="446"/>
      <c r="AE127" s="499"/>
      <c r="AF127" s="515">
        <v>6673</v>
      </c>
      <c r="AG127" s="446"/>
      <c r="AH127" s="446"/>
      <c r="AI127" s="446"/>
      <c r="AJ127" s="499"/>
      <c r="AK127" s="515">
        <v>6685</v>
      </c>
      <c r="AL127" s="446"/>
      <c r="AM127" s="446"/>
      <c r="AN127" s="446"/>
      <c r="AO127" s="499"/>
      <c r="AP127" s="539">
        <v>0.1</v>
      </c>
      <c r="AQ127" s="547"/>
      <c r="AR127" s="547"/>
      <c r="AS127" s="547"/>
      <c r="AT127" s="557"/>
      <c r="AU127" s="378"/>
      <c r="AV127" s="378"/>
      <c r="AW127" s="378"/>
      <c r="AX127" s="584" t="s">
        <v>495</v>
      </c>
      <c r="AY127" s="593"/>
      <c r="AZ127" s="593"/>
      <c r="BA127" s="593"/>
      <c r="BB127" s="593"/>
      <c r="BC127" s="593"/>
      <c r="BD127" s="593"/>
      <c r="BE127" s="610"/>
      <c r="BF127" s="612" t="s">
        <v>443</v>
      </c>
      <c r="BG127" s="593"/>
      <c r="BH127" s="593"/>
      <c r="BI127" s="593"/>
      <c r="BJ127" s="593"/>
      <c r="BK127" s="593"/>
      <c r="BL127" s="610"/>
      <c r="BM127" s="612" t="s">
        <v>421</v>
      </c>
      <c r="BN127" s="593"/>
      <c r="BO127" s="593"/>
      <c r="BP127" s="593"/>
      <c r="BQ127" s="593"/>
      <c r="BR127" s="593"/>
      <c r="BS127" s="610"/>
      <c r="BT127" s="612" t="s">
        <v>412</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409</v>
      </c>
      <c r="CQ127" s="378"/>
      <c r="CR127" s="378"/>
      <c r="CS127" s="378"/>
      <c r="CT127" s="378"/>
      <c r="CU127" s="378"/>
      <c r="CV127" s="378"/>
      <c r="CW127" s="378"/>
      <c r="CX127" s="378"/>
      <c r="CY127" s="378"/>
      <c r="CZ127" s="378"/>
      <c r="DA127" s="378"/>
      <c r="DB127" s="378"/>
      <c r="DC127" s="378"/>
      <c r="DD127" s="378"/>
      <c r="DE127" s="378"/>
      <c r="DF127" s="472"/>
      <c r="DG127" s="633" t="s">
        <v>197</v>
      </c>
      <c r="DH127" s="641"/>
      <c r="DI127" s="641"/>
      <c r="DJ127" s="641"/>
      <c r="DK127" s="641"/>
      <c r="DL127" s="641" t="s">
        <v>197</v>
      </c>
      <c r="DM127" s="641"/>
      <c r="DN127" s="641"/>
      <c r="DO127" s="641"/>
      <c r="DP127" s="641"/>
      <c r="DQ127" s="641" t="s">
        <v>197</v>
      </c>
      <c r="DR127" s="641"/>
      <c r="DS127" s="641"/>
      <c r="DT127" s="641"/>
      <c r="DU127" s="641"/>
      <c r="DV127" s="713" t="s">
        <v>197</v>
      </c>
      <c r="DW127" s="713"/>
      <c r="DX127" s="713"/>
      <c r="DY127" s="713"/>
      <c r="DZ127" s="722"/>
    </row>
    <row r="128" spans="1:130" s="365" customFormat="1" ht="26.25" customHeight="1">
      <c r="A128" s="392" t="s">
        <v>496</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7</v>
      </c>
      <c r="X128" s="463"/>
      <c r="Y128" s="463"/>
      <c r="Z128" s="475"/>
      <c r="AA128" s="481">
        <v>9733</v>
      </c>
      <c r="AB128" s="487"/>
      <c r="AC128" s="487"/>
      <c r="AD128" s="487"/>
      <c r="AE128" s="498"/>
      <c r="AF128" s="514">
        <v>12583</v>
      </c>
      <c r="AG128" s="487"/>
      <c r="AH128" s="487"/>
      <c r="AI128" s="487"/>
      <c r="AJ128" s="498"/>
      <c r="AK128" s="514">
        <v>12010</v>
      </c>
      <c r="AL128" s="487"/>
      <c r="AM128" s="487"/>
      <c r="AN128" s="487"/>
      <c r="AO128" s="498"/>
      <c r="AP128" s="541"/>
      <c r="AQ128" s="549"/>
      <c r="AR128" s="549"/>
      <c r="AS128" s="549"/>
      <c r="AT128" s="559"/>
      <c r="AU128" s="378"/>
      <c r="AV128" s="378"/>
      <c r="AW128" s="378"/>
      <c r="AX128" s="384" t="s">
        <v>301</v>
      </c>
      <c r="AY128" s="407"/>
      <c r="AZ128" s="407"/>
      <c r="BA128" s="407"/>
      <c r="BB128" s="407"/>
      <c r="BC128" s="407"/>
      <c r="BD128" s="407"/>
      <c r="BE128" s="470"/>
      <c r="BF128" s="613" t="s">
        <v>197</v>
      </c>
      <c r="BG128" s="617"/>
      <c r="BH128" s="617"/>
      <c r="BI128" s="617"/>
      <c r="BJ128" s="617"/>
      <c r="BK128" s="617"/>
      <c r="BL128" s="623"/>
      <c r="BM128" s="613">
        <v>13.78</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401</v>
      </c>
      <c r="CQ128" s="381"/>
      <c r="CR128" s="381"/>
      <c r="CS128" s="381"/>
      <c r="CT128" s="381"/>
      <c r="CU128" s="381"/>
      <c r="CV128" s="381"/>
      <c r="CW128" s="381"/>
      <c r="CX128" s="381"/>
      <c r="CY128" s="381"/>
      <c r="CZ128" s="381"/>
      <c r="DA128" s="381"/>
      <c r="DB128" s="381"/>
      <c r="DC128" s="381"/>
      <c r="DD128" s="381"/>
      <c r="DE128" s="381"/>
      <c r="DF128" s="611"/>
      <c r="DG128" s="702" t="s">
        <v>197</v>
      </c>
      <c r="DH128" s="705"/>
      <c r="DI128" s="705"/>
      <c r="DJ128" s="705"/>
      <c r="DK128" s="705"/>
      <c r="DL128" s="705" t="s">
        <v>197</v>
      </c>
      <c r="DM128" s="705"/>
      <c r="DN128" s="705"/>
      <c r="DO128" s="705"/>
      <c r="DP128" s="705"/>
      <c r="DQ128" s="705" t="s">
        <v>197</v>
      </c>
      <c r="DR128" s="705"/>
      <c r="DS128" s="705"/>
      <c r="DT128" s="705"/>
      <c r="DU128" s="705"/>
      <c r="DV128" s="715" t="s">
        <v>197</v>
      </c>
      <c r="DW128" s="715"/>
      <c r="DX128" s="715"/>
      <c r="DY128" s="715"/>
      <c r="DZ128" s="724"/>
    </row>
    <row r="129" spans="1:131" s="365" customFormat="1" ht="26.25" customHeight="1">
      <c r="A129" s="385" t="s">
        <v>170</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233</v>
      </c>
      <c r="X129" s="466"/>
      <c r="Y129" s="466"/>
      <c r="Z129" s="476"/>
      <c r="AA129" s="482">
        <v>8126556</v>
      </c>
      <c r="AB129" s="446"/>
      <c r="AC129" s="446"/>
      <c r="AD129" s="446"/>
      <c r="AE129" s="499"/>
      <c r="AF129" s="515">
        <v>7949053</v>
      </c>
      <c r="AG129" s="446"/>
      <c r="AH129" s="446"/>
      <c r="AI129" s="446"/>
      <c r="AJ129" s="499"/>
      <c r="AK129" s="515">
        <v>7892694</v>
      </c>
      <c r="AL129" s="446"/>
      <c r="AM129" s="446"/>
      <c r="AN129" s="446"/>
      <c r="AO129" s="499"/>
      <c r="AP129" s="542"/>
      <c r="AQ129" s="550"/>
      <c r="AR129" s="550"/>
      <c r="AS129" s="550"/>
      <c r="AT129" s="560"/>
      <c r="AU129" s="576"/>
      <c r="AV129" s="576"/>
      <c r="AW129" s="576"/>
      <c r="AX129" s="585" t="s">
        <v>122</v>
      </c>
      <c r="AY129" s="378"/>
      <c r="AZ129" s="378"/>
      <c r="BA129" s="378"/>
      <c r="BB129" s="378"/>
      <c r="BC129" s="378"/>
      <c r="BD129" s="378"/>
      <c r="BE129" s="472"/>
      <c r="BF129" s="614" t="s">
        <v>197</v>
      </c>
      <c r="BG129" s="618"/>
      <c r="BH129" s="618"/>
      <c r="BI129" s="618"/>
      <c r="BJ129" s="618"/>
      <c r="BK129" s="618"/>
      <c r="BL129" s="624"/>
      <c r="BM129" s="614">
        <v>18.78</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497</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498</v>
      </c>
      <c r="X130" s="466"/>
      <c r="Y130" s="466"/>
      <c r="Z130" s="476"/>
      <c r="AA130" s="482">
        <v>1003968</v>
      </c>
      <c r="AB130" s="446"/>
      <c r="AC130" s="446"/>
      <c r="AD130" s="446"/>
      <c r="AE130" s="499"/>
      <c r="AF130" s="515">
        <v>942758</v>
      </c>
      <c r="AG130" s="446"/>
      <c r="AH130" s="446"/>
      <c r="AI130" s="446"/>
      <c r="AJ130" s="499"/>
      <c r="AK130" s="515">
        <v>835003</v>
      </c>
      <c r="AL130" s="446"/>
      <c r="AM130" s="446"/>
      <c r="AN130" s="446"/>
      <c r="AO130" s="499"/>
      <c r="AP130" s="542"/>
      <c r="AQ130" s="550"/>
      <c r="AR130" s="550"/>
      <c r="AS130" s="550"/>
      <c r="AT130" s="560"/>
      <c r="AU130" s="576"/>
      <c r="AV130" s="576"/>
      <c r="AW130" s="576"/>
      <c r="AX130" s="585" t="s">
        <v>433</v>
      </c>
      <c r="AY130" s="378"/>
      <c r="AZ130" s="378"/>
      <c r="BA130" s="378"/>
      <c r="BB130" s="378"/>
      <c r="BC130" s="378"/>
      <c r="BD130" s="378"/>
      <c r="BE130" s="472"/>
      <c r="BF130" s="615">
        <v>12.3</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172</v>
      </c>
      <c r="X131" s="467"/>
      <c r="Y131" s="467"/>
      <c r="Z131" s="477"/>
      <c r="AA131" s="484">
        <v>7122588</v>
      </c>
      <c r="AB131" s="489"/>
      <c r="AC131" s="489"/>
      <c r="AD131" s="489"/>
      <c r="AE131" s="501"/>
      <c r="AF131" s="517">
        <v>7006295</v>
      </c>
      <c r="AG131" s="489"/>
      <c r="AH131" s="489"/>
      <c r="AI131" s="489"/>
      <c r="AJ131" s="501"/>
      <c r="AK131" s="517">
        <v>7057691</v>
      </c>
      <c r="AL131" s="489"/>
      <c r="AM131" s="489"/>
      <c r="AN131" s="489"/>
      <c r="AO131" s="501"/>
      <c r="AP131" s="543"/>
      <c r="AQ131" s="551"/>
      <c r="AR131" s="551"/>
      <c r="AS131" s="551"/>
      <c r="AT131" s="561"/>
      <c r="AU131" s="576"/>
      <c r="AV131" s="576"/>
      <c r="AW131" s="576"/>
      <c r="AX131" s="586" t="s">
        <v>64</v>
      </c>
      <c r="AY131" s="381"/>
      <c r="AZ131" s="381"/>
      <c r="BA131" s="381"/>
      <c r="BB131" s="381"/>
      <c r="BC131" s="381"/>
      <c r="BD131" s="381"/>
      <c r="BE131" s="611"/>
      <c r="BF131" s="616">
        <v>65.3</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29</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499</v>
      </c>
      <c r="W132" s="462"/>
      <c r="X132" s="462"/>
      <c r="Y132" s="462"/>
      <c r="Z132" s="478"/>
      <c r="AA132" s="485">
        <v>11.84659284</v>
      </c>
      <c r="AB132" s="490"/>
      <c r="AC132" s="490"/>
      <c r="AD132" s="490"/>
      <c r="AE132" s="502"/>
      <c r="AF132" s="518">
        <v>12.1796042</v>
      </c>
      <c r="AG132" s="490"/>
      <c r="AH132" s="490"/>
      <c r="AI132" s="490"/>
      <c r="AJ132" s="502"/>
      <c r="AK132" s="518">
        <v>13.08756646</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88</v>
      </c>
      <c r="W133" s="404"/>
      <c r="X133" s="404"/>
      <c r="Y133" s="404"/>
      <c r="Z133" s="479"/>
      <c r="AA133" s="486">
        <v>12.1</v>
      </c>
      <c r="AB133" s="491"/>
      <c r="AC133" s="491"/>
      <c r="AD133" s="491"/>
      <c r="AE133" s="503"/>
      <c r="AF133" s="486">
        <v>11.7</v>
      </c>
      <c r="AG133" s="491"/>
      <c r="AH133" s="491"/>
      <c r="AI133" s="491"/>
      <c r="AJ133" s="503"/>
      <c r="AK133" s="486">
        <v>12.3</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4"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HYzdyl/LEcALNsh3YUcm/8ox4DROfSRL0DntH6QLMscS2VeWa3dCEycv9aPAni9DpbcT082Z5rgLYrdHP8IcAw==" saltValue="yDBJTA8XuIPY0ZLOlbaI+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8" fitToWidth="1" fitToHeight="1" orientation="portrait" usePrinterDefaults="1"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U28" zoomScaleNormal="85" zoomScaleSheetLayoutView="100" workbookViewId="0">
      <selection activeCell="AK12" sqref="AK12:CG12"/>
    </sheetView>
  </sheetViews>
  <sheetFormatPr defaultColWidth="0" defaultRowHeight="13.5" customHeight="1" zeroHeight="1"/>
  <cols>
    <col min="1" max="120" width="2.77734375" style="725" customWidth="1"/>
    <col min="121" max="121" width="0" style="726" hidden="1" customWidth="1"/>
    <col min="122" max="16384" width="9" style="726" hidden="1" customWidth="1"/>
  </cols>
  <sheetData>
    <row r="1" spans="1:120" ht="13.2">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726"/>
    </row>
    <row r="17" spans="119:120" ht="13.2">
      <c r="DP17" s="726"/>
    </row>
    <row r="18" spans="119:120" ht="13.2"/>
    <row r="19" spans="119:120" ht="13.2"/>
    <row r="20" spans="119:120" ht="13.2">
      <c r="DO20" s="726"/>
      <c r="DP20" s="726"/>
    </row>
    <row r="21" spans="119:120" ht="13.2">
      <c r="DP21" s="726"/>
    </row>
    <row r="22" spans="119:120" ht="13.2"/>
    <row r="23" spans="119:120" ht="13.2">
      <c r="DO23" s="726"/>
      <c r="DP23" s="726"/>
    </row>
    <row r="24" spans="119:120" ht="13.2">
      <c r="DP24" s="726"/>
    </row>
    <row r="25" spans="119:120" ht="13.2">
      <c r="DP25" s="726"/>
    </row>
    <row r="26" spans="119:120" ht="13.2">
      <c r="DO26" s="726"/>
      <c r="DP26" s="726"/>
    </row>
    <row r="27" spans="119:120" ht="13.2"/>
    <row r="28" spans="119:120" ht="13.2">
      <c r="DO28" s="726"/>
      <c r="DP28" s="726"/>
    </row>
    <row r="29" spans="119:120" ht="13.2">
      <c r="DP29" s="726"/>
    </row>
    <row r="30" spans="119:120" ht="13.2"/>
    <row r="31" spans="119:120" ht="13.2">
      <c r="DO31" s="726"/>
      <c r="DP31" s="726"/>
    </row>
    <row r="32" spans="119:120" ht="13.2"/>
    <row r="33" spans="98:120" ht="13.2">
      <c r="DO33" s="726"/>
      <c r="DP33" s="726"/>
    </row>
    <row r="34" spans="98:120" ht="13.2">
      <c r="DM34" s="726"/>
    </row>
    <row r="35" spans="98:120" ht="13.2">
      <c r="CT35" s="726"/>
      <c r="CU35" s="726"/>
      <c r="CV35" s="726"/>
      <c r="CY35" s="726"/>
      <c r="CZ35" s="726"/>
      <c r="DA35" s="726"/>
      <c r="DD35" s="726"/>
      <c r="DE35" s="726"/>
      <c r="DF35" s="726"/>
      <c r="DI35" s="726"/>
      <c r="DJ35" s="726"/>
      <c r="DK35" s="726"/>
      <c r="DM35" s="726"/>
      <c r="DN35" s="726"/>
      <c r="DO35" s="726"/>
      <c r="DP35" s="726"/>
    </row>
    <row r="36" spans="98:120" ht="13.2"/>
    <row r="37" spans="98:120" ht="13.2">
      <c r="CW37" s="726"/>
      <c r="DB37" s="726"/>
      <c r="DG37" s="726"/>
      <c r="DL37" s="726"/>
      <c r="DP37" s="726"/>
    </row>
    <row r="38" spans="98:120" ht="13.2">
      <c r="CT38" s="726"/>
      <c r="CU38" s="726"/>
      <c r="CV38" s="726"/>
      <c r="CW38" s="726"/>
      <c r="CY38" s="726"/>
      <c r="CZ38" s="726"/>
      <c r="DA38" s="726"/>
      <c r="DB38" s="726"/>
      <c r="DD38" s="726"/>
      <c r="DE38" s="726"/>
      <c r="DF38" s="726"/>
      <c r="DG38" s="726"/>
      <c r="DI38" s="726"/>
      <c r="DJ38" s="726"/>
      <c r="DK38" s="726"/>
      <c r="DL38" s="726"/>
      <c r="DN38" s="726"/>
      <c r="DO38" s="726"/>
      <c r="DP38" s="726"/>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726"/>
      <c r="DO49" s="726"/>
      <c r="DP49" s="726"/>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726"/>
      <c r="CS63" s="726"/>
      <c r="CX63" s="726"/>
      <c r="DC63" s="726"/>
      <c r="DH63" s="726"/>
    </row>
    <row r="64" spans="22:120" ht="13.2">
      <c r="V64" s="726"/>
    </row>
    <row r="65" spans="15:120" ht="13.2">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ht="13.2">
      <c r="Q66" s="726"/>
      <c r="S66" s="726"/>
      <c r="U66" s="726"/>
      <c r="DM66" s="726"/>
    </row>
    <row r="67" spans="15:120" ht="13.2">
      <c r="O67" s="726"/>
      <c r="P67" s="726"/>
      <c r="R67" s="726"/>
      <c r="T67" s="726"/>
      <c r="Y67" s="726"/>
      <c r="CT67" s="726"/>
      <c r="CV67" s="726"/>
      <c r="CW67" s="726"/>
      <c r="CY67" s="726"/>
      <c r="DA67" s="726"/>
      <c r="DB67" s="726"/>
      <c r="DD67" s="726"/>
      <c r="DF67" s="726"/>
      <c r="DG67" s="726"/>
      <c r="DI67" s="726"/>
      <c r="DK67" s="726"/>
      <c r="DL67" s="726"/>
      <c r="DN67" s="726"/>
      <c r="DO67" s="726"/>
      <c r="DP67" s="726"/>
    </row>
    <row r="68" spans="15:120" ht="13.2"/>
    <row r="69" spans="15:120" ht="13.2"/>
    <row r="70" spans="15:120" ht="13.2"/>
    <row r="71" spans="15:120" ht="13.2"/>
    <row r="72" spans="15:120" ht="13.2">
      <c r="DP72" s="726"/>
    </row>
    <row r="73" spans="15:120" ht="13.2">
      <c r="DP73" s="726"/>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726"/>
      <c r="CX96" s="726"/>
      <c r="DC96" s="726"/>
      <c r="DH96" s="726"/>
    </row>
    <row r="97" spans="24:120" ht="13.2">
      <c r="CS97" s="726"/>
      <c r="CX97" s="726"/>
      <c r="DC97" s="726"/>
      <c r="DH97" s="726"/>
      <c r="DP97" s="725" t="s">
        <v>101</v>
      </c>
    </row>
    <row r="98" spans="24:120" ht="13.2" hidden="1">
      <c r="CS98" s="726"/>
      <c r="CX98" s="726"/>
      <c r="DC98" s="726"/>
      <c r="DH98" s="726"/>
    </row>
    <row r="99" spans="24:120" ht="13.2"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t="13.2" hidden="1">
      <c r="CT103" s="726"/>
      <c r="CV103" s="726"/>
      <c r="CW103" s="726"/>
      <c r="CY103" s="726"/>
      <c r="DA103" s="726"/>
      <c r="DB103" s="726"/>
      <c r="DD103" s="726"/>
      <c r="DF103" s="726"/>
      <c r="DG103" s="726"/>
      <c r="DI103" s="726"/>
      <c r="DK103" s="726"/>
      <c r="DL103" s="726"/>
      <c r="DM103" s="726"/>
      <c r="DN103" s="726"/>
      <c r="DO103" s="726"/>
      <c r="DP103" s="726"/>
    </row>
    <row r="104" spans="24:120" ht="13.2" hidden="1">
      <c r="CV104" s="726"/>
      <c r="CW104" s="726"/>
      <c r="DA104" s="726"/>
      <c r="DB104" s="726"/>
      <c r="DF104" s="726"/>
      <c r="DG104" s="726"/>
      <c r="DK104" s="726"/>
      <c r="DL104" s="726"/>
      <c r="DN104" s="726"/>
      <c r="DO104" s="726"/>
      <c r="DP104" s="726"/>
    </row>
    <row r="105" spans="24:120" ht="12.75" hidden="1" customHeight="1"/>
  </sheetData>
  <sheetProtection algorithmName="SHA-512" hashValue="3HdTCmjEeCPeTJDcygZo4EMop5DzdNCo1dUFp4V2ijPed4POa3UrFS++Au5CsXfnZt9gYlMpY3YC5yHl6Hz0cA==" saltValue="v6W3dGFhLy/LcDYdpZJRqA=="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N55" zoomScaleSheetLayoutView="55" workbookViewId="0">
      <selection activeCell="AK12" sqref="AK12:CG12"/>
    </sheetView>
  </sheetViews>
  <sheetFormatPr defaultColWidth="0" defaultRowHeight="13.5" customHeight="1" zeroHeight="1"/>
  <cols>
    <col min="1" max="116" width="2.6640625" style="725" customWidth="1"/>
    <col min="117" max="16384" width="9" style="726" hidden="1" customWidth="1"/>
  </cols>
  <sheetData>
    <row r="1" spans="2:116" ht="13.2">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2"/>
    <row r="3" spans="2:116" ht="13.2"/>
    <row r="4" spans="2:116" ht="13.2">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2">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2"/>
    <row r="20" spans="9:116" ht="13.2"/>
    <row r="21" spans="9:116" ht="13.2">
      <c r="DL21" s="726"/>
    </row>
    <row r="22" spans="9:116" ht="13.2">
      <c r="DI22" s="726"/>
      <c r="DJ22" s="726"/>
      <c r="DK22" s="726"/>
      <c r="DL22" s="726"/>
    </row>
    <row r="23" spans="9:116" ht="13.2">
      <c r="CY23" s="726"/>
      <c r="CZ23" s="726"/>
      <c r="DA23" s="726"/>
      <c r="DB23" s="726"/>
      <c r="DC23" s="726"/>
      <c r="DD23" s="726"/>
      <c r="DE23" s="726"/>
      <c r="DF23" s="726"/>
      <c r="DG23" s="726"/>
      <c r="DH23" s="726"/>
      <c r="DI23" s="726"/>
      <c r="DJ23" s="726"/>
      <c r="DK23" s="726"/>
      <c r="DL23" s="726"/>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726"/>
      <c r="DA35" s="726"/>
      <c r="DB35" s="726"/>
      <c r="DC35" s="726"/>
      <c r="DD35" s="726"/>
      <c r="DE35" s="726"/>
      <c r="DF35" s="726"/>
      <c r="DG35" s="726"/>
      <c r="DH35" s="726"/>
      <c r="DI35" s="726"/>
      <c r="DJ35" s="726"/>
      <c r="DK35" s="726"/>
      <c r="DL35" s="726"/>
    </row>
    <row r="36" spans="15:116" ht="13.2"/>
    <row r="37" spans="15:116" ht="13.2">
      <c r="DL37" s="726"/>
    </row>
    <row r="38" spans="15:116" ht="13.2">
      <c r="DI38" s="726"/>
      <c r="DJ38" s="726"/>
      <c r="DK38" s="726"/>
      <c r="DL38" s="726"/>
    </row>
    <row r="39" spans="15:116" ht="13.2"/>
    <row r="40" spans="15:116" ht="13.2"/>
    <row r="41" spans="15:116" ht="13.2"/>
    <row r="42" spans="15:116" ht="13.2"/>
    <row r="43" spans="15:116" ht="13.2">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2">
      <c r="DL44" s="726"/>
    </row>
    <row r="45" spans="15:116" ht="13.2"/>
    <row r="46" spans="15:116" ht="13.2">
      <c r="DA46" s="726"/>
      <c r="DB46" s="726"/>
      <c r="DC46" s="726"/>
      <c r="DD46" s="726"/>
      <c r="DE46" s="726"/>
      <c r="DF46" s="726"/>
      <c r="DG46" s="726"/>
      <c r="DH46" s="726"/>
      <c r="DI46" s="726"/>
      <c r="DJ46" s="726"/>
      <c r="DK46" s="726"/>
      <c r="DL46" s="726"/>
    </row>
    <row r="47" spans="15:116" ht="13.2"/>
    <row r="48" spans="15:116" ht="13.2"/>
    <row r="49" spans="104:116" ht="13.2"/>
    <row r="50" spans="104:116" ht="13.2">
      <c r="CZ50" s="726"/>
      <c r="DA50" s="726"/>
      <c r="DB50" s="726"/>
      <c r="DC50" s="726"/>
      <c r="DD50" s="726"/>
      <c r="DE50" s="726"/>
      <c r="DF50" s="726"/>
      <c r="DG50" s="726"/>
      <c r="DH50" s="726"/>
      <c r="DI50" s="726"/>
      <c r="DJ50" s="726"/>
      <c r="DK50" s="726"/>
      <c r="DL50" s="726"/>
    </row>
    <row r="51" spans="104:116" ht="13.2"/>
    <row r="52" spans="104:116" ht="13.2"/>
    <row r="53" spans="104:116" ht="13.2">
      <c r="DL53" s="726"/>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726"/>
      <c r="DD67" s="726"/>
      <c r="DE67" s="726"/>
      <c r="DF67" s="726"/>
      <c r="DG67" s="726"/>
      <c r="DH67" s="726"/>
      <c r="DI67" s="726"/>
      <c r="DJ67" s="726"/>
      <c r="DK67" s="726"/>
      <c r="DL67" s="726"/>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MoFEdVnAGo3+PhHm1LD1MlsZCeW78Svx1NEwSwMxpE8hhCjxAHLJDDY1usxC7II4Ie9v9NlzQvpDlB7nCXPFOw==" saltValue="/o3Zigtiu1agEDOWE6qr8w==" spinCount="100000" sheet="1" objects="1" scenarios="1"/>
  <phoneticPr fontId="5"/>
  <printOptions horizontalCentered="1" verticalCentered="1"/>
  <pageMargins left="0" right="0" top="0" bottom="0" header="0" footer="0"/>
  <pageSetup paperSize="9" scale="47" fitToWidth="1" fitToHeight="1" orientation="landscape" usePrinterDefaults="1"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19" zoomScale="85" zoomScaleSheetLayoutView="85" workbookViewId="0">
      <selection activeCell="AK12" sqref="AK12:CG12"/>
    </sheetView>
  </sheetViews>
  <sheetFormatPr defaultColWidth="0" defaultRowHeight="13.5" customHeight="1" zeroHeight="1"/>
  <cols>
    <col min="1" max="36" width="2.44140625" style="363" customWidth="1"/>
    <col min="37" max="44" width="17" style="363" customWidth="1"/>
    <col min="45" max="45" width="6.109375" style="727" customWidth="1"/>
    <col min="46" max="46" width="3" style="728" customWidth="1"/>
    <col min="47" max="47" width="19.109375" style="363" hidden="1" customWidth="1"/>
    <col min="48" max="52" width="12.6640625" style="363" hidden="1" customWidth="1"/>
    <col min="53" max="16384" width="8.6640625" style="363" hidden="1" customWidth="1"/>
  </cols>
  <sheetData>
    <row r="1" spans="1:46" ht="13.2">
      <c r="AS1" s="739"/>
      <c r="AT1" s="739"/>
    </row>
    <row r="2" spans="1:46" ht="13.2">
      <c r="AS2" s="739"/>
      <c r="AT2" s="739"/>
    </row>
    <row r="3" spans="1:46" ht="13.2">
      <c r="AS3" s="739"/>
      <c r="AT3" s="739"/>
    </row>
    <row r="4" spans="1:46" ht="13.2">
      <c r="AS4" s="739"/>
      <c r="AT4" s="739"/>
    </row>
    <row r="5" spans="1:46" ht="16.2">
      <c r="A5" s="730" t="s">
        <v>500</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ht="13.2">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329</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89</v>
      </c>
      <c r="AP7" s="797"/>
      <c r="AQ7" s="808" t="s">
        <v>501</v>
      </c>
      <c r="AR7" s="822"/>
    </row>
    <row r="8" spans="1:46" ht="13.2">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502</v>
      </c>
      <c r="AQ8" s="809" t="s">
        <v>503</v>
      </c>
      <c r="AR8" s="823" t="s">
        <v>504</v>
      </c>
    </row>
    <row r="9" spans="1:46" ht="13.2">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466</v>
      </c>
      <c r="AL9" s="757"/>
      <c r="AM9" s="757"/>
      <c r="AN9" s="774"/>
      <c r="AO9" s="787">
        <v>2400508</v>
      </c>
      <c r="AP9" s="787">
        <v>92416</v>
      </c>
      <c r="AQ9" s="810">
        <v>107616</v>
      </c>
      <c r="AR9" s="824">
        <v>-14.1</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204</v>
      </c>
      <c r="AL10" s="757"/>
      <c r="AM10" s="757"/>
      <c r="AN10" s="774"/>
      <c r="AO10" s="788">
        <v>54071</v>
      </c>
      <c r="AP10" s="788">
        <v>2082</v>
      </c>
      <c r="AQ10" s="811">
        <v>10095</v>
      </c>
      <c r="AR10" s="825">
        <v>-79.400000000000006</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399</v>
      </c>
      <c r="AL11" s="757"/>
      <c r="AM11" s="757"/>
      <c r="AN11" s="774"/>
      <c r="AO11" s="788">
        <v>4358</v>
      </c>
      <c r="AP11" s="788">
        <v>168</v>
      </c>
      <c r="AQ11" s="811">
        <v>1704</v>
      </c>
      <c r="AR11" s="825">
        <v>-90.1</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132</v>
      </c>
      <c r="AL12" s="757"/>
      <c r="AM12" s="757"/>
      <c r="AN12" s="774"/>
      <c r="AO12" s="788" t="s">
        <v>197</v>
      </c>
      <c r="AP12" s="788" t="s">
        <v>197</v>
      </c>
      <c r="AQ12" s="811">
        <v>7</v>
      </c>
      <c r="AR12" s="825" t="s">
        <v>197</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505</v>
      </c>
      <c r="AL13" s="757"/>
      <c r="AM13" s="757"/>
      <c r="AN13" s="774"/>
      <c r="AO13" s="788">
        <v>85402</v>
      </c>
      <c r="AP13" s="788">
        <v>3288</v>
      </c>
      <c r="AQ13" s="811">
        <v>4110</v>
      </c>
      <c r="AR13" s="825">
        <v>-20</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506</v>
      </c>
      <c r="AL14" s="757"/>
      <c r="AM14" s="757"/>
      <c r="AN14" s="774"/>
      <c r="AO14" s="788">
        <v>40642</v>
      </c>
      <c r="AP14" s="788">
        <v>1565</v>
      </c>
      <c r="AQ14" s="811">
        <v>2451</v>
      </c>
      <c r="AR14" s="825">
        <v>-36.1</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307</v>
      </c>
      <c r="AL15" s="758"/>
      <c r="AM15" s="758"/>
      <c r="AN15" s="775"/>
      <c r="AO15" s="788">
        <v>-199685</v>
      </c>
      <c r="AP15" s="788">
        <v>-7688</v>
      </c>
      <c r="AQ15" s="811">
        <v>-6399</v>
      </c>
      <c r="AR15" s="825">
        <v>20.100000000000001</v>
      </c>
    </row>
    <row r="16" spans="1:46" ht="13.2">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269</v>
      </c>
      <c r="AL16" s="758"/>
      <c r="AM16" s="758"/>
      <c r="AN16" s="775"/>
      <c r="AO16" s="788">
        <v>2385296</v>
      </c>
      <c r="AP16" s="788">
        <v>91830</v>
      </c>
      <c r="AQ16" s="811">
        <v>119584</v>
      </c>
      <c r="AR16" s="825">
        <v>-23.2</v>
      </c>
    </row>
    <row r="17" spans="1:46" ht="13.2">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ht="13.2">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ht="13.2">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205</v>
      </c>
      <c r="AL19" s="739"/>
      <c r="AM19" s="739"/>
      <c r="AN19" s="739"/>
      <c r="AO19" s="739"/>
      <c r="AP19" s="739"/>
      <c r="AQ19" s="739"/>
      <c r="AR19" s="739"/>
    </row>
    <row r="20" spans="1:46" ht="13.2">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507</v>
      </c>
      <c r="AP20" s="799" t="s">
        <v>333</v>
      </c>
      <c r="AQ20" s="812" t="s">
        <v>42</v>
      </c>
      <c r="AR20" s="826"/>
    </row>
    <row r="21" spans="1:46" s="729" customFormat="1" ht="13.2">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452</v>
      </c>
      <c r="AL21" s="760"/>
      <c r="AM21" s="760"/>
      <c r="AN21" s="777"/>
      <c r="AO21" s="790">
        <v>10.28</v>
      </c>
      <c r="AP21" s="800">
        <v>10.86</v>
      </c>
      <c r="AQ21" s="813">
        <v>-0.57999999999999996</v>
      </c>
      <c r="AR21" s="740"/>
      <c r="AS21" s="832"/>
      <c r="AT21" s="731"/>
    </row>
    <row r="22" spans="1:46" s="729" customFormat="1" ht="13.2">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508</v>
      </c>
      <c r="AL22" s="760"/>
      <c r="AM22" s="760"/>
      <c r="AN22" s="777"/>
      <c r="AO22" s="791">
        <v>96.9</v>
      </c>
      <c r="AP22" s="801">
        <v>97.3</v>
      </c>
      <c r="AQ22" s="814">
        <v>-0.4</v>
      </c>
      <c r="AR22" s="802"/>
      <c r="AS22" s="832"/>
      <c r="AT22" s="731"/>
    </row>
    <row r="23" spans="1:46" s="729" customFormat="1" ht="13.2">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ht="13.2">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ht="13.2">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ht="13.2">
      <c r="A26" s="733" t="s">
        <v>509</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ht="13.2">
      <c r="A27" s="734"/>
      <c r="AO27" s="739"/>
      <c r="AP27" s="739"/>
      <c r="AQ27" s="739"/>
      <c r="AR27" s="739"/>
      <c r="AS27" s="739"/>
      <c r="AT27" s="739"/>
    </row>
    <row r="28" spans="1:46" ht="16.2">
      <c r="A28" s="730" t="s">
        <v>259</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ht="13.2">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60</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89</v>
      </c>
      <c r="AP30" s="797"/>
      <c r="AQ30" s="808" t="s">
        <v>501</v>
      </c>
      <c r="AR30" s="822"/>
    </row>
    <row r="31" spans="1:46" ht="13.2">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502</v>
      </c>
      <c r="AQ31" s="809" t="s">
        <v>503</v>
      </c>
      <c r="AR31" s="823" t="s">
        <v>504</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510</v>
      </c>
      <c r="AL32" s="761"/>
      <c r="AM32" s="761"/>
      <c r="AN32" s="778"/>
      <c r="AO32" s="788">
        <v>1546274</v>
      </c>
      <c r="AP32" s="788">
        <v>59529</v>
      </c>
      <c r="AQ32" s="815">
        <v>75090</v>
      </c>
      <c r="AR32" s="825">
        <v>-20.7</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511</v>
      </c>
      <c r="AL33" s="761"/>
      <c r="AM33" s="761"/>
      <c r="AN33" s="778"/>
      <c r="AO33" s="788" t="s">
        <v>197</v>
      </c>
      <c r="AP33" s="788" t="s">
        <v>197</v>
      </c>
      <c r="AQ33" s="815" t="s">
        <v>197</v>
      </c>
      <c r="AR33" s="825" t="s">
        <v>197</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512</v>
      </c>
      <c r="AL34" s="761"/>
      <c r="AM34" s="761"/>
      <c r="AN34" s="778"/>
      <c r="AO34" s="788" t="s">
        <v>197</v>
      </c>
      <c r="AP34" s="788" t="s">
        <v>197</v>
      </c>
      <c r="AQ34" s="815">
        <v>1</v>
      </c>
      <c r="AR34" s="825" t="s">
        <v>197</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513</v>
      </c>
      <c r="AL35" s="761"/>
      <c r="AM35" s="761"/>
      <c r="AN35" s="778"/>
      <c r="AO35" s="788">
        <v>217733</v>
      </c>
      <c r="AP35" s="788">
        <v>8382</v>
      </c>
      <c r="AQ35" s="815">
        <v>17211</v>
      </c>
      <c r="AR35" s="825">
        <v>-51.3</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38</v>
      </c>
      <c r="AL36" s="761"/>
      <c r="AM36" s="761"/>
      <c r="AN36" s="778"/>
      <c r="AO36" s="788" t="s">
        <v>197</v>
      </c>
      <c r="AP36" s="788" t="s">
        <v>197</v>
      </c>
      <c r="AQ36" s="815">
        <v>2478</v>
      </c>
      <c r="AR36" s="825" t="s">
        <v>197</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347</v>
      </c>
      <c r="AL37" s="761"/>
      <c r="AM37" s="761"/>
      <c r="AN37" s="778"/>
      <c r="AO37" s="788">
        <v>6685</v>
      </c>
      <c r="AP37" s="788">
        <v>257</v>
      </c>
      <c r="AQ37" s="815">
        <v>654</v>
      </c>
      <c r="AR37" s="825">
        <v>-60.7</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514</v>
      </c>
      <c r="AL38" s="762"/>
      <c r="AM38" s="762"/>
      <c r="AN38" s="779"/>
      <c r="AO38" s="792">
        <v>1</v>
      </c>
      <c r="AP38" s="792">
        <v>0</v>
      </c>
      <c r="AQ38" s="816">
        <v>4</v>
      </c>
      <c r="AR38" s="814">
        <v>-100</v>
      </c>
      <c r="AS38" s="835"/>
    </row>
    <row r="39" spans="1:46" ht="13.2">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86</v>
      </c>
      <c r="AL39" s="762"/>
      <c r="AM39" s="762"/>
      <c r="AN39" s="779"/>
      <c r="AO39" s="788">
        <v>-12010</v>
      </c>
      <c r="AP39" s="788">
        <v>-462</v>
      </c>
      <c r="AQ39" s="815">
        <v>-3502</v>
      </c>
      <c r="AR39" s="825">
        <v>-86.8</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515</v>
      </c>
      <c r="AL40" s="761"/>
      <c r="AM40" s="761"/>
      <c r="AN40" s="778"/>
      <c r="AO40" s="788">
        <v>-835003</v>
      </c>
      <c r="AP40" s="788">
        <v>-32146</v>
      </c>
      <c r="AQ40" s="815">
        <v>-63750</v>
      </c>
      <c r="AR40" s="825">
        <v>-49.6</v>
      </c>
      <c r="AS40" s="835"/>
    </row>
    <row r="41" spans="1:46" ht="13.2">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387</v>
      </c>
      <c r="AL41" s="763"/>
      <c r="AM41" s="763"/>
      <c r="AN41" s="780"/>
      <c r="AO41" s="788">
        <v>923680</v>
      </c>
      <c r="AP41" s="788">
        <v>35560</v>
      </c>
      <c r="AQ41" s="815">
        <v>28185</v>
      </c>
      <c r="AR41" s="825">
        <v>26.2</v>
      </c>
      <c r="AS41" s="835"/>
    </row>
    <row r="42" spans="1:46" ht="13.2">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ht="13.2">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ht="13.2">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ht="13.2">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ht="13.2">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516</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ht="13.2">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517</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89</v>
      </c>
      <c r="AN49" s="781" t="s">
        <v>444</v>
      </c>
      <c r="AO49" s="793"/>
      <c r="AP49" s="793"/>
      <c r="AQ49" s="793"/>
      <c r="AR49" s="827"/>
    </row>
    <row r="50" spans="1:44" ht="13.2">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492</v>
      </c>
      <c r="AO50" s="794" t="s">
        <v>493</v>
      </c>
      <c r="AP50" s="805" t="s">
        <v>518</v>
      </c>
      <c r="AQ50" s="818" t="s">
        <v>382</v>
      </c>
      <c r="AR50" s="828" t="s">
        <v>519</v>
      </c>
    </row>
    <row r="51" spans="1:44" ht="13.2">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520</v>
      </c>
      <c r="AL51" s="764"/>
      <c r="AM51" s="770">
        <v>6145665</v>
      </c>
      <c r="AN51" s="783">
        <v>228056</v>
      </c>
      <c r="AO51" s="795">
        <v>45.9</v>
      </c>
      <c r="AP51" s="806">
        <v>94081</v>
      </c>
      <c r="AQ51" s="819">
        <v>10.5</v>
      </c>
      <c r="AR51" s="829">
        <v>35.4</v>
      </c>
    </row>
    <row r="52" spans="1:44" ht="13.2">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271</v>
      </c>
      <c r="AM52" s="771">
        <v>2052268</v>
      </c>
      <c r="AN52" s="784">
        <v>76157</v>
      </c>
      <c r="AO52" s="796">
        <v>52.3</v>
      </c>
      <c r="AP52" s="807">
        <v>48949</v>
      </c>
      <c r="AQ52" s="820">
        <v>11.5</v>
      </c>
      <c r="AR52" s="830">
        <v>40.799999999999997</v>
      </c>
    </row>
    <row r="53" spans="1:44" ht="13.2">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482</v>
      </c>
      <c r="AL53" s="764"/>
      <c r="AM53" s="770">
        <v>1812686</v>
      </c>
      <c r="AN53" s="783">
        <v>67871</v>
      </c>
      <c r="AO53" s="795">
        <v>-70.2</v>
      </c>
      <c r="AP53" s="806">
        <v>92632</v>
      </c>
      <c r="AQ53" s="819">
        <v>-1.5</v>
      </c>
      <c r="AR53" s="829">
        <v>-68.7</v>
      </c>
    </row>
    <row r="54" spans="1:44" ht="13.2">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271</v>
      </c>
      <c r="AM54" s="771">
        <v>816391</v>
      </c>
      <c r="AN54" s="784">
        <v>30567</v>
      </c>
      <c r="AO54" s="796">
        <v>-59.9</v>
      </c>
      <c r="AP54" s="807">
        <v>47978</v>
      </c>
      <c r="AQ54" s="820">
        <v>-2</v>
      </c>
      <c r="AR54" s="830">
        <v>-57.9</v>
      </c>
    </row>
    <row r="55" spans="1:44" ht="13.2">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315</v>
      </c>
      <c r="AL55" s="764"/>
      <c r="AM55" s="770">
        <v>3618051</v>
      </c>
      <c r="AN55" s="783">
        <v>136546</v>
      </c>
      <c r="AO55" s="795">
        <v>101.2</v>
      </c>
      <c r="AP55" s="806">
        <v>96469</v>
      </c>
      <c r="AQ55" s="819">
        <v>4.0999999999999996</v>
      </c>
      <c r="AR55" s="829">
        <v>97.1</v>
      </c>
    </row>
    <row r="56" spans="1:44" ht="13.2">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271</v>
      </c>
      <c r="AM56" s="771">
        <v>2607292</v>
      </c>
      <c r="AN56" s="784">
        <v>98400</v>
      </c>
      <c r="AO56" s="796">
        <v>221.9</v>
      </c>
      <c r="AP56" s="807">
        <v>49775</v>
      </c>
      <c r="AQ56" s="820">
        <v>3.7</v>
      </c>
      <c r="AR56" s="830">
        <v>218.2</v>
      </c>
    </row>
    <row r="57" spans="1:44" ht="13.2">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135</v>
      </c>
      <c r="AL57" s="764"/>
      <c r="AM57" s="770">
        <v>2957761</v>
      </c>
      <c r="AN57" s="783">
        <v>112317</v>
      </c>
      <c r="AO57" s="795">
        <v>-17.7</v>
      </c>
      <c r="AP57" s="806">
        <v>85743</v>
      </c>
      <c r="AQ57" s="819">
        <v>-11.1</v>
      </c>
      <c r="AR57" s="829">
        <v>-6.6</v>
      </c>
    </row>
    <row r="58" spans="1:44" ht="13.2">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271</v>
      </c>
      <c r="AM58" s="771">
        <v>2398074</v>
      </c>
      <c r="AN58" s="784">
        <v>91064</v>
      </c>
      <c r="AO58" s="796">
        <v>-7.5</v>
      </c>
      <c r="AP58" s="807">
        <v>45231</v>
      </c>
      <c r="AQ58" s="820">
        <v>-9.1</v>
      </c>
      <c r="AR58" s="830">
        <v>1.6</v>
      </c>
    </row>
    <row r="59" spans="1:44" ht="13.2">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521</v>
      </c>
      <c r="AL59" s="764"/>
      <c r="AM59" s="770">
        <v>1788145</v>
      </c>
      <c r="AN59" s="783">
        <v>68841</v>
      </c>
      <c r="AO59" s="795">
        <v>-38.700000000000003</v>
      </c>
      <c r="AP59" s="806">
        <v>92509</v>
      </c>
      <c r="AQ59" s="819">
        <v>7.9</v>
      </c>
      <c r="AR59" s="829">
        <v>-46.6</v>
      </c>
    </row>
    <row r="60" spans="1:44" ht="13.2">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271</v>
      </c>
      <c r="AM60" s="771">
        <v>1014918</v>
      </c>
      <c r="AN60" s="784">
        <v>39073</v>
      </c>
      <c r="AO60" s="796">
        <v>-57.1</v>
      </c>
      <c r="AP60" s="807">
        <v>52274</v>
      </c>
      <c r="AQ60" s="820">
        <v>15.6</v>
      </c>
      <c r="AR60" s="830">
        <v>-72.7</v>
      </c>
    </row>
    <row r="61" spans="1:44" ht="13.2">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522</v>
      </c>
      <c r="AL61" s="767"/>
      <c r="AM61" s="770">
        <v>3264462</v>
      </c>
      <c r="AN61" s="783">
        <v>122726</v>
      </c>
      <c r="AO61" s="795">
        <v>4.0999999999999996</v>
      </c>
      <c r="AP61" s="806">
        <v>92287</v>
      </c>
      <c r="AQ61" s="821">
        <v>2</v>
      </c>
      <c r="AR61" s="829">
        <v>2.1</v>
      </c>
    </row>
    <row r="62" spans="1:44" ht="13.2">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271</v>
      </c>
      <c r="AM62" s="771">
        <v>1777789</v>
      </c>
      <c r="AN62" s="784">
        <v>67052</v>
      </c>
      <c r="AO62" s="796">
        <v>29.9</v>
      </c>
      <c r="AP62" s="807">
        <v>48841</v>
      </c>
      <c r="AQ62" s="820">
        <v>3.9</v>
      </c>
      <c r="AR62" s="830">
        <v>26</v>
      </c>
    </row>
    <row r="63" spans="1:44" ht="13.2">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ht="13.2">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ht="13.2">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ht="13.2">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t="13.2" hidden="1">
      <c r="AK70" s="739"/>
      <c r="AL70" s="739"/>
      <c r="AM70" s="739"/>
      <c r="AN70" s="739"/>
      <c r="AO70" s="739"/>
      <c r="AP70" s="739"/>
      <c r="AQ70" s="739"/>
      <c r="AR70" s="739"/>
    </row>
    <row r="71" spans="1:46" ht="13.2" hidden="1">
      <c r="AK71" s="739"/>
      <c r="AL71" s="739"/>
      <c r="AM71" s="739"/>
      <c r="AN71" s="739"/>
      <c r="AO71" s="739"/>
      <c r="AP71" s="739"/>
      <c r="AQ71" s="739"/>
      <c r="AR71" s="739"/>
    </row>
    <row r="72" spans="1:46" ht="13.2" hidden="1">
      <c r="AK72" s="739"/>
      <c r="AL72" s="739"/>
      <c r="AM72" s="739"/>
      <c r="AN72" s="739"/>
      <c r="AO72" s="739"/>
      <c r="AP72" s="739"/>
      <c r="AQ72" s="739"/>
      <c r="AR72" s="739"/>
    </row>
    <row r="73" spans="1:46" ht="13.2" hidden="1">
      <c r="AK73" s="739"/>
      <c r="AL73" s="739"/>
      <c r="AM73" s="739"/>
      <c r="AN73" s="739"/>
      <c r="AO73" s="739"/>
      <c r="AP73" s="739"/>
      <c r="AQ73" s="739"/>
      <c r="AR73" s="739"/>
    </row>
  </sheetData>
  <sheetProtection algorithmName="SHA-512" hashValue="pnPbcDKbsCXIDzorhI3pY7FeEUfJMnkBtk5tt5SjCHIYycsgF66Z1GURxOJKtnRw/m+XbBtrM7cpT2MSBr/EXw==" saltValue="4NDtGzs1SWUUMo61hiprA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77" zoomScale="85" zoomScaleNormal="85" zoomScaleSheetLayoutView="55" workbookViewId="0">
      <selection activeCell="AK12" sqref="AK12:CG12"/>
    </sheetView>
  </sheetViews>
  <sheetFormatPr defaultColWidth="0" defaultRowHeight="13.5" customHeight="1" zeroHeight="1"/>
  <cols>
    <col min="1" max="125" width="2.441406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ht="13.2">
      <c r="B2" s="726"/>
      <c r="DG2" s="726"/>
    </row>
    <row r="3" spans="2:125" ht="13.2">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ht="13.2"/>
    <row r="5" spans="2:125" ht="13.2"/>
    <row r="6" spans="2:125" ht="13.2"/>
    <row r="7" spans="2:125" ht="13.2"/>
    <row r="8" spans="2:125" ht="13.2"/>
    <row r="9" spans="2:125" ht="13.2">
      <c r="DU9" s="726"/>
    </row>
    <row r="10" spans="2:125" ht="13.2"/>
    <row r="11" spans="2:125" ht="13.2"/>
    <row r="12" spans="2:125" ht="13.2"/>
    <row r="13" spans="2:125" ht="13.2"/>
    <row r="14" spans="2:125" ht="13.2"/>
    <row r="15" spans="2:125" ht="13.2"/>
    <row r="16" spans="2:125" ht="13.2"/>
    <row r="17" spans="125:125" ht="13.2">
      <c r="DU17" s="726"/>
    </row>
    <row r="18" spans="125:125" ht="13.2"/>
    <row r="19" spans="125:125" ht="13.2"/>
    <row r="20" spans="125:125" ht="13.2">
      <c r="DU20" s="726"/>
    </row>
    <row r="21" spans="125:125" ht="13.2">
      <c r="DU21" s="726"/>
    </row>
    <row r="22" spans="125:125" ht="13.2"/>
    <row r="23" spans="125:125" ht="13.2"/>
    <row r="24" spans="125:125" ht="13.2"/>
    <row r="25" spans="125:125" ht="13.2"/>
    <row r="26" spans="125:125" ht="13.2"/>
    <row r="27" spans="125:125" ht="13.2"/>
    <row r="28" spans="125:125" ht="13.2">
      <c r="DU28" s="726"/>
    </row>
    <row r="29" spans="125:125" ht="13.2"/>
    <row r="30" spans="125:125" ht="13.2"/>
    <row r="31" spans="125:125" ht="13.2"/>
    <row r="32" spans="125:125" ht="13.2"/>
    <row r="33" spans="2:125" ht="13.2">
      <c r="B33" s="726"/>
      <c r="G33" s="726"/>
      <c r="I33" s="726"/>
    </row>
    <row r="34" spans="2:125" ht="13.2">
      <c r="C34" s="726"/>
      <c r="P34" s="726"/>
      <c r="DE34" s="726"/>
      <c r="DH34" s="726"/>
    </row>
    <row r="35" spans="2:125" ht="13.2">
      <c r="D35" s="726"/>
      <c r="E35" s="726"/>
      <c r="DG35" s="726"/>
      <c r="DJ35" s="726"/>
      <c r="DP35" s="726"/>
      <c r="DQ35" s="726"/>
      <c r="DR35" s="726"/>
      <c r="DS35" s="726"/>
      <c r="DT35" s="726"/>
      <c r="DU35" s="726"/>
    </row>
    <row r="36" spans="2:125" ht="13.2">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ht="13.2">
      <c r="DU37" s="726"/>
    </row>
    <row r="38" spans="2:125" ht="13.2">
      <c r="DT38" s="726"/>
      <c r="DU38" s="726"/>
    </row>
    <row r="39" spans="2:125" ht="13.2"/>
    <row r="40" spans="2:125" ht="13.2">
      <c r="DH40" s="726"/>
    </row>
    <row r="41" spans="2:125" ht="13.2">
      <c r="DE41" s="726"/>
    </row>
    <row r="42" spans="2:125" ht="13.2">
      <c r="DG42" s="726"/>
      <c r="DJ42" s="726"/>
    </row>
    <row r="43" spans="2:125" ht="13.2">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ht="13.2">
      <c r="DU44" s="726"/>
    </row>
    <row r="45" spans="2:125" ht="13.2"/>
    <row r="46" spans="2:125" ht="13.2"/>
    <row r="47" spans="2:125" ht="13.2"/>
    <row r="48" spans="2:125" ht="13.2">
      <c r="DT48" s="726"/>
      <c r="DU48" s="726"/>
    </row>
    <row r="49" spans="120:125" ht="13.2">
      <c r="DU49" s="726"/>
    </row>
    <row r="50" spans="120:125" ht="13.2">
      <c r="DU50" s="726"/>
    </row>
    <row r="51" spans="120:125" ht="13.2">
      <c r="DP51" s="726"/>
      <c r="DQ51" s="726"/>
      <c r="DR51" s="726"/>
      <c r="DS51" s="726"/>
      <c r="DT51" s="726"/>
      <c r="DU51" s="726"/>
    </row>
    <row r="52" spans="120:125" ht="13.2"/>
    <row r="53" spans="120:125" ht="13.2"/>
    <row r="54" spans="120:125" ht="13.2">
      <c r="DU54" s="726"/>
    </row>
    <row r="55" spans="120:125" ht="13.2"/>
    <row r="56" spans="120:125" ht="13.2"/>
    <row r="57" spans="120:125" ht="13.2"/>
    <row r="58" spans="120:125" ht="13.2">
      <c r="DU58" s="726"/>
    </row>
    <row r="59" spans="120:125" ht="13.2"/>
    <row r="60" spans="120:125" ht="13.2"/>
    <row r="61" spans="120:125" ht="13.2"/>
    <row r="62" spans="120:125" ht="13.2"/>
    <row r="63" spans="120:125" ht="13.2">
      <c r="DU63" s="726"/>
    </row>
    <row r="64" spans="120:125" ht="13.2">
      <c r="DT64" s="726"/>
      <c r="DU64" s="726"/>
    </row>
    <row r="65" spans="123:125" ht="13.2"/>
    <row r="66" spans="123:125" ht="13.2"/>
    <row r="67" spans="123:125" ht="13.2"/>
    <row r="68" spans="123:125" ht="13.2"/>
    <row r="69" spans="123:125" ht="13.2">
      <c r="DS69" s="726"/>
      <c r="DT69" s="726"/>
      <c r="DU69" s="726"/>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726"/>
    </row>
    <row r="83" spans="116:125" ht="13.2">
      <c r="DM83" s="726"/>
      <c r="DN83" s="726"/>
      <c r="DO83" s="726"/>
      <c r="DP83" s="726"/>
      <c r="DQ83" s="726"/>
      <c r="DR83" s="726"/>
      <c r="DS83" s="726"/>
      <c r="DT83" s="726"/>
      <c r="DU83" s="726"/>
    </row>
    <row r="84" spans="116:125" ht="13.2"/>
    <row r="85" spans="116:125" ht="13.2"/>
    <row r="86" spans="116:125" ht="13.2"/>
    <row r="87" spans="116:125" ht="13.2"/>
    <row r="88" spans="116:125" ht="13.2">
      <c r="DU88" s="726"/>
    </row>
    <row r="89" spans="116:125" ht="13.2"/>
    <row r="90" spans="116:125" ht="13.2"/>
    <row r="91" spans="116:125" ht="13.2"/>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101</v>
      </c>
    </row>
    <row r="121" spans="125:125" ht="13.5" hidden="1" customHeight="1">
      <c r="DU121" s="726"/>
    </row>
  </sheetData>
  <sheetProtection algorithmName="SHA-512" hashValue="hLGmrwnx7mWSZPs1cpblwf+SObq0ObRp6P1Or9gCM3ayzr951IHiQ4eTaBjn211JcFYjAVreJP22UT+hi3AdPA==" saltValue="uAndVcdnd1N/WgAsUNOvHg==" spinCount="100000" sheet="1" objects="1" scenarios="1"/>
  <phoneticPr fontId="5"/>
  <printOptions horizontalCentered="1" verticalCentered="1"/>
  <pageMargins left="0" right="0" top="0.19685039370078741" bottom="0" header="0.39370078740157483" footer="0"/>
  <pageSetup paperSize="9" scale="39" fitToWidth="1" fitToHeight="1" orientation="landscape" usePrinterDefaults="1"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100" zoomScale="115" zoomScaleNormal="115" zoomScaleSheetLayoutView="55" workbookViewId="0">
      <selection activeCell="AK12" sqref="AK12:CG12"/>
    </sheetView>
  </sheetViews>
  <sheetFormatPr defaultColWidth="0" defaultRowHeight="13.5" customHeight="1" zeroHeight="1"/>
  <cols>
    <col min="1" max="125" width="2.441406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ht="13.2">
      <c r="B2" s="726"/>
      <c r="T2" s="726"/>
    </row>
    <row r="3" spans="1:125" ht="13.2">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726"/>
      <c r="G33" s="726"/>
      <c r="I33" s="726"/>
    </row>
    <row r="34" spans="2:125" ht="13.2">
      <c r="C34" s="726"/>
      <c r="P34" s="726"/>
      <c r="R34" s="726"/>
      <c r="U34" s="726"/>
    </row>
    <row r="35" spans="2:125" ht="13.2">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ht="13.2">
      <c r="F36" s="726"/>
      <c r="H36" s="726"/>
      <c r="J36" s="726"/>
      <c r="K36" s="726"/>
      <c r="L36" s="726"/>
      <c r="M36" s="726"/>
      <c r="N36" s="726"/>
      <c r="O36" s="726"/>
      <c r="Q36" s="726"/>
      <c r="S36" s="726"/>
      <c r="V36" s="726"/>
    </row>
    <row r="37" spans="2:125" ht="13.2"/>
    <row r="38" spans="2:125" ht="13.2"/>
    <row r="39" spans="2:125" ht="13.2"/>
    <row r="40" spans="2:125" ht="13.2">
      <c r="U40" s="726"/>
    </row>
    <row r="41" spans="2:125" ht="13.2">
      <c r="R41" s="726"/>
    </row>
    <row r="42" spans="2:125" ht="13.2">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ht="13.2">
      <c r="Q43" s="726"/>
      <c r="S43" s="726"/>
      <c r="V43" s="726"/>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101</v>
      </c>
    </row>
  </sheetData>
  <sheetProtection algorithmName="SHA-512" hashValue="A36MIyidJBVtd7q65vLRCTbwEGxVsSaf9lU4DKDb/s4AzwejAnON0zuQg5yExAgvTQyk4yO4WmEccx75BLZSuw==" saltValue="pvCSV3ByAmmAtyxBOiYsZw==" spinCount="100000" sheet="1" objects="1" scenarios="1"/>
  <phoneticPr fontId="5"/>
  <printOptions horizontalCentered="1" verticalCentered="1"/>
  <pageMargins left="0" right="0" top="0.19685039370078741" bottom="0" header="0.39370078740157483" footer="0"/>
  <pageSetup paperSize="9" scale="39" fitToWidth="1" fitToHeight="1" orientation="landscape" usePrinterDefaults="1"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E41" zoomScale="115" zoomScaleNormal="115" zoomScaleSheetLayoutView="100" workbookViewId="0">
      <selection activeCell="AK12" sqref="AK12:CG12"/>
    </sheetView>
  </sheetViews>
  <sheetFormatPr defaultColWidth="0" defaultRowHeight="13.5" customHeight="1" zeroHeight="1"/>
  <cols>
    <col min="1" max="1" width="8.21875" style="363" customWidth="1"/>
    <col min="2" max="16" width="14.6640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8</v>
      </c>
      <c r="C46" s="841"/>
      <c r="D46" s="841"/>
      <c r="E46" s="845" t="s">
        <v>17</v>
      </c>
      <c r="F46" s="849" t="s">
        <v>524</v>
      </c>
      <c r="G46" s="853" t="s">
        <v>525</v>
      </c>
      <c r="H46" s="853" t="s">
        <v>526</v>
      </c>
      <c r="I46" s="853" t="s">
        <v>527</v>
      </c>
      <c r="J46" s="858" t="s">
        <v>251</v>
      </c>
    </row>
    <row r="47" spans="2:10" ht="57.75" customHeight="1">
      <c r="B47" s="838"/>
      <c r="C47" s="842" t="s">
        <v>3</v>
      </c>
      <c r="D47" s="842"/>
      <c r="E47" s="846"/>
      <c r="F47" s="850">
        <v>19.420000000000002</v>
      </c>
      <c r="G47" s="854">
        <v>19.13</v>
      </c>
      <c r="H47" s="854">
        <v>19.18</v>
      </c>
      <c r="I47" s="854">
        <v>22.89</v>
      </c>
      <c r="J47" s="859">
        <v>23.69</v>
      </c>
    </row>
    <row r="48" spans="2:10" ht="57.75" customHeight="1">
      <c r="B48" s="839"/>
      <c r="C48" s="843" t="s">
        <v>4</v>
      </c>
      <c r="D48" s="843"/>
      <c r="E48" s="847"/>
      <c r="F48" s="851">
        <v>0.97</v>
      </c>
      <c r="G48" s="855">
        <v>1.59</v>
      </c>
      <c r="H48" s="855">
        <v>6.31</v>
      </c>
      <c r="I48" s="855">
        <v>1.21</v>
      </c>
      <c r="J48" s="860">
        <v>0.92</v>
      </c>
    </row>
    <row r="49" spans="2:10" ht="57.75" customHeight="1">
      <c r="B49" s="840"/>
      <c r="C49" s="844" t="s">
        <v>16</v>
      </c>
      <c r="D49" s="844"/>
      <c r="E49" s="848"/>
      <c r="F49" s="852" t="s">
        <v>528</v>
      </c>
      <c r="G49" s="856">
        <v>8.2799999999999994</v>
      </c>
      <c r="H49" s="856">
        <v>9.36</v>
      </c>
      <c r="I49" s="856" t="s">
        <v>529</v>
      </c>
      <c r="J49" s="861" t="s">
        <v>530</v>
      </c>
    </row>
    <row r="50" spans="2:10" ht="13.2"/>
  </sheetData>
  <sheetProtection algorithmName="SHA-512" hashValue="pcfeJ3PCodRqERpn5LZnE32gSFRlQAcBsb35HLyXzbwC3cbZMJx1Qc/nzTkhCULNMspzOb5dVhU6uyE1xOiKpg==" saltValue="IEewPhmn20x50XLj9AJXI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fitToWidth="1" fitToHeight="1" orientation="landscape" usePrinterDefaults="1"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E27" zoomScaleSheetLayoutView="100" workbookViewId="0">
      <selection activeCell="AK12" sqref="AK12:CG12"/>
    </sheetView>
  </sheetViews>
  <sheetFormatPr defaultColWidth="0" defaultRowHeight="13.5" customHeight="1" zeroHeight="1"/>
  <cols>
    <col min="1" max="1" width="6.6640625" style="363" customWidth="1"/>
    <col min="2" max="2" width="11" style="363" customWidth="1"/>
    <col min="3" max="3" width="17" style="363" customWidth="1"/>
    <col min="4" max="5" width="16.6640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17</v>
      </c>
      <c r="F33" s="878" t="s">
        <v>524</v>
      </c>
      <c r="G33" s="883" t="s">
        <v>525</v>
      </c>
      <c r="H33" s="883" t="s">
        <v>526</v>
      </c>
      <c r="I33" s="883" t="s">
        <v>527</v>
      </c>
      <c r="J33" s="887" t="s">
        <v>251</v>
      </c>
      <c r="K33" s="862"/>
      <c r="L33" s="862"/>
      <c r="M33" s="862"/>
      <c r="N33" s="862"/>
      <c r="O33" s="862"/>
      <c r="P33" s="862"/>
    </row>
    <row r="34" spans="1:16" ht="39" customHeight="1">
      <c r="A34" s="862"/>
      <c r="B34" s="864"/>
      <c r="C34" s="870" t="s">
        <v>461</v>
      </c>
      <c r="D34" s="870"/>
      <c r="E34" s="875"/>
      <c r="F34" s="879" t="s">
        <v>531</v>
      </c>
      <c r="G34" s="884" t="s">
        <v>532</v>
      </c>
      <c r="H34" s="884" t="s">
        <v>533</v>
      </c>
      <c r="I34" s="884" t="s">
        <v>534</v>
      </c>
      <c r="J34" s="888" t="s">
        <v>379</v>
      </c>
      <c r="K34" s="862"/>
      <c r="L34" s="862"/>
      <c r="M34" s="862"/>
      <c r="N34" s="862"/>
      <c r="O34" s="862"/>
      <c r="P34" s="862"/>
    </row>
    <row r="35" spans="1:16" ht="39" customHeight="1">
      <c r="A35" s="862"/>
      <c r="B35" s="865"/>
      <c r="C35" s="871" t="s">
        <v>464</v>
      </c>
      <c r="D35" s="871"/>
      <c r="E35" s="876"/>
      <c r="F35" s="880">
        <v>34.56</v>
      </c>
      <c r="G35" s="885">
        <v>39.99</v>
      </c>
      <c r="H35" s="885">
        <v>50.26</v>
      </c>
      <c r="I35" s="885">
        <v>62.12</v>
      </c>
      <c r="J35" s="889">
        <v>58.58</v>
      </c>
      <c r="K35" s="862"/>
      <c r="L35" s="862"/>
      <c r="M35" s="862"/>
      <c r="N35" s="862"/>
      <c r="O35" s="862"/>
      <c r="P35" s="862"/>
    </row>
    <row r="36" spans="1:16" ht="39" customHeight="1">
      <c r="A36" s="862"/>
      <c r="B36" s="865"/>
      <c r="C36" s="871" t="s">
        <v>462</v>
      </c>
      <c r="D36" s="871"/>
      <c r="E36" s="876"/>
      <c r="F36" s="880">
        <v>23.07</v>
      </c>
      <c r="G36" s="885">
        <v>21</v>
      </c>
      <c r="H36" s="885">
        <v>20.079999999999998</v>
      </c>
      <c r="I36" s="885">
        <v>20.100000000000001</v>
      </c>
      <c r="J36" s="889">
        <v>20.39</v>
      </c>
      <c r="K36" s="862"/>
      <c r="L36" s="862"/>
      <c r="M36" s="862"/>
      <c r="N36" s="862"/>
      <c r="O36" s="862"/>
      <c r="P36" s="862"/>
    </row>
    <row r="37" spans="1:16" ht="39" customHeight="1">
      <c r="A37" s="862"/>
      <c r="B37" s="865"/>
      <c r="C37" s="871" t="s">
        <v>450</v>
      </c>
      <c r="D37" s="871"/>
      <c r="E37" s="876"/>
      <c r="F37" s="880">
        <v>0.96</v>
      </c>
      <c r="G37" s="885">
        <v>1.58</v>
      </c>
      <c r="H37" s="885">
        <v>6.26</v>
      </c>
      <c r="I37" s="885">
        <v>1.19</v>
      </c>
      <c r="J37" s="889">
        <v>0.92</v>
      </c>
      <c r="K37" s="862"/>
      <c r="L37" s="862"/>
      <c r="M37" s="862"/>
      <c r="N37" s="862"/>
      <c r="O37" s="862"/>
      <c r="P37" s="862"/>
    </row>
    <row r="38" spans="1:16" ht="39" customHeight="1">
      <c r="A38" s="862"/>
      <c r="B38" s="865"/>
      <c r="C38" s="871" t="s">
        <v>223</v>
      </c>
      <c r="D38" s="871"/>
      <c r="E38" s="876"/>
      <c r="F38" s="880">
        <v>0.15</v>
      </c>
      <c r="G38" s="885">
        <v>0.14000000000000001</v>
      </c>
      <c r="H38" s="885">
        <v>0.34</v>
      </c>
      <c r="I38" s="885">
        <v>0.16</v>
      </c>
      <c r="J38" s="889">
        <v>0.15</v>
      </c>
      <c r="K38" s="862"/>
      <c r="L38" s="862"/>
      <c r="M38" s="862"/>
      <c r="N38" s="862"/>
      <c r="O38" s="862"/>
      <c r="P38" s="862"/>
    </row>
    <row r="39" spans="1:16" ht="39" customHeight="1">
      <c r="A39" s="862"/>
      <c r="B39" s="865"/>
      <c r="C39" s="871" t="s">
        <v>27</v>
      </c>
      <c r="D39" s="871"/>
      <c r="E39" s="876"/>
      <c r="F39" s="880">
        <v>0</v>
      </c>
      <c r="G39" s="885">
        <v>0.53</v>
      </c>
      <c r="H39" s="885">
        <v>0.72</v>
      </c>
      <c r="I39" s="885">
        <v>0.4</v>
      </c>
      <c r="J39" s="889">
        <v>0.1</v>
      </c>
      <c r="K39" s="862"/>
      <c r="L39" s="862"/>
      <c r="M39" s="862"/>
      <c r="N39" s="862"/>
      <c r="O39" s="862"/>
      <c r="P39" s="862"/>
    </row>
    <row r="40" spans="1:16" ht="39" customHeight="1">
      <c r="A40" s="862"/>
      <c r="B40" s="865"/>
      <c r="C40" s="871" t="s">
        <v>319</v>
      </c>
      <c r="D40" s="871"/>
      <c r="E40" s="876"/>
      <c r="F40" s="880" t="s">
        <v>197</v>
      </c>
      <c r="G40" s="885">
        <v>1.e-002</v>
      </c>
      <c r="H40" s="885">
        <v>3.e-002</v>
      </c>
      <c r="I40" s="885">
        <v>1.e-002</v>
      </c>
      <c r="J40" s="889">
        <v>4.e-002</v>
      </c>
      <c r="K40" s="862"/>
      <c r="L40" s="862"/>
      <c r="M40" s="862"/>
      <c r="N40" s="862"/>
      <c r="O40" s="862"/>
      <c r="P40" s="862"/>
    </row>
    <row r="41" spans="1:16" ht="39" customHeight="1">
      <c r="A41" s="862"/>
      <c r="B41" s="865"/>
      <c r="C41" s="871" t="s">
        <v>465</v>
      </c>
      <c r="D41" s="871"/>
      <c r="E41" s="876"/>
      <c r="F41" s="880">
        <v>0</v>
      </c>
      <c r="G41" s="885">
        <v>0</v>
      </c>
      <c r="H41" s="885">
        <v>0</v>
      </c>
      <c r="I41" s="885">
        <v>0</v>
      </c>
      <c r="J41" s="889">
        <v>0</v>
      </c>
      <c r="K41" s="862"/>
      <c r="L41" s="862"/>
      <c r="M41" s="862"/>
      <c r="N41" s="862"/>
      <c r="O41" s="862"/>
      <c r="P41" s="862"/>
    </row>
    <row r="42" spans="1:16" ht="39" customHeight="1">
      <c r="A42" s="862"/>
      <c r="B42" s="866"/>
      <c r="C42" s="871" t="s">
        <v>535</v>
      </c>
      <c r="D42" s="871"/>
      <c r="E42" s="876"/>
      <c r="F42" s="880" t="s">
        <v>197</v>
      </c>
      <c r="G42" s="885" t="s">
        <v>197</v>
      </c>
      <c r="H42" s="885" t="s">
        <v>197</v>
      </c>
      <c r="I42" s="885" t="s">
        <v>197</v>
      </c>
      <c r="J42" s="889" t="s">
        <v>197</v>
      </c>
      <c r="K42" s="862"/>
      <c r="L42" s="862"/>
      <c r="M42" s="862"/>
      <c r="N42" s="862"/>
      <c r="O42" s="862"/>
      <c r="P42" s="862"/>
    </row>
    <row r="43" spans="1:16" ht="39" customHeight="1">
      <c r="A43" s="862"/>
      <c r="B43" s="867"/>
      <c r="C43" s="872" t="s">
        <v>488</v>
      </c>
      <c r="D43" s="872"/>
      <c r="E43" s="877"/>
      <c r="F43" s="881">
        <v>0</v>
      </c>
      <c r="G43" s="886">
        <v>1.e-002</v>
      </c>
      <c r="H43" s="886">
        <v>4.e-002</v>
      </c>
      <c r="I43" s="886">
        <v>1.e-002</v>
      </c>
      <c r="J43" s="890">
        <v>0</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6.2">
      <c r="A45" s="862"/>
      <c r="B45" s="862"/>
      <c r="C45" s="862"/>
      <c r="D45" s="862"/>
      <c r="E45" s="862"/>
      <c r="F45" s="862"/>
      <c r="G45" s="862"/>
      <c r="H45" s="862"/>
      <c r="I45" s="862"/>
      <c r="J45" s="862"/>
      <c r="K45" s="862"/>
      <c r="L45" s="862"/>
      <c r="M45" s="862"/>
      <c r="N45" s="862"/>
      <c r="O45" s="862"/>
      <c r="P45" s="862"/>
    </row>
  </sheetData>
  <sheetProtection algorithmName="SHA-512" hashValue="PbP6CIF2p0v18xFSzpossjV5nQI0SwO7eE0ZD5PI2Hoa8Xmt9YaA9d4o20ql0v1eP+xxd3ZSahLZe+kbHGE5cQ==" saltValue="uYHm46x2tNgGDTHkUe5pe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fitToWidth="1" fitToHeight="1" orientation="landscape" usePrinterDefaults="1"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topLeftCell="D31" zoomScaleSheetLayoutView="55" workbookViewId="0">
      <selection activeCell="AK12" sqref="AK12:CG12"/>
    </sheetView>
  </sheetViews>
  <sheetFormatPr defaultColWidth="0" defaultRowHeight="12.6" customHeight="1" zeroHeight="1"/>
  <cols>
    <col min="1" max="1" width="6.6640625" style="363" customWidth="1"/>
    <col min="2" max="3" width="10.88671875" style="363" customWidth="1"/>
    <col min="4" max="4" width="10" style="363" customWidth="1"/>
    <col min="5" max="10" width="11" style="363" customWidth="1"/>
    <col min="11" max="15" width="13.109375" style="363" customWidth="1"/>
    <col min="16" max="21" width="11.4414062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20</v>
      </c>
      <c r="P43" s="734"/>
      <c r="Q43" s="734"/>
      <c r="R43" s="734"/>
      <c r="S43" s="734"/>
      <c r="T43" s="734"/>
      <c r="U43" s="734"/>
    </row>
    <row r="44" spans="1:21" ht="30.75" customHeight="1">
      <c r="A44" s="734"/>
      <c r="B44" s="891" t="s">
        <v>24</v>
      </c>
      <c r="C44" s="905"/>
      <c r="D44" s="905"/>
      <c r="E44" s="924"/>
      <c r="F44" s="924"/>
      <c r="G44" s="924"/>
      <c r="H44" s="924"/>
      <c r="I44" s="924"/>
      <c r="J44" s="933" t="s">
        <v>17</v>
      </c>
      <c r="K44" s="941" t="s">
        <v>524</v>
      </c>
      <c r="L44" s="950" t="s">
        <v>525</v>
      </c>
      <c r="M44" s="950" t="s">
        <v>526</v>
      </c>
      <c r="N44" s="950" t="s">
        <v>527</v>
      </c>
      <c r="O44" s="959" t="s">
        <v>251</v>
      </c>
      <c r="P44" s="734"/>
      <c r="Q44" s="734"/>
      <c r="R44" s="734"/>
      <c r="S44" s="734"/>
      <c r="T44" s="734"/>
      <c r="U44" s="734"/>
    </row>
    <row r="45" spans="1:21" ht="30.75" customHeight="1">
      <c r="A45" s="734"/>
      <c r="B45" s="892" t="s">
        <v>26</v>
      </c>
      <c r="C45" s="906"/>
      <c r="D45" s="916"/>
      <c r="E45" s="925" t="s">
        <v>23</v>
      </c>
      <c r="F45" s="925"/>
      <c r="G45" s="925"/>
      <c r="H45" s="925"/>
      <c r="I45" s="925"/>
      <c r="J45" s="934"/>
      <c r="K45" s="942">
        <v>1862</v>
      </c>
      <c r="L45" s="951">
        <v>1742</v>
      </c>
      <c r="M45" s="951">
        <v>1682</v>
      </c>
      <c r="N45" s="951">
        <v>1602</v>
      </c>
      <c r="O45" s="960">
        <v>1546</v>
      </c>
      <c r="P45" s="734"/>
      <c r="Q45" s="734"/>
      <c r="R45" s="734"/>
      <c r="S45" s="734"/>
      <c r="T45" s="734"/>
      <c r="U45" s="734"/>
    </row>
    <row r="46" spans="1:21" ht="30.75" customHeight="1">
      <c r="A46" s="734"/>
      <c r="B46" s="893"/>
      <c r="C46" s="907"/>
      <c r="D46" s="917"/>
      <c r="E46" s="926" t="s">
        <v>30</v>
      </c>
      <c r="F46" s="926"/>
      <c r="G46" s="926"/>
      <c r="H46" s="926"/>
      <c r="I46" s="926"/>
      <c r="J46" s="935"/>
      <c r="K46" s="943" t="s">
        <v>197</v>
      </c>
      <c r="L46" s="952" t="s">
        <v>197</v>
      </c>
      <c r="M46" s="952" t="s">
        <v>197</v>
      </c>
      <c r="N46" s="952" t="s">
        <v>197</v>
      </c>
      <c r="O46" s="961" t="s">
        <v>197</v>
      </c>
      <c r="P46" s="734"/>
      <c r="Q46" s="734"/>
      <c r="R46" s="734"/>
      <c r="S46" s="734"/>
      <c r="T46" s="734"/>
      <c r="U46" s="734"/>
    </row>
    <row r="47" spans="1:21" ht="30.75" customHeight="1">
      <c r="A47" s="734"/>
      <c r="B47" s="893"/>
      <c r="C47" s="907"/>
      <c r="D47" s="917"/>
      <c r="E47" s="926" t="s">
        <v>33</v>
      </c>
      <c r="F47" s="926"/>
      <c r="G47" s="926"/>
      <c r="H47" s="926"/>
      <c r="I47" s="926"/>
      <c r="J47" s="935"/>
      <c r="K47" s="943" t="s">
        <v>197</v>
      </c>
      <c r="L47" s="952" t="s">
        <v>197</v>
      </c>
      <c r="M47" s="952" t="s">
        <v>197</v>
      </c>
      <c r="N47" s="952" t="s">
        <v>197</v>
      </c>
      <c r="O47" s="961" t="s">
        <v>197</v>
      </c>
      <c r="P47" s="734"/>
      <c r="Q47" s="734"/>
      <c r="R47" s="734"/>
      <c r="S47" s="734"/>
      <c r="T47" s="734"/>
      <c r="U47" s="734"/>
    </row>
    <row r="48" spans="1:21" ht="30.75" customHeight="1">
      <c r="A48" s="734"/>
      <c r="B48" s="893"/>
      <c r="C48" s="907"/>
      <c r="D48" s="917"/>
      <c r="E48" s="926" t="s">
        <v>39</v>
      </c>
      <c r="F48" s="926"/>
      <c r="G48" s="926"/>
      <c r="H48" s="926"/>
      <c r="I48" s="926"/>
      <c r="J48" s="935"/>
      <c r="K48" s="943">
        <v>167</v>
      </c>
      <c r="L48" s="952">
        <v>207</v>
      </c>
      <c r="M48" s="952">
        <v>168</v>
      </c>
      <c r="N48" s="952">
        <v>200</v>
      </c>
      <c r="O48" s="961">
        <v>218</v>
      </c>
      <c r="P48" s="734"/>
      <c r="Q48" s="734"/>
      <c r="R48" s="734"/>
      <c r="S48" s="734"/>
      <c r="T48" s="734"/>
      <c r="U48" s="734"/>
    </row>
    <row r="49" spans="1:21" ht="30.75" customHeight="1">
      <c r="A49" s="734"/>
      <c r="B49" s="893"/>
      <c r="C49" s="907"/>
      <c r="D49" s="917"/>
      <c r="E49" s="926" t="s">
        <v>0</v>
      </c>
      <c r="F49" s="926"/>
      <c r="G49" s="926"/>
      <c r="H49" s="926"/>
      <c r="I49" s="926"/>
      <c r="J49" s="935"/>
      <c r="K49" s="943">
        <v>50</v>
      </c>
      <c r="L49" s="952" t="s">
        <v>197</v>
      </c>
      <c r="M49" s="952" t="s">
        <v>197</v>
      </c>
      <c r="N49" s="952" t="s">
        <v>197</v>
      </c>
      <c r="O49" s="961" t="s">
        <v>197</v>
      </c>
      <c r="P49" s="734"/>
      <c r="Q49" s="734"/>
      <c r="R49" s="734"/>
      <c r="S49" s="734"/>
      <c r="T49" s="734"/>
      <c r="U49" s="734"/>
    </row>
    <row r="50" spans="1:21" ht="30.75" customHeight="1">
      <c r="A50" s="734"/>
      <c r="B50" s="893"/>
      <c r="C50" s="907"/>
      <c r="D50" s="917"/>
      <c r="E50" s="926" t="s">
        <v>41</v>
      </c>
      <c r="F50" s="926"/>
      <c r="G50" s="926"/>
      <c r="H50" s="926"/>
      <c r="I50" s="926"/>
      <c r="J50" s="935"/>
      <c r="K50" s="943">
        <v>8</v>
      </c>
      <c r="L50" s="952">
        <v>7</v>
      </c>
      <c r="M50" s="952">
        <v>7</v>
      </c>
      <c r="N50" s="952">
        <v>7</v>
      </c>
      <c r="O50" s="961">
        <v>7</v>
      </c>
      <c r="P50" s="734"/>
      <c r="Q50" s="734"/>
      <c r="R50" s="734"/>
      <c r="S50" s="734"/>
      <c r="T50" s="734"/>
      <c r="U50" s="734"/>
    </row>
    <row r="51" spans="1:21" ht="30.75" customHeight="1">
      <c r="A51" s="734"/>
      <c r="B51" s="894"/>
      <c r="C51" s="908"/>
      <c r="D51" s="918"/>
      <c r="E51" s="926" t="s">
        <v>45</v>
      </c>
      <c r="F51" s="926"/>
      <c r="G51" s="926"/>
      <c r="H51" s="926"/>
      <c r="I51" s="926"/>
      <c r="J51" s="935"/>
      <c r="K51" s="943">
        <v>0</v>
      </c>
      <c r="L51" s="952">
        <v>0</v>
      </c>
      <c r="M51" s="952" t="s">
        <v>197</v>
      </c>
      <c r="N51" s="952">
        <v>0</v>
      </c>
      <c r="O51" s="961">
        <v>0</v>
      </c>
      <c r="P51" s="734"/>
      <c r="Q51" s="734"/>
      <c r="R51" s="734"/>
      <c r="S51" s="734"/>
      <c r="T51" s="734"/>
      <c r="U51" s="734"/>
    </row>
    <row r="52" spans="1:21" ht="30.75" customHeight="1">
      <c r="A52" s="734"/>
      <c r="B52" s="895" t="s">
        <v>47</v>
      </c>
      <c r="C52" s="909"/>
      <c r="D52" s="918"/>
      <c r="E52" s="926" t="s">
        <v>48</v>
      </c>
      <c r="F52" s="926"/>
      <c r="G52" s="926"/>
      <c r="H52" s="926"/>
      <c r="I52" s="926"/>
      <c r="J52" s="935"/>
      <c r="K52" s="943">
        <v>1216</v>
      </c>
      <c r="L52" s="952">
        <v>1205</v>
      </c>
      <c r="M52" s="952">
        <v>1014</v>
      </c>
      <c r="N52" s="952">
        <v>956</v>
      </c>
      <c r="O52" s="961">
        <v>848</v>
      </c>
      <c r="P52" s="734"/>
      <c r="Q52" s="734"/>
      <c r="R52" s="734"/>
      <c r="S52" s="734"/>
      <c r="T52" s="734"/>
      <c r="U52" s="734"/>
    </row>
    <row r="53" spans="1:21" ht="30.75" customHeight="1">
      <c r="A53" s="734"/>
      <c r="B53" s="896" t="s">
        <v>49</v>
      </c>
      <c r="C53" s="910"/>
      <c r="D53" s="919"/>
      <c r="E53" s="927" t="s">
        <v>52</v>
      </c>
      <c r="F53" s="927"/>
      <c r="G53" s="927"/>
      <c r="H53" s="927"/>
      <c r="I53" s="927"/>
      <c r="J53" s="936"/>
      <c r="K53" s="944">
        <v>871</v>
      </c>
      <c r="L53" s="953">
        <v>751</v>
      </c>
      <c r="M53" s="953">
        <v>843</v>
      </c>
      <c r="N53" s="953">
        <v>853</v>
      </c>
      <c r="O53" s="962">
        <v>923</v>
      </c>
      <c r="P53" s="734"/>
      <c r="Q53" s="734"/>
      <c r="R53" s="734"/>
      <c r="S53" s="734"/>
      <c r="T53" s="734"/>
      <c r="U53" s="734"/>
    </row>
    <row r="54" spans="1:21" ht="24" customHeight="1">
      <c r="A54" s="734"/>
      <c r="B54" s="897" t="s">
        <v>57</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5</v>
      </c>
      <c r="C56" s="911"/>
      <c r="D56" s="911"/>
      <c r="E56" s="911"/>
      <c r="F56" s="911"/>
      <c r="G56" s="911"/>
      <c r="H56" s="911"/>
      <c r="I56" s="911"/>
      <c r="J56" s="911"/>
      <c r="K56" s="945"/>
      <c r="L56" s="945"/>
      <c r="M56" s="945"/>
      <c r="N56" s="945"/>
      <c r="O56" s="963" t="s">
        <v>25</v>
      </c>
      <c r="P56" s="734"/>
      <c r="Q56" s="734"/>
      <c r="R56" s="734"/>
      <c r="S56" s="734"/>
      <c r="T56" s="734"/>
      <c r="U56" s="734"/>
    </row>
    <row r="57" spans="1:21" ht="31.5" customHeight="1">
      <c r="A57" s="734"/>
      <c r="B57" s="899"/>
      <c r="C57" s="912"/>
      <c r="D57" s="912"/>
      <c r="E57" s="928"/>
      <c r="F57" s="928"/>
      <c r="G57" s="928"/>
      <c r="H57" s="928"/>
      <c r="I57" s="928"/>
      <c r="J57" s="937" t="s">
        <v>17</v>
      </c>
      <c r="K57" s="946" t="s">
        <v>524</v>
      </c>
      <c r="L57" s="954" t="s">
        <v>525</v>
      </c>
      <c r="M57" s="954" t="s">
        <v>526</v>
      </c>
      <c r="N57" s="954" t="s">
        <v>527</v>
      </c>
      <c r="O57" s="964" t="s">
        <v>251</v>
      </c>
      <c r="P57" s="734"/>
      <c r="Q57" s="734"/>
      <c r="R57" s="734"/>
      <c r="S57" s="734"/>
      <c r="T57" s="734"/>
      <c r="U57" s="734"/>
    </row>
    <row r="58" spans="1:21" ht="31.5" customHeight="1">
      <c r="B58" s="900" t="s">
        <v>63</v>
      </c>
      <c r="C58" s="913"/>
      <c r="D58" s="920" t="s">
        <v>66</v>
      </c>
      <c r="E58" s="929"/>
      <c r="F58" s="929"/>
      <c r="G58" s="929"/>
      <c r="H58" s="929"/>
      <c r="I58" s="929"/>
      <c r="J58" s="938"/>
      <c r="K58" s="947"/>
      <c r="L58" s="955"/>
      <c r="M58" s="955"/>
      <c r="N58" s="955"/>
      <c r="O58" s="965"/>
    </row>
    <row r="59" spans="1:21" ht="31.5" customHeight="1">
      <c r="B59" s="901"/>
      <c r="C59" s="914"/>
      <c r="D59" s="921" t="s">
        <v>12</v>
      </c>
      <c r="E59" s="930"/>
      <c r="F59" s="930"/>
      <c r="G59" s="930"/>
      <c r="H59" s="930"/>
      <c r="I59" s="930"/>
      <c r="J59" s="939"/>
      <c r="K59" s="948"/>
      <c r="L59" s="956"/>
      <c r="M59" s="956"/>
      <c r="N59" s="956"/>
      <c r="O59" s="966"/>
    </row>
    <row r="60" spans="1:21" ht="31.5" customHeight="1">
      <c r="B60" s="902"/>
      <c r="C60" s="915"/>
      <c r="D60" s="922" t="s">
        <v>68</v>
      </c>
      <c r="E60" s="931"/>
      <c r="F60" s="931"/>
      <c r="G60" s="931"/>
      <c r="H60" s="931"/>
      <c r="I60" s="931"/>
      <c r="J60" s="940"/>
      <c r="K60" s="949"/>
      <c r="L60" s="957"/>
      <c r="M60" s="957"/>
      <c r="N60" s="957"/>
      <c r="O60" s="967"/>
    </row>
    <row r="61" spans="1:21" ht="24" customHeight="1">
      <c r="B61" s="903"/>
      <c r="C61" s="903"/>
      <c r="D61" s="923" t="s">
        <v>46</v>
      </c>
      <c r="E61" s="932"/>
      <c r="F61" s="932"/>
      <c r="G61" s="932"/>
      <c r="H61" s="932"/>
      <c r="I61" s="932"/>
      <c r="J61" s="932"/>
      <c r="K61" s="932"/>
      <c r="L61" s="932"/>
      <c r="M61" s="932"/>
      <c r="N61" s="932"/>
      <c r="O61" s="932"/>
    </row>
    <row r="62" spans="1:21" ht="24" customHeight="1">
      <c r="B62" s="904"/>
      <c r="C62" s="904"/>
      <c r="D62" s="923" t="s">
        <v>40</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XfJ6019cAuhV1wththL1y33JUYquxfiaNjSFi3sByjyRR2zOPrRd+6z0J2SnSXvs6zcTyKVhATJErbSIf7+ECQ==" saltValue="QzY9GmdEi5fLozlI9qp43A=="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2" fitToWidth="1" fitToHeight="1" orientation="landscape" usePrinterDefaults="1"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A25" zoomScale="70" zoomScaleNormal="70" zoomScaleSheetLayoutView="100" workbookViewId="0">
      <selection activeCell="AK12" sqref="AK12:CG12"/>
    </sheetView>
  </sheetViews>
  <sheetFormatPr defaultColWidth="0" defaultRowHeight="13.5" customHeight="1" zeroHeight="1"/>
  <cols>
    <col min="1" max="1" width="6.6640625" style="363" customWidth="1"/>
    <col min="2" max="3" width="12.6640625" style="363" customWidth="1"/>
    <col min="4" max="4" width="11.6640625" style="363" customWidth="1"/>
    <col min="5" max="8" width="10.33203125" style="363" customWidth="1"/>
    <col min="9" max="13" width="16.33203125" style="363" customWidth="1"/>
    <col min="14" max="19" width="12.6640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20</v>
      </c>
    </row>
    <row r="40" spans="2:13" ht="27.75" customHeight="1">
      <c r="B40" s="891" t="s">
        <v>24</v>
      </c>
      <c r="C40" s="905"/>
      <c r="D40" s="905"/>
      <c r="E40" s="924"/>
      <c r="F40" s="924"/>
      <c r="G40" s="924"/>
      <c r="H40" s="933" t="s">
        <v>17</v>
      </c>
      <c r="I40" s="941" t="s">
        <v>524</v>
      </c>
      <c r="J40" s="950" t="s">
        <v>525</v>
      </c>
      <c r="K40" s="950" t="s">
        <v>526</v>
      </c>
      <c r="L40" s="950" t="s">
        <v>527</v>
      </c>
      <c r="M40" s="990" t="s">
        <v>251</v>
      </c>
    </row>
    <row r="41" spans="2:13" ht="27.75" customHeight="1">
      <c r="B41" s="892" t="s">
        <v>35</v>
      </c>
      <c r="C41" s="906"/>
      <c r="D41" s="916"/>
      <c r="E41" s="973" t="s">
        <v>54</v>
      </c>
      <c r="F41" s="973"/>
      <c r="G41" s="973"/>
      <c r="H41" s="979"/>
      <c r="I41" s="983">
        <v>18804</v>
      </c>
      <c r="J41" s="987">
        <v>17764</v>
      </c>
      <c r="K41" s="987">
        <v>18572</v>
      </c>
      <c r="L41" s="987">
        <v>19152</v>
      </c>
      <c r="M41" s="991">
        <v>18752</v>
      </c>
    </row>
    <row r="42" spans="2:13" ht="27.75" customHeight="1">
      <c r="B42" s="893"/>
      <c r="C42" s="907"/>
      <c r="D42" s="917"/>
      <c r="E42" s="974" t="s">
        <v>74</v>
      </c>
      <c r="F42" s="974"/>
      <c r="G42" s="974"/>
      <c r="H42" s="980"/>
      <c r="I42" s="984" t="s">
        <v>197</v>
      </c>
      <c r="J42" s="988" t="s">
        <v>197</v>
      </c>
      <c r="K42" s="988" t="s">
        <v>197</v>
      </c>
      <c r="L42" s="988" t="s">
        <v>197</v>
      </c>
      <c r="M42" s="992" t="s">
        <v>197</v>
      </c>
    </row>
    <row r="43" spans="2:13" ht="27.75" customHeight="1">
      <c r="B43" s="893"/>
      <c r="C43" s="907"/>
      <c r="D43" s="917"/>
      <c r="E43" s="974" t="s">
        <v>75</v>
      </c>
      <c r="F43" s="974"/>
      <c r="G43" s="974"/>
      <c r="H43" s="980"/>
      <c r="I43" s="984">
        <v>1751</v>
      </c>
      <c r="J43" s="988">
        <v>1509</v>
      </c>
      <c r="K43" s="988">
        <v>1585</v>
      </c>
      <c r="L43" s="988">
        <v>1549</v>
      </c>
      <c r="M43" s="992">
        <v>1466</v>
      </c>
    </row>
    <row r="44" spans="2:13" ht="27.75" customHeight="1">
      <c r="B44" s="893"/>
      <c r="C44" s="907"/>
      <c r="D44" s="917"/>
      <c r="E44" s="974" t="s">
        <v>77</v>
      </c>
      <c r="F44" s="974"/>
      <c r="G44" s="974"/>
      <c r="H44" s="980"/>
      <c r="I44" s="984" t="s">
        <v>197</v>
      </c>
      <c r="J44" s="988" t="s">
        <v>197</v>
      </c>
      <c r="K44" s="988" t="s">
        <v>197</v>
      </c>
      <c r="L44" s="988" t="s">
        <v>197</v>
      </c>
      <c r="M44" s="992" t="s">
        <v>197</v>
      </c>
    </row>
    <row r="45" spans="2:13" ht="27.75" customHeight="1">
      <c r="B45" s="893"/>
      <c r="C45" s="907"/>
      <c r="D45" s="917"/>
      <c r="E45" s="974" t="s">
        <v>79</v>
      </c>
      <c r="F45" s="974"/>
      <c r="G45" s="974"/>
      <c r="H45" s="980"/>
      <c r="I45" s="984">
        <v>1986</v>
      </c>
      <c r="J45" s="988">
        <v>2002</v>
      </c>
      <c r="K45" s="988">
        <v>2061</v>
      </c>
      <c r="L45" s="988">
        <v>2104</v>
      </c>
      <c r="M45" s="992">
        <v>2176</v>
      </c>
    </row>
    <row r="46" spans="2:13" ht="27.75" customHeight="1">
      <c r="B46" s="893"/>
      <c r="C46" s="907"/>
      <c r="D46" s="918"/>
      <c r="E46" s="974" t="s">
        <v>78</v>
      </c>
      <c r="F46" s="974"/>
      <c r="G46" s="974"/>
      <c r="H46" s="980"/>
      <c r="I46" s="984" t="s">
        <v>197</v>
      </c>
      <c r="J46" s="988" t="s">
        <v>197</v>
      </c>
      <c r="K46" s="988" t="s">
        <v>197</v>
      </c>
      <c r="L46" s="988" t="s">
        <v>197</v>
      </c>
      <c r="M46" s="992" t="s">
        <v>197</v>
      </c>
    </row>
    <row r="47" spans="2:13" ht="27.75" customHeight="1">
      <c r="B47" s="893"/>
      <c r="C47" s="907"/>
      <c r="D47" s="971"/>
      <c r="E47" s="975" t="s">
        <v>81</v>
      </c>
      <c r="F47" s="978"/>
      <c r="G47" s="978"/>
      <c r="H47" s="981"/>
      <c r="I47" s="984" t="s">
        <v>197</v>
      </c>
      <c r="J47" s="988" t="s">
        <v>197</v>
      </c>
      <c r="K47" s="988" t="s">
        <v>197</v>
      </c>
      <c r="L47" s="988" t="s">
        <v>197</v>
      </c>
      <c r="M47" s="992" t="s">
        <v>197</v>
      </c>
    </row>
    <row r="48" spans="2:13" ht="27.75" customHeight="1">
      <c r="B48" s="893"/>
      <c r="C48" s="907"/>
      <c r="D48" s="917"/>
      <c r="E48" s="974" t="s">
        <v>85</v>
      </c>
      <c r="F48" s="974"/>
      <c r="G48" s="974"/>
      <c r="H48" s="980"/>
      <c r="I48" s="984" t="s">
        <v>197</v>
      </c>
      <c r="J48" s="988" t="s">
        <v>197</v>
      </c>
      <c r="K48" s="988" t="s">
        <v>197</v>
      </c>
      <c r="L48" s="988" t="s">
        <v>197</v>
      </c>
      <c r="M48" s="992" t="s">
        <v>197</v>
      </c>
    </row>
    <row r="49" spans="2:13" ht="27.75" customHeight="1">
      <c r="B49" s="894"/>
      <c r="C49" s="908"/>
      <c r="D49" s="917"/>
      <c r="E49" s="974" t="s">
        <v>91</v>
      </c>
      <c r="F49" s="974"/>
      <c r="G49" s="974"/>
      <c r="H49" s="980"/>
      <c r="I49" s="984" t="s">
        <v>197</v>
      </c>
      <c r="J49" s="988" t="s">
        <v>197</v>
      </c>
      <c r="K49" s="988" t="s">
        <v>197</v>
      </c>
      <c r="L49" s="988" t="s">
        <v>197</v>
      </c>
      <c r="M49" s="992" t="s">
        <v>197</v>
      </c>
    </row>
    <row r="50" spans="2:13" ht="27.75" customHeight="1">
      <c r="B50" s="968" t="s">
        <v>93</v>
      </c>
      <c r="C50" s="970"/>
      <c r="D50" s="972"/>
      <c r="E50" s="974" t="s">
        <v>95</v>
      </c>
      <c r="F50" s="974"/>
      <c r="G50" s="974"/>
      <c r="H50" s="980"/>
      <c r="I50" s="984">
        <v>5153</v>
      </c>
      <c r="J50" s="988">
        <v>5096</v>
      </c>
      <c r="K50" s="988">
        <v>5534</v>
      </c>
      <c r="L50" s="988">
        <v>6369</v>
      </c>
      <c r="M50" s="992">
        <v>6748</v>
      </c>
    </row>
    <row r="51" spans="2:13" ht="27.75" customHeight="1">
      <c r="B51" s="893"/>
      <c r="C51" s="907"/>
      <c r="D51" s="917"/>
      <c r="E51" s="974" t="s">
        <v>98</v>
      </c>
      <c r="F51" s="974"/>
      <c r="G51" s="974"/>
      <c r="H51" s="980"/>
      <c r="I51" s="984">
        <v>850</v>
      </c>
      <c r="J51" s="988">
        <v>490</v>
      </c>
      <c r="K51" s="988">
        <v>482</v>
      </c>
      <c r="L51" s="988">
        <v>497</v>
      </c>
      <c r="M51" s="992">
        <v>463</v>
      </c>
    </row>
    <row r="52" spans="2:13" ht="27.75" customHeight="1">
      <c r="B52" s="894"/>
      <c r="C52" s="908"/>
      <c r="D52" s="917"/>
      <c r="E52" s="974" t="s">
        <v>43</v>
      </c>
      <c r="F52" s="974"/>
      <c r="G52" s="974"/>
      <c r="H52" s="980"/>
      <c r="I52" s="984">
        <v>10473</v>
      </c>
      <c r="J52" s="988">
        <v>10447</v>
      </c>
      <c r="K52" s="988">
        <v>10753</v>
      </c>
      <c r="L52" s="988">
        <v>10737</v>
      </c>
      <c r="M52" s="992">
        <v>10570</v>
      </c>
    </row>
    <row r="53" spans="2:13" ht="27.75" customHeight="1">
      <c r="B53" s="896" t="s">
        <v>49</v>
      </c>
      <c r="C53" s="910"/>
      <c r="D53" s="919"/>
      <c r="E53" s="976" t="s">
        <v>100</v>
      </c>
      <c r="F53" s="976"/>
      <c r="G53" s="976"/>
      <c r="H53" s="982"/>
      <c r="I53" s="985">
        <v>6065</v>
      </c>
      <c r="J53" s="989">
        <v>5244</v>
      </c>
      <c r="K53" s="989">
        <v>5450</v>
      </c>
      <c r="L53" s="989">
        <v>5203</v>
      </c>
      <c r="M53" s="993">
        <v>4613</v>
      </c>
    </row>
    <row r="54" spans="2:13" ht="27.75" customHeight="1">
      <c r="B54" s="969"/>
      <c r="C54" s="868"/>
      <c r="D54" s="868"/>
      <c r="E54" s="977"/>
      <c r="F54" s="977"/>
      <c r="G54" s="977"/>
      <c r="H54" s="977"/>
      <c r="I54" s="986"/>
      <c r="J54" s="986"/>
      <c r="K54" s="986"/>
      <c r="L54" s="986"/>
      <c r="M54" s="986"/>
    </row>
    <row r="55" spans="2:13" ht="13.2"/>
  </sheetData>
  <sheetProtection algorithmName="SHA-512" hashValue="rM0Cq2b6L75zDf5avEArkQHKhW/yQttM2g/pcuplH6gtJUGvdVc/02ZfdJ+/GONPLdVE8BO6xOsoeUmFe7awiw==" saltValue="rED/rJmw8QPUCwKnaFZhi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E37" zoomScale="85" zoomScaleNormal="85" zoomScaleSheetLayoutView="100" workbookViewId="0">
      <selection activeCell="AK12" sqref="AK12:CG12"/>
    </sheetView>
  </sheetViews>
  <sheetFormatPr defaultColWidth="0" defaultRowHeight="13.5" customHeight="1" zeroHeight="1"/>
  <cols>
    <col min="1" max="1" width="8.21875" style="363" customWidth="1"/>
    <col min="2" max="2" width="16.33203125" style="363" customWidth="1"/>
    <col min="3" max="5" width="26.21875" style="363" customWidth="1"/>
    <col min="6" max="8" width="24.21875" style="363" customWidth="1"/>
    <col min="9" max="14" width="26" style="363" customWidth="1"/>
    <col min="15" max="15" width="6.10937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96</v>
      </c>
    </row>
    <row r="54" spans="2:8" ht="29.25" customHeight="1">
      <c r="B54" s="994" t="s">
        <v>8</v>
      </c>
      <c r="C54" s="1000"/>
      <c r="D54" s="1000"/>
      <c r="E54" s="1009" t="s">
        <v>17</v>
      </c>
      <c r="F54" s="1016" t="s">
        <v>526</v>
      </c>
      <c r="G54" s="1016" t="s">
        <v>527</v>
      </c>
      <c r="H54" s="1024" t="s">
        <v>251</v>
      </c>
    </row>
    <row r="55" spans="2:8" ht="52.5" customHeight="1">
      <c r="B55" s="995"/>
      <c r="C55" s="1001" t="s">
        <v>104</v>
      </c>
      <c r="D55" s="1001"/>
      <c r="E55" s="1010"/>
      <c r="F55" s="1017">
        <v>1559</v>
      </c>
      <c r="G55" s="1017">
        <v>1819</v>
      </c>
      <c r="H55" s="1025">
        <v>1870</v>
      </c>
    </row>
    <row r="56" spans="2:8" ht="52.5" customHeight="1">
      <c r="B56" s="996"/>
      <c r="C56" s="1002" t="s">
        <v>108</v>
      </c>
      <c r="D56" s="1002"/>
      <c r="E56" s="1011"/>
      <c r="F56" s="1018">
        <v>998</v>
      </c>
      <c r="G56" s="1018">
        <v>1100</v>
      </c>
      <c r="H56" s="1026">
        <v>1131</v>
      </c>
    </row>
    <row r="57" spans="2:8" ht="53.25" customHeight="1">
      <c r="B57" s="996"/>
      <c r="C57" s="1003" t="s">
        <v>71</v>
      </c>
      <c r="D57" s="1003"/>
      <c r="E57" s="1012"/>
      <c r="F57" s="1019">
        <v>2679</v>
      </c>
      <c r="G57" s="1019">
        <v>2974</v>
      </c>
      <c r="H57" s="1027">
        <v>3254</v>
      </c>
    </row>
    <row r="58" spans="2:8" ht="45.75" customHeight="1">
      <c r="B58" s="997"/>
      <c r="C58" s="1004" t="s">
        <v>542</v>
      </c>
      <c r="D58" s="1007"/>
      <c r="E58" s="1013"/>
      <c r="F58" s="1020">
        <v>960</v>
      </c>
      <c r="G58" s="1020">
        <v>1110</v>
      </c>
      <c r="H58" s="1028">
        <v>1087</v>
      </c>
    </row>
    <row r="59" spans="2:8" ht="45.75" customHeight="1">
      <c r="B59" s="997"/>
      <c r="C59" s="1004" t="s">
        <v>543</v>
      </c>
      <c r="D59" s="1007"/>
      <c r="E59" s="1013"/>
      <c r="F59" s="1020">
        <v>359</v>
      </c>
      <c r="G59" s="1020">
        <v>496</v>
      </c>
      <c r="H59" s="1028">
        <v>733</v>
      </c>
    </row>
    <row r="60" spans="2:8" ht="45.75" customHeight="1">
      <c r="B60" s="997"/>
      <c r="C60" s="1004" t="s">
        <v>544</v>
      </c>
      <c r="D60" s="1007"/>
      <c r="E60" s="1013"/>
      <c r="F60" s="1020">
        <v>358</v>
      </c>
      <c r="G60" s="1020">
        <v>359</v>
      </c>
      <c r="H60" s="1028">
        <v>359</v>
      </c>
    </row>
    <row r="61" spans="2:8" ht="45.75" customHeight="1">
      <c r="B61" s="997"/>
      <c r="C61" s="1004" t="s">
        <v>62</v>
      </c>
      <c r="D61" s="1007"/>
      <c r="E61" s="1013"/>
      <c r="F61" s="1020">
        <v>257</v>
      </c>
      <c r="G61" s="1020">
        <v>264</v>
      </c>
      <c r="H61" s="1028">
        <v>280</v>
      </c>
    </row>
    <row r="62" spans="2:8" ht="45.75" customHeight="1">
      <c r="B62" s="998"/>
      <c r="C62" s="1005" t="s">
        <v>545</v>
      </c>
      <c r="D62" s="1008"/>
      <c r="E62" s="1014"/>
      <c r="F62" s="1021">
        <v>227</v>
      </c>
      <c r="G62" s="1021">
        <v>227</v>
      </c>
      <c r="H62" s="1029">
        <v>227</v>
      </c>
    </row>
    <row r="63" spans="2:8" ht="52.5" customHeight="1">
      <c r="B63" s="999"/>
      <c r="C63" s="1006" t="s">
        <v>113</v>
      </c>
      <c r="D63" s="1006"/>
      <c r="E63" s="1015"/>
      <c r="F63" s="1022">
        <v>5236</v>
      </c>
      <c r="G63" s="1022">
        <v>5894</v>
      </c>
      <c r="H63" s="1030">
        <v>6255</v>
      </c>
    </row>
    <row r="64" spans="2:8" ht="13.2"/>
  </sheetData>
  <sheetProtection algorithmName="SHA-512" hashValue="ovqVo5vszRBBlCY4xqfqUxl8js0Eq4CEtFqlZ/wFbmM/woVU1bPz7GTRcBRucdOtldVAaoMUE4raOC0acnTvuw==" saltValue="fK05KtFAL8PZTCcZDHHUQQ=="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09375" defaultRowHeight="13.2"/>
  <cols>
    <col min="1" max="1" width="45.88671875" style="1031" customWidth="1"/>
    <col min="2" max="8" width="13.33203125" style="1031" customWidth="1"/>
    <col min="9" max="16384" width="11.109375" style="1031"/>
  </cols>
  <sheetData>
    <row r="1" spans="1:8">
      <c r="A1" s="752"/>
      <c r="B1" s="764"/>
      <c r="C1" s="768"/>
      <c r="D1" s="781"/>
      <c r="E1" s="793"/>
      <c r="F1" s="793"/>
      <c r="G1" s="793"/>
      <c r="H1" s="827"/>
    </row>
    <row r="2" spans="1:8">
      <c r="A2" s="753"/>
      <c r="B2" s="765"/>
      <c r="C2" s="1038"/>
      <c r="D2" s="782" t="s">
        <v>83</v>
      </c>
      <c r="E2" s="794"/>
      <c r="F2" s="1046" t="s">
        <v>523</v>
      </c>
      <c r="G2" s="818"/>
      <c r="H2" s="828"/>
    </row>
    <row r="3" spans="1:8">
      <c r="A3" s="782" t="s">
        <v>520</v>
      </c>
      <c r="B3" s="767"/>
      <c r="C3" s="1039"/>
      <c r="D3" s="1042">
        <v>228056</v>
      </c>
      <c r="E3" s="1044"/>
      <c r="F3" s="1047">
        <v>94081</v>
      </c>
      <c r="G3" s="1049"/>
      <c r="H3" s="1052"/>
    </row>
    <row r="4" spans="1:8">
      <c r="A4" s="754"/>
      <c r="B4" s="766"/>
      <c r="C4" s="1040"/>
      <c r="D4" s="1043">
        <v>76157</v>
      </c>
      <c r="E4" s="1045"/>
      <c r="F4" s="1048">
        <v>48949</v>
      </c>
      <c r="G4" s="1050"/>
      <c r="H4" s="1053"/>
    </row>
    <row r="5" spans="1:8">
      <c r="A5" s="782" t="s">
        <v>482</v>
      </c>
      <c r="B5" s="767"/>
      <c r="C5" s="1039"/>
      <c r="D5" s="1042">
        <v>67871</v>
      </c>
      <c r="E5" s="1044"/>
      <c r="F5" s="1047">
        <v>92632</v>
      </c>
      <c r="G5" s="1049"/>
      <c r="H5" s="1052"/>
    </row>
    <row r="6" spans="1:8">
      <c r="A6" s="754"/>
      <c r="B6" s="766"/>
      <c r="C6" s="1040"/>
      <c r="D6" s="1043">
        <v>30567</v>
      </c>
      <c r="E6" s="1045"/>
      <c r="F6" s="1048">
        <v>47978</v>
      </c>
      <c r="G6" s="1050"/>
      <c r="H6" s="1053"/>
    </row>
    <row r="7" spans="1:8">
      <c r="A7" s="782" t="s">
        <v>315</v>
      </c>
      <c r="B7" s="767"/>
      <c r="C7" s="1039"/>
      <c r="D7" s="1042">
        <v>136546</v>
      </c>
      <c r="E7" s="1044"/>
      <c r="F7" s="1047">
        <v>96469</v>
      </c>
      <c r="G7" s="1049"/>
      <c r="H7" s="1052"/>
    </row>
    <row r="8" spans="1:8">
      <c r="A8" s="754"/>
      <c r="B8" s="766"/>
      <c r="C8" s="1040"/>
      <c r="D8" s="1043">
        <v>98400</v>
      </c>
      <c r="E8" s="1045"/>
      <c r="F8" s="1048">
        <v>49775</v>
      </c>
      <c r="G8" s="1050"/>
      <c r="H8" s="1053"/>
    </row>
    <row r="9" spans="1:8">
      <c r="A9" s="782" t="s">
        <v>135</v>
      </c>
      <c r="B9" s="767"/>
      <c r="C9" s="1039"/>
      <c r="D9" s="1042">
        <v>112317</v>
      </c>
      <c r="E9" s="1044"/>
      <c r="F9" s="1047">
        <v>85743</v>
      </c>
      <c r="G9" s="1049"/>
      <c r="H9" s="1052"/>
    </row>
    <row r="10" spans="1:8">
      <c r="A10" s="754"/>
      <c r="B10" s="766"/>
      <c r="C10" s="1040"/>
      <c r="D10" s="1043">
        <v>91064</v>
      </c>
      <c r="E10" s="1045"/>
      <c r="F10" s="1048">
        <v>45231</v>
      </c>
      <c r="G10" s="1050"/>
      <c r="H10" s="1053"/>
    </row>
    <row r="11" spans="1:8">
      <c r="A11" s="782" t="s">
        <v>521</v>
      </c>
      <c r="B11" s="767"/>
      <c r="C11" s="1039"/>
      <c r="D11" s="1042">
        <v>68841</v>
      </c>
      <c r="E11" s="1044"/>
      <c r="F11" s="1047">
        <v>92509</v>
      </c>
      <c r="G11" s="1049"/>
      <c r="H11" s="1052"/>
    </row>
    <row r="12" spans="1:8">
      <c r="A12" s="754"/>
      <c r="B12" s="766"/>
      <c r="C12" s="1041"/>
      <c r="D12" s="1043">
        <v>39073</v>
      </c>
      <c r="E12" s="1045"/>
      <c r="F12" s="1048">
        <v>52274</v>
      </c>
      <c r="G12" s="1050"/>
      <c r="H12" s="1053"/>
    </row>
    <row r="13" spans="1:8">
      <c r="A13" s="782"/>
      <c r="B13" s="767"/>
      <c r="C13" s="1039"/>
      <c r="D13" s="1042">
        <v>122726</v>
      </c>
      <c r="E13" s="1044"/>
      <c r="F13" s="1047">
        <v>92287</v>
      </c>
      <c r="G13" s="1051"/>
      <c r="H13" s="1052"/>
    </row>
    <row r="14" spans="1:8">
      <c r="A14" s="754"/>
      <c r="B14" s="766"/>
      <c r="C14" s="1040"/>
      <c r="D14" s="1043">
        <v>67052</v>
      </c>
      <c r="E14" s="1045"/>
      <c r="F14" s="1048">
        <v>48841</v>
      </c>
      <c r="G14" s="1050"/>
      <c r="H14" s="1053"/>
    </row>
    <row r="17" spans="1:11">
      <c r="A17" s="1031" t="s">
        <v>21</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90</v>
      </c>
      <c r="B19" s="1032">
        <f>ROUND(VALUE(SUBSTITUTE(実質収支比率等に係る経年分析!F$48,"▲","-")),2)</f>
        <v>0.97</v>
      </c>
      <c r="C19" s="1032">
        <f>ROUND(VALUE(SUBSTITUTE(実質収支比率等に係る経年分析!G$48,"▲","-")),2)</f>
        <v>1.59</v>
      </c>
      <c r="D19" s="1032">
        <f>ROUND(VALUE(SUBSTITUTE(実質収支比率等に係る経年分析!H$48,"▲","-")),2)</f>
        <v>6.31</v>
      </c>
      <c r="E19" s="1032">
        <f>ROUND(VALUE(SUBSTITUTE(実質収支比率等に係る経年分析!I$48,"▲","-")),2)</f>
        <v>1.21</v>
      </c>
      <c r="F19" s="1032">
        <f>ROUND(VALUE(SUBSTITUTE(実質収支比率等に係る経年分析!J$48,"▲","-")),2)</f>
        <v>0.92</v>
      </c>
    </row>
    <row r="20" spans="1:11">
      <c r="A20" s="1032" t="s">
        <v>34</v>
      </c>
      <c r="B20" s="1032">
        <f>ROUND(VALUE(SUBSTITUTE(実質収支比率等に係る経年分析!F$47,"▲","-")),2)</f>
        <v>19.420000000000002</v>
      </c>
      <c r="C20" s="1032">
        <f>ROUND(VALUE(SUBSTITUTE(実質収支比率等に係る経年分析!G$47,"▲","-")),2)</f>
        <v>19.13</v>
      </c>
      <c r="D20" s="1032">
        <f>ROUND(VALUE(SUBSTITUTE(実質収支比率等に係る経年分析!H$47,"▲","-")),2)</f>
        <v>19.18</v>
      </c>
      <c r="E20" s="1032">
        <f>ROUND(VALUE(SUBSTITUTE(実質収支比率等に係る経年分析!I$47,"▲","-")),2)</f>
        <v>22.89</v>
      </c>
      <c r="F20" s="1032">
        <f>ROUND(VALUE(SUBSTITUTE(実質収支比率等に係る経年分析!J$47,"▲","-")),2)</f>
        <v>23.69</v>
      </c>
    </row>
    <row r="21" spans="1:11">
      <c r="A21" s="1032" t="s">
        <v>117</v>
      </c>
      <c r="B21" s="1032">
        <f>IF(ISNUMBER(VALUE(SUBSTITUTE(実質収支比率等に係る経年分析!F$49,"▲","-"))),ROUND(VALUE(SUBSTITUTE(実質収支比率等に係る経年分析!F$49,"▲","-")),2),NA())</f>
        <v>-3.48</v>
      </c>
      <c r="C21" s="1032">
        <f>IF(ISNUMBER(VALUE(SUBSTITUTE(実質収支比率等に係る経年分析!G$49,"▲","-"))),ROUND(VALUE(SUBSTITUTE(実質収支比率等に係る経年分析!G$49,"▲","-")),2),NA())</f>
        <v>8.2799999999999994</v>
      </c>
      <c r="D21" s="1032">
        <f>IF(ISNUMBER(VALUE(SUBSTITUTE(実質収支比率等に係る経年分析!H$49,"▲","-"))),ROUND(VALUE(SUBSTITUTE(実質収支比率等に係る経年分析!H$49,"▲","-")),2),NA())</f>
        <v>9.36</v>
      </c>
      <c r="E21" s="1032">
        <f>IF(ISNUMBER(VALUE(SUBSTITUTE(実質収支比率等に係る経年分析!I$49,"▲","-"))),ROUND(VALUE(SUBSTITUTE(実質収支比率等に係る経年分析!I$49,"▲","-")),2),NA())</f>
        <v>-5.23</v>
      </c>
      <c r="F21" s="1032">
        <f>IF(ISNUMBER(VALUE(SUBSTITUTE(実質収支比率等に係る経年分析!J$49,"▲","-"))),ROUND(VALUE(SUBSTITUTE(実質収支比率等に係る経年分析!J$49,"▲","-")),2),NA())</f>
        <v>-0.28999999999999998</v>
      </c>
    </row>
    <row r="24" spans="1:11">
      <c r="A24" s="1031" t="s">
        <v>102</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118</v>
      </c>
      <c r="C26" s="1033" t="s">
        <v>69</v>
      </c>
      <c r="D26" s="1033" t="s">
        <v>118</v>
      </c>
      <c r="E26" s="1033" t="s">
        <v>69</v>
      </c>
      <c r="F26" s="1033" t="s">
        <v>118</v>
      </c>
      <c r="G26" s="1033" t="s">
        <v>69</v>
      </c>
      <c r="H26" s="1033" t="s">
        <v>118</v>
      </c>
      <c r="I26" s="1033" t="s">
        <v>69</v>
      </c>
      <c r="J26" s="1033" t="s">
        <v>118</v>
      </c>
      <c r="K26" s="1033" t="s">
        <v>69</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1.e-002</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4.e-002</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1.e-002</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0</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農業集落排水事業特別会計</v>
      </c>
      <c r="B29" s="1033" t="e">
        <f>IF(ROUND(VALUE(SUBSTITUTE('連結実質赤字比率に係る赤字・黒字の構成分析'!F$41,"▲","-")),2)&lt;0,ABS(ROUND(VALUE(SUBSTITUTE('連結実質赤字比率に係る赤字・黒字の構成分析'!F$41,"▲","-")),2)),NA())</f>
        <v>#N/A</v>
      </c>
      <c r="C29" s="1033">
        <f>IF(ROUND(VALUE(SUBSTITUTE('連結実質赤字比率に係る赤字・黒字の構成分析'!F$41,"▲","-")),2)&gt;=0,ABS(ROUND(VALUE(SUBSTITUTE('連結実質赤字比率に係る赤字・黒字の構成分析'!F$41,"▲","-")),2)),NA())</f>
        <v>0</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0</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0</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0</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0</v>
      </c>
    </row>
    <row r="30" spans="1:11">
      <c r="A30" s="1033" t="str">
        <f>IF('連結実質赤字比率に係る赤字・黒字の構成分析'!C$40="",NA(),'連結実質赤字比率に係る赤字・黒字の構成分析'!C$40)</f>
        <v>土佐市民病院保育所事業会計</v>
      </c>
      <c r="B30" s="1033" t="e">
        <f>IF(ROUND(VALUE(SUBSTITUTE('連結実質赤字比率に係る赤字・黒字の構成分析'!F$40,"▲","-")),2)&lt;0,ABS(ROUND(VALUE(SUBSTITUTE('連結実質赤字比率に係る赤字・黒字の構成分析'!F$40,"▲","-")),2)),NA())</f>
        <v>#VALUE!</v>
      </c>
      <c r="C30" s="1033" t="e">
        <f>IF(ROUND(VALUE(SUBSTITUTE('連結実質赤字比率に係る赤字・黒字の構成分析'!F$40,"▲","-")),2)&gt;=0,ABS(ROUND(VALUE(SUBSTITUTE('連結実質赤字比率に係る赤字・黒字の構成分析'!F$40,"▲","-")),2)),NA())</f>
        <v>#VALUE!</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1.e-002</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3.e-002</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1.e-002</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4.e-002</v>
      </c>
    </row>
    <row r="31" spans="1:11">
      <c r="A31" s="1033" t="str">
        <f>IF('連結実質赤字比率に係る赤字・黒字の構成分析'!C$39="",NA(),'連結実質赤字比率に係る赤字・黒字の構成分析'!C$39)</f>
        <v>介護保険特別会計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0.53</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0.72</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0.4</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0.1</v>
      </c>
    </row>
    <row r="32" spans="1:11">
      <c r="A32" s="1033" t="str">
        <f>IF('連結実質赤字比率に係る赤字・黒字の構成分析'!C$38="",NA(),'連結実質赤字比率に係る赤字・黒字の構成分析'!C$38)</f>
        <v>後期高齢者医療特別会計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0.15</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0.14000000000000001</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0.34</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0.16</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0.15</v>
      </c>
    </row>
    <row r="33" spans="1:16">
      <c r="A33" s="1033" t="str">
        <f>IF('連結実質赤字比率に係る赤字・黒字の構成分析'!C$37="",NA(),'連結実質赤字比率に係る赤字・黒字の構成分析'!C$37)</f>
        <v>一般会計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0.96</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1.58</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6.26</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1.19</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0.92</v>
      </c>
    </row>
    <row r="34" spans="1:16">
      <c r="A34" s="1033" t="str">
        <f>IF('連結実質赤字比率に係る赤字・黒字の構成分析'!C$36="",NA(),'連結実質赤字比率に係る赤字・黒字の構成分析'!C$36)</f>
        <v>水道事業会計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23.07</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21</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20.079999999999998</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20.100000000000001</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20.39</v>
      </c>
    </row>
    <row r="35" spans="1:16">
      <c r="A35" s="1033" t="str">
        <f>IF('連結実質赤字比率に係る赤字・黒字の構成分析'!C$35="",NA(),'連結実質赤字比率に係る赤字・黒字の構成分析'!C$35)</f>
        <v>病院事業会計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34.56</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39.99</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50.26</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62.12</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58.58</v>
      </c>
    </row>
    <row r="36" spans="1:16">
      <c r="A36" s="1033" t="str">
        <f>IF('連結実質赤字比率に係る赤字・黒字の構成分析'!C$34="",NA(),'連結実質赤字比率に係る赤字・黒字の構成分析'!C$34)</f>
        <v>国民健康保険特別会計</v>
      </c>
      <c r="B36" s="1033">
        <f>IF(ROUND(VALUE(SUBSTITUTE('連結実質赤字比率に係る赤字・黒字の構成分析'!F$34,"▲","-")),2)&lt;0,ABS(ROUND(VALUE(SUBSTITUTE('連結実質赤字比率に係る赤字・黒字の構成分析'!F$34,"▲","-")),2)),NA())</f>
        <v>1.43</v>
      </c>
      <c r="C36" s="1033" t="e">
        <f>IF(ROUND(VALUE(SUBSTITUTE('連結実質赤字比率に係る赤字・黒字の構成分析'!F$34,"▲","-")),2)&gt;=0,ABS(ROUND(VALUE(SUBSTITUTE('連結実質赤字比率に係る赤字・黒字の構成分析'!F$34,"▲","-")),2)),NA())</f>
        <v>#N/A</v>
      </c>
      <c r="D36" s="1033">
        <f>IF(ROUND(VALUE(SUBSTITUTE('連結実質赤字比率に係る赤字・黒字の構成分析'!G$34,"▲","-")),2)&lt;0,ABS(ROUND(VALUE(SUBSTITUTE('連結実質赤字比率に係る赤字・黒字の構成分析'!G$34,"▲","-")),2)),NA())</f>
        <v>0.7</v>
      </c>
      <c r="E36" s="1033" t="e">
        <f>IF(ROUND(VALUE(SUBSTITUTE('連結実質赤字比率に係る赤字・黒字の構成分析'!G$34,"▲","-")),2)&gt;=0,ABS(ROUND(VALUE(SUBSTITUTE('連結実質赤字比率に係る赤字・黒字の構成分析'!G$34,"▲","-")),2)),NA())</f>
        <v>#N/A</v>
      </c>
      <c r="F36" s="1033">
        <f>IF(ROUND(VALUE(SUBSTITUTE('連結実質赤字比率に係る赤字・黒字の構成分析'!H$34,"▲","-")),2)&lt;0,ABS(ROUND(VALUE(SUBSTITUTE('連結実質赤字比率に係る赤字・黒字の構成分析'!H$34,"▲","-")),2)),NA())</f>
        <v>0.4</v>
      </c>
      <c r="G36" s="1033" t="e">
        <f>IF(ROUND(VALUE(SUBSTITUTE('連結実質赤字比率に係る赤字・黒字の構成分析'!H$34,"▲","-")),2)&gt;=0,ABS(ROUND(VALUE(SUBSTITUTE('連結実質赤字比率に係る赤字・黒字の構成分析'!H$34,"▲","-")),2)),NA())</f>
        <v>#N/A</v>
      </c>
      <c r="H36" s="1033">
        <f>IF(ROUND(VALUE(SUBSTITUTE('連結実質赤字比率に係る赤字・黒字の構成分析'!I$34,"▲","-")),2)&lt;0,ABS(ROUND(VALUE(SUBSTITUTE('連結実質赤字比率に係る赤字・黒字の構成分析'!I$34,"▲","-")),2)),NA())</f>
        <v>0.46</v>
      </c>
      <c r="I36" s="1033" t="e">
        <f>IF(ROUND(VALUE(SUBSTITUTE('連結実質赤字比率に係る赤字・黒字の構成分析'!I$34,"▲","-")),2)&gt;=0,ABS(ROUND(VALUE(SUBSTITUTE('連結実質赤字比率に係る赤字・黒字の構成分析'!I$34,"▲","-")),2)),NA())</f>
        <v>#N/A</v>
      </c>
      <c r="J36" s="1033">
        <f>IF(ROUND(VALUE(SUBSTITUTE('連結実質赤字比率に係る赤字・黒字の構成分析'!J$34,"▲","-")),2)&lt;0,ABS(ROUND(VALUE(SUBSTITUTE('連結実質赤字比率に係る赤字・黒字の構成分析'!J$34,"▲","-")),2)),NA())</f>
        <v>0.22</v>
      </c>
      <c r="K36" s="1033" t="e">
        <f>IF(ROUND(VALUE(SUBSTITUTE('連結実質赤字比率に係る赤字・黒字の構成分析'!J$34,"▲","-")),2)&gt;=0,ABS(ROUND(VALUE(SUBSTITUTE('連結実質赤字比率に係る赤字・黒字の構成分析'!J$34,"▲","-")),2)),NA())</f>
        <v>#N/A</v>
      </c>
    </row>
    <row r="39" spans="1:16">
      <c r="A39" s="1031" t="s">
        <v>10</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119</v>
      </c>
      <c r="C41" s="1034"/>
      <c r="D41" s="1034" t="s">
        <v>121</v>
      </c>
      <c r="E41" s="1034" t="s">
        <v>119</v>
      </c>
      <c r="F41" s="1034"/>
      <c r="G41" s="1034" t="s">
        <v>121</v>
      </c>
      <c r="H41" s="1034" t="s">
        <v>119</v>
      </c>
      <c r="I41" s="1034"/>
      <c r="J41" s="1034" t="s">
        <v>121</v>
      </c>
      <c r="K41" s="1034" t="s">
        <v>119</v>
      </c>
      <c r="L41" s="1034"/>
      <c r="M41" s="1034" t="s">
        <v>121</v>
      </c>
      <c r="N41" s="1034" t="s">
        <v>119</v>
      </c>
      <c r="O41" s="1034"/>
      <c r="P41" s="1034" t="s">
        <v>121</v>
      </c>
    </row>
    <row r="42" spans="1:16">
      <c r="A42" s="1034" t="s">
        <v>123</v>
      </c>
      <c r="B42" s="1034"/>
      <c r="C42" s="1034"/>
      <c r="D42" s="1034">
        <f>'実質公債費比率（分子）の構造'!K$52</f>
        <v>1216</v>
      </c>
      <c r="E42" s="1034"/>
      <c r="F42" s="1034"/>
      <c r="G42" s="1034">
        <f>'実質公債費比率（分子）の構造'!L$52</f>
        <v>1205</v>
      </c>
      <c r="H42" s="1034"/>
      <c r="I42" s="1034"/>
      <c r="J42" s="1034">
        <f>'実質公債費比率（分子）の構造'!M$52</f>
        <v>1014</v>
      </c>
      <c r="K42" s="1034"/>
      <c r="L42" s="1034"/>
      <c r="M42" s="1034">
        <f>'実質公債費比率（分子）の構造'!N$52</f>
        <v>956</v>
      </c>
      <c r="N42" s="1034"/>
      <c r="O42" s="1034"/>
      <c r="P42" s="1034">
        <f>'実質公債費比率（分子）の構造'!O$52</f>
        <v>848</v>
      </c>
    </row>
    <row r="43" spans="1:16">
      <c r="A43" s="1034" t="s">
        <v>45</v>
      </c>
      <c r="B43" s="1034">
        <f>'実質公債費比率（分子）の構造'!K$51</f>
        <v>0</v>
      </c>
      <c r="C43" s="1034"/>
      <c r="D43" s="1034"/>
      <c r="E43" s="1034">
        <f>'実質公債費比率（分子）の構造'!L$51</f>
        <v>0</v>
      </c>
      <c r="F43" s="1034"/>
      <c r="G43" s="1034"/>
      <c r="H43" s="1034" t="str">
        <f>'実質公債費比率（分子）の構造'!M$51</f>
        <v>-</v>
      </c>
      <c r="I43" s="1034"/>
      <c r="J43" s="1034"/>
      <c r="K43" s="1034">
        <f>'実質公債費比率（分子）の構造'!N$51</f>
        <v>0</v>
      </c>
      <c r="L43" s="1034"/>
      <c r="M43" s="1034"/>
      <c r="N43" s="1034">
        <f>'実質公債費比率（分子）の構造'!O$51</f>
        <v>0</v>
      </c>
      <c r="O43" s="1034"/>
      <c r="P43" s="1034"/>
    </row>
    <row r="44" spans="1:16">
      <c r="A44" s="1034" t="s">
        <v>41</v>
      </c>
      <c r="B44" s="1034">
        <f>'実質公債費比率（分子）の構造'!K$50</f>
        <v>8</v>
      </c>
      <c r="C44" s="1034"/>
      <c r="D44" s="1034"/>
      <c r="E44" s="1034">
        <f>'実質公債費比率（分子）の構造'!L$50</f>
        <v>7</v>
      </c>
      <c r="F44" s="1034"/>
      <c r="G44" s="1034"/>
      <c r="H44" s="1034">
        <f>'実質公債費比率（分子）の構造'!M$50</f>
        <v>7</v>
      </c>
      <c r="I44" s="1034"/>
      <c r="J44" s="1034"/>
      <c r="K44" s="1034">
        <f>'実質公債費比率（分子）の構造'!N$50</f>
        <v>7</v>
      </c>
      <c r="L44" s="1034"/>
      <c r="M44" s="1034"/>
      <c r="N44" s="1034">
        <f>'実質公債費比率（分子）の構造'!O$50</f>
        <v>7</v>
      </c>
      <c r="O44" s="1034"/>
      <c r="P44" s="1034"/>
    </row>
    <row r="45" spans="1:16">
      <c r="A45" s="1034" t="s">
        <v>0</v>
      </c>
      <c r="B45" s="1034">
        <f>'実質公債費比率（分子）の構造'!K$49</f>
        <v>50</v>
      </c>
      <c r="C45" s="1034"/>
      <c r="D45" s="1034"/>
      <c r="E45" s="1034" t="str">
        <f>'実質公債費比率（分子）の構造'!L$49</f>
        <v>-</v>
      </c>
      <c r="F45" s="1034"/>
      <c r="G45" s="1034"/>
      <c r="H45" s="1034" t="str">
        <f>'実質公債費比率（分子）の構造'!M$49</f>
        <v>-</v>
      </c>
      <c r="I45" s="1034"/>
      <c r="J45" s="1034"/>
      <c r="K45" s="1034" t="str">
        <f>'実質公債費比率（分子）の構造'!N$49</f>
        <v>-</v>
      </c>
      <c r="L45" s="1034"/>
      <c r="M45" s="1034"/>
      <c r="N45" s="1034" t="str">
        <f>'実質公債費比率（分子）の構造'!O$49</f>
        <v>-</v>
      </c>
      <c r="O45" s="1034"/>
      <c r="P45" s="1034"/>
    </row>
    <row r="46" spans="1:16">
      <c r="A46" s="1034" t="s">
        <v>39</v>
      </c>
      <c r="B46" s="1034">
        <f>'実質公債費比率（分子）の構造'!K$48</f>
        <v>167</v>
      </c>
      <c r="C46" s="1034"/>
      <c r="D46" s="1034"/>
      <c r="E46" s="1034">
        <f>'実質公債費比率（分子）の構造'!L$48</f>
        <v>207</v>
      </c>
      <c r="F46" s="1034"/>
      <c r="G46" s="1034"/>
      <c r="H46" s="1034">
        <f>'実質公債費比率（分子）の構造'!M$48</f>
        <v>168</v>
      </c>
      <c r="I46" s="1034"/>
      <c r="J46" s="1034"/>
      <c r="K46" s="1034">
        <f>'実質公債費比率（分子）の構造'!N$48</f>
        <v>200</v>
      </c>
      <c r="L46" s="1034"/>
      <c r="M46" s="1034"/>
      <c r="N46" s="1034">
        <f>'実質公債費比率（分子）の構造'!O$48</f>
        <v>218</v>
      </c>
      <c r="O46" s="1034"/>
      <c r="P46" s="1034"/>
    </row>
    <row r="47" spans="1:16">
      <c r="A47" s="1034" t="s">
        <v>33</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28</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23</v>
      </c>
      <c r="B49" s="1034">
        <f>'実質公債費比率（分子）の構造'!K$45</f>
        <v>1862</v>
      </c>
      <c r="C49" s="1034"/>
      <c r="D49" s="1034"/>
      <c r="E49" s="1034">
        <f>'実質公債費比率（分子）の構造'!L$45</f>
        <v>1742</v>
      </c>
      <c r="F49" s="1034"/>
      <c r="G49" s="1034"/>
      <c r="H49" s="1034">
        <f>'実質公債費比率（分子）の構造'!M$45</f>
        <v>1682</v>
      </c>
      <c r="I49" s="1034"/>
      <c r="J49" s="1034"/>
      <c r="K49" s="1034">
        <f>'実質公債費比率（分子）の構造'!N$45</f>
        <v>1602</v>
      </c>
      <c r="L49" s="1034"/>
      <c r="M49" s="1034"/>
      <c r="N49" s="1034">
        <f>'実質公債費比率（分子）の構造'!O$45</f>
        <v>1546</v>
      </c>
      <c r="O49" s="1034"/>
      <c r="P49" s="1034"/>
    </row>
    <row r="50" spans="1:16">
      <c r="A50" s="1034" t="s">
        <v>52</v>
      </c>
      <c r="B50" s="1034" t="e">
        <f>NA()</f>
        <v>#N/A</v>
      </c>
      <c r="C50" s="1034">
        <f>IF(ISNUMBER('実質公債費比率（分子）の構造'!K$53),'実質公債費比率（分子）の構造'!K$53,NA())</f>
        <v>871</v>
      </c>
      <c r="D50" s="1034" t="e">
        <f>NA()</f>
        <v>#N/A</v>
      </c>
      <c r="E50" s="1034" t="e">
        <f>NA()</f>
        <v>#N/A</v>
      </c>
      <c r="F50" s="1034">
        <f>IF(ISNUMBER('実質公債費比率（分子）の構造'!L$53),'実質公債費比率（分子）の構造'!L$53,NA())</f>
        <v>751</v>
      </c>
      <c r="G50" s="1034" t="e">
        <f>NA()</f>
        <v>#N/A</v>
      </c>
      <c r="H50" s="1034" t="e">
        <f>NA()</f>
        <v>#N/A</v>
      </c>
      <c r="I50" s="1034">
        <f>IF(ISNUMBER('実質公債費比率（分子）の構造'!M$53),'実質公債費比率（分子）の構造'!M$53,NA())</f>
        <v>843</v>
      </c>
      <c r="J50" s="1034" t="e">
        <f>NA()</f>
        <v>#N/A</v>
      </c>
      <c r="K50" s="1034" t="e">
        <f>NA()</f>
        <v>#N/A</v>
      </c>
      <c r="L50" s="1034">
        <f>IF(ISNUMBER('実質公債費比率（分子）の構造'!N$53),'実質公債費比率（分子）の構造'!N$53,NA())</f>
        <v>853</v>
      </c>
      <c r="M50" s="1034" t="e">
        <f>NA()</f>
        <v>#N/A</v>
      </c>
      <c r="N50" s="1034" t="e">
        <f>NA()</f>
        <v>#N/A</v>
      </c>
      <c r="O50" s="1034">
        <f>IF(ISNUMBER('実質公債費比率（分子）の構造'!O$53),'実質公債費比率（分子）の構造'!O$53,NA())</f>
        <v>923</v>
      </c>
      <c r="P50" s="1034" t="e">
        <f>NA()</f>
        <v>#N/A</v>
      </c>
    </row>
    <row r="53" spans="1:16">
      <c r="A53" s="1031" t="s">
        <v>58</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110</v>
      </c>
      <c r="C55" s="1033"/>
      <c r="D55" s="1033" t="s">
        <v>124</v>
      </c>
      <c r="E55" s="1033" t="s">
        <v>110</v>
      </c>
      <c r="F55" s="1033"/>
      <c r="G55" s="1033" t="s">
        <v>124</v>
      </c>
      <c r="H55" s="1033" t="s">
        <v>110</v>
      </c>
      <c r="I55" s="1033"/>
      <c r="J55" s="1033" t="s">
        <v>124</v>
      </c>
      <c r="K55" s="1033" t="s">
        <v>110</v>
      </c>
      <c r="L55" s="1033"/>
      <c r="M55" s="1033" t="s">
        <v>124</v>
      </c>
      <c r="N55" s="1033" t="s">
        <v>110</v>
      </c>
      <c r="O55" s="1033"/>
      <c r="P55" s="1033" t="s">
        <v>124</v>
      </c>
    </row>
    <row r="56" spans="1:16">
      <c r="A56" s="1033" t="s">
        <v>43</v>
      </c>
      <c r="B56" s="1033"/>
      <c r="C56" s="1033"/>
      <c r="D56" s="1033">
        <f>'将来負担比率（分子）の構造'!I$52</f>
        <v>10473</v>
      </c>
      <c r="E56" s="1033"/>
      <c r="F56" s="1033"/>
      <c r="G56" s="1033">
        <f>'将来負担比率（分子）の構造'!J$52</f>
        <v>10447</v>
      </c>
      <c r="H56" s="1033"/>
      <c r="I56" s="1033"/>
      <c r="J56" s="1033">
        <f>'将来負担比率（分子）の構造'!K$52</f>
        <v>10753</v>
      </c>
      <c r="K56" s="1033"/>
      <c r="L56" s="1033"/>
      <c r="M56" s="1033">
        <f>'将来負担比率（分子）の構造'!L$52</f>
        <v>10737</v>
      </c>
      <c r="N56" s="1033"/>
      <c r="O56" s="1033"/>
      <c r="P56" s="1033">
        <f>'将来負担比率（分子）の構造'!M$52</f>
        <v>10570</v>
      </c>
    </row>
    <row r="57" spans="1:16">
      <c r="A57" s="1033" t="s">
        <v>98</v>
      </c>
      <c r="B57" s="1033"/>
      <c r="C57" s="1033"/>
      <c r="D57" s="1033">
        <f>'将来負担比率（分子）の構造'!I$51</f>
        <v>850</v>
      </c>
      <c r="E57" s="1033"/>
      <c r="F57" s="1033"/>
      <c r="G57" s="1033">
        <f>'将来負担比率（分子）の構造'!J$51</f>
        <v>490</v>
      </c>
      <c r="H57" s="1033"/>
      <c r="I57" s="1033"/>
      <c r="J57" s="1033">
        <f>'将来負担比率（分子）の構造'!K$51</f>
        <v>482</v>
      </c>
      <c r="K57" s="1033"/>
      <c r="L57" s="1033"/>
      <c r="M57" s="1033">
        <f>'将来負担比率（分子）の構造'!L$51</f>
        <v>497</v>
      </c>
      <c r="N57" s="1033"/>
      <c r="O57" s="1033"/>
      <c r="P57" s="1033">
        <f>'将来負担比率（分子）の構造'!M$51</f>
        <v>463</v>
      </c>
    </row>
    <row r="58" spans="1:16">
      <c r="A58" s="1033" t="s">
        <v>95</v>
      </c>
      <c r="B58" s="1033"/>
      <c r="C58" s="1033"/>
      <c r="D58" s="1033">
        <f>'将来負担比率（分子）の構造'!I$50</f>
        <v>5153</v>
      </c>
      <c r="E58" s="1033"/>
      <c r="F58" s="1033"/>
      <c r="G58" s="1033">
        <f>'将来負担比率（分子）の構造'!J$50</f>
        <v>5096</v>
      </c>
      <c r="H58" s="1033"/>
      <c r="I58" s="1033"/>
      <c r="J58" s="1033">
        <f>'将来負担比率（分子）の構造'!K$50</f>
        <v>5534</v>
      </c>
      <c r="K58" s="1033"/>
      <c r="L58" s="1033"/>
      <c r="M58" s="1033">
        <f>'将来負担比率（分子）の構造'!L$50</f>
        <v>6369</v>
      </c>
      <c r="N58" s="1033"/>
      <c r="O58" s="1033"/>
      <c r="P58" s="1033">
        <f>'将来負担比率（分子）の構造'!M$50</f>
        <v>6748</v>
      </c>
    </row>
    <row r="59" spans="1:16">
      <c r="A59" s="1033" t="s">
        <v>91</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85</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78</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79</v>
      </c>
      <c r="B62" s="1033">
        <f>'将来負担比率（分子）の構造'!I$45</f>
        <v>1986</v>
      </c>
      <c r="C62" s="1033"/>
      <c r="D62" s="1033"/>
      <c r="E62" s="1033">
        <f>'将来負担比率（分子）の構造'!J$45</f>
        <v>2002</v>
      </c>
      <c r="F62" s="1033"/>
      <c r="G62" s="1033"/>
      <c r="H62" s="1033">
        <f>'将来負担比率（分子）の構造'!K$45</f>
        <v>2061</v>
      </c>
      <c r="I62" s="1033"/>
      <c r="J62" s="1033"/>
      <c r="K62" s="1033">
        <f>'将来負担比率（分子）の構造'!L$45</f>
        <v>2104</v>
      </c>
      <c r="L62" s="1033"/>
      <c r="M62" s="1033"/>
      <c r="N62" s="1033">
        <f>'将来負担比率（分子）の構造'!M$45</f>
        <v>2176</v>
      </c>
      <c r="O62" s="1033"/>
      <c r="P62" s="1033"/>
    </row>
    <row r="63" spans="1:16">
      <c r="A63" s="1033" t="s">
        <v>77</v>
      </c>
      <c r="B63" s="1033" t="str">
        <f>'将来負担比率（分子）の構造'!I$44</f>
        <v>-</v>
      </c>
      <c r="C63" s="1033"/>
      <c r="D63" s="1033"/>
      <c r="E63" s="1033" t="str">
        <f>'将来負担比率（分子）の構造'!J$44</f>
        <v>-</v>
      </c>
      <c r="F63" s="1033"/>
      <c r="G63" s="1033"/>
      <c r="H63" s="1033" t="str">
        <f>'将来負担比率（分子）の構造'!K$44</f>
        <v>-</v>
      </c>
      <c r="I63" s="1033"/>
      <c r="J63" s="1033"/>
      <c r="K63" s="1033" t="str">
        <f>'将来負担比率（分子）の構造'!L$44</f>
        <v>-</v>
      </c>
      <c r="L63" s="1033"/>
      <c r="M63" s="1033"/>
      <c r="N63" s="1033" t="str">
        <f>'将来負担比率（分子）の構造'!M$44</f>
        <v>-</v>
      </c>
      <c r="O63" s="1033"/>
      <c r="P63" s="1033"/>
    </row>
    <row r="64" spans="1:16">
      <c r="A64" s="1033" t="s">
        <v>75</v>
      </c>
      <c r="B64" s="1033">
        <f>'将来負担比率（分子）の構造'!I$43</f>
        <v>1751</v>
      </c>
      <c r="C64" s="1033"/>
      <c r="D64" s="1033"/>
      <c r="E64" s="1033">
        <f>'将来負担比率（分子）の構造'!J$43</f>
        <v>1509</v>
      </c>
      <c r="F64" s="1033"/>
      <c r="G64" s="1033"/>
      <c r="H64" s="1033">
        <f>'将来負担比率（分子）の構造'!K$43</f>
        <v>1585</v>
      </c>
      <c r="I64" s="1033"/>
      <c r="J64" s="1033"/>
      <c r="K64" s="1033">
        <f>'将来負担比率（分子）の構造'!L$43</f>
        <v>1549</v>
      </c>
      <c r="L64" s="1033"/>
      <c r="M64" s="1033"/>
      <c r="N64" s="1033">
        <f>'将来負担比率（分子）の構造'!M$43</f>
        <v>1466</v>
      </c>
      <c r="O64" s="1033"/>
      <c r="P64" s="1033"/>
    </row>
    <row r="65" spans="1:16">
      <c r="A65" s="1033" t="s">
        <v>74</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54</v>
      </c>
      <c r="B66" s="1033">
        <f>'将来負担比率（分子）の構造'!I$41</f>
        <v>18804</v>
      </c>
      <c r="C66" s="1033"/>
      <c r="D66" s="1033"/>
      <c r="E66" s="1033">
        <f>'将来負担比率（分子）の構造'!J$41</f>
        <v>17764</v>
      </c>
      <c r="F66" s="1033"/>
      <c r="G66" s="1033"/>
      <c r="H66" s="1033">
        <f>'将来負担比率（分子）の構造'!K$41</f>
        <v>18572</v>
      </c>
      <c r="I66" s="1033"/>
      <c r="J66" s="1033"/>
      <c r="K66" s="1033">
        <f>'将来負担比率（分子）の構造'!L$41</f>
        <v>19152</v>
      </c>
      <c r="L66" s="1033"/>
      <c r="M66" s="1033"/>
      <c r="N66" s="1033">
        <f>'将来負担比率（分子）の構造'!M$41</f>
        <v>18752</v>
      </c>
      <c r="O66" s="1033"/>
      <c r="P66" s="1033"/>
    </row>
    <row r="67" spans="1:16">
      <c r="A67" s="1033" t="s">
        <v>100</v>
      </c>
      <c r="B67" s="1033" t="e">
        <f>NA()</f>
        <v>#N/A</v>
      </c>
      <c r="C67" s="1033">
        <f>IF(ISNUMBER('将来負担比率（分子）の構造'!I$53),IF('将来負担比率（分子）の構造'!I$53&lt;0,0,'将来負担比率（分子）の構造'!I$53),NA())</f>
        <v>6065</v>
      </c>
      <c r="D67" s="1033" t="e">
        <f>NA()</f>
        <v>#N/A</v>
      </c>
      <c r="E67" s="1033" t="e">
        <f>NA()</f>
        <v>#N/A</v>
      </c>
      <c r="F67" s="1033">
        <f>IF(ISNUMBER('将来負担比率（分子）の構造'!J$53),IF('将来負担比率（分子）の構造'!J$53&lt;0,0,'将来負担比率（分子）の構造'!J$53),NA())</f>
        <v>5244</v>
      </c>
      <c r="G67" s="1033" t="e">
        <f>NA()</f>
        <v>#N/A</v>
      </c>
      <c r="H67" s="1033" t="e">
        <f>NA()</f>
        <v>#N/A</v>
      </c>
      <c r="I67" s="1033">
        <f>IF(ISNUMBER('将来負担比率（分子）の構造'!K$53),IF('将来負担比率（分子）の構造'!K$53&lt;0,0,'将来負担比率（分子）の構造'!K$53),NA())</f>
        <v>5450</v>
      </c>
      <c r="J67" s="1033" t="e">
        <f>NA()</f>
        <v>#N/A</v>
      </c>
      <c r="K67" s="1033" t="e">
        <f>NA()</f>
        <v>#N/A</v>
      </c>
      <c r="L67" s="1033">
        <f>IF(ISNUMBER('将来負担比率（分子）の構造'!L$53),IF('将来負担比率（分子）の構造'!L$53&lt;0,0,'将来負担比率（分子）の構造'!L$53),NA())</f>
        <v>5203</v>
      </c>
      <c r="M67" s="1033" t="e">
        <f>NA()</f>
        <v>#N/A</v>
      </c>
      <c r="N67" s="1033" t="e">
        <f>NA()</f>
        <v>#N/A</v>
      </c>
      <c r="O67" s="1033">
        <f>IF(ISNUMBER('将来負担比率（分子）の構造'!M$53),IF('将来負担比率（分子）の構造'!M$53&lt;0,0,'将来負担比率（分子）の構造'!M$53),NA())</f>
        <v>4613</v>
      </c>
      <c r="P67" s="1033" t="e">
        <f>NA()</f>
        <v>#N/A</v>
      </c>
    </row>
    <row r="70" spans="1:16">
      <c r="A70" s="1036" t="s">
        <v>125</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126</v>
      </c>
      <c r="B72" s="1037">
        <f>基金残高に係る経年分析!F55</f>
        <v>1559</v>
      </c>
      <c r="C72" s="1037">
        <f>基金残高に係る経年分析!G55</f>
        <v>1819</v>
      </c>
      <c r="D72" s="1037">
        <f>基金残高に係る経年分析!H55</f>
        <v>1870</v>
      </c>
    </row>
    <row r="73" spans="1:16">
      <c r="A73" s="1035" t="s">
        <v>127</v>
      </c>
      <c r="B73" s="1037">
        <f>基金残高に係る経年分析!F56</f>
        <v>998</v>
      </c>
      <c r="C73" s="1037">
        <f>基金残高に係る経年分析!G56</f>
        <v>1100</v>
      </c>
      <c r="D73" s="1037">
        <f>基金残高に係る経年分析!H56</f>
        <v>1131</v>
      </c>
    </row>
    <row r="74" spans="1:16">
      <c r="A74" s="1035" t="s">
        <v>129</v>
      </c>
      <c r="B74" s="1037">
        <f>基金残高に係る経年分析!F57</f>
        <v>2679</v>
      </c>
      <c r="C74" s="1037">
        <f>基金残高に係る経年分析!G57</f>
        <v>2974</v>
      </c>
      <c r="D74" s="1037">
        <f>基金残高に係る経年分析!H57</f>
        <v>3254</v>
      </c>
    </row>
  </sheetData>
  <sheetProtection algorithmName="SHA-512" hashValue="GNUleD2JIgKiqPq34OVXt/5t1bps+PWEQIeP4RWR/Owqfm2mdfodjOikiihcmzZ3cbSMUuIrxP7IX/fJCkNDeg==" saltValue="+p1kfjW9gQwGcTW78qQS+Q=="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cp:lastPrinted>2025-03-05T02:11:14Z</cp:lastPrinted>
  <dcterms:created xsi:type="dcterms:W3CDTF">2025-02-19T04:38:41Z</dcterms:created>
  <dcterms:modified xsi:type="dcterms:W3CDTF">2025-03-07T05:05:07Z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2025-03-07T05:05:07Z</vt:filetime>
  </property>
</Properties>
</file>