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50\soumu\財政係\決算カード・財政状況資料集\財政状況資料集\R5年度決算\R7.3.4県→市依頼（1回目分析依頼）\【財政状況資料集】_392090_土佐清水市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<sst xmlns="http://schemas.openxmlformats.org/spreadsheetml/2006/main" count="1105" uniqueCount="558">
  <si>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</si>
  <si>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</si>
  <si>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</si>
  <si>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</si>
  <si>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</si>
  <si>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</si>
  <si>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</si>
  <si>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</si>
  <si>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</si>
  <si>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</si>
  <si>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</si>
  <si>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</si>
  <si>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</si>
  <si>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</si>
  <si>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</si>
  <si>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</si>
  <si>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</si>
  <si>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</si>
  <si>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</si>
  <si>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</si>
  <si>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</si>
  <si>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</si>
  <si>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</si>
  <si>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</si>
  <si>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</si>
  <si>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</si>
  <si>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</si>
  <si>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</si>
  <si>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</si>
  <si>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</si>
  <si>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</si>
  <si>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</si>
  <si>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</si>
  <si>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</si>
  <si>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</si>
  <si>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</si>
  <si>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</si>
  <si>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</si>
  <si>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</si>
  <si>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</si>
  <si>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</si>
  <si>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</si>
  <si>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</si>
  <si>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</si>
  <si>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</si>
  <si>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</si>
  <si>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</si>
  <si>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</si>
  <si>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</si>
  <si>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</si>
  <si>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</si>
  <si>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</si>
  <si>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</si>
  <si>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</si>
  <si>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</si>
  <si>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</si>
  <si>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</si>
  <si>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</si>
  <si>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</si>
  <si>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</si>
  <si>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</si>
  <si>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</si>
  <si>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</si>
  <si>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</si>
  <si>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</si>
  <si>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</si>
  <si>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</si>
  <si>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</si>
  <si>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</si>
  <si>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</si>
  <si>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</si>
  <si>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</si>
  <si>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</si>
  <si>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</si>
  <si>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</si>
  <si>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</si>
  <si>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</si>
  <si>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</si>
  <si>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</si>
  <si>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</si>
  <si>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</si>
  <si>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</si>
  <si>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</si>
  <si>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</si>
  <si>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</si>
  <si>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</si>
  <si>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</si>
  <si>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</si>
  <si>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</si>
  <si>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</si>
  <si>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</si>
  <si>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</si>
  <si>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</si>
  <si>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</si>
  <si>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</si>
  <si>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</si>
  <si>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</si>
  <si>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</si>
  <si>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</si>
  <si>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</si>
  <si>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</si>
  <si>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</si>
  <si>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</si>
  <si>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</si>
  <si>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</si>
  <si>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</si>
  <si>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</si>
  <si>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</si>
  <si>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</si>
  <si>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</si>
  <si>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</si>
  <si>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</si>
  <si>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</si>
  <si>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</si>
  <si>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</si>
  <si>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</si>
  <si>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</si>
  <si>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</si>
  <si>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</si>
  <si>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</si>
  <si>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</si>
  <si>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</si>
  <si>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</si>
  <si>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</si>
  <si>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</si>
  <si>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</si>
  <si>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</si>
  <si>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</si>
  <si>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</si>
  <si>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</si>
  <si>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</si>
  <si>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</si>
  <si>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</si>
  <si>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</si>
  <si>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</si>
  <si>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</si>
  <si>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</si>
  <si>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</si>
  <si>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</si>
  <si>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</si>
  <si>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</si>
  <si>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</si>
  <si>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</si>
  <si>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</si>
  <si>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</si>
  <si>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</si>
  <si>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</si>
  <si>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</si>
  <si>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</si>
  <si>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</si>
  <si>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</si>
  <si>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</si>
  <si>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</si>
  <si>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</si>
  <si>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</si>
  <si>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</si>
  <si>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</si>
  <si>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</si>
  <si>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</si>
  <si>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</si>
  <si>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</si>
  <si>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</si>
  <si>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</si>
  <si>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</si>
  <si>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</si>
  <si>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</si>
  <si>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</si>
  <si>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</si>
  <si>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</si>
  <si>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</si>
  <si>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</si>
  <si>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</si>
  <si>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</si>
  <si>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</si>
  <si>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</si>
  <si>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</si>
  <si>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</si>
  <si>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</si>
  <si>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</si>
  <si>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</si>
  <si>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</si>
  <si>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</si>
  <si>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</si>
  <si>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</si>
  <si>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</si>
  <si>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</si>
  <si>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</si>
  <si>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</si>
  <si>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</si>
  <si>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</si>
  <si>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</si>
  <si>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</si>
  <si>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</si>
  <si>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</si>
  <si>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</si>
  <si>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</si>
  <si>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</si>
  <si>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</si>
  <si>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</si>
  <si>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</si>
  <si>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</si>
  <si>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</si>
  <si>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</si>
  <si>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</si>
  <si>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</si>
  <si>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高知県土佐清水市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</si>
  <si>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</si>
  <si>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</si>
  <si>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</si>
  <si>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</si>
  <si>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</si>
  <si>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</si>
  <si>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</si>
  <si>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</si>
  <si>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</si>
  <si>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</si>
  <si>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</si>
  <si>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</si>
  <si>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</si>
  <si>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</si>
  <si>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</si>
  <si>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</si>
  <si>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</si>
  <si>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</si>
  <si>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</si>
  <si>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</si>
  <si>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</si>
  <si>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</si>
  <si>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</si>
  <si>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</si>
  <si>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</si>
  <si>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</si>
  <si>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</si>
  <si>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</si>
  <si>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</si>
  <si>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</si>
  <si>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</si>
  <si>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</si>
  <si>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</si>
  <si>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</si>
  <si>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</si>
  <si>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</si>
  <si>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</si>
  <si>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</si>
  <si>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</si>
  <si>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</si>
  <si>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</si>
  <si>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</si>
  <si>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</si>
  <si>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</si>
  <si>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</si>
  <si>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</si>
  <si>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</si>
  <si>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</si>
  <si>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</si>
  <si>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</si>
  <si>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</si>
  <si>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</si>
  <si>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</si>
  <si>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</si>
  <si>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</si>
  <si>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</si>
  <si>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</si>
  <si>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</si>
  <si>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</si>
  <si>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</si>
  <si>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</si>
  <si>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</si>
  <si>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</si>
  <si>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</si>
  <si>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</si>
  <si>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</si>
  <si>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</si>
  <si>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</si>
  <si>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</si>
  <si>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</si>
  <si>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</si>
  <si>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</si>
  <si>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</si>
  <si>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</si>
  <si>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</si>
  <si>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</si>
  <si>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</si>
  <si>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</si>
  <si>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</si>
  <si>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</si>
  <si>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</si>
  <si>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</si>
  <si>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</si>
  <si>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</si>
  <si>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</si>
  <si>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</si>
  <si>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</si>
  <si>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</si>
  <si>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</si>
  <si>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</si>
  <si>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</si>
  <si>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</si>
  <si>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</si>
  <si>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</si>
  <si>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</si>
  <si>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</si>
  <si>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</si>
  <si>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</si>
  <si>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</si>
  <si>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</si>
  <si>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</si>
  <si>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</si>
  <si>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</si>
  <si>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</si>
  <si>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</si>
  <si>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</si>
  <si>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</si>
  <si>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</si>
  <si>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</si>
  <si>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</si>
  <si>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</si>
  <si>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</si>
  <si>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</si>
  <si>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</si>
  <si>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</si>
  <si>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</si>
  <si>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</si>
  <si>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</si>
  <si>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</si>
  <si>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</si>
  <si>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</si>
  <si>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</si>
  <si>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</si>
  <si>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</si>
  <si>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</si>
  <si>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</si>
  <si>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</si>
  <si>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</si>
  <si>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</si>
  <si>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</si>
  <si>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</si>
  <si>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</si>
  <si>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</si>
  <si>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</si>
  <si>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</si>
  <si>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</si>
  <si>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</si>
  <si>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</si>
  <si>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</si>
  <si>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</si>
  <si>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</si>
  <si>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</si>
  <si>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</si>
  <si>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</si>
  <si>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</si>
  <si>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</si>
  <si>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</si>
  <si>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</si>
  <si>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</si>
  <si>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</si>
  <si>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高知県土佐清水市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</si>
  <si>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</si>
  <si>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</si>
  <si>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</si>
  <si>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</si>
  <si>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</si>
  <si>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</si>
  <si>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</si>
  <si>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</si>
  <si>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</si>
  <si>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</si>
  <si>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</si>
  <si>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</si>
  <si>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</si>
  <si>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</si>
  <si>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</si>
  <si>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</si>
  <si>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</si>
  <si>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</si>
  <si>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</si>
  <si>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</si>
  <si>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</si>
  <si>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</si>
  <si>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</si>
  <si>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</si>
  <si>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</si>
  <si>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</si>
  <si>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</si>
  <si>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</si>
  <si>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</si>
  <si>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</si>
  <si>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</si>
  <si>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</si>
  <si>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</si>
  <si>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</si>
  <si>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</si>
  <si>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</si>
  <si>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特別養護老人ホームしおさい特別会計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</si>
  <si>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</si>
  <si>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</si>
  <si>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</si>
  <si>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</si>
  <si>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</si>
  <si>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</si>
  <si>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</si>
  <si>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</si>
  <si>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</si>
  <si>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</si>
  <si>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</si>
  <si>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</si>
  <si>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</si>
  <si>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</si>
  <si>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</si>
  <si>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</si>
  <si>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</si>
  <si>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</si>
  <si>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</si>
  <si>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</si>
  <si>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</si>
  <si>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</si>
  <si>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</si>
  <si>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</si>
  <si>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</si>
  <si>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</si>
  <si>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</si>
  <si>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</si>
  <si>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</si>
  <si>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</si>
  <si>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</si>
  <si>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</si>
  <si>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</si>
  <si>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</si>
  <si>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</si>
  <si>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</si>
  <si>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</si>
  <si>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</si>
  <si>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</si>
  <si>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</si>
  <si>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</si>
  <si>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</si>
  <si>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</si>
  <si>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</si>
  <si>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</si>
  <si>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</si>
  <si>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</si>
  <si>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</si>
  <si>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</si>
  <si>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</si>
  <si>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</si>
  <si>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</si>
  <si>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</si>
  <si>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</si>
  <si>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</si>
  <si>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</si>
  <si>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</si>
  <si>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</si>
  <si>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</si>
  <si>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</si>
  <si>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</si>
  <si>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</si>
  <si>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</si>
  <si>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</si>
  <si>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</si>
  <si>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</si>
  <si>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</si>
  <si>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</si>
  <si>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</si>
  <si>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</si>
  <si>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</si>
  <si>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</si>
  <si>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</si>
  <si>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</si>
  <si>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</si>
  <si>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</si>
  <si>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</si>
  <si>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</si>
  <si>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</si>
  <si>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</si>
  <si>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</si>
  <si>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</si>
  <si>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</si>
  <si>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</si>
  <si>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</si>
  <si>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</si>
  <si>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</si>
  <si>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</si>
  <si>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</si>
  <si>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</si>
  <si>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</si>
  <si>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</si>
  <si>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</si>
  <si>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</si>
  <si>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</si>
  <si>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</si>
  <si>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</si>
  <si>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</si>
  <si>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</si>
  <si>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</si>
  <si>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</si>
  <si>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</si>
  <si>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</si>
  <si>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</si>
  <si>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</si>
  <si>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</si>
  <si>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</si>
  <si>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</si>
  <si>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</si>
  <si>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</si>
  <si>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</si>
  <si>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</si>
  <si>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</si>
  <si>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</si>
  <si>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</si>
  <si>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</si>
  <si>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</si>
  <si>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</si>
  <si>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</si>
  <si>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</si>
  <si>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</si>
  <si>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</si>
  <si>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</si>
  <si>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</si>
  <si>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</si>
  <si>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</si>
  <si>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</si>
  <si>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</si>
  <si>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</si>
  <si>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</si>
  <si>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</si>
  <si>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</si>
  <si>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</si>
  <si>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</si>
  <si>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</si>
  <si>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</si>
  <si>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</si>
  <si>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</si>
  <si>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</si>
  <si>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0.44</t>
  </si>
  <si>
    <t>土佐清水市水道事業会計</t>
  </si>
  <si>
    <t>一般会計</t>
  </si>
  <si>
    <t>介護保険特別会計</t>
  </si>
  <si>
    <t>国民健康保険事業特別会計</t>
  </si>
  <si>
    <t>▲ 0.78</t>
  </si>
  <si>
    <t>再生可能エネルギー事業特別会計</t>
  </si>
  <si>
    <t>後期高齢者医療特別会計</t>
  </si>
  <si>
    <t>特別養護老人ホームしおさい特別会計</t>
  </si>
  <si>
    <t>その他会計（赤字）</t>
  </si>
  <si>
    <t>その他会計（黒字）</t>
  </si>
  <si>
    <t>R01</t>
    <phoneticPr fontId="5"/>
  </si>
  <si>
    <t>R02</t>
    <phoneticPr fontId="5"/>
  </si>
  <si>
    <t>R03</t>
    <phoneticPr fontId="5"/>
  </si>
  <si>
    <t>R04</t>
    <phoneticPr fontId="5"/>
  </si>
  <si>
    <t>R05</t>
    <phoneticPr fontId="5"/>
  </si>
  <si>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39"/>
  </si>
  <si>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39"/>
  </si>
  <si>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9"/>
  </si>
  <si>
    <t>こうち人づくり広域連合　一般会計</t>
    <rPh sb="3" eb="4">
      <t>ヒト</t>
    </rPh>
    <rPh sb="7" eb="9">
      <t>コウイキ</t>
    </rPh>
    <rPh sb="9" eb="11">
      <t>レンゴウ</t>
    </rPh>
    <rPh sb="12" eb="14">
      <t>イッパン</t>
    </rPh>
    <rPh sb="14" eb="16">
      <t>カイケイ</t>
    </rPh>
    <phoneticPr fontId="39"/>
  </si>
  <si>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9"/>
  </si>
  <si>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9"/>
  </si>
  <si>
    <t>高知県後期高齢者医療広域連合　　</t>
    <rPh sb="0" eb="3">
      <t>コウチケン</t>
    </rPh>
    <rPh sb="3" eb="5">
      <t>コウキ</t>
    </rPh>
    <rPh sb="5" eb="8">
      <t>コウレイシャ</t>
    </rPh>
    <rPh sb="8" eb="10">
      <t>イリョウ</t>
    </rPh>
    <rPh sb="10" eb="12">
      <t>コウイキ</t>
    </rPh>
    <rPh sb="12" eb="14">
      <t>レンゴウ</t>
    </rPh>
    <phoneticPr fontId="39"/>
  </si>
  <si>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</si>
  <si>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土佐清水食品株式会社</t>
    <rPh sb="4" eb="6">
      <t>ショクヒン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</si>
</sst>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rgb="FF006100"/>
      <name val="ＭＳ 明朝"/>
      <family val="2"/>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7" fontId="40" fillId="0" borderId="116" xfId="14"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C5A-4822-BB99-395F16814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103202</c:v>
                </c:pt>
                <c:pt idx="1">
                  <c:v>190923</c:v>
                </c:pt>
                <c:pt idx="2">
                  <c:v>188399</c:v>
                </c:pt>
                <c:pt idx="3">
                  <c:v>127410</c:v>
                </c:pt>
                <c:pt idx="4">
                  <c:v>85384</c:v>
                </c:pt>
              </c:numCache>
            </c:numRef>
          </c:val>
          <c:smooth val="0"/>
          <c:extLst>
            <c:ext xmlns:c16="http://schemas.microsoft.com/office/drawing/2014/chart" uri="{C3380CC4-5D6E-409C-BE32-E72D297353CC}">
              <c16:uniqueId val="{00000001-FC5A-4822-BB99-395F168146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2.86</c:v>
                </c:pt>
                <c:pt idx="2">
                  <c:v>5.49</c:v>
                </c:pt>
                <c:pt idx="3">
                  <c:v>4.5599999999999996</c:v>
                </c:pt>
                <c:pt idx="4">
                  <c:v>3.59</c:v>
                </c:pt>
              </c:numCache>
            </c:numRef>
          </c:val>
          <c:extLst>
            <c:ext xmlns:c16="http://schemas.microsoft.com/office/drawing/2014/chart" uri="{C3380CC4-5D6E-409C-BE32-E72D297353CC}">
              <c16:uniqueId val="{00000000-278E-4947-9EA5-5AC5A4EA0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17.14</c:v>
                </c:pt>
                <c:pt idx="1">
                  <c:v>17.68</c:v>
                </c:pt>
                <c:pt idx="2">
                  <c:v>17.91</c:v>
                </c:pt>
                <c:pt idx="3">
                  <c:v>21.56</c:v>
                </c:pt>
                <c:pt idx="4">
                  <c:v>23.58</c:v>
                </c:pt>
              </c:numCache>
            </c:numRef>
          </c:val>
          <c:extLst>
            <c:ext xmlns:c16="http://schemas.microsoft.com/office/drawing/2014/chart" uri="{C3380CC4-5D6E-409C-BE32-E72D297353CC}">
              <c16:uniqueId val="{00000001-278E-4947-9EA5-5AC5A4EA0B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-0.44</c:v>
                </c:pt>
                <c:pt idx="1">
                  <c:v>1.81</c:v>
                </c:pt>
                <c:pt idx="2">
                  <c:v>4.24</c:v>
                </c:pt>
                <c:pt idx="3">
                  <c:v>1.79</c:v>
                </c:pt>
                <c:pt idx="4">
                  <c:v>4.8</c:v>
                </c:pt>
              </c:numCache>
            </c:numRef>
          </c:val>
          <c:smooth val="0"/>
          <c:extLst>
            <c:ext xmlns:c16="http://schemas.microsoft.com/office/drawing/2014/chart" uri="{C3380CC4-5D6E-409C-BE32-E72D297353CC}">
              <c16:uniqueId val="{00000002-278E-4947-9EA5-5AC5A4EA0B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F1-4FC0-ACAC-CECADDD45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F1-4FC0-ACAC-CECADDD45B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F1-4FC0-ACAC-CECADDD45BA8}"/>
            </c:ext>
          </c:extLst>
        </c:ser>
        <c:ser>
          <c:idx val="3"/>
          <c:order val="3"/>
          <c:tx>
            <c:strRef>
              <c:f>データシート!$A$30</c:f>
              <c:strCache>
                <c:ptCount val="1"/>
                <c:pt idx="0">
                  <c:v>特別養護老人ホームしおさい特別会計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F1-4FC0-ACAC-CECADDD45B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c:v>
                </c:pt>
                <c:pt idx="4">
                  <c:v>#N/A</c:v>
                </c:pt>
                <c:pt idx="5">
                  <c:v>0.1</c:v>
                </c:pt>
                <c:pt idx="6">
                  <c:v>#N/A</c:v>
                </c:pt>
                <c:pt idx="7">
                  <c:v>0.11</c:v>
                </c:pt>
                <c:pt idx="8">
                  <c:v>#N/A</c:v>
                </c:pt>
                <c:pt idx="9">
                  <c:v>0.08</c:v>
                </c:pt>
              </c:numCache>
            </c:numRef>
          </c:val>
          <c:extLst>
            <c:ext xmlns:c16="http://schemas.microsoft.com/office/drawing/2014/chart" uri="{C3380CC4-5D6E-409C-BE32-E72D297353CC}">
              <c16:uniqueId val="{00000004-44F1-4FC0-ACAC-CECADDD45BA8}"/>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0.38</c:v>
                </c:pt>
                <c:pt idx="4">
                  <c:v>#N/A</c:v>
                </c:pt>
                <c:pt idx="5">
                  <c:v>0.23</c:v>
                </c:pt>
                <c:pt idx="6">
                  <c:v>#N/A</c:v>
                </c:pt>
                <c:pt idx="7">
                  <c:v>0.13</c:v>
                </c:pt>
                <c:pt idx="8">
                  <c:v>#N/A</c:v>
                </c:pt>
                <c:pt idx="9">
                  <c:v>0.17</c:v>
                </c:pt>
              </c:numCache>
            </c:numRef>
          </c:val>
          <c:extLst>
            <c:ext xmlns:c16="http://schemas.microsoft.com/office/drawing/2014/chart" uri="{C3380CC4-5D6E-409C-BE32-E72D297353CC}">
              <c16:uniqueId val="{00000005-44F1-4FC0-ACAC-CECADDD45BA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0.78</c:v>
                </c:pt>
                <c:pt idx="1">
                  <c:v>#N/A</c:v>
                </c:pt>
                <c:pt idx="2">
                  <c:v>#N/A</c:v>
                </c:pt>
                <c:pt idx="3">
                  <c:v>0.12</c:v>
                </c:pt>
                <c:pt idx="4">
                  <c:v>#N/A</c:v>
                </c:pt>
                <c:pt idx="5">
                  <c:v>0.72</c:v>
                </c:pt>
                <c:pt idx="6">
                  <c:v>#N/A</c:v>
                </c:pt>
                <c:pt idx="7">
                  <c:v>1.53</c:v>
                </c:pt>
                <c:pt idx="8">
                  <c:v>#N/A</c:v>
                </c:pt>
                <c:pt idx="9">
                  <c:v>1.63</c:v>
                </c:pt>
              </c:numCache>
            </c:numRef>
          </c:val>
          <c:extLst>
            <c:ext xmlns:c16="http://schemas.microsoft.com/office/drawing/2014/chart" uri="{C3380CC4-5D6E-409C-BE32-E72D297353CC}">
              <c16:uniqueId val="{00000006-44F1-4FC0-ACAC-CECADDD45B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2.02</c:v>
                </c:pt>
                <c:pt idx="2">
                  <c:v>#N/A</c:v>
                </c:pt>
                <c:pt idx="3">
                  <c:v>1.1299999999999999</c:v>
                </c:pt>
                <c:pt idx="4">
                  <c:v>#N/A</c:v>
                </c:pt>
                <c:pt idx="5">
                  <c:v>1.82</c:v>
                </c:pt>
                <c:pt idx="6">
                  <c:v>#N/A</c:v>
                </c:pt>
                <c:pt idx="7">
                  <c:v>3.6</c:v>
                </c:pt>
                <c:pt idx="8">
                  <c:v>#N/A</c:v>
                </c:pt>
                <c:pt idx="9">
                  <c:v>2.8</c:v>
                </c:pt>
              </c:numCache>
            </c:numRef>
          </c:val>
          <c:extLst>
            <c:ext xmlns:c16="http://schemas.microsoft.com/office/drawing/2014/chart" uri="{C3380CC4-5D6E-409C-BE32-E72D297353CC}">
              <c16:uniqueId val="{00000007-44F1-4FC0-ACAC-CECADDD45B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2.85</c:v>
                </c:pt>
                <c:pt idx="4">
                  <c:v>#N/A</c:v>
                </c:pt>
                <c:pt idx="5">
                  <c:v>5.48</c:v>
                </c:pt>
                <c:pt idx="6">
                  <c:v>#N/A</c:v>
                </c:pt>
                <c:pt idx="7">
                  <c:v>4.55</c:v>
                </c:pt>
                <c:pt idx="8">
                  <c:v>#N/A</c:v>
                </c:pt>
                <c:pt idx="9">
                  <c:v>3.58</c:v>
                </c:pt>
              </c:numCache>
            </c:numRef>
          </c:val>
          <c:extLst>
            <c:ext xmlns:c16="http://schemas.microsoft.com/office/drawing/2014/chart" uri="{C3380CC4-5D6E-409C-BE32-E72D297353CC}">
              <c16:uniqueId val="{00000008-44F1-4FC0-ACAC-CECADDD45BA8}"/>
            </c:ext>
          </c:extLst>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9.52</c:v>
                </c:pt>
                <c:pt idx="2">
                  <c:v>#N/A</c:v>
                </c:pt>
                <c:pt idx="3">
                  <c:v>8.2200000000000006</c:v>
                </c:pt>
                <c:pt idx="4">
                  <c:v>#N/A</c:v>
                </c:pt>
                <c:pt idx="5">
                  <c:v>7.82</c:v>
                </c:pt>
                <c:pt idx="6">
                  <c:v>#N/A</c:v>
                </c:pt>
                <c:pt idx="7">
                  <c:v>8.1199999999999992</c:v>
                </c:pt>
                <c:pt idx="8">
                  <c:v>#N/A</c:v>
                </c:pt>
                <c:pt idx="9">
                  <c:v>6.7</c:v>
                </c:pt>
              </c:numCache>
            </c:numRef>
          </c:val>
          <c:extLst>
            <c:ext xmlns:c16="http://schemas.microsoft.com/office/drawing/2014/chart" uri="{C3380CC4-5D6E-409C-BE32-E72D297353CC}">
              <c16:uniqueId val="{00000009-44F1-4FC0-ACAC-CECADDD45B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890</c:v>
                </c:pt>
                <c:pt idx="5">
                  <c:v>897</c:v>
                </c:pt>
                <c:pt idx="8">
                  <c:v>970</c:v>
                </c:pt>
                <c:pt idx="11">
                  <c:v>984</c:v>
                </c:pt>
                <c:pt idx="14">
                  <c:v>1021</c:v>
                </c:pt>
              </c:numCache>
            </c:numRef>
          </c:val>
          <c:extLst>
            <c:ext xmlns:c16="http://schemas.microsoft.com/office/drawing/2014/chart" uri="{C3380CC4-5D6E-409C-BE32-E72D297353CC}">
              <c16:uniqueId val="{00000000-BF23-45AB-AAE8-9B61A477D7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23-45AB-AAE8-9B61A477D7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23-45AB-AAE8-9B61A477D7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17</c:v>
                </c:pt>
                <c:pt idx="6">
                  <c:v>18</c:v>
                </c:pt>
                <c:pt idx="9">
                  <c:v>11</c:v>
                </c:pt>
                <c:pt idx="12">
                  <c:v>2</c:v>
                </c:pt>
              </c:numCache>
            </c:numRef>
          </c:val>
          <c:extLst>
            <c:ext xmlns:c16="http://schemas.microsoft.com/office/drawing/2014/chart" uri="{C3380CC4-5D6E-409C-BE32-E72D297353CC}">
              <c16:uniqueId val="{00000003-BF23-45AB-AAE8-9B61A477D7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c:v>
                </c:pt>
                <c:pt idx="3">
                  <c:v>32</c:v>
                </c:pt>
                <c:pt idx="6">
                  <c:v>36</c:v>
                </c:pt>
                <c:pt idx="9">
                  <c:v>46</c:v>
                </c:pt>
                <c:pt idx="12">
                  <c:v>48</c:v>
                </c:pt>
              </c:numCache>
            </c:numRef>
          </c:val>
          <c:extLst>
            <c:ext xmlns:c16="http://schemas.microsoft.com/office/drawing/2014/chart" uri="{C3380CC4-5D6E-409C-BE32-E72D297353CC}">
              <c16:uniqueId val="{00000004-BF23-45AB-AAE8-9B61A477D7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23-45AB-AAE8-9B61A477D7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23-45AB-AAE8-9B61A477D7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1673</c:v>
                </c:pt>
                <c:pt idx="3">
                  <c:v>1639</c:v>
                </c:pt>
                <c:pt idx="6">
                  <c:v>1625</c:v>
                </c:pt>
                <c:pt idx="9">
                  <c:v>1692</c:v>
                </c:pt>
                <c:pt idx="12">
                  <c:v>1719</c:v>
                </c:pt>
              </c:numCache>
            </c:numRef>
          </c:val>
          <c:extLst>
            <c:ext xmlns:c16="http://schemas.microsoft.com/office/drawing/2014/chart" uri="{C3380CC4-5D6E-409C-BE32-E72D297353CC}">
              <c16:uniqueId val="{00000007-BF23-45AB-AAE8-9B61A477D7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827</c:v>
                </c:pt>
                <c:pt idx="2">
                  <c:v>#N/A</c:v>
                </c:pt>
                <c:pt idx="3">
                  <c:v>#N/A</c:v>
                </c:pt>
                <c:pt idx="4">
                  <c:v>791</c:v>
                </c:pt>
                <c:pt idx="5">
                  <c:v>#N/A</c:v>
                </c:pt>
                <c:pt idx="6">
                  <c:v>#N/A</c:v>
                </c:pt>
                <c:pt idx="7">
                  <c:v>709</c:v>
                </c:pt>
                <c:pt idx="8">
                  <c:v>#N/A</c:v>
                </c:pt>
                <c:pt idx="9">
                  <c:v>#N/A</c:v>
                </c:pt>
                <c:pt idx="10">
                  <c:v>765</c:v>
                </c:pt>
                <c:pt idx="11">
                  <c:v>#N/A</c:v>
                </c:pt>
                <c:pt idx="12">
                  <c:v>#N/A</c:v>
                </c:pt>
                <c:pt idx="13">
                  <c:v>748</c:v>
                </c:pt>
                <c:pt idx="14">
                  <c:v>#N/A</c:v>
                </c:pt>
              </c:numCache>
            </c:numRef>
          </c:val>
          <c:smooth val="0"/>
          <c:extLst>
            <c:ext xmlns:c16="http://schemas.microsoft.com/office/drawing/2014/chart" uri="{C3380CC4-5D6E-409C-BE32-E72D297353CC}">
              <c16:uniqueId val="{00000008-BF23-45AB-AAE8-9B61A477D7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10018</c:v>
                </c:pt>
                <c:pt idx="5">
                  <c:v>10377</c:v>
                </c:pt>
                <c:pt idx="8">
                  <c:v>10482</c:v>
                </c:pt>
                <c:pt idx="11">
                  <c:v>10109</c:v>
                </c:pt>
                <c:pt idx="14">
                  <c:v>9659</c:v>
                </c:pt>
              </c:numCache>
            </c:numRef>
          </c:val>
          <c:extLst>
            <c:ext xmlns:c16="http://schemas.microsoft.com/office/drawing/2014/chart" uri="{C3380CC4-5D6E-409C-BE32-E72D297353CC}">
              <c16:uniqueId val="{00000000-237C-4575-9C5F-362C5F54FD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175</c:v>
                </c:pt>
                <c:pt idx="5">
                  <c:v>139</c:v>
                </c:pt>
                <c:pt idx="8">
                  <c:v>105</c:v>
                </c:pt>
                <c:pt idx="11">
                  <c:v>171</c:v>
                </c:pt>
                <c:pt idx="14">
                  <c:v>144</c:v>
                </c:pt>
              </c:numCache>
            </c:numRef>
          </c:val>
          <c:extLst>
            <c:ext xmlns:c16="http://schemas.microsoft.com/office/drawing/2014/chart" uri="{C3380CC4-5D6E-409C-BE32-E72D297353CC}">
              <c16:uniqueId val="{00000001-237C-4575-9C5F-362C5F54FD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2098</c:v>
                </c:pt>
                <c:pt idx="5">
                  <c:v>2160</c:v>
                </c:pt>
                <c:pt idx="8">
                  <c:v>2706</c:v>
                </c:pt>
                <c:pt idx="11">
                  <c:v>2962</c:v>
                </c:pt>
                <c:pt idx="14">
                  <c:v>2884</c:v>
                </c:pt>
              </c:numCache>
            </c:numRef>
          </c:val>
          <c:extLst>
            <c:ext xmlns:c16="http://schemas.microsoft.com/office/drawing/2014/chart" uri="{C3380CC4-5D6E-409C-BE32-E72D297353CC}">
              <c16:uniqueId val="{00000002-237C-4575-9C5F-362C5F54FD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7C-4575-9C5F-362C5F54FD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7C-4575-9C5F-362C5F54FD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7C-4575-9C5F-362C5F54FD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1314</c:v>
                </c:pt>
                <c:pt idx="3">
                  <c:v>1240</c:v>
                </c:pt>
                <c:pt idx="6">
                  <c:v>1275</c:v>
                </c:pt>
                <c:pt idx="9">
                  <c:v>1279</c:v>
                </c:pt>
                <c:pt idx="12">
                  <c:v>1237</c:v>
                </c:pt>
              </c:numCache>
            </c:numRef>
          </c:val>
          <c:extLst>
            <c:ext xmlns:c16="http://schemas.microsoft.com/office/drawing/2014/chart" uri="{C3380CC4-5D6E-409C-BE32-E72D297353CC}">
              <c16:uniqueId val="{00000006-237C-4575-9C5F-362C5F54FD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c:v>
                </c:pt>
                <c:pt idx="3">
                  <c:v>35</c:v>
                </c:pt>
                <c:pt idx="6">
                  <c:v>19</c:v>
                </c:pt>
                <c:pt idx="9">
                  <c:v>5</c:v>
                </c:pt>
                <c:pt idx="12">
                  <c:v>0</c:v>
                </c:pt>
              </c:numCache>
            </c:numRef>
          </c:val>
          <c:extLst>
            <c:ext xmlns:c16="http://schemas.microsoft.com/office/drawing/2014/chart" uri="{C3380CC4-5D6E-409C-BE32-E72D297353CC}">
              <c16:uniqueId val="{00000007-237C-4575-9C5F-362C5F54FD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474</c:v>
                </c:pt>
                <c:pt idx="3">
                  <c:v>514</c:v>
                </c:pt>
                <c:pt idx="6">
                  <c:v>563</c:v>
                </c:pt>
                <c:pt idx="9">
                  <c:v>493</c:v>
                </c:pt>
                <c:pt idx="12">
                  <c:v>673</c:v>
                </c:pt>
              </c:numCache>
            </c:numRef>
          </c:val>
          <c:extLst>
            <c:ext xmlns:c16="http://schemas.microsoft.com/office/drawing/2014/chart" uri="{C3380CC4-5D6E-409C-BE32-E72D297353CC}">
              <c16:uniqueId val="{00000008-237C-4575-9C5F-362C5F54FD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7C-4575-9C5F-362C5F54FD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15369</c:v>
                </c:pt>
                <c:pt idx="3">
                  <c:v>15348</c:v>
                </c:pt>
                <c:pt idx="6">
                  <c:v>15228</c:v>
                </c:pt>
                <c:pt idx="9">
                  <c:v>14427</c:v>
                </c:pt>
                <c:pt idx="12">
                  <c:v>13304</c:v>
                </c:pt>
              </c:numCache>
            </c:numRef>
          </c:val>
          <c:extLst>
            <c:ext xmlns:c16="http://schemas.microsoft.com/office/drawing/2014/chart" uri="{C3380CC4-5D6E-409C-BE32-E72D297353CC}">
              <c16:uniqueId val="{0000000A-237C-4575-9C5F-362C5F54FD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4918</c:v>
                </c:pt>
                <c:pt idx="2">
                  <c:v>#N/A</c:v>
                </c:pt>
                <c:pt idx="3">
                  <c:v>#N/A</c:v>
                </c:pt>
                <c:pt idx="4">
                  <c:v>4461</c:v>
                </c:pt>
                <c:pt idx="5">
                  <c:v>#N/A</c:v>
                </c:pt>
                <c:pt idx="6">
                  <c:v>#N/A</c:v>
                </c:pt>
                <c:pt idx="7">
                  <c:v>3792</c:v>
                </c:pt>
                <c:pt idx="8">
                  <c:v>#N/A</c:v>
                </c:pt>
                <c:pt idx="9">
                  <c:v>#N/A</c:v>
                </c:pt>
                <c:pt idx="10">
                  <c:v>2963</c:v>
                </c:pt>
                <c:pt idx="11">
                  <c:v>#N/A</c:v>
                </c:pt>
                <c:pt idx="12">
                  <c:v>#N/A</c:v>
                </c:pt>
                <c:pt idx="13">
                  <c:v>2527</c:v>
                </c:pt>
                <c:pt idx="14">
                  <c:v>#N/A</c:v>
                </c:pt>
              </c:numCache>
            </c:numRef>
          </c:val>
          <c:smooth val="0"/>
          <c:extLst>
            <c:ext xmlns:c16="http://schemas.microsoft.com/office/drawing/2014/chart" uri="{C3380CC4-5D6E-409C-BE32-E72D297353CC}">
              <c16:uniqueId val="{0000000B-237C-4575-9C5F-362C5F54FD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1014</c:v>
                </c:pt>
                <c:pt idx="1">
                  <c:v>1174</c:v>
                </c:pt>
                <c:pt idx="2">
                  <c:v>1299</c:v>
                </c:pt>
              </c:numCache>
            </c:numRef>
          </c:val>
          <c:extLst>
            <c:ext xmlns:c16="http://schemas.microsoft.com/office/drawing/2014/chart" uri="{C3380CC4-5D6E-409C-BE32-E72D297353CC}">
              <c16:uniqueId val="{00000000-A900-47AF-B564-77F7635789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361</c:v>
                </c:pt>
                <c:pt idx="1">
                  <c:v>351</c:v>
                </c:pt>
                <c:pt idx="2">
                  <c:v>151</c:v>
                </c:pt>
              </c:numCache>
            </c:numRef>
          </c:val>
          <c:extLst>
            <c:ext xmlns:c16="http://schemas.microsoft.com/office/drawing/2014/chart" uri="{C3380CC4-5D6E-409C-BE32-E72D297353CC}">
              <c16:uniqueId val="{00000001-A900-47AF-B564-77F7635789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c:v>
                </c:pt>
                <c:pt idx="1">
                  <c:v>937</c:v>
                </c:pt>
                <c:pt idx="2">
                  <c:v>888</c:v>
                </c:pt>
              </c:numCache>
            </c:numRef>
          </c:val>
          <c:extLst>
            <c:ext xmlns:c16="http://schemas.microsoft.com/office/drawing/2014/chart" uri="{C3380CC4-5D6E-409C-BE32-E72D297353CC}">
              <c16:uniqueId val="{00000002-A900-47AF-B564-77F7635789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11,950
11,841
265.42
10,482,831
10,247,198
197,692
5,510,384
13,304,169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市制施行時には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万人いた人口は、令和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11,776</a:t>
          </a:r>
          <a:r>
            <a:rPr kumimoji="1" lang="ja-JP" altLang="en-US" sz="1300">
              <a:latin typeface="ＭＳ Ｐゴシック" panose="020B0600070205080204" pitchFamily="50" charset="-128"/>
              <a:ea typeface="ＭＳ Ｐゴシック" panose="020B0600070205080204" pitchFamily="50" charset="-128"/>
            </a:rPr>
            <a:t>人、また全国平均を上回る高齢化率（令和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と過疎・少子高齢化に歯止めがかからず、基幹産業である観光業・農林水産業の低迷、一次産業の後継者不足に加え、雇用場所の確保も困難な状況であり、税収が乏しいゆえに類似団体平均を大きく下回る値のまま推移している。</a:t>
          </a:r>
        </a:p>
        <a:p>
          <a:r>
            <a:rPr kumimoji="1" lang="ja-JP" altLang="en-US" sz="1300">
              <a:latin typeface="ＭＳ Ｐゴシック" panose="020B0600070205080204" pitchFamily="50" charset="-128"/>
              <a:ea typeface="ＭＳ Ｐゴシック" panose="020B0600070205080204" pitchFamily="50" charset="-128"/>
            </a:rPr>
            <a:t>　数値の大きな改善は今後も見込めないが、税及び税外収入を含めた債権徴収の強化や、国、県の補助事業を積極的に取り入れた地域産業の活性化に努め、財政基盤の強化に努める。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68580</xdr:rowOff>
    </xdr:to>
    <xdr:cxnSp macro="">
      <xdr:nvCxnSpPr>
        <xdr:cNvPr id="67" name="直線コネクタ 66"/>
        <xdr:cNvCxnSpPr/>
      </xdr:nvCxnSpPr>
      <xdr:spPr>
        <a:xfrm>
          <a:off x="4114800" y="75882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20320</xdr:rowOff>
    </xdr:to>
    <xdr:cxnSp macro="">
      <xdr:nvCxnSpPr>
        <xdr:cNvPr id="73" name="直線コネクタ 72"/>
        <xdr:cNvCxnSpPr/>
      </xdr:nvCxnSpPr>
      <xdr:spPr>
        <a:xfrm>
          <a:off x="2336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年度の比率は、公債費や人件費の増加による義務的経費の増があったため悪化要因はあるものの、外部団体への補助費等の減により、前年度から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ポイント減と改善し、類似団体平均や全国平均と比較すると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年度以降は、公債費の減小による義務的経費の減小が見込まれており、これに伴い比率は多少なりとも改善される見込み。</a:t>
          </a:r>
        </a:p>
        <a:p>
          <a:r>
            <a:rPr kumimoji="1" lang="ja-JP" altLang="en-US" sz="1300">
              <a:latin typeface="ＭＳ Ｐゴシック" panose="020B0600070205080204" pitchFamily="50" charset="-128"/>
              <a:ea typeface="ＭＳ Ｐゴシック" panose="020B0600070205080204" pitchFamily="50" charset="-128"/>
            </a:rPr>
            <a:t>　義務的経費やその他の経費についても、住民・行政サービスを確保しつつ、事務事業の見直し等、行財政改革を推進し、経常経費の削減を図る。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11612</xdr:rowOff>
    </xdr:from>
    <xdr:to>
      <xdr:col>23</xdr:col>
      <xdr:colOff>133350</xdr:colOff>
      <xdr:row>60</xdr:row>
      <xdr:rowOff>56424</xdr:rowOff>
    </xdr:to>
    <xdr:cxnSp macro="">
      <xdr:nvCxnSpPr>
        <xdr:cNvPr id="132" name="直線コネクタ 131"/>
        <xdr:cNvCxnSpPr/>
      </xdr:nvCxnSpPr>
      <xdr:spPr>
        <a:xfrm flipV="1">
          <a:off x="4114800" y="1029861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107224</xdr:rowOff>
    </xdr:from>
    <xdr:to>
      <xdr:col>19</xdr:col>
      <xdr:colOff>133350</xdr:colOff>
      <xdr:row>60</xdr:row>
      <xdr:rowOff>56424</xdr:rowOff>
    </xdr:to>
    <xdr:cxnSp macro="">
      <xdr:nvCxnSpPr>
        <xdr:cNvPr id="135" name="直線コネクタ 134"/>
        <xdr:cNvCxnSpPr/>
      </xdr:nvCxnSpPr>
      <xdr:spPr>
        <a:xfrm>
          <a:off x="3225800" y="1022277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107224</xdr:rowOff>
    </xdr:from>
    <xdr:to>
      <xdr:col>15</xdr:col>
      <xdr:colOff>82550</xdr:colOff>
      <xdr:row>60</xdr:row>
      <xdr:rowOff>170180</xdr:rowOff>
    </xdr:to>
    <xdr:cxnSp macro="">
      <xdr:nvCxnSpPr>
        <xdr:cNvPr id="138" name="直線コネクタ 137"/>
        <xdr:cNvCxnSpPr/>
      </xdr:nvCxnSpPr>
      <xdr:spPr>
        <a:xfrm flipV="1">
          <a:off x="2336800" y="10222774"/>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26307</xdr:rowOff>
    </xdr:to>
    <xdr:cxnSp macro="">
      <xdr:nvCxnSpPr>
        <xdr:cNvPr id="141" name="直線コネクタ 140"/>
        <xdr:cNvCxnSpPr/>
      </xdr:nvCxnSpPr>
      <xdr:spPr>
        <a:xfrm flipV="1">
          <a:off x="1447800" y="104571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132262</xdr:rowOff>
    </xdr:from>
    <xdr:to>
      <xdr:col>23</xdr:col>
      <xdr:colOff>184150</xdr:colOff>
      <xdr:row>60</xdr:row>
      <xdr:rowOff>62412</xdr:rowOff>
    </xdr:to>
    <xdr:sp macro="" textlink="">
      <xdr:nvSpPr>
        <xdr:cNvPr id="151" name="楕円 150"/>
        <xdr:cNvSpPr/>
      </xdr:nvSpPr>
      <xdr:spPr>
        <a:xfrm>
          <a:off x="49022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148789</xdr:rowOff>
    </xdr:from>
    <xdr:ext cx="762000" cy="259045"/>
    <xdr:sp macro="" textlink="">
      <xdr:nvSpPr>
        <xdr:cNvPr id="152" name="財政構造の弾力性該当値テキスト"/>
        <xdr:cNvSpPr txBox="1"/>
      </xdr:nvSpPr>
      <xdr:spPr>
        <a:xfrm>
          <a:off x="5041900" y="100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3" name="楕円 152"/>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4" name="テキスト ボックス 153"/>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56424</xdr:rowOff>
    </xdr:from>
    <xdr:to>
      <xdr:col>15</xdr:col>
      <xdr:colOff>133350</xdr:colOff>
      <xdr:row>59</xdr:row>
      <xdr:rowOff>158024</xdr:rowOff>
    </xdr:to>
    <xdr:sp macro="" textlink="">
      <xdr:nvSpPr>
        <xdr:cNvPr id="155" name="楕円 154"/>
        <xdr:cNvSpPr/>
      </xdr:nvSpPr>
      <xdr:spPr>
        <a:xfrm>
          <a:off x="3175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168201</xdr:rowOff>
    </xdr:from>
    <xdr:ext cx="762000" cy="259045"/>
    <xdr:sp macro="" textlink="">
      <xdr:nvSpPr>
        <xdr:cNvPr id="156" name="テキスト ボックス 155"/>
        <xdr:cNvSpPr txBox="1"/>
      </xdr:nvSpPr>
      <xdr:spPr>
        <a:xfrm>
          <a:off x="2844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8" name="テキスト ボックス 157"/>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所の全てが公立であることや消防署が単独運営であることにより、類似団体に比べ職員数が多く人件費が高水準であること、また、し尿処理施設、火葬場なども広域運営ではなく単独運営であるため、指定管理委託料など物件費での支出割合が高く、類似団体を上回る要因となっている。また、人口減少により一人当たりの金額は年々増加しており、今後もこの傾向は続くことが見込まれる。</a:t>
          </a:r>
        </a:p>
        <a:p>
          <a:r>
            <a:rPr kumimoji="1" lang="ja-JP" altLang="en-US" sz="1300">
              <a:latin typeface="ＭＳ Ｐゴシック" panose="020B0600070205080204" pitchFamily="50" charset="-128"/>
              <a:ea typeface="ＭＳ Ｐゴシック" panose="020B0600070205080204" pitchFamily="50" charset="-128"/>
            </a:rPr>
            <a:t>　上記により、類似団体との乖離や数値の改善は困難な状況にあるが、施設統廃合・民営化を含めた事務事業の見直し、効率化に努める。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123792</xdr:rowOff>
    </xdr:from>
    <xdr:to>
      <xdr:col>23</xdr:col>
      <xdr:colOff>133350</xdr:colOff>
      <xdr:row>82</xdr:row>
      <xdr:rowOff>140244</xdr:rowOff>
    </xdr:to>
    <xdr:cxnSp macro="">
      <xdr:nvCxnSpPr>
        <xdr:cNvPr id="196" name="直線コネクタ 195"/>
        <xdr:cNvCxnSpPr/>
      </xdr:nvCxnSpPr>
      <xdr:spPr>
        <a:xfrm>
          <a:off x="4114800" y="14182692"/>
          <a:ext cx="8382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110641</xdr:rowOff>
    </xdr:from>
    <xdr:to>
      <xdr:col>19</xdr:col>
      <xdr:colOff>133350</xdr:colOff>
      <xdr:row>82</xdr:row>
      <xdr:rowOff>123792</xdr:rowOff>
    </xdr:to>
    <xdr:cxnSp macro="">
      <xdr:nvCxnSpPr>
        <xdr:cNvPr id="199" name="直線コネクタ 198"/>
        <xdr:cNvCxnSpPr/>
      </xdr:nvCxnSpPr>
      <xdr:spPr>
        <a:xfrm>
          <a:off x="3225800" y="1416954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91931</xdr:rowOff>
    </xdr:from>
    <xdr:to>
      <xdr:col>15</xdr:col>
      <xdr:colOff>82550</xdr:colOff>
      <xdr:row>82</xdr:row>
      <xdr:rowOff>110641</xdr:rowOff>
    </xdr:to>
    <xdr:cxnSp macro="">
      <xdr:nvCxnSpPr>
        <xdr:cNvPr id="202" name="直線コネクタ 201"/>
        <xdr:cNvCxnSpPr/>
      </xdr:nvCxnSpPr>
      <xdr:spPr>
        <a:xfrm>
          <a:off x="2336800" y="14150831"/>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75541</xdr:rowOff>
    </xdr:from>
    <xdr:to>
      <xdr:col>11</xdr:col>
      <xdr:colOff>31750</xdr:colOff>
      <xdr:row>82</xdr:row>
      <xdr:rowOff>91931</xdr:rowOff>
    </xdr:to>
    <xdr:cxnSp macro="">
      <xdr:nvCxnSpPr>
        <xdr:cNvPr id="205" name="直線コネクタ 204"/>
        <xdr:cNvCxnSpPr/>
      </xdr:nvCxnSpPr>
      <xdr:spPr>
        <a:xfrm>
          <a:off x="1447800" y="14134441"/>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89444</xdr:rowOff>
    </xdr:from>
    <xdr:to>
      <xdr:col>23</xdr:col>
      <xdr:colOff>184150</xdr:colOff>
      <xdr:row>83</xdr:row>
      <xdr:rowOff>19594</xdr:rowOff>
    </xdr:to>
    <xdr:sp macro="" textlink="">
      <xdr:nvSpPr>
        <xdr:cNvPr id="215" name="楕円 214"/>
        <xdr:cNvSpPr/>
      </xdr:nvSpPr>
      <xdr:spPr>
        <a:xfrm>
          <a:off x="4902200" y="141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61521</xdr:rowOff>
    </xdr:from>
    <xdr:ext cx="762000" cy="259045"/>
    <xdr:sp macro="" textlink="">
      <xdr:nvSpPr>
        <xdr:cNvPr id="216" name="人件費・物件費等の状況該当値テキスト"/>
        <xdr:cNvSpPr txBox="1"/>
      </xdr:nvSpPr>
      <xdr:spPr>
        <a:xfrm>
          <a:off x="5041900" y="141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72992</xdr:rowOff>
    </xdr:from>
    <xdr:to>
      <xdr:col>19</xdr:col>
      <xdr:colOff>184150</xdr:colOff>
      <xdr:row>83</xdr:row>
      <xdr:rowOff>3142</xdr:rowOff>
    </xdr:to>
    <xdr:sp macro="" textlink="">
      <xdr:nvSpPr>
        <xdr:cNvPr id="217" name="楕円 216"/>
        <xdr:cNvSpPr/>
      </xdr:nvSpPr>
      <xdr:spPr>
        <a:xfrm>
          <a:off x="4064000" y="141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159369</xdr:rowOff>
    </xdr:from>
    <xdr:ext cx="736600" cy="259045"/>
    <xdr:sp macro="" textlink="">
      <xdr:nvSpPr>
        <xdr:cNvPr id="218" name="テキスト ボックス 217"/>
        <xdr:cNvSpPr txBox="1"/>
      </xdr:nvSpPr>
      <xdr:spPr>
        <a:xfrm>
          <a:off x="3733800" y="1421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59841</xdr:rowOff>
    </xdr:from>
    <xdr:to>
      <xdr:col>15</xdr:col>
      <xdr:colOff>133350</xdr:colOff>
      <xdr:row>82</xdr:row>
      <xdr:rowOff>161441</xdr:rowOff>
    </xdr:to>
    <xdr:sp macro="" textlink="">
      <xdr:nvSpPr>
        <xdr:cNvPr id="219" name="楕円 218"/>
        <xdr:cNvSpPr/>
      </xdr:nvSpPr>
      <xdr:spPr>
        <a:xfrm>
          <a:off x="3175000" y="141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146218</xdr:rowOff>
    </xdr:from>
    <xdr:ext cx="762000" cy="259045"/>
    <xdr:sp macro="" textlink="">
      <xdr:nvSpPr>
        <xdr:cNvPr id="220" name="テキスト ボックス 219"/>
        <xdr:cNvSpPr txBox="1"/>
      </xdr:nvSpPr>
      <xdr:spPr>
        <a:xfrm>
          <a:off x="2844800" y="142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41131</xdr:rowOff>
    </xdr:from>
    <xdr:to>
      <xdr:col>11</xdr:col>
      <xdr:colOff>82550</xdr:colOff>
      <xdr:row>82</xdr:row>
      <xdr:rowOff>142731</xdr:rowOff>
    </xdr:to>
    <xdr:sp macro="" textlink="">
      <xdr:nvSpPr>
        <xdr:cNvPr id="221" name="楕円 220"/>
        <xdr:cNvSpPr/>
      </xdr:nvSpPr>
      <xdr:spPr>
        <a:xfrm>
          <a:off x="2286000" y="141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127508</xdr:rowOff>
    </xdr:from>
    <xdr:ext cx="762000" cy="259045"/>
    <xdr:sp macro="" textlink="">
      <xdr:nvSpPr>
        <xdr:cNvPr id="222" name="テキスト ボックス 221"/>
        <xdr:cNvSpPr txBox="1"/>
      </xdr:nvSpPr>
      <xdr:spPr>
        <a:xfrm>
          <a:off x="1955800" y="1418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24741</xdr:rowOff>
    </xdr:from>
    <xdr:to>
      <xdr:col>7</xdr:col>
      <xdr:colOff>31750</xdr:colOff>
      <xdr:row>82</xdr:row>
      <xdr:rowOff>126341</xdr:rowOff>
    </xdr:to>
    <xdr:sp macro="" textlink="">
      <xdr:nvSpPr>
        <xdr:cNvPr id="223" name="楕円 222"/>
        <xdr:cNvSpPr/>
      </xdr:nvSpPr>
      <xdr:spPr>
        <a:xfrm>
          <a:off x="1397000" y="14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111118</xdr:rowOff>
    </xdr:from>
    <xdr:ext cx="762000" cy="259045"/>
    <xdr:sp macro="" textlink="">
      <xdr:nvSpPr>
        <xdr:cNvPr id="224" name="テキスト ボックス 223"/>
        <xdr:cNvSpPr txBox="1"/>
      </xdr:nvSpPr>
      <xdr:spPr>
        <a:xfrm>
          <a:off x="1066800" y="141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令和２年度に退職者と新規採用職員との職員構成の変動が大きかったことなどが要因で指数は</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台になり、以降もほぼ同水準で類似団体平均を下回ったまま推移している。令和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年度も退職者と新規採用職員との職員構成の変動が例年より大きかったもともあり、</a:t>
          </a:r>
          <a:r>
            <a:rPr kumimoji="1" lang="en-US" altLang="ja-JP" sz="1200">
              <a:latin typeface="ＭＳ Ｐゴシック" panose="020B0600070205080204" pitchFamily="50" charset="-128"/>
              <a:ea typeface="ＭＳ Ｐゴシック" panose="020B0600070205080204" pitchFamily="50" charset="-128"/>
            </a:rPr>
            <a:t>95.5</a:t>
          </a:r>
          <a:r>
            <a:rPr kumimoji="1" lang="ja-JP" altLang="en-US" sz="1200">
              <a:latin typeface="ＭＳ Ｐゴシック" panose="020B0600070205080204" pitchFamily="50" charset="-128"/>
              <a:ea typeface="ＭＳ Ｐゴシック" panose="020B0600070205080204" pitchFamily="50" charset="-128"/>
            </a:rPr>
            <a:t>ポイントとなった。令和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年度は職員構成の変動が少なかったため前年度から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今後も引き続き、人勧や国基準に沿った給与改定や手当の見直し等を行うとともに、他団体の動向にも注視し、各種手当の総点検を行うなど、より一層の給与適正化に努める。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4939</xdr:rowOff>
    </xdr:to>
    <xdr:cxnSp macro="">
      <xdr:nvCxnSpPr>
        <xdr:cNvPr id="258" name="直線コネクタ 257"/>
        <xdr:cNvCxnSpPr/>
      </xdr:nvCxnSpPr>
      <xdr:spPr>
        <a:xfrm>
          <a:off x="16179800" y="145379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58561</xdr:rowOff>
    </xdr:to>
    <xdr:cxnSp macro="">
      <xdr:nvCxnSpPr>
        <xdr:cNvPr id="261" name="直線コネクタ 260"/>
        <xdr:cNvCxnSpPr/>
      </xdr:nvCxnSpPr>
      <xdr:spPr>
        <a:xfrm flipV="1">
          <a:off x="15290800" y="1453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58561</xdr:rowOff>
    </xdr:to>
    <xdr:cxnSp macro="">
      <xdr:nvCxnSpPr>
        <xdr:cNvPr id="264" name="直線コネクタ 263"/>
        <xdr:cNvCxnSpPr/>
      </xdr:nvCxnSpPr>
      <xdr:spPr>
        <a:xfrm>
          <a:off x="14401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47978</xdr:rowOff>
    </xdr:to>
    <xdr:cxnSp macro="">
      <xdr:nvCxnSpPr>
        <xdr:cNvPr id="267" name="直線コネクタ 266"/>
        <xdr:cNvCxnSpPr/>
      </xdr:nvCxnSpPr>
      <xdr:spPr>
        <a:xfrm flipV="1">
          <a:off x="13512800" y="1461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8"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職員数は減少傾向にあるが、類似団体平均を大きく上回っている要因として、市内に私立幼稚園が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園あるものの公立保育園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園を市営で運営していること、また、消防署も複数の市町村による広域設置ではなく、単独で運営していることなどが挙げられる。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人口減少に伴い数値は今後も増加推移することが見込まれ、数値の改善は困難な状況にあるが、職員の定員管理の適正化について継続的に取り組むほか、今後も住民・行政サービスを確保しつつ、施設統廃合・民営化を含めた事務事業の見直し、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16044</xdr:rowOff>
    </xdr:to>
    <xdr:cxnSp macro="">
      <xdr:nvCxnSpPr>
        <xdr:cNvPr id="321" name="直線コネクタ 320"/>
        <xdr:cNvCxnSpPr/>
      </xdr:nvCxnSpPr>
      <xdr:spPr>
        <a:xfrm>
          <a:off x="16179800" y="10971954"/>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107866</xdr:rowOff>
    </xdr:from>
    <xdr:to>
      <xdr:col>77</xdr:col>
      <xdr:colOff>44450</xdr:colOff>
      <xdr:row>63</xdr:row>
      <xdr:rowOff>170604</xdr:rowOff>
    </xdr:to>
    <xdr:cxnSp macro="">
      <xdr:nvCxnSpPr>
        <xdr:cNvPr id="324" name="直線コネクタ 323"/>
        <xdr:cNvCxnSpPr/>
      </xdr:nvCxnSpPr>
      <xdr:spPr>
        <a:xfrm>
          <a:off x="15290800" y="10909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70062</xdr:rowOff>
    </xdr:from>
    <xdr:to>
      <xdr:col>72</xdr:col>
      <xdr:colOff>203200</xdr:colOff>
      <xdr:row>63</xdr:row>
      <xdr:rowOff>107866</xdr:rowOff>
    </xdr:to>
    <xdr:cxnSp macro="">
      <xdr:nvCxnSpPr>
        <xdr:cNvPr id="327" name="直線コネクタ 326"/>
        <xdr:cNvCxnSpPr/>
      </xdr:nvCxnSpPr>
      <xdr:spPr>
        <a:xfrm>
          <a:off x="14401800" y="1087141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53170</xdr:rowOff>
    </xdr:from>
    <xdr:to>
      <xdr:col>68</xdr:col>
      <xdr:colOff>152400</xdr:colOff>
      <xdr:row>63</xdr:row>
      <xdr:rowOff>70062</xdr:rowOff>
    </xdr:to>
    <xdr:cxnSp macro="">
      <xdr:nvCxnSpPr>
        <xdr:cNvPr id="330" name="直線コネクタ 329"/>
        <xdr:cNvCxnSpPr/>
      </xdr:nvCxnSpPr>
      <xdr:spPr>
        <a:xfrm>
          <a:off x="13512800" y="1085452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136694</xdr:rowOff>
    </xdr:from>
    <xdr:to>
      <xdr:col>81</xdr:col>
      <xdr:colOff>95250</xdr:colOff>
      <xdr:row>64</xdr:row>
      <xdr:rowOff>66844</xdr:rowOff>
    </xdr:to>
    <xdr:sp macro="" textlink="">
      <xdr:nvSpPr>
        <xdr:cNvPr id="340" name="楕円 339"/>
        <xdr:cNvSpPr/>
      </xdr:nvSpPr>
      <xdr:spPr>
        <a:xfrm>
          <a:off x="16967200" y="109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108771</xdr:rowOff>
    </xdr:from>
    <xdr:ext cx="762000" cy="259045"/>
    <xdr:sp macro="" textlink="">
      <xdr:nvSpPr>
        <xdr:cNvPr id="341" name="定員管理の状況該当値テキスト"/>
        <xdr:cNvSpPr txBox="1"/>
      </xdr:nvSpPr>
      <xdr:spPr>
        <a:xfrm>
          <a:off x="17106900" y="109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42" name="楕円 341"/>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43" name="テキスト ボックス 342"/>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57066</xdr:rowOff>
    </xdr:from>
    <xdr:to>
      <xdr:col>73</xdr:col>
      <xdr:colOff>44450</xdr:colOff>
      <xdr:row>63</xdr:row>
      <xdr:rowOff>158666</xdr:rowOff>
    </xdr:to>
    <xdr:sp macro="" textlink="">
      <xdr:nvSpPr>
        <xdr:cNvPr id="344" name="楕円 343"/>
        <xdr:cNvSpPr/>
      </xdr:nvSpPr>
      <xdr:spPr>
        <a:xfrm>
          <a:off x="15240000" y="108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143443</xdr:rowOff>
    </xdr:from>
    <xdr:ext cx="762000" cy="259045"/>
    <xdr:sp macro="" textlink="">
      <xdr:nvSpPr>
        <xdr:cNvPr id="345" name="テキスト ボックス 344"/>
        <xdr:cNvSpPr txBox="1"/>
      </xdr:nvSpPr>
      <xdr:spPr>
        <a:xfrm>
          <a:off x="14909800" y="109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19262</xdr:rowOff>
    </xdr:from>
    <xdr:to>
      <xdr:col>68</xdr:col>
      <xdr:colOff>203200</xdr:colOff>
      <xdr:row>63</xdr:row>
      <xdr:rowOff>120862</xdr:rowOff>
    </xdr:to>
    <xdr:sp macro="" textlink="">
      <xdr:nvSpPr>
        <xdr:cNvPr id="346" name="楕円 345"/>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47" name="テキスト ボックス 346"/>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2370</xdr:rowOff>
    </xdr:from>
    <xdr:to>
      <xdr:col>64</xdr:col>
      <xdr:colOff>152400</xdr:colOff>
      <xdr:row>63</xdr:row>
      <xdr:rowOff>103970</xdr:rowOff>
    </xdr:to>
    <xdr:sp macro="" textlink="">
      <xdr:nvSpPr>
        <xdr:cNvPr id="348" name="楕円 347"/>
        <xdr:cNvSpPr/>
      </xdr:nvSpPr>
      <xdr:spPr>
        <a:xfrm>
          <a:off x="13462000" y="108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88747</xdr:rowOff>
    </xdr:from>
    <xdr:ext cx="762000" cy="259045"/>
    <xdr:sp macro="" textlink="">
      <xdr:nvSpPr>
        <xdr:cNvPr id="349" name="テキスト ボックス 348"/>
        <xdr:cNvSpPr txBox="1"/>
      </xdr:nvSpPr>
      <xdr:spPr>
        <a:xfrm>
          <a:off x="13131800" y="108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を超えて起債許可団体となっていたが、令和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　現状の財政見通しでは、普通交付税の増額や公債費に係る交付税算入額の増などによって、今後数年間は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を下回ったまま推移していく想定である。また、令和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年度以降は公債費が減額で推移していく見込みのため、今後も率は減少傾向で推移していく見込みである。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今後も新発債の抑制、有利債に限定した地方債借入、基金の温存など、中長期を見据えた財政運営に努める。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160761</xdr:rowOff>
    </xdr:from>
    <xdr:to>
      <xdr:col>81</xdr:col>
      <xdr:colOff>44450</xdr:colOff>
      <xdr:row>37</xdr:row>
      <xdr:rowOff>170815</xdr:rowOff>
    </xdr:to>
    <xdr:cxnSp macro="">
      <xdr:nvCxnSpPr>
        <xdr:cNvPr id="383" name="直線コネクタ 382"/>
        <xdr:cNvCxnSpPr/>
      </xdr:nvCxnSpPr>
      <xdr:spPr>
        <a:xfrm flipV="1">
          <a:off x="16179800" y="650441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170815</xdr:rowOff>
    </xdr:from>
    <xdr:to>
      <xdr:col>77</xdr:col>
      <xdr:colOff>44450</xdr:colOff>
      <xdr:row>38</xdr:row>
      <xdr:rowOff>15452</xdr:rowOff>
    </xdr:to>
    <xdr:cxnSp macro="">
      <xdr:nvCxnSpPr>
        <xdr:cNvPr id="386" name="直線コネクタ 385"/>
        <xdr:cNvCxnSpPr/>
      </xdr:nvCxnSpPr>
      <xdr:spPr>
        <a:xfrm flipV="1">
          <a:off x="15290800" y="651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15452</xdr:rowOff>
    </xdr:from>
    <xdr:to>
      <xdr:col>72</xdr:col>
      <xdr:colOff>203200</xdr:colOff>
      <xdr:row>38</xdr:row>
      <xdr:rowOff>37571</xdr:rowOff>
    </xdr:to>
    <xdr:cxnSp macro="">
      <xdr:nvCxnSpPr>
        <xdr:cNvPr id="389" name="直線コネクタ 388"/>
        <xdr:cNvCxnSpPr/>
      </xdr:nvCxnSpPr>
      <xdr:spPr>
        <a:xfrm flipV="1">
          <a:off x="14401800" y="653055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43604</xdr:rowOff>
    </xdr:to>
    <xdr:cxnSp macro="">
      <xdr:nvCxnSpPr>
        <xdr:cNvPr id="392" name="直線コネクタ 391"/>
        <xdr:cNvCxnSpPr/>
      </xdr:nvCxnSpPr>
      <xdr:spPr>
        <a:xfrm flipV="1">
          <a:off x="13512800" y="655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109961</xdr:rowOff>
    </xdr:from>
    <xdr:to>
      <xdr:col>81</xdr:col>
      <xdr:colOff>95250</xdr:colOff>
      <xdr:row>38</xdr:row>
      <xdr:rowOff>40111</xdr:rowOff>
    </xdr:to>
    <xdr:sp macro="" textlink="">
      <xdr:nvSpPr>
        <xdr:cNvPr id="402" name="楕円 401"/>
        <xdr:cNvSpPr/>
      </xdr:nvSpPr>
      <xdr:spPr>
        <a:xfrm>
          <a:off x="169672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82038</xdr:rowOff>
    </xdr:from>
    <xdr:ext cx="762000" cy="259045"/>
    <xdr:sp macro="" textlink="">
      <xdr:nvSpPr>
        <xdr:cNvPr id="403" name="公債費負担の状況該当値テキスト"/>
        <xdr:cNvSpPr txBox="1"/>
      </xdr:nvSpPr>
      <xdr:spPr>
        <a:xfrm>
          <a:off x="17106900" y="64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120015</xdr:rowOff>
    </xdr:from>
    <xdr:to>
      <xdr:col>77</xdr:col>
      <xdr:colOff>95250</xdr:colOff>
      <xdr:row>38</xdr:row>
      <xdr:rowOff>50165</xdr:rowOff>
    </xdr:to>
    <xdr:sp macro="" textlink="">
      <xdr:nvSpPr>
        <xdr:cNvPr id="404" name="楕円 403"/>
        <xdr:cNvSpPr/>
      </xdr:nvSpPr>
      <xdr:spPr>
        <a:xfrm>
          <a:off x="16129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34942</xdr:rowOff>
    </xdr:from>
    <xdr:ext cx="736600" cy="259045"/>
    <xdr:sp macro="" textlink="">
      <xdr:nvSpPr>
        <xdr:cNvPr id="405" name="テキスト ボックス 404"/>
        <xdr:cNvSpPr txBox="1"/>
      </xdr:nvSpPr>
      <xdr:spPr>
        <a:xfrm>
          <a:off x="15798800" y="655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136102</xdr:rowOff>
    </xdr:from>
    <xdr:to>
      <xdr:col>73</xdr:col>
      <xdr:colOff>44450</xdr:colOff>
      <xdr:row>38</xdr:row>
      <xdr:rowOff>66252</xdr:rowOff>
    </xdr:to>
    <xdr:sp macro="" textlink="">
      <xdr:nvSpPr>
        <xdr:cNvPr id="406" name="楕円 405"/>
        <xdr:cNvSpPr/>
      </xdr:nvSpPr>
      <xdr:spPr>
        <a:xfrm>
          <a:off x="15240000" y="6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51029</xdr:rowOff>
    </xdr:from>
    <xdr:ext cx="762000" cy="259045"/>
    <xdr:sp macro="" textlink="">
      <xdr:nvSpPr>
        <xdr:cNvPr id="407" name="テキスト ボックス 406"/>
        <xdr:cNvSpPr txBox="1"/>
      </xdr:nvSpPr>
      <xdr:spPr>
        <a:xfrm>
          <a:off x="14909800" y="65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158221</xdr:rowOff>
    </xdr:from>
    <xdr:to>
      <xdr:col>68</xdr:col>
      <xdr:colOff>203200</xdr:colOff>
      <xdr:row>38</xdr:row>
      <xdr:rowOff>88371</xdr:rowOff>
    </xdr:to>
    <xdr:sp macro="" textlink="">
      <xdr:nvSpPr>
        <xdr:cNvPr id="408" name="楕円 407"/>
        <xdr:cNvSpPr/>
      </xdr:nvSpPr>
      <xdr:spPr>
        <a:xfrm>
          <a:off x="14351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73148</xdr:rowOff>
    </xdr:from>
    <xdr:ext cx="762000" cy="259045"/>
    <xdr:sp macro="" textlink="">
      <xdr:nvSpPr>
        <xdr:cNvPr id="409" name="テキスト ボックス 408"/>
        <xdr:cNvSpPr txBox="1"/>
      </xdr:nvSpPr>
      <xdr:spPr>
        <a:xfrm>
          <a:off x="14020800" y="65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79181</xdr:rowOff>
    </xdr:from>
    <xdr:ext cx="762000" cy="259045"/>
    <xdr:sp macro="" textlink="">
      <xdr:nvSpPr>
        <xdr:cNvPr id="411" name="テキスト ボックス 410"/>
        <xdr:cNvSpPr txBox="1"/>
      </xdr:nvSpPr>
      <xdr:spPr>
        <a:xfrm>
          <a:off x="131318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依然として類似団体平均、全国平均、県内平均のいずれとも乖離が大きく、高い水準ではあるが、比率は令和元年度以降、毎年改善している。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年度は、充当可能基金の減があったが、地方債現在高の減</a:t>
          </a:r>
          <a:r>
            <a:rPr kumimoji="1" lang="en-US" altLang="ja-JP" sz="1300">
              <a:latin typeface="ＭＳ Ｐゴシック" panose="020B0600070205080204" pitchFamily="50" charset="-128"/>
              <a:ea typeface="ＭＳ Ｐゴシック" panose="020B0600070205080204" pitchFamily="50" charset="-128"/>
            </a:rPr>
            <a:t>1,123,087</a:t>
          </a:r>
          <a:r>
            <a:rPr kumimoji="1" lang="ja-JP" altLang="en-US" sz="1300">
              <a:latin typeface="ＭＳ Ｐゴシック" panose="020B0600070205080204" pitchFamily="50" charset="-128"/>
              <a:ea typeface="ＭＳ Ｐゴシック" panose="020B0600070205080204" pitchFamily="50" charset="-128"/>
            </a:rPr>
            <a:t>千円などによって</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今後も新発債の抑制、有利債に限定した地方債借入、基金の温存など、中長期を見据えた財政運営に努める。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77089</xdr:rowOff>
    </xdr:from>
    <xdr:to>
      <xdr:col>81</xdr:col>
      <xdr:colOff>44450</xdr:colOff>
      <xdr:row>16</xdr:row>
      <xdr:rowOff>155914</xdr:rowOff>
    </xdr:to>
    <xdr:cxnSp macro="">
      <xdr:nvCxnSpPr>
        <xdr:cNvPr id="445" name="直線コネクタ 444"/>
        <xdr:cNvCxnSpPr/>
      </xdr:nvCxnSpPr>
      <xdr:spPr>
        <a:xfrm flipV="1">
          <a:off x="16179800" y="2820289"/>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155914</xdr:rowOff>
    </xdr:from>
    <xdr:to>
      <xdr:col>77</xdr:col>
      <xdr:colOff>44450</xdr:colOff>
      <xdr:row>17</xdr:row>
      <xdr:rowOff>100288</xdr:rowOff>
    </xdr:to>
    <xdr:cxnSp macro="">
      <xdr:nvCxnSpPr>
        <xdr:cNvPr id="448" name="直線コネクタ 447"/>
        <xdr:cNvCxnSpPr/>
      </xdr:nvCxnSpPr>
      <xdr:spPr>
        <a:xfrm flipV="1">
          <a:off x="15290800" y="28991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100288</xdr:rowOff>
    </xdr:from>
    <xdr:to>
      <xdr:col>72</xdr:col>
      <xdr:colOff>203200</xdr:colOff>
      <xdr:row>18</xdr:row>
      <xdr:rowOff>96139</xdr:rowOff>
    </xdr:to>
    <xdr:cxnSp macro="">
      <xdr:nvCxnSpPr>
        <xdr:cNvPr id="451" name="直線コネクタ 450"/>
        <xdr:cNvCxnSpPr/>
      </xdr:nvCxnSpPr>
      <xdr:spPr>
        <a:xfrm flipV="1">
          <a:off x="14401800" y="30149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96139</xdr:rowOff>
    </xdr:from>
    <xdr:to>
      <xdr:col>68</xdr:col>
      <xdr:colOff>152400</xdr:colOff>
      <xdr:row>19</xdr:row>
      <xdr:rowOff>38904</xdr:rowOff>
    </xdr:to>
    <xdr:cxnSp macro="">
      <xdr:nvCxnSpPr>
        <xdr:cNvPr id="454" name="直線コネクタ 453"/>
        <xdr:cNvCxnSpPr/>
      </xdr:nvCxnSpPr>
      <xdr:spPr>
        <a:xfrm flipV="1">
          <a:off x="13512800" y="3182239"/>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26289</xdr:rowOff>
    </xdr:from>
    <xdr:to>
      <xdr:col>81</xdr:col>
      <xdr:colOff>95250</xdr:colOff>
      <xdr:row>16</xdr:row>
      <xdr:rowOff>127889</xdr:rowOff>
    </xdr:to>
    <xdr:sp macro="" textlink="">
      <xdr:nvSpPr>
        <xdr:cNvPr id="464" name="楕円 463"/>
        <xdr:cNvSpPr/>
      </xdr:nvSpPr>
      <xdr:spPr>
        <a:xfrm>
          <a:off x="169672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169816</xdr:rowOff>
    </xdr:from>
    <xdr:ext cx="762000" cy="259045"/>
    <xdr:sp macro="" textlink="">
      <xdr:nvSpPr>
        <xdr:cNvPr id="465" name="将来負担の状況該当値テキスト"/>
        <xdr:cNvSpPr txBox="1"/>
      </xdr:nvSpPr>
      <xdr:spPr>
        <a:xfrm>
          <a:off x="17106900" y="27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105114</xdr:rowOff>
    </xdr:from>
    <xdr:to>
      <xdr:col>77</xdr:col>
      <xdr:colOff>95250</xdr:colOff>
      <xdr:row>17</xdr:row>
      <xdr:rowOff>35264</xdr:rowOff>
    </xdr:to>
    <xdr:sp macro="" textlink="">
      <xdr:nvSpPr>
        <xdr:cNvPr id="466" name="楕円 465"/>
        <xdr:cNvSpPr/>
      </xdr:nvSpPr>
      <xdr:spPr>
        <a:xfrm>
          <a:off x="16129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20041</xdr:rowOff>
    </xdr:from>
    <xdr:ext cx="736600" cy="259045"/>
    <xdr:sp macro="" textlink="">
      <xdr:nvSpPr>
        <xdr:cNvPr id="467" name="テキスト ボックス 466"/>
        <xdr:cNvSpPr txBox="1"/>
      </xdr:nvSpPr>
      <xdr:spPr>
        <a:xfrm>
          <a:off x="15798800" y="293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49488</xdr:rowOff>
    </xdr:from>
    <xdr:to>
      <xdr:col>73</xdr:col>
      <xdr:colOff>44450</xdr:colOff>
      <xdr:row>17</xdr:row>
      <xdr:rowOff>151088</xdr:rowOff>
    </xdr:to>
    <xdr:sp macro="" textlink="">
      <xdr:nvSpPr>
        <xdr:cNvPr id="468" name="楕円 467"/>
        <xdr:cNvSpPr/>
      </xdr:nvSpPr>
      <xdr:spPr>
        <a:xfrm>
          <a:off x="15240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135865</xdr:rowOff>
    </xdr:from>
    <xdr:ext cx="762000" cy="259045"/>
    <xdr:sp macro="" textlink="">
      <xdr:nvSpPr>
        <xdr:cNvPr id="469" name="テキスト ボックス 468"/>
        <xdr:cNvSpPr txBox="1"/>
      </xdr:nvSpPr>
      <xdr:spPr>
        <a:xfrm>
          <a:off x="14909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45339</xdr:rowOff>
    </xdr:from>
    <xdr:to>
      <xdr:col>68</xdr:col>
      <xdr:colOff>203200</xdr:colOff>
      <xdr:row>18</xdr:row>
      <xdr:rowOff>146939</xdr:rowOff>
    </xdr:to>
    <xdr:sp macro="" textlink="">
      <xdr:nvSpPr>
        <xdr:cNvPr id="470" name="楕円 469"/>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131716</xdr:rowOff>
    </xdr:from>
    <xdr:ext cx="762000" cy="259045"/>
    <xdr:sp macro="" textlink="">
      <xdr:nvSpPr>
        <xdr:cNvPr id="471" name="テキスト ボックス 470"/>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159554</xdr:rowOff>
    </xdr:from>
    <xdr:to>
      <xdr:col>64</xdr:col>
      <xdr:colOff>152400</xdr:colOff>
      <xdr:row>19</xdr:row>
      <xdr:rowOff>89705</xdr:rowOff>
    </xdr:to>
    <xdr:sp macro="" textlink="">
      <xdr:nvSpPr>
        <xdr:cNvPr id="472" name="楕円 471"/>
        <xdr:cNvSpPr/>
      </xdr:nvSpPr>
      <xdr:spPr>
        <a:xfrm>
          <a:off x="13462000" y="3245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74481</xdr:rowOff>
    </xdr:from>
    <xdr:ext cx="762000" cy="259045"/>
    <xdr:sp macro="" textlink="">
      <xdr:nvSpPr>
        <xdr:cNvPr id="473" name="テキスト ボックス 472"/>
        <xdr:cNvSpPr txBox="1"/>
      </xdr:nvSpPr>
      <xdr:spPr>
        <a:xfrm>
          <a:off x="13131800" y="333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11,950
11,841
265.42
10,482,831
10,247,198
197,692
5,510,384
13,304,169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人件費が高水準にあるのは、市内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つの保育所の全てが公立であること、また、消防署も広域設置ではなく単独運営していることにより、類似団体に比べ職員数が多いことに起因する。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年度は、普通交付税の増額等により、分母となる歳入経常一般財源が増額となったが、人事院勧告による増（対前年度比＋</a:t>
          </a:r>
          <a:r>
            <a:rPr kumimoji="1" lang="en-US" altLang="ja-JP" sz="1300">
              <a:latin typeface="ＭＳ Ｐゴシック" panose="020B0600070205080204" pitchFamily="50" charset="-128"/>
              <a:ea typeface="ＭＳ Ｐゴシック" panose="020B0600070205080204" pitchFamily="50" charset="-128"/>
            </a:rPr>
            <a:t>55,721</a:t>
          </a:r>
          <a:r>
            <a:rPr kumimoji="1" lang="ja-JP" altLang="en-US" sz="1300">
              <a:latin typeface="ＭＳ Ｐゴシック" panose="020B0600070205080204" pitchFamily="50" charset="-128"/>
              <a:ea typeface="ＭＳ Ｐゴシック" panose="020B0600070205080204" pitchFamily="50" charset="-128"/>
            </a:rPr>
            <a:t>千円）があったため、経常収支比率は前年度から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69850</xdr:rowOff>
    </xdr:to>
    <xdr:cxnSp macro="">
      <xdr:nvCxnSpPr>
        <xdr:cNvPr id="66" name="直線コネクタ 65"/>
        <xdr:cNvCxnSpPr/>
      </xdr:nvCxnSpPr>
      <xdr:spPr>
        <a:xfrm>
          <a:off x="3987800" y="668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165100</xdr:rowOff>
    </xdr:to>
    <xdr:cxnSp macro="">
      <xdr:nvCxnSpPr>
        <xdr:cNvPr id="69" name="直線コネクタ 68"/>
        <xdr:cNvCxnSpPr/>
      </xdr:nvCxnSpPr>
      <xdr:spPr>
        <a:xfrm>
          <a:off x="3098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40</xdr:row>
      <xdr:rowOff>5080</xdr:rowOff>
    </xdr:to>
    <xdr:cxnSp macro="">
      <xdr:nvCxnSpPr>
        <xdr:cNvPr id="72" name="直線コネクタ 71"/>
        <xdr:cNvCxnSpPr/>
      </xdr:nvCxnSpPr>
      <xdr:spPr>
        <a:xfrm flipV="1">
          <a:off x="2209800" y="6649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40</xdr:row>
      <xdr:rowOff>5080</xdr:rowOff>
    </xdr:to>
    <xdr:cxnSp macro="">
      <xdr:nvCxnSpPr>
        <xdr:cNvPr id="75" name="直線コネクタ 74"/>
        <xdr:cNvCxnSpPr/>
      </xdr:nvCxnSpPr>
      <xdr:spPr>
        <a:xfrm>
          <a:off x="1320800" y="6588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歳出決算額では前年度から▲</a:t>
          </a:r>
          <a:r>
            <a:rPr kumimoji="1" lang="en-US" altLang="ja-JP" sz="1300">
              <a:latin typeface="ＭＳ Ｐゴシック" panose="020B0600070205080204" pitchFamily="50" charset="-128"/>
              <a:ea typeface="ＭＳ Ｐゴシック" panose="020B0600070205080204" pitchFamily="50" charset="-128"/>
            </a:rPr>
            <a:t>5,560</a:t>
          </a:r>
          <a:r>
            <a:rPr kumimoji="1" lang="ja-JP" altLang="en-US" sz="1300">
              <a:latin typeface="ＭＳ Ｐゴシック" panose="020B0600070205080204" pitchFamily="50" charset="-128"/>
              <a:ea typeface="ＭＳ Ｐゴシック" panose="020B0600070205080204" pitchFamily="50" charset="-128"/>
            </a:rPr>
            <a:t>千円となっており、主な要因はコロナワクチン接種に係る費用の減であり、経常的歳出でみると、情報システム係の機器設置委託料、税や生活保護のシステム改修委託料の減により対前年度比で▲</a:t>
          </a:r>
          <a:r>
            <a:rPr kumimoji="1" lang="en-US" altLang="ja-JP" sz="1300">
              <a:latin typeface="ＭＳ Ｐゴシック" panose="020B0600070205080204" pitchFamily="50" charset="-128"/>
              <a:ea typeface="ＭＳ Ｐゴシック" panose="020B0600070205080204" pitchFamily="50" charset="-128"/>
            </a:rPr>
            <a:t>126,401</a:t>
          </a:r>
          <a:r>
            <a:rPr kumimoji="1" lang="ja-JP" altLang="en-US" sz="1300">
              <a:latin typeface="ＭＳ Ｐゴシック" panose="020B0600070205080204" pitchFamily="50" charset="-128"/>
              <a:ea typeface="ＭＳ Ｐゴシック" panose="020B0600070205080204" pitchFamily="50" charset="-128"/>
            </a:rPr>
            <a:t>千円となった。そのため、経常収支比率は前年度から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168910</xdr:rowOff>
    </xdr:to>
    <xdr:cxnSp macro="">
      <xdr:nvCxnSpPr>
        <xdr:cNvPr id="127" name="直線コネクタ 126"/>
        <xdr:cNvCxnSpPr/>
      </xdr:nvCxnSpPr>
      <xdr:spPr>
        <a:xfrm flipV="1">
          <a:off x="15671800" y="22225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168910</xdr:rowOff>
    </xdr:to>
    <xdr:cxnSp macro="">
      <xdr:nvCxnSpPr>
        <xdr:cNvPr id="130" name="直線コネクタ 129"/>
        <xdr:cNvCxnSpPr/>
      </xdr:nvCxnSpPr>
      <xdr:spPr>
        <a:xfrm>
          <a:off x="14782800" y="236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161290</xdr:rowOff>
    </xdr:to>
    <xdr:cxnSp macro="">
      <xdr:nvCxnSpPr>
        <xdr:cNvPr id="133" name="直線コネクタ 132"/>
        <xdr:cNvCxnSpPr/>
      </xdr:nvCxnSpPr>
      <xdr:spPr>
        <a:xfrm flipV="1">
          <a:off x="13893800" y="236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73660</xdr:rowOff>
    </xdr:to>
    <xdr:cxnSp macro="">
      <xdr:nvCxnSpPr>
        <xdr:cNvPr id="136" name="直線コネクタ 135"/>
        <xdr:cNvCxnSpPr/>
      </xdr:nvCxnSpPr>
      <xdr:spPr>
        <a:xfrm flipV="1">
          <a:off x="13004800" y="239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6" name="楕円 145"/>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7" name="物件費該当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48" name="楕円 147"/>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49" name="テキスト ボックス 148"/>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50" name="楕円 149"/>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51" name="テキスト ボックス 150"/>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2" name="楕円 151"/>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3" name="テキスト ボックス 152"/>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4" name="楕円 153"/>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5" name="テキスト ボックス 154"/>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生活保護費の増額、また、非課税世帯への給付金事業の歳入の一部が翌年度となったことにより、扶助費の経常経費充当一般財源は前年度から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千円の増額となった。</a:t>
          </a:r>
        </a:p>
        <a:p>
          <a:r>
            <a:rPr kumimoji="1" lang="ja-JP" altLang="en-US" sz="1300">
              <a:latin typeface="ＭＳ Ｐゴシック" panose="020B0600070205080204" pitchFamily="50" charset="-128"/>
              <a:ea typeface="ＭＳ Ｐゴシック" panose="020B0600070205080204" pitchFamily="50" charset="-128"/>
            </a:rPr>
            <a:t>　普通交付税の増額により分母が増額したため、歳出の増増額はあったものの比率は前年度と同様の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6350</xdr:rowOff>
    </xdr:to>
    <xdr:cxnSp macro="">
      <xdr:nvCxnSpPr>
        <xdr:cNvPr id="188" name="直線コネクタ 187"/>
        <xdr:cNvCxnSpPr/>
      </xdr:nvCxnSpPr>
      <xdr:spPr>
        <a:xfrm>
          <a:off x="3987800" y="943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31750</xdr:rowOff>
    </xdr:to>
    <xdr:cxnSp macro="">
      <xdr:nvCxnSpPr>
        <xdr:cNvPr id="191" name="直線コネクタ 190"/>
        <xdr:cNvCxnSpPr/>
      </xdr:nvCxnSpPr>
      <xdr:spPr>
        <a:xfrm flipV="1">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82550</xdr:rowOff>
    </xdr:to>
    <xdr:cxnSp macro="">
      <xdr:nvCxnSpPr>
        <xdr:cNvPr id="194" name="直線コネクタ 193"/>
        <xdr:cNvCxnSpPr/>
      </xdr:nvCxnSpPr>
      <xdr:spPr>
        <a:xfrm flipV="1">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76200</xdr:rowOff>
    </xdr:to>
    <xdr:cxnSp macro="">
      <xdr:nvCxnSpPr>
        <xdr:cNvPr id="197" name="直線コネクタ 196"/>
        <xdr:cNvCxnSpPr/>
      </xdr:nvCxnSpPr>
      <xdr:spPr>
        <a:xfrm flipV="1">
          <a:off x="1320800" y="9512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7" name="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8"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繰出金については、後期高齢者医療繰出金が医療給付費負担金や人件費等事務費の増によって前年度から＋</a:t>
          </a:r>
          <a:r>
            <a:rPr kumimoji="1" lang="en-US" altLang="ja-JP" sz="1300">
              <a:latin typeface="ＭＳ Ｐゴシック" panose="020B0600070205080204" pitchFamily="50" charset="-128"/>
              <a:ea typeface="ＭＳ Ｐゴシック" panose="020B0600070205080204" pitchFamily="50" charset="-128"/>
            </a:rPr>
            <a:t>11,721</a:t>
          </a:r>
          <a:r>
            <a:rPr kumimoji="1" lang="ja-JP" altLang="en-US" sz="1300">
              <a:latin typeface="ＭＳ Ｐゴシック" panose="020B0600070205080204" pitchFamily="50" charset="-128"/>
              <a:ea typeface="ＭＳ Ｐゴシック" panose="020B0600070205080204" pitchFamily="50" charset="-128"/>
            </a:rPr>
            <a:t>千円となった。また介護保険繰出金も＋</a:t>
          </a:r>
          <a:r>
            <a:rPr kumimoji="1" lang="en-US" altLang="ja-JP" sz="1300">
              <a:latin typeface="ＭＳ Ｐゴシック" panose="020B0600070205080204" pitchFamily="50" charset="-128"/>
              <a:ea typeface="ＭＳ Ｐゴシック" panose="020B0600070205080204" pitchFamily="50" charset="-128"/>
            </a:rPr>
            <a:t>16,882</a:t>
          </a:r>
          <a:r>
            <a:rPr kumimoji="1" lang="ja-JP" altLang="en-US" sz="1300">
              <a:latin typeface="ＭＳ Ｐゴシック" panose="020B0600070205080204" pitchFamily="50" charset="-128"/>
              <a:ea typeface="ＭＳ Ｐゴシック" panose="020B0600070205080204" pitchFamily="50" charset="-128"/>
            </a:rPr>
            <a:t>千円の増となったことで、経常的歳出が前年度から＋</a:t>
          </a:r>
          <a:r>
            <a:rPr kumimoji="1" lang="en-US" altLang="ja-JP" sz="1300">
              <a:latin typeface="ＭＳ Ｐゴシック" panose="020B0600070205080204" pitchFamily="50" charset="-128"/>
              <a:ea typeface="ＭＳ Ｐゴシック" panose="020B0600070205080204" pitchFamily="50" charset="-128"/>
            </a:rPr>
            <a:t>36,101</a:t>
          </a:r>
          <a:r>
            <a:rPr kumimoji="1" lang="ja-JP" altLang="en-US" sz="1300">
              <a:latin typeface="ＭＳ Ｐゴシック" panose="020B0600070205080204" pitchFamily="50" charset="-128"/>
              <a:ea typeface="ＭＳ Ｐゴシック" panose="020B0600070205080204" pitchFamily="50" charset="-128"/>
            </a:rPr>
            <a:t>千円となったため、経常収支比率は前年度から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一方、維持補修費では、令和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年度の維持補修費の総額は</a:t>
          </a:r>
          <a:r>
            <a:rPr kumimoji="1" lang="en-US" altLang="ja-JP" sz="1300">
              <a:latin typeface="ＭＳ Ｐゴシック" panose="020B0600070205080204" pitchFamily="50" charset="-128"/>
              <a:ea typeface="ＭＳ Ｐゴシック" panose="020B0600070205080204" pitchFamily="50" charset="-128"/>
            </a:rPr>
            <a:t>41,899</a:t>
          </a:r>
          <a:r>
            <a:rPr kumimoji="1" lang="ja-JP" altLang="en-US" sz="1300">
              <a:latin typeface="ＭＳ Ｐゴシック" panose="020B0600070205080204" pitchFamily="50" charset="-128"/>
              <a:ea typeface="ＭＳ Ｐゴシック" panose="020B0600070205080204" pitchFamily="50" charset="-128"/>
            </a:rPr>
            <a:t>千円となり、前年度から▲</a:t>
          </a:r>
          <a:r>
            <a:rPr kumimoji="1" lang="en-US" altLang="ja-JP" sz="1300">
              <a:latin typeface="ＭＳ Ｐゴシック" panose="020B0600070205080204" pitchFamily="50" charset="-128"/>
              <a:ea typeface="ＭＳ Ｐゴシック" panose="020B0600070205080204" pitchFamily="50" charset="-128"/>
            </a:rPr>
            <a:t>1,188</a:t>
          </a:r>
          <a:r>
            <a:rPr kumimoji="1" lang="ja-JP" altLang="en-US" sz="1300">
              <a:latin typeface="ＭＳ Ｐゴシック" panose="020B0600070205080204" pitchFamily="50" charset="-128"/>
              <a:ea typeface="ＭＳ Ｐゴシック" panose="020B0600070205080204" pitchFamily="50" charset="-128"/>
            </a:rPr>
            <a:t>千円の減額となったが、経常収支比率は前年度と同様の</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91622</xdr:rowOff>
    </xdr:to>
    <xdr:cxnSp macro="">
      <xdr:nvCxnSpPr>
        <xdr:cNvPr id="251" name="直線コネクタ 250"/>
        <xdr:cNvCxnSpPr/>
      </xdr:nvCxnSpPr>
      <xdr:spPr>
        <a:xfrm>
          <a:off x="15671800" y="979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4" name="直線コネクタ 253"/>
        <xdr:cNvCxnSpPr/>
      </xdr:nvCxnSpPr>
      <xdr:spPr>
        <a:xfrm flipV="1">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80735</xdr:rowOff>
    </xdr:to>
    <xdr:cxnSp macro="">
      <xdr:nvCxnSpPr>
        <xdr:cNvPr id="257" name="直線コネクタ 256"/>
        <xdr:cNvCxnSpPr/>
      </xdr:nvCxnSpPr>
      <xdr:spPr>
        <a:xfrm flipV="1">
          <a:off x="13893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146050</xdr:rowOff>
    </xdr:to>
    <xdr:cxnSp macro="">
      <xdr:nvCxnSpPr>
        <xdr:cNvPr id="260" name="直線コネクタ 259"/>
        <xdr:cNvCxnSpPr/>
      </xdr:nvCxnSpPr>
      <xdr:spPr>
        <a:xfrm flipV="1">
          <a:off x="13004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3" name="テキスト ボックス 272"/>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令和５年度の補助費等の経常経費充当一般財源は</a:t>
          </a:r>
          <a:r>
            <a:rPr kumimoji="1" lang="en-US" altLang="ja-JP" sz="1300">
              <a:latin typeface="ＭＳ Ｐゴシック" panose="020B0600070205080204" pitchFamily="50" charset="-128"/>
              <a:ea typeface="ＭＳ Ｐゴシック" panose="020B0600070205080204" pitchFamily="50" charset="-128"/>
            </a:rPr>
            <a:t>339,905</a:t>
          </a:r>
          <a:r>
            <a:rPr kumimoji="1" lang="ja-JP" altLang="en-US" sz="1300">
              <a:latin typeface="ＭＳ Ｐゴシック" panose="020B0600070205080204" pitchFamily="50" charset="-128"/>
              <a:ea typeface="ＭＳ Ｐゴシック" panose="020B0600070205080204" pitchFamily="50" charset="-128"/>
            </a:rPr>
            <a:t>千円となり、対前年度比▲</a:t>
          </a:r>
          <a:r>
            <a:rPr kumimoji="1" lang="en-US" altLang="ja-JP" sz="1300">
              <a:latin typeface="ＭＳ Ｐゴシック" panose="020B0600070205080204" pitchFamily="50" charset="-128"/>
              <a:ea typeface="ＭＳ Ｐゴシック" panose="020B0600070205080204" pitchFamily="50" charset="-128"/>
            </a:rPr>
            <a:t>55,773</a:t>
          </a:r>
          <a:r>
            <a:rPr kumimoji="1" lang="ja-JP" altLang="en-US" sz="1300">
              <a:latin typeface="ＭＳ Ｐゴシック" panose="020B0600070205080204" pitchFamily="50" charset="-128"/>
              <a:ea typeface="ＭＳ Ｐゴシック" panose="020B0600070205080204" pitchFamily="50" charset="-128"/>
            </a:rPr>
            <a:t>千円の減となった。幡多広域市町村圏事務組合負担金▲</a:t>
          </a:r>
          <a:r>
            <a:rPr kumimoji="1" lang="en-US" altLang="ja-JP" sz="1300">
              <a:latin typeface="ＭＳ Ｐゴシック" panose="020B0600070205080204" pitchFamily="50" charset="-128"/>
              <a:ea typeface="ＭＳ Ｐゴシック" panose="020B0600070205080204" pitchFamily="50" charset="-128"/>
            </a:rPr>
            <a:t>44,902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122,558</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77,656</a:t>
          </a:r>
          <a:r>
            <a:rPr kumimoji="1" lang="ja-JP" altLang="en-US" sz="1300">
              <a:latin typeface="ＭＳ Ｐゴシック" panose="020B0600070205080204" pitchFamily="50" charset="-128"/>
              <a:ea typeface="ＭＳ Ｐゴシック" panose="020B0600070205080204" pitchFamily="50" charset="-128"/>
            </a:rPr>
            <a:t>千円）、生活バス路線運行維持費補助金▲</a:t>
          </a:r>
          <a:r>
            <a:rPr kumimoji="1" lang="en-US" altLang="ja-JP" sz="1300">
              <a:latin typeface="ＭＳ Ｐゴシック" panose="020B0600070205080204" pitchFamily="50" charset="-128"/>
              <a:ea typeface="ＭＳ Ｐゴシック" panose="020B0600070205080204" pitchFamily="50" charset="-128"/>
            </a:rPr>
            <a:t>1,342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32,119</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30,777</a:t>
          </a:r>
          <a:r>
            <a:rPr kumimoji="1" lang="ja-JP" altLang="en-US" sz="1300">
              <a:latin typeface="ＭＳ Ｐゴシック" panose="020B0600070205080204" pitchFamily="50" charset="-128"/>
              <a:ea typeface="ＭＳ Ｐゴシック" panose="020B0600070205080204" pitchFamily="50" charset="-128"/>
            </a:rPr>
            <a:t>千円）、介護人材等定着支援事業▲</a:t>
          </a:r>
          <a:r>
            <a:rPr kumimoji="1" lang="en-US" altLang="ja-JP" sz="1300">
              <a:latin typeface="ＭＳ Ｐゴシック" panose="020B0600070205080204" pitchFamily="50" charset="-128"/>
              <a:ea typeface="ＭＳ Ｐゴシック" panose="020B0600070205080204" pitchFamily="50" charset="-128"/>
            </a:rPr>
            <a:t>3,050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6,750</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千円）、等の事業により減となった。経常収支比率は前年度から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56134</xdr:rowOff>
    </xdr:to>
    <xdr:cxnSp macro="">
      <xdr:nvCxnSpPr>
        <xdr:cNvPr id="309" name="直線コネクタ 308"/>
        <xdr:cNvCxnSpPr/>
      </xdr:nvCxnSpPr>
      <xdr:spPr>
        <a:xfrm flipV="1">
          <a:off x="15671800" y="6011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56134</xdr:rowOff>
    </xdr:to>
    <xdr:cxnSp macro="">
      <xdr:nvCxnSpPr>
        <xdr:cNvPr id="312" name="直線コネクタ 311"/>
        <xdr:cNvCxnSpPr/>
      </xdr:nvCxnSpPr>
      <xdr:spPr>
        <a:xfrm>
          <a:off x="14782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37846</xdr:rowOff>
    </xdr:to>
    <xdr:cxnSp macro="">
      <xdr:nvCxnSpPr>
        <xdr:cNvPr id="315" name="直線コネクタ 314"/>
        <xdr:cNvCxnSpPr/>
      </xdr:nvCxnSpPr>
      <xdr:spPr>
        <a:xfrm flipV="1">
          <a:off x="13893800" y="60157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42418</xdr:rowOff>
    </xdr:to>
    <xdr:cxnSp macro="">
      <xdr:nvCxnSpPr>
        <xdr:cNvPr id="318" name="直線コネクタ 317"/>
        <xdr:cNvCxnSpPr/>
      </xdr:nvCxnSpPr>
      <xdr:spPr>
        <a:xfrm flipV="1">
          <a:off x="13004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0" name="楕円 329"/>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1" name="テキスト ボックス 330"/>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2" name="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年度借入分（防災行政無線デジタルシステム設置工事）の元金償還開始に伴い、</a:t>
          </a:r>
          <a:r>
            <a:rPr kumimoji="1" lang="en-US" altLang="ja-JP" sz="1300">
              <a:latin typeface="ＭＳ Ｐゴシック" panose="020B0600070205080204" pitchFamily="50" charset="-128"/>
              <a:ea typeface="ＭＳ Ｐゴシック" panose="020B0600070205080204" pitchFamily="50" charset="-128"/>
            </a:rPr>
            <a:t>29,457</a:t>
          </a:r>
          <a:r>
            <a:rPr kumimoji="1" lang="ja-JP" altLang="en-US" sz="1300">
              <a:latin typeface="ＭＳ Ｐゴシック" panose="020B0600070205080204" pitchFamily="50" charset="-128"/>
              <a:ea typeface="ＭＳ Ｐゴシック" panose="020B0600070205080204" pitchFamily="50" charset="-128"/>
            </a:rPr>
            <a:t>千円の増加となったため、対前年度比から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依然として公債費は高止まりの状況にあり、類似団体平均を大きく上回る水準での推移となっているため令和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年度に繰上償還を実施した。令和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年度以降は公債費が減額で推移していく見込みのため、今後は改善傾向で推移していく見込み。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69" name="直線コネクタ 368"/>
        <xdr:cNvCxnSpPr/>
      </xdr:nvCxnSpPr>
      <xdr:spPr>
        <a:xfrm>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50800</xdr:rowOff>
    </xdr:to>
    <xdr:cxnSp macro="">
      <xdr:nvCxnSpPr>
        <xdr:cNvPr id="372" name="直線コネクタ 371"/>
        <xdr:cNvCxnSpPr/>
      </xdr:nvCxnSpPr>
      <xdr:spPr>
        <a:xfrm>
          <a:off x="3098800" y="13039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56514</xdr:rowOff>
    </xdr:to>
    <xdr:cxnSp macro="">
      <xdr:nvCxnSpPr>
        <xdr:cNvPr id="375" name="直線コネクタ 374"/>
        <xdr:cNvCxnSpPr/>
      </xdr:nvCxnSpPr>
      <xdr:spPr>
        <a:xfrm flipV="1">
          <a:off x="2209800" y="13039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56514</xdr:rowOff>
    </xdr:from>
    <xdr:to>
      <xdr:col>11</xdr:col>
      <xdr:colOff>9525</xdr:colOff>
      <xdr:row>76</xdr:row>
      <xdr:rowOff>81280</xdr:rowOff>
    </xdr:to>
    <xdr:cxnSp macro="">
      <xdr:nvCxnSpPr>
        <xdr:cNvPr id="378" name="直線コネクタ 377"/>
        <xdr:cNvCxnSpPr/>
      </xdr:nvCxnSpPr>
      <xdr:spPr>
        <a:xfrm flipV="1">
          <a:off x="1320800" y="130867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8" name="楕円 387"/>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151147</xdr:rowOff>
    </xdr:from>
    <xdr:ext cx="762000" cy="259045"/>
    <xdr:sp macro="" textlink="">
      <xdr:nvSpPr>
        <xdr:cNvPr id="389" name="公債費該当値テキスト"/>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0" name="楕円 38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86377</xdr:rowOff>
    </xdr:from>
    <xdr:ext cx="736600" cy="259045"/>
    <xdr:sp macro="" textlink="">
      <xdr:nvSpPr>
        <xdr:cNvPr id="391" name="テキスト ボックス 390"/>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92" name="楕円 391"/>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44466</xdr:rowOff>
    </xdr:from>
    <xdr:ext cx="762000" cy="259045"/>
    <xdr:sp macro="" textlink="">
      <xdr:nvSpPr>
        <xdr:cNvPr id="393" name="テキスト ボックス 392"/>
        <xdr:cNvSpPr txBox="1"/>
      </xdr:nvSpPr>
      <xdr:spPr>
        <a:xfrm>
          <a:off x="2717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5714</xdr:rowOff>
    </xdr:from>
    <xdr:to>
      <xdr:col>11</xdr:col>
      <xdr:colOff>60325</xdr:colOff>
      <xdr:row>76</xdr:row>
      <xdr:rowOff>107314</xdr:rowOff>
    </xdr:to>
    <xdr:sp macro="" textlink="">
      <xdr:nvSpPr>
        <xdr:cNvPr id="394" name="楕円 393"/>
        <xdr:cNvSpPr/>
      </xdr:nvSpPr>
      <xdr:spPr>
        <a:xfrm>
          <a:off x="2159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92091</xdr:rowOff>
    </xdr:from>
    <xdr:ext cx="762000" cy="259045"/>
    <xdr:sp macro="" textlink="">
      <xdr:nvSpPr>
        <xdr:cNvPr id="395" name="テキスト ボックス 394"/>
        <xdr:cNvSpPr txBox="1"/>
      </xdr:nvSpPr>
      <xdr:spPr>
        <a:xfrm>
          <a:off x="1828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6" name="楕円 395"/>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97" name="テキスト ボックス 396"/>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人件費以外は類似団体平均を下回るものが多く、特に物件費、補助費等の低水準によって公債費以外の経常収支比率は類似団体平均を大きく下回っている。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公債費を含めると、類似団体平均とほぼ同水準まで比率が上がることに加え、公債費は令和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がピークだったため、今後はやや減少傾向で推移していく見込みである。財政健全化となるよう施設管理の民営化及び組織機構改革の推進などにより人件費をはじめ経常的経費を抑制していくことが必要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73</xdr:row>
      <xdr:rowOff>156718</xdr:rowOff>
    </xdr:to>
    <xdr:cxnSp macro="">
      <xdr:nvCxnSpPr>
        <xdr:cNvPr id="428" name="直線コネクタ 427"/>
        <xdr:cNvCxnSpPr/>
      </xdr:nvCxnSpPr>
      <xdr:spPr>
        <a:xfrm flipV="1">
          <a:off x="15671800" y="125948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73</xdr:row>
      <xdr:rowOff>156718</xdr:rowOff>
    </xdr:to>
    <xdr:cxnSp macro="">
      <xdr:nvCxnSpPr>
        <xdr:cNvPr id="431" name="直線コネクタ 430"/>
        <xdr:cNvCxnSpPr/>
      </xdr:nvCxnSpPr>
      <xdr:spPr>
        <a:xfrm>
          <a:off x="14782800" y="126131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97282</xdr:rowOff>
    </xdr:from>
    <xdr:to>
      <xdr:col>73</xdr:col>
      <xdr:colOff>180975</xdr:colOff>
      <xdr:row>74</xdr:row>
      <xdr:rowOff>122428</xdr:rowOff>
    </xdr:to>
    <xdr:cxnSp macro="">
      <xdr:nvCxnSpPr>
        <xdr:cNvPr id="434" name="直線コネクタ 433"/>
        <xdr:cNvCxnSpPr/>
      </xdr:nvCxnSpPr>
      <xdr:spPr>
        <a:xfrm flipV="1">
          <a:off x="13893800" y="126131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122428</xdr:rowOff>
    </xdr:to>
    <xdr:cxnSp macro="">
      <xdr:nvCxnSpPr>
        <xdr:cNvPr id="437" name="直線コネクタ 436"/>
        <xdr:cNvCxnSpPr/>
      </xdr:nvCxnSpPr>
      <xdr:spPr>
        <a:xfrm>
          <a:off x="13004800" y="12786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28194</xdr:rowOff>
    </xdr:from>
    <xdr:to>
      <xdr:col>82</xdr:col>
      <xdr:colOff>158750</xdr:colOff>
      <xdr:row>73</xdr:row>
      <xdr:rowOff>129794</xdr:rowOff>
    </xdr:to>
    <xdr:sp macro="" textlink="">
      <xdr:nvSpPr>
        <xdr:cNvPr id="447" name="楕円 446"/>
        <xdr:cNvSpPr/>
      </xdr:nvSpPr>
      <xdr:spPr>
        <a:xfrm>
          <a:off x="16459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44721</xdr:rowOff>
    </xdr:from>
    <xdr:ext cx="762000" cy="259045"/>
    <xdr:sp macro="" textlink="">
      <xdr:nvSpPr>
        <xdr:cNvPr id="448" name="公債費以外該当値テキスト"/>
        <xdr:cNvSpPr txBox="1"/>
      </xdr:nvSpPr>
      <xdr:spPr>
        <a:xfrm>
          <a:off x="16598900" y="123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105918</xdr:rowOff>
    </xdr:from>
    <xdr:to>
      <xdr:col>78</xdr:col>
      <xdr:colOff>120650</xdr:colOff>
      <xdr:row>74</xdr:row>
      <xdr:rowOff>36068</xdr:rowOff>
    </xdr:to>
    <xdr:sp macro="" textlink="">
      <xdr:nvSpPr>
        <xdr:cNvPr id="449" name="楕円 448"/>
        <xdr:cNvSpPr/>
      </xdr:nvSpPr>
      <xdr:spPr>
        <a:xfrm>
          <a:off x="15621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46245</xdr:rowOff>
    </xdr:from>
    <xdr:ext cx="736600" cy="259045"/>
    <xdr:sp macro="" textlink="">
      <xdr:nvSpPr>
        <xdr:cNvPr id="450" name="テキスト ボックス 449"/>
        <xdr:cNvSpPr txBox="1"/>
      </xdr:nvSpPr>
      <xdr:spPr>
        <a:xfrm>
          <a:off x="15290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51" name="楕円 450"/>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52" name="テキスト ボックス 451"/>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53" name="楕円 452"/>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54" name="テキスト ボックス 453"/>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55" name="楕円 454"/>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56" name="テキスト ボックス 455"/>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63166</xdr:rowOff>
    </xdr:from>
    <xdr:to>
      <xdr:col>29</xdr:col>
      <xdr:colOff>127000</xdr:colOff>
      <xdr:row>14</xdr:row>
      <xdr:rowOff>139725</xdr:rowOff>
    </xdr:to>
    <xdr:cxnSp macro="">
      <xdr:nvCxnSpPr>
        <xdr:cNvPr id="52" name="直線コネクタ 51"/>
        <xdr:cNvCxnSpPr/>
      </xdr:nvCxnSpPr>
      <xdr:spPr bwMode="auto">
        <a:xfrm flipV="1">
          <a:off x="5003800" y="2511091"/>
          <a:ext cx="647700" cy="76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139725</xdr:rowOff>
    </xdr:from>
    <xdr:to>
      <xdr:col>26</xdr:col>
      <xdr:colOff>50800</xdr:colOff>
      <xdr:row>15</xdr:row>
      <xdr:rowOff>21757</xdr:rowOff>
    </xdr:to>
    <xdr:cxnSp macro="">
      <xdr:nvCxnSpPr>
        <xdr:cNvPr id="55" name="直線コネクタ 54"/>
        <xdr:cNvCxnSpPr/>
      </xdr:nvCxnSpPr>
      <xdr:spPr bwMode="auto">
        <a:xfrm flipV="1">
          <a:off x="4305300" y="2587650"/>
          <a:ext cx="698500" cy="53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21757</xdr:rowOff>
    </xdr:from>
    <xdr:to>
      <xdr:col>22</xdr:col>
      <xdr:colOff>114300</xdr:colOff>
      <xdr:row>15</xdr:row>
      <xdr:rowOff>139246</xdr:rowOff>
    </xdr:to>
    <xdr:cxnSp macro="">
      <xdr:nvCxnSpPr>
        <xdr:cNvPr id="58" name="直線コネクタ 57"/>
        <xdr:cNvCxnSpPr/>
      </xdr:nvCxnSpPr>
      <xdr:spPr bwMode="auto">
        <a:xfrm flipV="1">
          <a:off x="3606800" y="2641132"/>
          <a:ext cx="698500" cy="11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139246</xdr:rowOff>
    </xdr:from>
    <xdr:to>
      <xdr:col>18</xdr:col>
      <xdr:colOff>177800</xdr:colOff>
      <xdr:row>16</xdr:row>
      <xdr:rowOff>61729</xdr:rowOff>
    </xdr:to>
    <xdr:cxnSp macro="">
      <xdr:nvCxnSpPr>
        <xdr:cNvPr id="61" name="直線コネクタ 60"/>
        <xdr:cNvCxnSpPr/>
      </xdr:nvCxnSpPr>
      <xdr:spPr bwMode="auto">
        <a:xfrm flipV="1">
          <a:off x="2908300" y="2758621"/>
          <a:ext cx="698500" cy="9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12366</xdr:rowOff>
    </xdr:from>
    <xdr:to>
      <xdr:col>29</xdr:col>
      <xdr:colOff>177800</xdr:colOff>
      <xdr:row>14</xdr:row>
      <xdr:rowOff>113966</xdr:rowOff>
    </xdr:to>
    <xdr:sp macro="" textlink="">
      <xdr:nvSpPr>
        <xdr:cNvPr id="71" name="楕円 70"/>
        <xdr:cNvSpPr/>
      </xdr:nvSpPr>
      <xdr:spPr bwMode="auto">
        <a:xfrm>
          <a:off x="5600700" y="246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28893</xdr:rowOff>
    </xdr:from>
    <xdr:ext cx="762000" cy="259045"/>
    <xdr:sp macro="" textlink="">
      <xdr:nvSpPr>
        <xdr:cNvPr id="72" name="人口1人当たり決算額の推移該当値テキスト130"/>
        <xdr:cNvSpPr txBox="1"/>
      </xdr:nvSpPr>
      <xdr:spPr>
        <a:xfrm>
          <a:off x="5740400" y="230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88925</xdr:rowOff>
    </xdr:from>
    <xdr:to>
      <xdr:col>26</xdr:col>
      <xdr:colOff>101600</xdr:colOff>
      <xdr:row>15</xdr:row>
      <xdr:rowOff>19075</xdr:rowOff>
    </xdr:to>
    <xdr:sp macro="" textlink="">
      <xdr:nvSpPr>
        <xdr:cNvPr id="73" name="楕円 72"/>
        <xdr:cNvSpPr/>
      </xdr:nvSpPr>
      <xdr:spPr bwMode="auto">
        <a:xfrm>
          <a:off x="4953000" y="2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29252</xdr:rowOff>
    </xdr:from>
    <xdr:ext cx="736600" cy="259045"/>
    <xdr:sp macro="" textlink="">
      <xdr:nvSpPr>
        <xdr:cNvPr id="74" name="テキスト ボックス 73"/>
        <xdr:cNvSpPr txBox="1"/>
      </xdr:nvSpPr>
      <xdr:spPr>
        <a:xfrm>
          <a:off x="4622800" y="23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142407</xdr:rowOff>
    </xdr:from>
    <xdr:to>
      <xdr:col>22</xdr:col>
      <xdr:colOff>165100</xdr:colOff>
      <xdr:row>15</xdr:row>
      <xdr:rowOff>72557</xdr:rowOff>
    </xdr:to>
    <xdr:sp macro="" textlink="">
      <xdr:nvSpPr>
        <xdr:cNvPr id="75" name="楕円 74"/>
        <xdr:cNvSpPr/>
      </xdr:nvSpPr>
      <xdr:spPr bwMode="auto">
        <a:xfrm>
          <a:off x="4254500" y="2590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82734</xdr:rowOff>
    </xdr:from>
    <xdr:ext cx="762000" cy="259045"/>
    <xdr:sp macro="" textlink="">
      <xdr:nvSpPr>
        <xdr:cNvPr id="76" name="テキスト ボックス 75"/>
        <xdr:cNvSpPr txBox="1"/>
      </xdr:nvSpPr>
      <xdr:spPr>
        <a:xfrm>
          <a:off x="3924300" y="235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88446</xdr:rowOff>
    </xdr:from>
    <xdr:to>
      <xdr:col>19</xdr:col>
      <xdr:colOff>38100</xdr:colOff>
      <xdr:row>16</xdr:row>
      <xdr:rowOff>18596</xdr:rowOff>
    </xdr:to>
    <xdr:sp macro="" textlink="">
      <xdr:nvSpPr>
        <xdr:cNvPr id="77" name="楕円 76"/>
        <xdr:cNvSpPr/>
      </xdr:nvSpPr>
      <xdr:spPr bwMode="auto">
        <a:xfrm>
          <a:off x="3556000" y="270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28773</xdr:rowOff>
    </xdr:from>
    <xdr:ext cx="762000" cy="259045"/>
    <xdr:sp macro="" textlink="">
      <xdr:nvSpPr>
        <xdr:cNvPr id="78" name="テキスト ボックス 77"/>
        <xdr:cNvSpPr txBox="1"/>
      </xdr:nvSpPr>
      <xdr:spPr>
        <a:xfrm>
          <a:off x="3225800" y="24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10929</xdr:rowOff>
    </xdr:from>
    <xdr:to>
      <xdr:col>15</xdr:col>
      <xdr:colOff>101600</xdr:colOff>
      <xdr:row>16</xdr:row>
      <xdr:rowOff>112529</xdr:rowOff>
    </xdr:to>
    <xdr:sp macro="" textlink="">
      <xdr:nvSpPr>
        <xdr:cNvPr id="79" name="楕円 78"/>
        <xdr:cNvSpPr/>
      </xdr:nvSpPr>
      <xdr:spPr bwMode="auto">
        <a:xfrm>
          <a:off x="2857500" y="280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122706</xdr:rowOff>
    </xdr:from>
    <xdr:ext cx="762000" cy="259045"/>
    <xdr:sp macro="" textlink="">
      <xdr:nvSpPr>
        <xdr:cNvPr id="80" name="テキスト ボックス 79"/>
        <xdr:cNvSpPr txBox="1"/>
      </xdr:nvSpPr>
      <xdr:spPr>
        <a:xfrm>
          <a:off x="2527300" y="257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281880</xdr:rowOff>
    </xdr:from>
    <xdr:to>
      <xdr:col>29</xdr:col>
      <xdr:colOff>127000</xdr:colOff>
      <xdr:row>37</xdr:row>
      <xdr:rowOff>282905</xdr:rowOff>
    </xdr:to>
    <xdr:cxnSp macro="">
      <xdr:nvCxnSpPr>
        <xdr:cNvPr id="116" name="直線コネクタ 115"/>
        <xdr:cNvCxnSpPr/>
      </xdr:nvCxnSpPr>
      <xdr:spPr bwMode="auto">
        <a:xfrm flipV="1">
          <a:off x="5003800" y="7406580"/>
          <a:ext cx="647700" cy="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282905</xdr:rowOff>
    </xdr:from>
    <xdr:to>
      <xdr:col>26</xdr:col>
      <xdr:colOff>50800</xdr:colOff>
      <xdr:row>37</xdr:row>
      <xdr:rowOff>302564</xdr:rowOff>
    </xdr:to>
    <xdr:cxnSp macro="">
      <xdr:nvCxnSpPr>
        <xdr:cNvPr id="119" name="直線コネクタ 118"/>
        <xdr:cNvCxnSpPr/>
      </xdr:nvCxnSpPr>
      <xdr:spPr bwMode="auto">
        <a:xfrm flipV="1">
          <a:off x="4305300" y="7407605"/>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287115</xdr:rowOff>
    </xdr:from>
    <xdr:to>
      <xdr:col>22</xdr:col>
      <xdr:colOff>114300</xdr:colOff>
      <xdr:row>37</xdr:row>
      <xdr:rowOff>302564</xdr:rowOff>
    </xdr:to>
    <xdr:cxnSp macro="">
      <xdr:nvCxnSpPr>
        <xdr:cNvPr id="122" name="直線コネクタ 121"/>
        <xdr:cNvCxnSpPr/>
      </xdr:nvCxnSpPr>
      <xdr:spPr bwMode="auto">
        <a:xfrm>
          <a:off x="3606800" y="7411815"/>
          <a:ext cx="698500" cy="1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283999</xdr:rowOff>
    </xdr:from>
    <xdr:to>
      <xdr:col>18</xdr:col>
      <xdr:colOff>177800</xdr:colOff>
      <xdr:row>37</xdr:row>
      <xdr:rowOff>287115</xdr:rowOff>
    </xdr:to>
    <xdr:cxnSp macro="">
      <xdr:nvCxnSpPr>
        <xdr:cNvPr id="125" name="直線コネクタ 124"/>
        <xdr:cNvCxnSpPr/>
      </xdr:nvCxnSpPr>
      <xdr:spPr bwMode="auto">
        <a:xfrm>
          <a:off x="2908300" y="7408699"/>
          <a:ext cx="698500" cy="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231080</xdr:rowOff>
    </xdr:from>
    <xdr:to>
      <xdr:col>29</xdr:col>
      <xdr:colOff>177800</xdr:colOff>
      <xdr:row>37</xdr:row>
      <xdr:rowOff>332680</xdr:rowOff>
    </xdr:to>
    <xdr:sp macro="" textlink="">
      <xdr:nvSpPr>
        <xdr:cNvPr id="135" name="楕円 134"/>
        <xdr:cNvSpPr/>
      </xdr:nvSpPr>
      <xdr:spPr bwMode="auto">
        <a:xfrm>
          <a:off x="5600700" y="735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76157</xdr:rowOff>
    </xdr:from>
    <xdr:ext cx="762000" cy="259045"/>
    <xdr:sp macro="" textlink="">
      <xdr:nvSpPr>
        <xdr:cNvPr id="136" name="人口1人当たり決算額の推移該当値テキスト445"/>
        <xdr:cNvSpPr txBox="1"/>
      </xdr:nvSpPr>
      <xdr:spPr>
        <a:xfrm>
          <a:off x="5740400" y="720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232105</xdr:rowOff>
    </xdr:from>
    <xdr:to>
      <xdr:col>26</xdr:col>
      <xdr:colOff>101600</xdr:colOff>
      <xdr:row>37</xdr:row>
      <xdr:rowOff>333705</xdr:rowOff>
    </xdr:to>
    <xdr:sp macro="" textlink="">
      <xdr:nvSpPr>
        <xdr:cNvPr id="137" name="楕円 136"/>
        <xdr:cNvSpPr/>
      </xdr:nvSpPr>
      <xdr:spPr bwMode="auto">
        <a:xfrm>
          <a:off x="4953000" y="735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982</xdr:rowOff>
    </xdr:from>
    <xdr:ext cx="736600" cy="259045"/>
    <xdr:sp macro="" textlink="">
      <xdr:nvSpPr>
        <xdr:cNvPr id="138" name="テキスト ボックス 137"/>
        <xdr:cNvSpPr txBox="1"/>
      </xdr:nvSpPr>
      <xdr:spPr>
        <a:xfrm>
          <a:off x="4622800" y="71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251764</xdr:rowOff>
    </xdr:from>
    <xdr:to>
      <xdr:col>22</xdr:col>
      <xdr:colOff>165100</xdr:colOff>
      <xdr:row>38</xdr:row>
      <xdr:rowOff>10464</xdr:rowOff>
    </xdr:to>
    <xdr:sp macro="" textlink="">
      <xdr:nvSpPr>
        <xdr:cNvPr id="139" name="楕円 138"/>
        <xdr:cNvSpPr/>
      </xdr:nvSpPr>
      <xdr:spPr bwMode="auto">
        <a:xfrm>
          <a:off x="4254500" y="737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20641</xdr:rowOff>
    </xdr:from>
    <xdr:ext cx="762000" cy="259045"/>
    <xdr:sp macro="" textlink="">
      <xdr:nvSpPr>
        <xdr:cNvPr id="140" name="テキスト ボックス 139"/>
        <xdr:cNvSpPr txBox="1"/>
      </xdr:nvSpPr>
      <xdr:spPr>
        <a:xfrm>
          <a:off x="3924300" y="714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236315</xdr:rowOff>
    </xdr:from>
    <xdr:to>
      <xdr:col>19</xdr:col>
      <xdr:colOff>38100</xdr:colOff>
      <xdr:row>37</xdr:row>
      <xdr:rowOff>337915</xdr:rowOff>
    </xdr:to>
    <xdr:sp macro="" textlink="">
      <xdr:nvSpPr>
        <xdr:cNvPr id="141" name="楕円 140"/>
        <xdr:cNvSpPr/>
      </xdr:nvSpPr>
      <xdr:spPr bwMode="auto">
        <a:xfrm>
          <a:off x="3556000" y="736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5192</xdr:rowOff>
    </xdr:from>
    <xdr:ext cx="762000" cy="259045"/>
    <xdr:sp macro="" textlink="">
      <xdr:nvSpPr>
        <xdr:cNvPr id="142" name="テキスト ボックス 141"/>
        <xdr:cNvSpPr txBox="1"/>
      </xdr:nvSpPr>
      <xdr:spPr>
        <a:xfrm>
          <a:off x="3225800" y="712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233199</xdr:rowOff>
    </xdr:from>
    <xdr:to>
      <xdr:col>15</xdr:col>
      <xdr:colOff>101600</xdr:colOff>
      <xdr:row>37</xdr:row>
      <xdr:rowOff>334799</xdr:rowOff>
    </xdr:to>
    <xdr:sp macro="" textlink="">
      <xdr:nvSpPr>
        <xdr:cNvPr id="143" name="楕円 142"/>
        <xdr:cNvSpPr/>
      </xdr:nvSpPr>
      <xdr:spPr bwMode="auto">
        <a:xfrm>
          <a:off x="2857500" y="735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2076</xdr:rowOff>
    </xdr:from>
    <xdr:ext cx="762000" cy="259045"/>
    <xdr:sp macro="" textlink="">
      <xdr:nvSpPr>
        <xdr:cNvPr id="144" name="テキスト ボックス 143"/>
        <xdr:cNvSpPr txBox="1"/>
      </xdr:nvSpPr>
      <xdr:spPr>
        <a:xfrm>
          <a:off x="2527300" y="712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11,950
11,841
265.42
10,482,831
10,247,198
197,692
5,510,384
13,304,169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105900</xdr:rowOff>
    </xdr:from>
    <xdr:to>
      <xdr:col>24</xdr:col>
      <xdr:colOff>63500</xdr:colOff>
      <xdr:row>33</xdr:row>
      <xdr:rowOff>74593</xdr:rowOff>
    </xdr:to>
    <xdr:cxnSp macro="">
      <xdr:nvCxnSpPr>
        <xdr:cNvPr id="63" name="直線コネクタ 62"/>
        <xdr:cNvCxnSpPr/>
      </xdr:nvCxnSpPr>
      <xdr:spPr>
        <a:xfrm flipV="1">
          <a:off x="3797300" y="5592300"/>
          <a:ext cx="838200" cy="1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74593</xdr:rowOff>
    </xdr:from>
    <xdr:to>
      <xdr:col>19</xdr:col>
      <xdr:colOff>177800</xdr:colOff>
      <xdr:row>33</xdr:row>
      <xdr:rowOff>160437</xdr:rowOff>
    </xdr:to>
    <xdr:cxnSp macro="">
      <xdr:nvCxnSpPr>
        <xdr:cNvPr id="66" name="直線コネクタ 65"/>
        <xdr:cNvCxnSpPr/>
      </xdr:nvCxnSpPr>
      <xdr:spPr>
        <a:xfrm flipV="1">
          <a:off x="2908300" y="5732443"/>
          <a:ext cx="889000" cy="8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111463</xdr:rowOff>
    </xdr:from>
    <xdr:to>
      <xdr:col>15</xdr:col>
      <xdr:colOff>50800</xdr:colOff>
      <xdr:row>33</xdr:row>
      <xdr:rowOff>160437</xdr:rowOff>
    </xdr:to>
    <xdr:cxnSp macro="">
      <xdr:nvCxnSpPr>
        <xdr:cNvPr id="69" name="直線コネクタ 68"/>
        <xdr:cNvCxnSpPr/>
      </xdr:nvCxnSpPr>
      <xdr:spPr>
        <a:xfrm>
          <a:off x="2019300" y="5769313"/>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111463</xdr:rowOff>
    </xdr:from>
    <xdr:to>
      <xdr:col>10</xdr:col>
      <xdr:colOff>114300</xdr:colOff>
      <xdr:row>35</xdr:row>
      <xdr:rowOff>52789</xdr:rowOff>
    </xdr:to>
    <xdr:cxnSp macro="">
      <xdr:nvCxnSpPr>
        <xdr:cNvPr id="72" name="直線コネクタ 71"/>
        <xdr:cNvCxnSpPr/>
      </xdr:nvCxnSpPr>
      <xdr:spPr>
        <a:xfrm flipV="1">
          <a:off x="1130300" y="5769313"/>
          <a:ext cx="8890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55100</xdr:rowOff>
    </xdr:from>
    <xdr:to>
      <xdr:col>24</xdr:col>
      <xdr:colOff>114300</xdr:colOff>
      <xdr:row>32</xdr:row>
      <xdr:rowOff>156700</xdr:rowOff>
    </xdr:to>
    <xdr:sp macro="" textlink="">
      <xdr:nvSpPr>
        <xdr:cNvPr id="82" name="楕円 81"/>
        <xdr:cNvSpPr/>
      </xdr:nvSpPr>
      <xdr:spPr>
        <a:xfrm>
          <a:off x="4584700" y="5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77977</xdr:rowOff>
    </xdr:from>
    <xdr:ext cx="599010" cy="259045"/>
    <xdr:sp macro="" textlink="">
      <xdr:nvSpPr>
        <xdr:cNvPr id="83" name="人件費該当値テキスト"/>
        <xdr:cNvSpPr txBox="1"/>
      </xdr:nvSpPr>
      <xdr:spPr>
        <a:xfrm>
          <a:off x="4686300" y="53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23793</xdr:rowOff>
    </xdr:from>
    <xdr:to>
      <xdr:col>20</xdr:col>
      <xdr:colOff>38100</xdr:colOff>
      <xdr:row>33</xdr:row>
      <xdr:rowOff>125393</xdr:rowOff>
    </xdr:to>
    <xdr:sp macro="" textlink="">
      <xdr:nvSpPr>
        <xdr:cNvPr id="84" name="楕円 83"/>
        <xdr:cNvSpPr/>
      </xdr:nvSpPr>
      <xdr:spPr>
        <a:xfrm>
          <a:off x="3746500" y="56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141920</xdr:rowOff>
    </xdr:from>
    <xdr:ext cx="599010" cy="259045"/>
    <xdr:sp macro="" textlink="">
      <xdr:nvSpPr>
        <xdr:cNvPr id="85" name="テキスト ボックス 84"/>
        <xdr:cNvSpPr txBox="1"/>
      </xdr:nvSpPr>
      <xdr:spPr>
        <a:xfrm>
          <a:off x="3497795" y="545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109637</xdr:rowOff>
    </xdr:from>
    <xdr:to>
      <xdr:col>15</xdr:col>
      <xdr:colOff>101600</xdr:colOff>
      <xdr:row>34</xdr:row>
      <xdr:rowOff>39787</xdr:rowOff>
    </xdr:to>
    <xdr:sp macro="" textlink="">
      <xdr:nvSpPr>
        <xdr:cNvPr id="86" name="楕円 85"/>
        <xdr:cNvSpPr/>
      </xdr:nvSpPr>
      <xdr:spPr>
        <a:xfrm>
          <a:off x="2857500" y="57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56314</xdr:rowOff>
    </xdr:from>
    <xdr:ext cx="599010" cy="259045"/>
    <xdr:sp macro="" textlink="">
      <xdr:nvSpPr>
        <xdr:cNvPr id="87" name="テキスト ボックス 86"/>
        <xdr:cNvSpPr txBox="1"/>
      </xdr:nvSpPr>
      <xdr:spPr>
        <a:xfrm>
          <a:off x="2608795" y="55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60663</xdr:rowOff>
    </xdr:from>
    <xdr:to>
      <xdr:col>10</xdr:col>
      <xdr:colOff>165100</xdr:colOff>
      <xdr:row>33</xdr:row>
      <xdr:rowOff>162263</xdr:rowOff>
    </xdr:to>
    <xdr:sp macro="" textlink="">
      <xdr:nvSpPr>
        <xdr:cNvPr id="88" name="楕円 87"/>
        <xdr:cNvSpPr/>
      </xdr:nvSpPr>
      <xdr:spPr>
        <a:xfrm>
          <a:off x="1968500" y="57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7340</xdr:rowOff>
    </xdr:from>
    <xdr:ext cx="599010" cy="259045"/>
    <xdr:sp macro="" textlink="">
      <xdr:nvSpPr>
        <xdr:cNvPr id="89" name="テキスト ボックス 88"/>
        <xdr:cNvSpPr txBox="1"/>
      </xdr:nvSpPr>
      <xdr:spPr>
        <a:xfrm>
          <a:off x="1719795" y="549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xdr:rowOff>
    </xdr:from>
    <xdr:to>
      <xdr:col>6</xdr:col>
      <xdr:colOff>38100</xdr:colOff>
      <xdr:row>35</xdr:row>
      <xdr:rowOff>103589</xdr:rowOff>
    </xdr:to>
    <xdr:sp macro="" textlink="">
      <xdr:nvSpPr>
        <xdr:cNvPr id="90" name="楕円 89"/>
        <xdr:cNvSpPr/>
      </xdr:nvSpPr>
      <xdr:spPr>
        <a:xfrm>
          <a:off x="1079500" y="60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120116</xdr:rowOff>
    </xdr:from>
    <xdr:ext cx="599010" cy="259045"/>
    <xdr:sp macro="" textlink="">
      <xdr:nvSpPr>
        <xdr:cNvPr id="91" name="テキスト ボックス 90"/>
        <xdr:cNvSpPr txBox="1"/>
      </xdr:nvSpPr>
      <xdr:spPr>
        <a:xfrm>
          <a:off x="830795" y="577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10510</xdr:rowOff>
    </xdr:from>
    <xdr:to>
      <xdr:col>24</xdr:col>
      <xdr:colOff>63500</xdr:colOff>
      <xdr:row>58</xdr:row>
      <xdr:rowOff>15022</xdr:rowOff>
    </xdr:to>
    <xdr:cxnSp macro="">
      <xdr:nvCxnSpPr>
        <xdr:cNvPr id="120" name="直線コネクタ 119"/>
        <xdr:cNvCxnSpPr/>
      </xdr:nvCxnSpPr>
      <xdr:spPr>
        <a:xfrm flipV="1">
          <a:off x="3797300" y="9954610"/>
          <a:ext cx="8382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xdr:rowOff>
    </xdr:from>
    <xdr:to>
      <xdr:col>19</xdr:col>
      <xdr:colOff>177800</xdr:colOff>
      <xdr:row>58</xdr:row>
      <xdr:rowOff>19731</xdr:rowOff>
    </xdr:to>
    <xdr:cxnSp macro="">
      <xdr:nvCxnSpPr>
        <xdr:cNvPr id="123" name="直線コネクタ 122"/>
        <xdr:cNvCxnSpPr/>
      </xdr:nvCxnSpPr>
      <xdr:spPr>
        <a:xfrm flipV="1">
          <a:off x="2908300" y="9959122"/>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19731</xdr:rowOff>
    </xdr:from>
    <xdr:to>
      <xdr:col>15</xdr:col>
      <xdr:colOff>50800</xdr:colOff>
      <xdr:row>58</xdr:row>
      <xdr:rowOff>33018</xdr:rowOff>
    </xdr:to>
    <xdr:cxnSp macro="">
      <xdr:nvCxnSpPr>
        <xdr:cNvPr id="126" name="直線コネクタ 125"/>
        <xdr:cNvCxnSpPr/>
      </xdr:nvCxnSpPr>
      <xdr:spPr>
        <a:xfrm flipV="1">
          <a:off x="2019300" y="9963831"/>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17995</xdr:rowOff>
    </xdr:from>
    <xdr:to>
      <xdr:col>10</xdr:col>
      <xdr:colOff>114300</xdr:colOff>
      <xdr:row>58</xdr:row>
      <xdr:rowOff>33018</xdr:rowOff>
    </xdr:to>
    <xdr:cxnSp macro="">
      <xdr:nvCxnSpPr>
        <xdr:cNvPr id="129" name="直線コネクタ 128"/>
        <xdr:cNvCxnSpPr/>
      </xdr:nvCxnSpPr>
      <xdr:spPr>
        <a:xfrm>
          <a:off x="1130300" y="996209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131160</xdr:rowOff>
    </xdr:from>
    <xdr:to>
      <xdr:col>24</xdr:col>
      <xdr:colOff>114300</xdr:colOff>
      <xdr:row>58</xdr:row>
      <xdr:rowOff>61310</xdr:rowOff>
    </xdr:to>
    <xdr:sp macro="" textlink="">
      <xdr:nvSpPr>
        <xdr:cNvPr id="139" name="楕円 138"/>
        <xdr:cNvSpPr/>
      </xdr:nvSpPr>
      <xdr:spPr>
        <a:xfrm>
          <a:off x="4584700" y="9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90537</xdr:rowOff>
    </xdr:from>
    <xdr:ext cx="599010" cy="259045"/>
    <xdr:sp macro="" textlink="">
      <xdr:nvSpPr>
        <xdr:cNvPr id="140" name="物件費該当値テキスト"/>
        <xdr:cNvSpPr txBox="1"/>
      </xdr:nvSpPr>
      <xdr:spPr>
        <a:xfrm>
          <a:off x="4686300" y="969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135672</xdr:rowOff>
    </xdr:from>
    <xdr:to>
      <xdr:col>20</xdr:col>
      <xdr:colOff>38100</xdr:colOff>
      <xdr:row>58</xdr:row>
      <xdr:rowOff>65822</xdr:rowOff>
    </xdr:to>
    <xdr:sp macro="" textlink="">
      <xdr:nvSpPr>
        <xdr:cNvPr id="141" name="楕円 140"/>
        <xdr:cNvSpPr/>
      </xdr:nvSpPr>
      <xdr:spPr>
        <a:xfrm>
          <a:off x="37465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82349</xdr:rowOff>
    </xdr:from>
    <xdr:ext cx="599010" cy="259045"/>
    <xdr:sp macro="" textlink="">
      <xdr:nvSpPr>
        <xdr:cNvPr id="142" name="テキスト ボックス 141"/>
        <xdr:cNvSpPr txBox="1"/>
      </xdr:nvSpPr>
      <xdr:spPr>
        <a:xfrm>
          <a:off x="3497795" y="968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140381</xdr:rowOff>
    </xdr:from>
    <xdr:to>
      <xdr:col>15</xdr:col>
      <xdr:colOff>101600</xdr:colOff>
      <xdr:row>58</xdr:row>
      <xdr:rowOff>70531</xdr:rowOff>
    </xdr:to>
    <xdr:sp macro="" textlink="">
      <xdr:nvSpPr>
        <xdr:cNvPr id="143" name="楕円 142"/>
        <xdr:cNvSpPr/>
      </xdr:nvSpPr>
      <xdr:spPr>
        <a:xfrm>
          <a:off x="2857500" y="99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87058</xdr:rowOff>
    </xdr:from>
    <xdr:ext cx="599010" cy="259045"/>
    <xdr:sp macro="" textlink="">
      <xdr:nvSpPr>
        <xdr:cNvPr id="144" name="テキスト ボックス 143"/>
        <xdr:cNvSpPr txBox="1"/>
      </xdr:nvSpPr>
      <xdr:spPr>
        <a:xfrm>
          <a:off x="2608795" y="96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153668</xdr:rowOff>
    </xdr:from>
    <xdr:to>
      <xdr:col>10</xdr:col>
      <xdr:colOff>165100</xdr:colOff>
      <xdr:row>58</xdr:row>
      <xdr:rowOff>83818</xdr:rowOff>
    </xdr:to>
    <xdr:sp macro="" textlink="">
      <xdr:nvSpPr>
        <xdr:cNvPr id="145" name="楕円 144"/>
        <xdr:cNvSpPr/>
      </xdr:nvSpPr>
      <xdr:spPr>
        <a:xfrm>
          <a:off x="1968500" y="99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100345</xdr:rowOff>
    </xdr:from>
    <xdr:ext cx="534377" cy="259045"/>
    <xdr:sp macro="" textlink="">
      <xdr:nvSpPr>
        <xdr:cNvPr id="146" name="テキスト ボックス 145"/>
        <xdr:cNvSpPr txBox="1"/>
      </xdr:nvSpPr>
      <xdr:spPr>
        <a:xfrm>
          <a:off x="1752111" y="97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138645</xdr:rowOff>
    </xdr:from>
    <xdr:to>
      <xdr:col>6</xdr:col>
      <xdr:colOff>38100</xdr:colOff>
      <xdr:row>58</xdr:row>
      <xdr:rowOff>68795</xdr:rowOff>
    </xdr:to>
    <xdr:sp macro="" textlink="">
      <xdr:nvSpPr>
        <xdr:cNvPr id="147" name="楕円 146"/>
        <xdr:cNvSpPr/>
      </xdr:nvSpPr>
      <xdr:spPr>
        <a:xfrm>
          <a:off x="1079500" y="99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85322</xdr:rowOff>
    </xdr:from>
    <xdr:ext cx="599010" cy="259045"/>
    <xdr:sp macro="" textlink="">
      <xdr:nvSpPr>
        <xdr:cNvPr id="148" name="テキスト ボックス 147"/>
        <xdr:cNvSpPr txBox="1"/>
      </xdr:nvSpPr>
      <xdr:spPr>
        <a:xfrm>
          <a:off x="830795" y="968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110992</xdr:rowOff>
    </xdr:from>
    <xdr:to>
      <xdr:col>24</xdr:col>
      <xdr:colOff>63500</xdr:colOff>
      <xdr:row>78</xdr:row>
      <xdr:rowOff>116687</xdr:rowOff>
    </xdr:to>
    <xdr:cxnSp macro="">
      <xdr:nvCxnSpPr>
        <xdr:cNvPr id="177" name="直線コネクタ 176"/>
        <xdr:cNvCxnSpPr/>
      </xdr:nvCxnSpPr>
      <xdr:spPr>
        <a:xfrm flipV="1">
          <a:off x="3797300" y="13484092"/>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116687</xdr:rowOff>
    </xdr:from>
    <xdr:to>
      <xdr:col>19</xdr:col>
      <xdr:colOff>177800</xdr:colOff>
      <xdr:row>78</xdr:row>
      <xdr:rowOff>125394</xdr:rowOff>
    </xdr:to>
    <xdr:cxnSp macro="">
      <xdr:nvCxnSpPr>
        <xdr:cNvPr id="180" name="直線コネクタ 179"/>
        <xdr:cNvCxnSpPr/>
      </xdr:nvCxnSpPr>
      <xdr:spPr>
        <a:xfrm flipV="1">
          <a:off x="2908300" y="13489787"/>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125394</xdr:rowOff>
    </xdr:from>
    <xdr:to>
      <xdr:col>15</xdr:col>
      <xdr:colOff>50800</xdr:colOff>
      <xdr:row>78</xdr:row>
      <xdr:rowOff>139185</xdr:rowOff>
    </xdr:to>
    <xdr:cxnSp macro="">
      <xdr:nvCxnSpPr>
        <xdr:cNvPr id="183" name="直線コネクタ 182"/>
        <xdr:cNvCxnSpPr/>
      </xdr:nvCxnSpPr>
      <xdr:spPr>
        <a:xfrm flipV="1">
          <a:off x="2019300" y="13498494"/>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108038</xdr:rowOff>
    </xdr:from>
    <xdr:to>
      <xdr:col>10</xdr:col>
      <xdr:colOff>114300</xdr:colOff>
      <xdr:row>78</xdr:row>
      <xdr:rowOff>139185</xdr:rowOff>
    </xdr:to>
    <xdr:cxnSp macro="">
      <xdr:nvCxnSpPr>
        <xdr:cNvPr id="186" name="直線コネクタ 185"/>
        <xdr:cNvCxnSpPr/>
      </xdr:nvCxnSpPr>
      <xdr:spPr>
        <a:xfrm>
          <a:off x="1130300" y="13481138"/>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60192</xdr:rowOff>
    </xdr:from>
    <xdr:to>
      <xdr:col>24</xdr:col>
      <xdr:colOff>114300</xdr:colOff>
      <xdr:row>78</xdr:row>
      <xdr:rowOff>161792</xdr:rowOff>
    </xdr:to>
    <xdr:sp macro="" textlink="">
      <xdr:nvSpPr>
        <xdr:cNvPr id="196" name="楕円 195"/>
        <xdr:cNvSpPr/>
      </xdr:nvSpPr>
      <xdr:spPr>
        <a:xfrm>
          <a:off x="4584700" y="134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146569</xdr:rowOff>
    </xdr:from>
    <xdr:ext cx="469744" cy="259045"/>
    <xdr:sp macro="" textlink="">
      <xdr:nvSpPr>
        <xdr:cNvPr id="197" name="維持補修費該当値テキスト"/>
        <xdr:cNvSpPr txBox="1"/>
      </xdr:nvSpPr>
      <xdr:spPr>
        <a:xfrm>
          <a:off x="4686300" y="133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65887</xdr:rowOff>
    </xdr:from>
    <xdr:to>
      <xdr:col>20</xdr:col>
      <xdr:colOff>38100</xdr:colOff>
      <xdr:row>78</xdr:row>
      <xdr:rowOff>167487</xdr:rowOff>
    </xdr:to>
    <xdr:sp macro="" textlink="">
      <xdr:nvSpPr>
        <xdr:cNvPr id="198" name="楕円 197"/>
        <xdr:cNvSpPr/>
      </xdr:nvSpPr>
      <xdr:spPr>
        <a:xfrm>
          <a:off x="3746500" y="13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158614</xdr:rowOff>
    </xdr:from>
    <xdr:ext cx="469744" cy="259045"/>
    <xdr:sp macro="" textlink="">
      <xdr:nvSpPr>
        <xdr:cNvPr id="199" name="テキスト ボックス 198"/>
        <xdr:cNvSpPr txBox="1"/>
      </xdr:nvSpPr>
      <xdr:spPr>
        <a:xfrm>
          <a:off x="3562428" y="135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74594</xdr:rowOff>
    </xdr:from>
    <xdr:to>
      <xdr:col>15</xdr:col>
      <xdr:colOff>101600</xdr:colOff>
      <xdr:row>79</xdr:row>
      <xdr:rowOff>4744</xdr:rowOff>
    </xdr:to>
    <xdr:sp macro="" textlink="">
      <xdr:nvSpPr>
        <xdr:cNvPr id="200" name="楕円 199"/>
        <xdr:cNvSpPr/>
      </xdr:nvSpPr>
      <xdr:spPr>
        <a:xfrm>
          <a:off x="2857500" y="13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167321</xdr:rowOff>
    </xdr:from>
    <xdr:ext cx="469744" cy="259045"/>
    <xdr:sp macro="" textlink="">
      <xdr:nvSpPr>
        <xdr:cNvPr id="201" name="テキスト ボックス 200"/>
        <xdr:cNvSpPr txBox="1"/>
      </xdr:nvSpPr>
      <xdr:spPr>
        <a:xfrm>
          <a:off x="2673428" y="135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88385</xdr:rowOff>
    </xdr:from>
    <xdr:to>
      <xdr:col>10</xdr:col>
      <xdr:colOff>165100</xdr:colOff>
      <xdr:row>79</xdr:row>
      <xdr:rowOff>18535</xdr:rowOff>
    </xdr:to>
    <xdr:sp macro="" textlink="">
      <xdr:nvSpPr>
        <xdr:cNvPr id="202" name="楕円 201"/>
        <xdr:cNvSpPr/>
      </xdr:nvSpPr>
      <xdr:spPr>
        <a:xfrm>
          <a:off x="1968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9662</xdr:rowOff>
    </xdr:from>
    <xdr:ext cx="469744" cy="259045"/>
    <xdr:sp macro="" textlink="">
      <xdr:nvSpPr>
        <xdr:cNvPr id="203" name="テキスト ボックス 202"/>
        <xdr:cNvSpPr txBox="1"/>
      </xdr:nvSpPr>
      <xdr:spPr>
        <a:xfrm>
          <a:off x="1784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57238</xdr:rowOff>
    </xdr:from>
    <xdr:to>
      <xdr:col>6</xdr:col>
      <xdr:colOff>38100</xdr:colOff>
      <xdr:row>78</xdr:row>
      <xdr:rowOff>158838</xdr:rowOff>
    </xdr:to>
    <xdr:sp macro="" textlink="">
      <xdr:nvSpPr>
        <xdr:cNvPr id="204" name="楕円 203"/>
        <xdr:cNvSpPr/>
      </xdr:nvSpPr>
      <xdr:spPr>
        <a:xfrm>
          <a:off x="10795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149965</xdr:rowOff>
    </xdr:from>
    <xdr:ext cx="469744" cy="259045"/>
    <xdr:sp macro="" textlink="">
      <xdr:nvSpPr>
        <xdr:cNvPr id="205" name="テキスト ボックス 204"/>
        <xdr:cNvSpPr txBox="1"/>
      </xdr:nvSpPr>
      <xdr:spPr>
        <a:xfrm>
          <a:off x="895428" y="135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21361</xdr:rowOff>
    </xdr:from>
    <xdr:to>
      <xdr:col>24</xdr:col>
      <xdr:colOff>63500</xdr:colOff>
      <xdr:row>96</xdr:row>
      <xdr:rowOff>115019</xdr:rowOff>
    </xdr:to>
    <xdr:cxnSp macro="">
      <xdr:nvCxnSpPr>
        <xdr:cNvPr id="235" name="直線コネクタ 234"/>
        <xdr:cNvCxnSpPr/>
      </xdr:nvCxnSpPr>
      <xdr:spPr>
        <a:xfrm flipV="1">
          <a:off x="3797300" y="16480561"/>
          <a:ext cx="8382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19762</xdr:rowOff>
    </xdr:from>
    <xdr:to>
      <xdr:col>19</xdr:col>
      <xdr:colOff>177800</xdr:colOff>
      <xdr:row>96</xdr:row>
      <xdr:rowOff>115019</xdr:rowOff>
    </xdr:to>
    <xdr:cxnSp macro="">
      <xdr:nvCxnSpPr>
        <xdr:cNvPr id="238" name="直線コネクタ 237"/>
        <xdr:cNvCxnSpPr/>
      </xdr:nvCxnSpPr>
      <xdr:spPr>
        <a:xfrm>
          <a:off x="2908300" y="16478962"/>
          <a:ext cx="889000" cy="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19762</xdr:rowOff>
    </xdr:from>
    <xdr:to>
      <xdr:col>15</xdr:col>
      <xdr:colOff>50800</xdr:colOff>
      <xdr:row>97</xdr:row>
      <xdr:rowOff>68582</xdr:rowOff>
    </xdr:to>
    <xdr:cxnSp macro="">
      <xdr:nvCxnSpPr>
        <xdr:cNvPr id="241" name="直線コネクタ 240"/>
        <xdr:cNvCxnSpPr/>
      </xdr:nvCxnSpPr>
      <xdr:spPr>
        <a:xfrm flipV="1">
          <a:off x="2019300" y="16478962"/>
          <a:ext cx="889000" cy="2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55308</xdr:rowOff>
    </xdr:from>
    <xdr:to>
      <xdr:col>10</xdr:col>
      <xdr:colOff>114300</xdr:colOff>
      <xdr:row>97</xdr:row>
      <xdr:rowOff>68582</xdr:rowOff>
    </xdr:to>
    <xdr:cxnSp macro="">
      <xdr:nvCxnSpPr>
        <xdr:cNvPr id="244" name="直線コネクタ 243"/>
        <xdr:cNvCxnSpPr/>
      </xdr:nvCxnSpPr>
      <xdr:spPr>
        <a:xfrm>
          <a:off x="1130300" y="16685958"/>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142011</xdr:rowOff>
    </xdr:from>
    <xdr:to>
      <xdr:col>24</xdr:col>
      <xdr:colOff>114300</xdr:colOff>
      <xdr:row>96</xdr:row>
      <xdr:rowOff>72161</xdr:rowOff>
    </xdr:to>
    <xdr:sp macro="" textlink="">
      <xdr:nvSpPr>
        <xdr:cNvPr id="254" name="楕円 253"/>
        <xdr:cNvSpPr/>
      </xdr:nvSpPr>
      <xdr:spPr>
        <a:xfrm>
          <a:off x="45847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120438</xdr:rowOff>
    </xdr:from>
    <xdr:ext cx="599010" cy="259045"/>
    <xdr:sp macro="" textlink="">
      <xdr:nvSpPr>
        <xdr:cNvPr id="255" name="扶助費該当値テキスト"/>
        <xdr:cNvSpPr txBox="1"/>
      </xdr:nvSpPr>
      <xdr:spPr>
        <a:xfrm>
          <a:off x="4686300" y="1640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64219</xdr:rowOff>
    </xdr:from>
    <xdr:to>
      <xdr:col>20</xdr:col>
      <xdr:colOff>38100</xdr:colOff>
      <xdr:row>96</xdr:row>
      <xdr:rowOff>165819</xdr:rowOff>
    </xdr:to>
    <xdr:sp macro="" textlink="">
      <xdr:nvSpPr>
        <xdr:cNvPr id="256" name="楕円 255"/>
        <xdr:cNvSpPr/>
      </xdr:nvSpPr>
      <xdr:spPr>
        <a:xfrm>
          <a:off x="3746500" y="1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156946</xdr:rowOff>
    </xdr:from>
    <xdr:ext cx="599010" cy="259045"/>
    <xdr:sp macro="" textlink="">
      <xdr:nvSpPr>
        <xdr:cNvPr id="257" name="テキスト ボックス 256"/>
        <xdr:cNvSpPr txBox="1"/>
      </xdr:nvSpPr>
      <xdr:spPr>
        <a:xfrm>
          <a:off x="3497795" y="1661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140412</xdr:rowOff>
    </xdr:from>
    <xdr:to>
      <xdr:col>15</xdr:col>
      <xdr:colOff>101600</xdr:colOff>
      <xdr:row>96</xdr:row>
      <xdr:rowOff>70562</xdr:rowOff>
    </xdr:to>
    <xdr:sp macro="" textlink="">
      <xdr:nvSpPr>
        <xdr:cNvPr id="258" name="楕円 257"/>
        <xdr:cNvSpPr/>
      </xdr:nvSpPr>
      <xdr:spPr>
        <a:xfrm>
          <a:off x="2857500" y="164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61689</xdr:rowOff>
    </xdr:from>
    <xdr:ext cx="599010" cy="259045"/>
    <xdr:sp macro="" textlink="">
      <xdr:nvSpPr>
        <xdr:cNvPr id="259" name="テキスト ボックス 258"/>
        <xdr:cNvSpPr txBox="1"/>
      </xdr:nvSpPr>
      <xdr:spPr>
        <a:xfrm>
          <a:off x="2608795" y="1652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17782</xdr:rowOff>
    </xdr:from>
    <xdr:to>
      <xdr:col>10</xdr:col>
      <xdr:colOff>165100</xdr:colOff>
      <xdr:row>97</xdr:row>
      <xdr:rowOff>119382</xdr:rowOff>
    </xdr:to>
    <xdr:sp macro="" textlink="">
      <xdr:nvSpPr>
        <xdr:cNvPr id="260" name="楕円 259"/>
        <xdr:cNvSpPr/>
      </xdr:nvSpPr>
      <xdr:spPr>
        <a:xfrm>
          <a:off x="1968500" y="166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110509</xdr:rowOff>
    </xdr:from>
    <xdr:ext cx="534377" cy="259045"/>
    <xdr:sp macro="" textlink="">
      <xdr:nvSpPr>
        <xdr:cNvPr id="261" name="テキスト ボックス 260"/>
        <xdr:cNvSpPr txBox="1"/>
      </xdr:nvSpPr>
      <xdr:spPr>
        <a:xfrm>
          <a:off x="1752111" y="167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4508</xdr:rowOff>
    </xdr:from>
    <xdr:to>
      <xdr:col>6</xdr:col>
      <xdr:colOff>38100</xdr:colOff>
      <xdr:row>97</xdr:row>
      <xdr:rowOff>106108</xdr:rowOff>
    </xdr:to>
    <xdr:sp macro="" textlink="">
      <xdr:nvSpPr>
        <xdr:cNvPr id="262" name="楕円 261"/>
        <xdr:cNvSpPr/>
      </xdr:nvSpPr>
      <xdr:spPr>
        <a:xfrm>
          <a:off x="1079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97235</xdr:rowOff>
    </xdr:from>
    <xdr:ext cx="534377" cy="259045"/>
    <xdr:sp macro="" textlink="">
      <xdr:nvSpPr>
        <xdr:cNvPr id="263" name="テキスト ボックス 262"/>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39969</xdr:rowOff>
    </xdr:from>
    <xdr:to>
      <xdr:col>55</xdr:col>
      <xdr:colOff>0</xdr:colOff>
      <xdr:row>37</xdr:row>
      <xdr:rowOff>70423</xdr:rowOff>
    </xdr:to>
    <xdr:cxnSp macro="">
      <xdr:nvCxnSpPr>
        <xdr:cNvPr id="292" name="直線コネクタ 291"/>
        <xdr:cNvCxnSpPr/>
      </xdr:nvCxnSpPr>
      <xdr:spPr>
        <a:xfrm>
          <a:off x="9639300" y="6383619"/>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39969</xdr:rowOff>
    </xdr:from>
    <xdr:to>
      <xdr:col>50</xdr:col>
      <xdr:colOff>114300</xdr:colOff>
      <xdr:row>37</xdr:row>
      <xdr:rowOff>121888</xdr:rowOff>
    </xdr:to>
    <xdr:cxnSp macro="">
      <xdr:nvCxnSpPr>
        <xdr:cNvPr id="295" name="直線コネクタ 294"/>
        <xdr:cNvCxnSpPr/>
      </xdr:nvCxnSpPr>
      <xdr:spPr>
        <a:xfrm flipV="1">
          <a:off x="8750300" y="6383619"/>
          <a:ext cx="889000" cy="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61016</xdr:rowOff>
    </xdr:from>
    <xdr:to>
      <xdr:col>45</xdr:col>
      <xdr:colOff>177800</xdr:colOff>
      <xdr:row>37</xdr:row>
      <xdr:rowOff>121888</xdr:rowOff>
    </xdr:to>
    <xdr:cxnSp macro="">
      <xdr:nvCxnSpPr>
        <xdr:cNvPr id="298" name="直線コネクタ 297"/>
        <xdr:cNvCxnSpPr/>
      </xdr:nvCxnSpPr>
      <xdr:spPr>
        <a:xfrm>
          <a:off x="7861300" y="6061766"/>
          <a:ext cx="889000" cy="40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61016</xdr:rowOff>
    </xdr:from>
    <xdr:to>
      <xdr:col>41</xdr:col>
      <xdr:colOff>50800</xdr:colOff>
      <xdr:row>38</xdr:row>
      <xdr:rowOff>14584</xdr:rowOff>
    </xdr:to>
    <xdr:cxnSp macro="">
      <xdr:nvCxnSpPr>
        <xdr:cNvPr id="301" name="直線コネクタ 300"/>
        <xdr:cNvCxnSpPr/>
      </xdr:nvCxnSpPr>
      <xdr:spPr>
        <a:xfrm flipV="1">
          <a:off x="6972300" y="6061766"/>
          <a:ext cx="889000" cy="4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19623</xdr:rowOff>
    </xdr:from>
    <xdr:to>
      <xdr:col>55</xdr:col>
      <xdr:colOff>50800</xdr:colOff>
      <xdr:row>37</xdr:row>
      <xdr:rowOff>121223</xdr:rowOff>
    </xdr:to>
    <xdr:sp macro="" textlink="">
      <xdr:nvSpPr>
        <xdr:cNvPr id="311" name="楕円 310"/>
        <xdr:cNvSpPr/>
      </xdr:nvSpPr>
      <xdr:spPr>
        <a:xfrm>
          <a:off x="10426700" y="63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169500</xdr:rowOff>
    </xdr:from>
    <xdr:ext cx="534377" cy="259045"/>
    <xdr:sp macro="" textlink="">
      <xdr:nvSpPr>
        <xdr:cNvPr id="312" name="補助費等該当値テキスト"/>
        <xdr:cNvSpPr txBox="1"/>
      </xdr:nvSpPr>
      <xdr:spPr>
        <a:xfrm>
          <a:off x="10528300" y="6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160619</xdr:rowOff>
    </xdr:from>
    <xdr:to>
      <xdr:col>50</xdr:col>
      <xdr:colOff>165100</xdr:colOff>
      <xdr:row>37</xdr:row>
      <xdr:rowOff>90769</xdr:rowOff>
    </xdr:to>
    <xdr:sp macro="" textlink="">
      <xdr:nvSpPr>
        <xdr:cNvPr id="313" name="楕円 312"/>
        <xdr:cNvSpPr/>
      </xdr:nvSpPr>
      <xdr:spPr>
        <a:xfrm>
          <a:off x="9588500" y="63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81896</xdr:rowOff>
    </xdr:from>
    <xdr:ext cx="534377" cy="259045"/>
    <xdr:sp macro="" textlink="">
      <xdr:nvSpPr>
        <xdr:cNvPr id="314" name="テキスト ボックス 313"/>
        <xdr:cNvSpPr txBox="1"/>
      </xdr:nvSpPr>
      <xdr:spPr>
        <a:xfrm>
          <a:off x="9372111" y="64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71088</xdr:rowOff>
    </xdr:from>
    <xdr:to>
      <xdr:col>46</xdr:col>
      <xdr:colOff>38100</xdr:colOff>
      <xdr:row>38</xdr:row>
      <xdr:rowOff>1239</xdr:rowOff>
    </xdr:to>
    <xdr:sp macro="" textlink="">
      <xdr:nvSpPr>
        <xdr:cNvPr id="315" name="楕円 314"/>
        <xdr:cNvSpPr/>
      </xdr:nvSpPr>
      <xdr:spPr>
        <a:xfrm>
          <a:off x="8699500" y="6414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163815</xdr:rowOff>
    </xdr:from>
    <xdr:ext cx="534377" cy="259045"/>
    <xdr:sp macro="" textlink="">
      <xdr:nvSpPr>
        <xdr:cNvPr id="316" name="テキスト ボックス 315"/>
        <xdr:cNvSpPr txBox="1"/>
      </xdr:nvSpPr>
      <xdr:spPr>
        <a:xfrm>
          <a:off x="8483111" y="65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10216</xdr:rowOff>
    </xdr:from>
    <xdr:to>
      <xdr:col>41</xdr:col>
      <xdr:colOff>101600</xdr:colOff>
      <xdr:row>35</xdr:row>
      <xdr:rowOff>111816</xdr:rowOff>
    </xdr:to>
    <xdr:sp macro="" textlink="">
      <xdr:nvSpPr>
        <xdr:cNvPr id="317" name="楕円 316"/>
        <xdr:cNvSpPr/>
      </xdr:nvSpPr>
      <xdr:spPr>
        <a:xfrm>
          <a:off x="7810500" y="60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102943</xdr:rowOff>
    </xdr:from>
    <xdr:ext cx="599010" cy="259045"/>
    <xdr:sp macro="" textlink="">
      <xdr:nvSpPr>
        <xdr:cNvPr id="318" name="テキスト ボックス 317"/>
        <xdr:cNvSpPr txBox="1"/>
      </xdr:nvSpPr>
      <xdr:spPr>
        <a:xfrm>
          <a:off x="7561795" y="610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135233</xdr:rowOff>
    </xdr:from>
    <xdr:to>
      <xdr:col>36</xdr:col>
      <xdr:colOff>165100</xdr:colOff>
      <xdr:row>38</xdr:row>
      <xdr:rowOff>65384</xdr:rowOff>
    </xdr:to>
    <xdr:sp macro="" textlink="">
      <xdr:nvSpPr>
        <xdr:cNvPr id="319" name="楕円 318"/>
        <xdr:cNvSpPr/>
      </xdr:nvSpPr>
      <xdr:spPr>
        <a:xfrm>
          <a:off x="6921500" y="6478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56511</xdr:rowOff>
    </xdr:from>
    <xdr:ext cx="534377" cy="259045"/>
    <xdr:sp macro="" textlink="">
      <xdr:nvSpPr>
        <xdr:cNvPr id="320" name="テキスト ボックス 319"/>
        <xdr:cNvSpPr txBox="1"/>
      </xdr:nvSpPr>
      <xdr:spPr>
        <a:xfrm>
          <a:off x="6705111" y="65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19891</xdr:rowOff>
    </xdr:from>
    <xdr:to>
      <xdr:col>55</xdr:col>
      <xdr:colOff>0</xdr:colOff>
      <xdr:row>57</xdr:row>
      <xdr:rowOff>115962</xdr:rowOff>
    </xdr:to>
    <xdr:cxnSp macro="">
      <xdr:nvCxnSpPr>
        <xdr:cNvPr id="347" name="直線コネクタ 346"/>
        <xdr:cNvCxnSpPr/>
      </xdr:nvCxnSpPr>
      <xdr:spPr>
        <a:xfrm>
          <a:off x="9639300" y="9792541"/>
          <a:ext cx="838200" cy="9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51920</xdr:rowOff>
    </xdr:from>
    <xdr:to>
      <xdr:col>50</xdr:col>
      <xdr:colOff>114300</xdr:colOff>
      <xdr:row>57</xdr:row>
      <xdr:rowOff>19891</xdr:rowOff>
    </xdr:to>
    <xdr:cxnSp macro="">
      <xdr:nvCxnSpPr>
        <xdr:cNvPr id="350" name="直線コネクタ 349"/>
        <xdr:cNvCxnSpPr/>
      </xdr:nvCxnSpPr>
      <xdr:spPr>
        <a:xfrm>
          <a:off x="8750300" y="9653120"/>
          <a:ext cx="889000" cy="1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46150</xdr:rowOff>
    </xdr:from>
    <xdr:to>
      <xdr:col>45</xdr:col>
      <xdr:colOff>177800</xdr:colOff>
      <xdr:row>56</xdr:row>
      <xdr:rowOff>51920</xdr:rowOff>
    </xdr:to>
    <xdr:cxnSp macro="">
      <xdr:nvCxnSpPr>
        <xdr:cNvPr id="353" name="直線コネクタ 352"/>
        <xdr:cNvCxnSpPr/>
      </xdr:nvCxnSpPr>
      <xdr:spPr>
        <a:xfrm>
          <a:off x="7861300" y="964735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46150</xdr:rowOff>
    </xdr:from>
    <xdr:to>
      <xdr:col>41</xdr:col>
      <xdr:colOff>50800</xdr:colOff>
      <xdr:row>57</xdr:row>
      <xdr:rowOff>75230</xdr:rowOff>
    </xdr:to>
    <xdr:cxnSp macro="">
      <xdr:nvCxnSpPr>
        <xdr:cNvPr id="356" name="直線コネクタ 355"/>
        <xdr:cNvCxnSpPr/>
      </xdr:nvCxnSpPr>
      <xdr:spPr>
        <a:xfrm flipV="1">
          <a:off x="6972300" y="9647350"/>
          <a:ext cx="889000" cy="20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65162</xdr:rowOff>
    </xdr:from>
    <xdr:to>
      <xdr:col>55</xdr:col>
      <xdr:colOff>50800</xdr:colOff>
      <xdr:row>57</xdr:row>
      <xdr:rowOff>166762</xdr:rowOff>
    </xdr:to>
    <xdr:sp macro="" textlink="">
      <xdr:nvSpPr>
        <xdr:cNvPr id="366" name="楕円 365"/>
        <xdr:cNvSpPr/>
      </xdr:nvSpPr>
      <xdr:spPr>
        <a:xfrm>
          <a:off x="10426700" y="98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43589</xdr:rowOff>
    </xdr:from>
    <xdr:ext cx="534377" cy="259045"/>
    <xdr:sp macro="" textlink="">
      <xdr:nvSpPr>
        <xdr:cNvPr id="367" name="普通建設事業費該当値テキスト"/>
        <xdr:cNvSpPr txBox="1"/>
      </xdr:nvSpPr>
      <xdr:spPr>
        <a:xfrm>
          <a:off x="10528300" y="98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140541</xdr:rowOff>
    </xdr:from>
    <xdr:to>
      <xdr:col>50</xdr:col>
      <xdr:colOff>165100</xdr:colOff>
      <xdr:row>57</xdr:row>
      <xdr:rowOff>70691</xdr:rowOff>
    </xdr:to>
    <xdr:sp macro="" textlink="">
      <xdr:nvSpPr>
        <xdr:cNvPr id="368" name="楕円 367"/>
        <xdr:cNvSpPr/>
      </xdr:nvSpPr>
      <xdr:spPr>
        <a:xfrm>
          <a:off x="9588500" y="9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87218</xdr:rowOff>
    </xdr:from>
    <xdr:ext cx="599010" cy="259045"/>
    <xdr:sp macro="" textlink="">
      <xdr:nvSpPr>
        <xdr:cNvPr id="369" name="テキスト ボックス 368"/>
        <xdr:cNvSpPr txBox="1"/>
      </xdr:nvSpPr>
      <xdr:spPr>
        <a:xfrm>
          <a:off x="9339795" y="951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1120</xdr:rowOff>
    </xdr:from>
    <xdr:to>
      <xdr:col>46</xdr:col>
      <xdr:colOff>38100</xdr:colOff>
      <xdr:row>56</xdr:row>
      <xdr:rowOff>102720</xdr:rowOff>
    </xdr:to>
    <xdr:sp macro="" textlink="">
      <xdr:nvSpPr>
        <xdr:cNvPr id="370" name="楕円 369"/>
        <xdr:cNvSpPr/>
      </xdr:nvSpPr>
      <xdr:spPr>
        <a:xfrm>
          <a:off x="8699500" y="96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119247</xdr:rowOff>
    </xdr:from>
    <xdr:ext cx="599010" cy="259045"/>
    <xdr:sp macro="" textlink="">
      <xdr:nvSpPr>
        <xdr:cNvPr id="371" name="テキスト ボックス 370"/>
        <xdr:cNvSpPr txBox="1"/>
      </xdr:nvSpPr>
      <xdr:spPr>
        <a:xfrm>
          <a:off x="8450795" y="93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166800</xdr:rowOff>
    </xdr:from>
    <xdr:to>
      <xdr:col>41</xdr:col>
      <xdr:colOff>101600</xdr:colOff>
      <xdr:row>56</xdr:row>
      <xdr:rowOff>96950</xdr:rowOff>
    </xdr:to>
    <xdr:sp macro="" textlink="">
      <xdr:nvSpPr>
        <xdr:cNvPr id="372" name="楕円 371"/>
        <xdr:cNvSpPr/>
      </xdr:nvSpPr>
      <xdr:spPr>
        <a:xfrm>
          <a:off x="7810500" y="95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113477</xdr:rowOff>
    </xdr:from>
    <xdr:ext cx="599010" cy="259045"/>
    <xdr:sp macro="" textlink="">
      <xdr:nvSpPr>
        <xdr:cNvPr id="373" name="テキスト ボックス 372"/>
        <xdr:cNvSpPr txBox="1"/>
      </xdr:nvSpPr>
      <xdr:spPr>
        <a:xfrm>
          <a:off x="7561795" y="937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24430</xdr:rowOff>
    </xdr:from>
    <xdr:to>
      <xdr:col>36</xdr:col>
      <xdr:colOff>165100</xdr:colOff>
      <xdr:row>57</xdr:row>
      <xdr:rowOff>126030</xdr:rowOff>
    </xdr:to>
    <xdr:sp macro="" textlink="">
      <xdr:nvSpPr>
        <xdr:cNvPr id="374" name="楕円 373"/>
        <xdr:cNvSpPr/>
      </xdr:nvSpPr>
      <xdr:spPr>
        <a:xfrm>
          <a:off x="6921500" y="97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142557</xdr:rowOff>
    </xdr:from>
    <xdr:ext cx="599010" cy="259045"/>
    <xdr:sp macro="" textlink="">
      <xdr:nvSpPr>
        <xdr:cNvPr id="375" name="テキスト ボックス 374"/>
        <xdr:cNvSpPr txBox="1"/>
      </xdr:nvSpPr>
      <xdr:spPr>
        <a:xfrm>
          <a:off x="6672795" y="957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167284</xdr:rowOff>
    </xdr:from>
    <xdr:to>
      <xdr:col>55</xdr:col>
      <xdr:colOff>0</xdr:colOff>
      <xdr:row>79</xdr:row>
      <xdr:rowOff>13463</xdr:rowOff>
    </xdr:to>
    <xdr:cxnSp macro="">
      <xdr:nvCxnSpPr>
        <xdr:cNvPr id="404" name="直線コネクタ 403"/>
        <xdr:cNvCxnSpPr/>
      </xdr:nvCxnSpPr>
      <xdr:spPr>
        <a:xfrm flipV="1">
          <a:off x="9639300" y="13540384"/>
          <a:ext cx="8382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13665</xdr:rowOff>
    </xdr:from>
    <xdr:to>
      <xdr:col>50</xdr:col>
      <xdr:colOff>114300</xdr:colOff>
      <xdr:row>79</xdr:row>
      <xdr:rowOff>13463</xdr:rowOff>
    </xdr:to>
    <xdr:cxnSp macro="">
      <xdr:nvCxnSpPr>
        <xdr:cNvPr id="407" name="直線コネクタ 406"/>
        <xdr:cNvCxnSpPr/>
      </xdr:nvCxnSpPr>
      <xdr:spPr>
        <a:xfrm>
          <a:off x="8750300" y="12872415"/>
          <a:ext cx="889000" cy="6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159486</xdr:rowOff>
    </xdr:from>
    <xdr:to>
      <xdr:col>45</xdr:col>
      <xdr:colOff>177800</xdr:colOff>
      <xdr:row>75</xdr:row>
      <xdr:rowOff>13665</xdr:rowOff>
    </xdr:to>
    <xdr:cxnSp macro="">
      <xdr:nvCxnSpPr>
        <xdr:cNvPr id="410" name="直線コネクタ 409"/>
        <xdr:cNvCxnSpPr/>
      </xdr:nvCxnSpPr>
      <xdr:spPr>
        <a:xfrm>
          <a:off x="7861300" y="12332436"/>
          <a:ext cx="889000" cy="5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159486</xdr:rowOff>
    </xdr:from>
    <xdr:to>
      <xdr:col>41</xdr:col>
      <xdr:colOff>50800</xdr:colOff>
      <xdr:row>76</xdr:row>
      <xdr:rowOff>146431</xdr:rowOff>
    </xdr:to>
    <xdr:cxnSp macro="">
      <xdr:nvCxnSpPr>
        <xdr:cNvPr id="413" name="直線コネクタ 412"/>
        <xdr:cNvCxnSpPr/>
      </xdr:nvCxnSpPr>
      <xdr:spPr>
        <a:xfrm flipV="1">
          <a:off x="6972300" y="12332436"/>
          <a:ext cx="889000" cy="8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116484</xdr:rowOff>
    </xdr:from>
    <xdr:to>
      <xdr:col>55</xdr:col>
      <xdr:colOff>50800</xdr:colOff>
      <xdr:row>79</xdr:row>
      <xdr:rowOff>46634</xdr:rowOff>
    </xdr:to>
    <xdr:sp macro="" textlink="">
      <xdr:nvSpPr>
        <xdr:cNvPr id="423" name="楕円 422"/>
        <xdr:cNvSpPr/>
      </xdr:nvSpPr>
      <xdr:spPr>
        <a:xfrm>
          <a:off x="104267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31411</xdr:rowOff>
    </xdr:from>
    <xdr:ext cx="469744" cy="259045"/>
    <xdr:sp macro="" textlink="">
      <xdr:nvSpPr>
        <xdr:cNvPr id="424" name="普通建設事業費 （ うち新規整備　）該当値テキスト"/>
        <xdr:cNvSpPr txBox="1"/>
      </xdr:nvSpPr>
      <xdr:spPr>
        <a:xfrm>
          <a:off x="10528300" y="134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134113</xdr:rowOff>
    </xdr:from>
    <xdr:to>
      <xdr:col>50</xdr:col>
      <xdr:colOff>165100</xdr:colOff>
      <xdr:row>79</xdr:row>
      <xdr:rowOff>64263</xdr:rowOff>
    </xdr:to>
    <xdr:sp macro="" textlink="">
      <xdr:nvSpPr>
        <xdr:cNvPr id="425" name="楕円 424"/>
        <xdr:cNvSpPr/>
      </xdr:nvSpPr>
      <xdr:spPr>
        <a:xfrm>
          <a:off x="9588500" y="135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55390</xdr:rowOff>
    </xdr:from>
    <xdr:ext cx="469744" cy="259045"/>
    <xdr:sp macro="" textlink="">
      <xdr:nvSpPr>
        <xdr:cNvPr id="426" name="テキスト ボックス 425"/>
        <xdr:cNvSpPr txBox="1"/>
      </xdr:nvSpPr>
      <xdr:spPr>
        <a:xfrm>
          <a:off x="9404428" y="135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134315</xdr:rowOff>
    </xdr:from>
    <xdr:to>
      <xdr:col>46</xdr:col>
      <xdr:colOff>38100</xdr:colOff>
      <xdr:row>75</xdr:row>
      <xdr:rowOff>64465</xdr:rowOff>
    </xdr:to>
    <xdr:sp macro="" textlink="">
      <xdr:nvSpPr>
        <xdr:cNvPr id="427" name="楕円 426"/>
        <xdr:cNvSpPr/>
      </xdr:nvSpPr>
      <xdr:spPr>
        <a:xfrm>
          <a:off x="8699500" y="12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80992</xdr:rowOff>
    </xdr:from>
    <xdr:ext cx="534377" cy="259045"/>
    <xdr:sp macro="" textlink="">
      <xdr:nvSpPr>
        <xdr:cNvPr id="428" name="テキスト ボックス 427"/>
        <xdr:cNvSpPr txBox="1"/>
      </xdr:nvSpPr>
      <xdr:spPr>
        <a:xfrm>
          <a:off x="8483111" y="125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108686</xdr:rowOff>
    </xdr:from>
    <xdr:to>
      <xdr:col>41</xdr:col>
      <xdr:colOff>101600</xdr:colOff>
      <xdr:row>72</xdr:row>
      <xdr:rowOff>38836</xdr:rowOff>
    </xdr:to>
    <xdr:sp macro="" textlink="">
      <xdr:nvSpPr>
        <xdr:cNvPr id="429" name="楕円 428"/>
        <xdr:cNvSpPr/>
      </xdr:nvSpPr>
      <xdr:spPr>
        <a:xfrm>
          <a:off x="7810500" y="122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55363</xdr:rowOff>
    </xdr:from>
    <xdr:ext cx="534377" cy="259045"/>
    <xdr:sp macro="" textlink="">
      <xdr:nvSpPr>
        <xdr:cNvPr id="430" name="テキスト ボックス 429"/>
        <xdr:cNvSpPr txBox="1"/>
      </xdr:nvSpPr>
      <xdr:spPr>
        <a:xfrm>
          <a:off x="7594111" y="120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95631</xdr:rowOff>
    </xdr:from>
    <xdr:to>
      <xdr:col>36</xdr:col>
      <xdr:colOff>165100</xdr:colOff>
      <xdr:row>77</xdr:row>
      <xdr:rowOff>25781</xdr:rowOff>
    </xdr:to>
    <xdr:sp macro="" textlink="">
      <xdr:nvSpPr>
        <xdr:cNvPr id="431" name="楕円 430"/>
        <xdr:cNvSpPr/>
      </xdr:nvSpPr>
      <xdr:spPr>
        <a:xfrm>
          <a:off x="6921500" y="131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42308</xdr:rowOff>
    </xdr:from>
    <xdr:ext cx="534377" cy="259045"/>
    <xdr:sp macro="" textlink="">
      <xdr:nvSpPr>
        <xdr:cNvPr id="432" name="テキスト ボックス 431"/>
        <xdr:cNvSpPr txBox="1"/>
      </xdr:nvSpPr>
      <xdr:spPr>
        <a:xfrm>
          <a:off x="6705111" y="129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67049</xdr:rowOff>
    </xdr:from>
    <xdr:to>
      <xdr:col>55</xdr:col>
      <xdr:colOff>0</xdr:colOff>
      <xdr:row>97</xdr:row>
      <xdr:rowOff>166241</xdr:rowOff>
    </xdr:to>
    <xdr:cxnSp macro="">
      <xdr:nvCxnSpPr>
        <xdr:cNvPr id="459" name="直線コネクタ 458"/>
        <xdr:cNvCxnSpPr/>
      </xdr:nvCxnSpPr>
      <xdr:spPr>
        <a:xfrm>
          <a:off x="9639300" y="16697699"/>
          <a:ext cx="838200" cy="9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67049</xdr:rowOff>
    </xdr:from>
    <xdr:to>
      <xdr:col>50</xdr:col>
      <xdr:colOff>114300</xdr:colOff>
      <xdr:row>97</xdr:row>
      <xdr:rowOff>128848</xdr:rowOff>
    </xdr:to>
    <xdr:cxnSp macro="">
      <xdr:nvCxnSpPr>
        <xdr:cNvPr id="462" name="直線コネクタ 461"/>
        <xdr:cNvCxnSpPr/>
      </xdr:nvCxnSpPr>
      <xdr:spPr>
        <a:xfrm flipV="1">
          <a:off x="8750300" y="16697699"/>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128848</xdr:rowOff>
    </xdr:from>
    <xdr:to>
      <xdr:col>45</xdr:col>
      <xdr:colOff>177800</xdr:colOff>
      <xdr:row>98</xdr:row>
      <xdr:rowOff>35134</xdr:rowOff>
    </xdr:to>
    <xdr:cxnSp macro="">
      <xdr:nvCxnSpPr>
        <xdr:cNvPr id="465" name="直線コネクタ 464"/>
        <xdr:cNvCxnSpPr/>
      </xdr:nvCxnSpPr>
      <xdr:spPr>
        <a:xfrm flipV="1">
          <a:off x="7861300" y="16759498"/>
          <a:ext cx="889000" cy="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35134</xdr:rowOff>
    </xdr:from>
    <xdr:to>
      <xdr:col>41</xdr:col>
      <xdr:colOff>50800</xdr:colOff>
      <xdr:row>98</xdr:row>
      <xdr:rowOff>70236</xdr:rowOff>
    </xdr:to>
    <xdr:cxnSp macro="">
      <xdr:nvCxnSpPr>
        <xdr:cNvPr id="468" name="直線コネクタ 467"/>
        <xdr:cNvCxnSpPr/>
      </xdr:nvCxnSpPr>
      <xdr:spPr>
        <a:xfrm flipV="1">
          <a:off x="6972300" y="16837234"/>
          <a:ext cx="8890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115441</xdr:rowOff>
    </xdr:from>
    <xdr:to>
      <xdr:col>55</xdr:col>
      <xdr:colOff>50800</xdr:colOff>
      <xdr:row>98</xdr:row>
      <xdr:rowOff>45591</xdr:rowOff>
    </xdr:to>
    <xdr:sp macro="" textlink="">
      <xdr:nvSpPr>
        <xdr:cNvPr id="478" name="楕円 477"/>
        <xdr:cNvSpPr/>
      </xdr:nvSpPr>
      <xdr:spPr>
        <a:xfrm>
          <a:off x="10426700" y="167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138318</xdr:rowOff>
    </xdr:from>
    <xdr:ext cx="534377" cy="259045"/>
    <xdr:sp macro="" textlink="">
      <xdr:nvSpPr>
        <xdr:cNvPr id="479" name="普通建設事業費 （ うち更新整備　）該当値テキスト"/>
        <xdr:cNvSpPr txBox="1"/>
      </xdr:nvSpPr>
      <xdr:spPr>
        <a:xfrm>
          <a:off x="10528300" y="165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16249</xdr:rowOff>
    </xdr:from>
    <xdr:to>
      <xdr:col>50</xdr:col>
      <xdr:colOff>165100</xdr:colOff>
      <xdr:row>97</xdr:row>
      <xdr:rowOff>117849</xdr:rowOff>
    </xdr:to>
    <xdr:sp macro="" textlink="">
      <xdr:nvSpPr>
        <xdr:cNvPr id="480" name="楕円 479"/>
        <xdr:cNvSpPr/>
      </xdr:nvSpPr>
      <xdr:spPr>
        <a:xfrm>
          <a:off x="9588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134376</xdr:rowOff>
    </xdr:from>
    <xdr:ext cx="599010" cy="259045"/>
    <xdr:sp macro="" textlink="">
      <xdr:nvSpPr>
        <xdr:cNvPr id="481" name="テキスト ボックス 480"/>
        <xdr:cNvSpPr txBox="1"/>
      </xdr:nvSpPr>
      <xdr:spPr>
        <a:xfrm>
          <a:off x="9339795" y="1642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78048</xdr:rowOff>
    </xdr:from>
    <xdr:to>
      <xdr:col>46</xdr:col>
      <xdr:colOff>38100</xdr:colOff>
      <xdr:row>98</xdr:row>
      <xdr:rowOff>8198</xdr:rowOff>
    </xdr:to>
    <xdr:sp macro="" textlink="">
      <xdr:nvSpPr>
        <xdr:cNvPr id="482" name="楕円 481"/>
        <xdr:cNvSpPr/>
      </xdr:nvSpPr>
      <xdr:spPr>
        <a:xfrm>
          <a:off x="8699500" y="167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24725</xdr:rowOff>
    </xdr:from>
    <xdr:ext cx="534377" cy="259045"/>
    <xdr:sp macro="" textlink="">
      <xdr:nvSpPr>
        <xdr:cNvPr id="483" name="テキスト ボックス 482"/>
        <xdr:cNvSpPr txBox="1"/>
      </xdr:nvSpPr>
      <xdr:spPr>
        <a:xfrm>
          <a:off x="8483111" y="164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155784</xdr:rowOff>
    </xdr:from>
    <xdr:to>
      <xdr:col>41</xdr:col>
      <xdr:colOff>101600</xdr:colOff>
      <xdr:row>98</xdr:row>
      <xdr:rowOff>85934</xdr:rowOff>
    </xdr:to>
    <xdr:sp macro="" textlink="">
      <xdr:nvSpPr>
        <xdr:cNvPr id="484" name="楕円 483"/>
        <xdr:cNvSpPr/>
      </xdr:nvSpPr>
      <xdr:spPr>
        <a:xfrm>
          <a:off x="7810500" y="16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77061</xdr:rowOff>
    </xdr:from>
    <xdr:ext cx="534377" cy="259045"/>
    <xdr:sp macro="" textlink="">
      <xdr:nvSpPr>
        <xdr:cNvPr id="485" name="テキスト ボックス 484"/>
        <xdr:cNvSpPr txBox="1"/>
      </xdr:nvSpPr>
      <xdr:spPr>
        <a:xfrm>
          <a:off x="7594111" y="168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19436</xdr:rowOff>
    </xdr:from>
    <xdr:to>
      <xdr:col>36</xdr:col>
      <xdr:colOff>165100</xdr:colOff>
      <xdr:row>98</xdr:row>
      <xdr:rowOff>121036</xdr:rowOff>
    </xdr:to>
    <xdr:sp macro="" textlink="">
      <xdr:nvSpPr>
        <xdr:cNvPr id="486" name="楕円 485"/>
        <xdr:cNvSpPr/>
      </xdr:nvSpPr>
      <xdr:spPr>
        <a:xfrm>
          <a:off x="6921500" y="168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112163</xdr:rowOff>
    </xdr:from>
    <xdr:ext cx="534377" cy="259045"/>
    <xdr:sp macro="" textlink="">
      <xdr:nvSpPr>
        <xdr:cNvPr id="487" name="テキスト ボックス 486"/>
        <xdr:cNvSpPr txBox="1"/>
      </xdr:nvSpPr>
      <xdr:spPr>
        <a:xfrm>
          <a:off x="6705111" y="16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116687</xdr:rowOff>
    </xdr:from>
    <xdr:to>
      <xdr:col>85</xdr:col>
      <xdr:colOff>127000</xdr:colOff>
      <xdr:row>39</xdr:row>
      <xdr:rowOff>18720</xdr:rowOff>
    </xdr:to>
    <xdr:cxnSp macro="">
      <xdr:nvCxnSpPr>
        <xdr:cNvPr id="516" name="直線コネクタ 515"/>
        <xdr:cNvCxnSpPr/>
      </xdr:nvCxnSpPr>
      <xdr:spPr>
        <a:xfrm flipV="1">
          <a:off x="15481300" y="6631787"/>
          <a:ext cx="838200" cy="7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12268</xdr:rowOff>
    </xdr:from>
    <xdr:to>
      <xdr:col>81</xdr:col>
      <xdr:colOff>50800</xdr:colOff>
      <xdr:row>39</xdr:row>
      <xdr:rowOff>18720</xdr:rowOff>
    </xdr:to>
    <xdr:cxnSp macro="">
      <xdr:nvCxnSpPr>
        <xdr:cNvPr id="519" name="直線コネクタ 518"/>
        <xdr:cNvCxnSpPr/>
      </xdr:nvCxnSpPr>
      <xdr:spPr>
        <a:xfrm>
          <a:off x="14592300" y="669881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160731</xdr:rowOff>
    </xdr:from>
    <xdr:to>
      <xdr:col>76</xdr:col>
      <xdr:colOff>114300</xdr:colOff>
      <xdr:row>39</xdr:row>
      <xdr:rowOff>12268</xdr:rowOff>
    </xdr:to>
    <xdr:cxnSp macro="">
      <xdr:nvCxnSpPr>
        <xdr:cNvPr id="522" name="直線コネクタ 521"/>
        <xdr:cNvCxnSpPr/>
      </xdr:nvCxnSpPr>
      <xdr:spPr>
        <a:xfrm>
          <a:off x="13703300" y="6675831"/>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160731</xdr:rowOff>
    </xdr:from>
    <xdr:to>
      <xdr:col>71</xdr:col>
      <xdr:colOff>177800</xdr:colOff>
      <xdr:row>39</xdr:row>
      <xdr:rowOff>11912</xdr:rowOff>
    </xdr:to>
    <xdr:cxnSp macro="">
      <xdr:nvCxnSpPr>
        <xdr:cNvPr id="525" name="直線コネクタ 524"/>
        <xdr:cNvCxnSpPr/>
      </xdr:nvCxnSpPr>
      <xdr:spPr>
        <a:xfrm flipV="1">
          <a:off x="12814300" y="667583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65887</xdr:rowOff>
    </xdr:from>
    <xdr:to>
      <xdr:col>85</xdr:col>
      <xdr:colOff>177800</xdr:colOff>
      <xdr:row>38</xdr:row>
      <xdr:rowOff>167487</xdr:rowOff>
    </xdr:to>
    <xdr:sp macro="" textlink="">
      <xdr:nvSpPr>
        <xdr:cNvPr id="535" name="楕円 534"/>
        <xdr:cNvSpPr/>
      </xdr:nvSpPr>
      <xdr:spPr>
        <a:xfrm>
          <a:off x="16268700" y="65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25264</xdr:rowOff>
    </xdr:from>
    <xdr:ext cx="469744" cy="259045"/>
    <xdr:sp macro="" textlink="">
      <xdr:nvSpPr>
        <xdr:cNvPr id="536" name="災害復旧事業費該当値テキスト"/>
        <xdr:cNvSpPr txBox="1"/>
      </xdr:nvSpPr>
      <xdr:spPr>
        <a:xfrm>
          <a:off x="16370300" y="63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139370</xdr:rowOff>
    </xdr:from>
    <xdr:to>
      <xdr:col>81</xdr:col>
      <xdr:colOff>101600</xdr:colOff>
      <xdr:row>39</xdr:row>
      <xdr:rowOff>69520</xdr:rowOff>
    </xdr:to>
    <xdr:sp macro="" textlink="">
      <xdr:nvSpPr>
        <xdr:cNvPr id="537" name="楕円 536"/>
        <xdr:cNvSpPr/>
      </xdr:nvSpPr>
      <xdr:spPr>
        <a:xfrm>
          <a:off x="15430500" y="66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60647</xdr:rowOff>
    </xdr:from>
    <xdr:ext cx="469744" cy="259045"/>
    <xdr:sp macro="" textlink="">
      <xdr:nvSpPr>
        <xdr:cNvPr id="538" name="テキスト ボックス 537"/>
        <xdr:cNvSpPr txBox="1"/>
      </xdr:nvSpPr>
      <xdr:spPr>
        <a:xfrm>
          <a:off x="15246428" y="67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132918</xdr:rowOff>
    </xdr:from>
    <xdr:to>
      <xdr:col>76</xdr:col>
      <xdr:colOff>165100</xdr:colOff>
      <xdr:row>39</xdr:row>
      <xdr:rowOff>63068</xdr:rowOff>
    </xdr:to>
    <xdr:sp macro="" textlink="">
      <xdr:nvSpPr>
        <xdr:cNvPr id="539" name="楕円 538"/>
        <xdr:cNvSpPr/>
      </xdr:nvSpPr>
      <xdr:spPr>
        <a:xfrm>
          <a:off x="14541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54195</xdr:rowOff>
    </xdr:from>
    <xdr:ext cx="469744" cy="259045"/>
    <xdr:sp macro="" textlink="">
      <xdr:nvSpPr>
        <xdr:cNvPr id="540" name="テキスト ボックス 539"/>
        <xdr:cNvSpPr txBox="1"/>
      </xdr:nvSpPr>
      <xdr:spPr>
        <a:xfrm>
          <a:off x="14357428" y="67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109931</xdr:rowOff>
    </xdr:from>
    <xdr:to>
      <xdr:col>72</xdr:col>
      <xdr:colOff>38100</xdr:colOff>
      <xdr:row>39</xdr:row>
      <xdr:rowOff>40081</xdr:rowOff>
    </xdr:to>
    <xdr:sp macro="" textlink="">
      <xdr:nvSpPr>
        <xdr:cNvPr id="541" name="楕円 540"/>
        <xdr:cNvSpPr/>
      </xdr:nvSpPr>
      <xdr:spPr>
        <a:xfrm>
          <a:off x="13652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31208</xdr:rowOff>
    </xdr:from>
    <xdr:ext cx="469744" cy="259045"/>
    <xdr:sp macro="" textlink="">
      <xdr:nvSpPr>
        <xdr:cNvPr id="542" name="テキスト ボックス 541"/>
        <xdr:cNvSpPr txBox="1"/>
      </xdr:nvSpPr>
      <xdr:spPr>
        <a:xfrm>
          <a:off x="13468428" y="67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132562</xdr:rowOff>
    </xdr:from>
    <xdr:to>
      <xdr:col>67</xdr:col>
      <xdr:colOff>101600</xdr:colOff>
      <xdr:row>39</xdr:row>
      <xdr:rowOff>62712</xdr:rowOff>
    </xdr:to>
    <xdr:sp macro="" textlink="">
      <xdr:nvSpPr>
        <xdr:cNvPr id="543" name="楕円 542"/>
        <xdr:cNvSpPr/>
      </xdr:nvSpPr>
      <xdr:spPr>
        <a:xfrm>
          <a:off x="12763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53839</xdr:rowOff>
    </xdr:from>
    <xdr:ext cx="469744" cy="259045"/>
    <xdr:sp macro="" textlink="">
      <xdr:nvSpPr>
        <xdr:cNvPr id="544" name="テキスト ボックス 543"/>
        <xdr:cNvSpPr txBox="1"/>
      </xdr:nvSpPr>
      <xdr:spPr>
        <a:xfrm>
          <a:off x="12579428" y="67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118210</xdr:rowOff>
    </xdr:from>
    <xdr:to>
      <xdr:col>85</xdr:col>
      <xdr:colOff>127000</xdr:colOff>
      <xdr:row>76</xdr:row>
      <xdr:rowOff>167446</xdr:rowOff>
    </xdr:to>
    <xdr:cxnSp macro="">
      <xdr:nvCxnSpPr>
        <xdr:cNvPr id="620" name="直線コネクタ 619"/>
        <xdr:cNvCxnSpPr/>
      </xdr:nvCxnSpPr>
      <xdr:spPr>
        <a:xfrm flipV="1">
          <a:off x="15481300" y="13148410"/>
          <a:ext cx="8382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167446</xdr:rowOff>
    </xdr:from>
    <xdr:to>
      <xdr:col>81</xdr:col>
      <xdr:colOff>50800</xdr:colOff>
      <xdr:row>77</xdr:row>
      <xdr:rowOff>16453</xdr:rowOff>
    </xdr:to>
    <xdr:cxnSp macro="">
      <xdr:nvCxnSpPr>
        <xdr:cNvPr id="623" name="直線コネクタ 622"/>
        <xdr:cNvCxnSpPr/>
      </xdr:nvCxnSpPr>
      <xdr:spPr>
        <a:xfrm flipV="1">
          <a:off x="14592300" y="13197646"/>
          <a:ext cx="889000" cy="2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16453</xdr:rowOff>
    </xdr:from>
    <xdr:to>
      <xdr:col>76</xdr:col>
      <xdr:colOff>114300</xdr:colOff>
      <xdr:row>77</xdr:row>
      <xdr:rowOff>22414</xdr:rowOff>
    </xdr:to>
    <xdr:cxnSp macro="">
      <xdr:nvCxnSpPr>
        <xdr:cNvPr id="626" name="直線コネクタ 625"/>
        <xdr:cNvCxnSpPr/>
      </xdr:nvCxnSpPr>
      <xdr:spPr>
        <a:xfrm flipV="1">
          <a:off x="13703300" y="13218103"/>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22414</xdr:rowOff>
    </xdr:from>
    <xdr:to>
      <xdr:col>71</xdr:col>
      <xdr:colOff>177800</xdr:colOff>
      <xdr:row>77</xdr:row>
      <xdr:rowOff>24606</xdr:rowOff>
    </xdr:to>
    <xdr:cxnSp macro="">
      <xdr:nvCxnSpPr>
        <xdr:cNvPr id="629" name="直線コネクタ 628"/>
        <xdr:cNvCxnSpPr/>
      </xdr:nvCxnSpPr>
      <xdr:spPr>
        <a:xfrm flipV="1">
          <a:off x="12814300" y="13224064"/>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67410</xdr:rowOff>
    </xdr:from>
    <xdr:to>
      <xdr:col>85</xdr:col>
      <xdr:colOff>177800</xdr:colOff>
      <xdr:row>76</xdr:row>
      <xdr:rowOff>169010</xdr:rowOff>
    </xdr:to>
    <xdr:sp macro="" textlink="">
      <xdr:nvSpPr>
        <xdr:cNvPr id="639" name="楕円 638"/>
        <xdr:cNvSpPr/>
      </xdr:nvSpPr>
      <xdr:spPr>
        <a:xfrm>
          <a:off x="16268700" y="130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90286</xdr:rowOff>
    </xdr:from>
    <xdr:ext cx="599010" cy="259045"/>
    <xdr:sp macro="" textlink="">
      <xdr:nvSpPr>
        <xdr:cNvPr id="640" name="公債費該当値テキスト"/>
        <xdr:cNvSpPr txBox="1"/>
      </xdr:nvSpPr>
      <xdr:spPr>
        <a:xfrm>
          <a:off x="16370300" y="129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116646</xdr:rowOff>
    </xdr:from>
    <xdr:to>
      <xdr:col>81</xdr:col>
      <xdr:colOff>101600</xdr:colOff>
      <xdr:row>77</xdr:row>
      <xdr:rowOff>46796</xdr:rowOff>
    </xdr:to>
    <xdr:sp macro="" textlink="">
      <xdr:nvSpPr>
        <xdr:cNvPr id="641" name="楕円 640"/>
        <xdr:cNvSpPr/>
      </xdr:nvSpPr>
      <xdr:spPr>
        <a:xfrm>
          <a:off x="15430500" y="131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63322</xdr:rowOff>
    </xdr:from>
    <xdr:ext cx="599010" cy="259045"/>
    <xdr:sp macro="" textlink="">
      <xdr:nvSpPr>
        <xdr:cNvPr id="642" name="テキスト ボックス 641"/>
        <xdr:cNvSpPr txBox="1"/>
      </xdr:nvSpPr>
      <xdr:spPr>
        <a:xfrm>
          <a:off x="15181795" y="1292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137103</xdr:rowOff>
    </xdr:from>
    <xdr:to>
      <xdr:col>76</xdr:col>
      <xdr:colOff>165100</xdr:colOff>
      <xdr:row>77</xdr:row>
      <xdr:rowOff>67253</xdr:rowOff>
    </xdr:to>
    <xdr:sp macro="" textlink="">
      <xdr:nvSpPr>
        <xdr:cNvPr id="643" name="楕円 642"/>
        <xdr:cNvSpPr/>
      </xdr:nvSpPr>
      <xdr:spPr>
        <a:xfrm>
          <a:off x="14541500" y="131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83779</xdr:rowOff>
    </xdr:from>
    <xdr:ext cx="599010" cy="259045"/>
    <xdr:sp macro="" textlink="">
      <xdr:nvSpPr>
        <xdr:cNvPr id="644" name="テキスト ボックス 643"/>
        <xdr:cNvSpPr txBox="1"/>
      </xdr:nvSpPr>
      <xdr:spPr>
        <a:xfrm>
          <a:off x="14292795" y="1294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143064</xdr:rowOff>
    </xdr:from>
    <xdr:to>
      <xdr:col>72</xdr:col>
      <xdr:colOff>38100</xdr:colOff>
      <xdr:row>77</xdr:row>
      <xdr:rowOff>73214</xdr:rowOff>
    </xdr:to>
    <xdr:sp macro="" textlink="">
      <xdr:nvSpPr>
        <xdr:cNvPr id="645" name="楕円 644"/>
        <xdr:cNvSpPr/>
      </xdr:nvSpPr>
      <xdr:spPr>
        <a:xfrm>
          <a:off x="13652500" y="131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89741</xdr:rowOff>
    </xdr:from>
    <xdr:ext cx="599010" cy="259045"/>
    <xdr:sp macro="" textlink="">
      <xdr:nvSpPr>
        <xdr:cNvPr id="646" name="テキスト ボックス 645"/>
        <xdr:cNvSpPr txBox="1"/>
      </xdr:nvSpPr>
      <xdr:spPr>
        <a:xfrm>
          <a:off x="13403795" y="1294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145256</xdr:rowOff>
    </xdr:from>
    <xdr:to>
      <xdr:col>67</xdr:col>
      <xdr:colOff>101600</xdr:colOff>
      <xdr:row>77</xdr:row>
      <xdr:rowOff>75406</xdr:rowOff>
    </xdr:to>
    <xdr:sp macro="" textlink="">
      <xdr:nvSpPr>
        <xdr:cNvPr id="647" name="楕円 646"/>
        <xdr:cNvSpPr/>
      </xdr:nvSpPr>
      <xdr:spPr>
        <a:xfrm>
          <a:off x="12763500" y="131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91934</xdr:rowOff>
    </xdr:from>
    <xdr:ext cx="599010" cy="259045"/>
    <xdr:sp macro="" textlink="">
      <xdr:nvSpPr>
        <xdr:cNvPr id="648" name="テキスト ボックス 647"/>
        <xdr:cNvSpPr txBox="1"/>
      </xdr:nvSpPr>
      <xdr:spPr>
        <a:xfrm>
          <a:off x="12514795" y="129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75402</xdr:rowOff>
    </xdr:from>
    <xdr:to>
      <xdr:col>85</xdr:col>
      <xdr:colOff>127000</xdr:colOff>
      <xdr:row>98</xdr:row>
      <xdr:rowOff>77256</xdr:rowOff>
    </xdr:to>
    <xdr:cxnSp macro="">
      <xdr:nvCxnSpPr>
        <xdr:cNvPr id="675" name="直線コネクタ 674"/>
        <xdr:cNvCxnSpPr/>
      </xdr:nvCxnSpPr>
      <xdr:spPr>
        <a:xfrm>
          <a:off x="15481300" y="16877502"/>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50617</xdr:rowOff>
    </xdr:from>
    <xdr:to>
      <xdr:col>81</xdr:col>
      <xdr:colOff>50800</xdr:colOff>
      <xdr:row>98</xdr:row>
      <xdr:rowOff>75402</xdr:rowOff>
    </xdr:to>
    <xdr:cxnSp macro="">
      <xdr:nvCxnSpPr>
        <xdr:cNvPr id="678" name="直線コネクタ 677"/>
        <xdr:cNvCxnSpPr/>
      </xdr:nvCxnSpPr>
      <xdr:spPr>
        <a:xfrm>
          <a:off x="14592300" y="16852717"/>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50617</xdr:rowOff>
    </xdr:from>
    <xdr:to>
      <xdr:col>76</xdr:col>
      <xdr:colOff>114300</xdr:colOff>
      <xdr:row>98</xdr:row>
      <xdr:rowOff>86781</xdr:rowOff>
    </xdr:to>
    <xdr:cxnSp macro="">
      <xdr:nvCxnSpPr>
        <xdr:cNvPr id="681" name="直線コネクタ 680"/>
        <xdr:cNvCxnSpPr/>
      </xdr:nvCxnSpPr>
      <xdr:spPr>
        <a:xfrm flipV="1">
          <a:off x="13703300" y="16852717"/>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78508</xdr:rowOff>
    </xdr:from>
    <xdr:to>
      <xdr:col>71</xdr:col>
      <xdr:colOff>177800</xdr:colOff>
      <xdr:row>98</xdr:row>
      <xdr:rowOff>86781</xdr:rowOff>
    </xdr:to>
    <xdr:cxnSp macro="">
      <xdr:nvCxnSpPr>
        <xdr:cNvPr id="684" name="直線コネクタ 683"/>
        <xdr:cNvCxnSpPr/>
      </xdr:nvCxnSpPr>
      <xdr:spPr>
        <a:xfrm>
          <a:off x="12814300" y="1688060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26456</xdr:rowOff>
    </xdr:from>
    <xdr:to>
      <xdr:col>85</xdr:col>
      <xdr:colOff>177800</xdr:colOff>
      <xdr:row>98</xdr:row>
      <xdr:rowOff>128056</xdr:rowOff>
    </xdr:to>
    <xdr:sp macro="" textlink="">
      <xdr:nvSpPr>
        <xdr:cNvPr id="694" name="楕円 693"/>
        <xdr:cNvSpPr/>
      </xdr:nvSpPr>
      <xdr:spPr>
        <a:xfrm>
          <a:off x="16268700" y="168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24602</xdr:rowOff>
    </xdr:from>
    <xdr:to>
      <xdr:col>81</xdr:col>
      <xdr:colOff>101600</xdr:colOff>
      <xdr:row>98</xdr:row>
      <xdr:rowOff>126202</xdr:rowOff>
    </xdr:to>
    <xdr:sp macro="" textlink="">
      <xdr:nvSpPr>
        <xdr:cNvPr id="696" name="楕円 695"/>
        <xdr:cNvSpPr/>
      </xdr:nvSpPr>
      <xdr:spPr>
        <a:xfrm>
          <a:off x="15430500" y="168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117329</xdr:rowOff>
    </xdr:from>
    <xdr:ext cx="534377" cy="259045"/>
    <xdr:sp macro="" textlink="">
      <xdr:nvSpPr>
        <xdr:cNvPr id="697" name="テキスト ボックス 696"/>
        <xdr:cNvSpPr txBox="1"/>
      </xdr:nvSpPr>
      <xdr:spPr>
        <a:xfrm>
          <a:off x="15214111" y="169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171267</xdr:rowOff>
    </xdr:from>
    <xdr:to>
      <xdr:col>76</xdr:col>
      <xdr:colOff>165100</xdr:colOff>
      <xdr:row>98</xdr:row>
      <xdr:rowOff>101417</xdr:rowOff>
    </xdr:to>
    <xdr:sp macro="" textlink="">
      <xdr:nvSpPr>
        <xdr:cNvPr id="698" name="楕円 697"/>
        <xdr:cNvSpPr/>
      </xdr:nvSpPr>
      <xdr:spPr>
        <a:xfrm>
          <a:off x="14541500" y="168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92544</xdr:rowOff>
    </xdr:from>
    <xdr:ext cx="534377" cy="259045"/>
    <xdr:sp macro="" textlink="">
      <xdr:nvSpPr>
        <xdr:cNvPr id="699" name="テキスト ボックス 698"/>
        <xdr:cNvSpPr txBox="1"/>
      </xdr:nvSpPr>
      <xdr:spPr>
        <a:xfrm>
          <a:off x="14325111" y="168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35981</xdr:rowOff>
    </xdr:from>
    <xdr:to>
      <xdr:col>72</xdr:col>
      <xdr:colOff>38100</xdr:colOff>
      <xdr:row>98</xdr:row>
      <xdr:rowOff>137581</xdr:rowOff>
    </xdr:to>
    <xdr:sp macro="" textlink="">
      <xdr:nvSpPr>
        <xdr:cNvPr id="700" name="楕円 699"/>
        <xdr:cNvSpPr/>
      </xdr:nvSpPr>
      <xdr:spPr>
        <a:xfrm>
          <a:off x="136525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128708</xdr:rowOff>
    </xdr:from>
    <xdr:ext cx="534377" cy="259045"/>
    <xdr:sp macro="" textlink="">
      <xdr:nvSpPr>
        <xdr:cNvPr id="701" name="テキスト ボックス 700"/>
        <xdr:cNvSpPr txBox="1"/>
      </xdr:nvSpPr>
      <xdr:spPr>
        <a:xfrm>
          <a:off x="13436111" y="169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27708</xdr:rowOff>
    </xdr:from>
    <xdr:to>
      <xdr:col>67</xdr:col>
      <xdr:colOff>101600</xdr:colOff>
      <xdr:row>98</xdr:row>
      <xdr:rowOff>129308</xdr:rowOff>
    </xdr:to>
    <xdr:sp macro="" textlink="">
      <xdr:nvSpPr>
        <xdr:cNvPr id="702" name="楕円 701"/>
        <xdr:cNvSpPr/>
      </xdr:nvSpPr>
      <xdr:spPr>
        <a:xfrm>
          <a:off x="12763500" y="16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145835</xdr:rowOff>
    </xdr:from>
    <xdr:ext cx="534377" cy="259045"/>
    <xdr:sp macro="" textlink="">
      <xdr:nvSpPr>
        <xdr:cNvPr id="703" name="テキスト ボックス 702"/>
        <xdr:cNvSpPr txBox="1"/>
      </xdr:nvSpPr>
      <xdr:spPr>
        <a:xfrm>
          <a:off x="12547111" y="16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23823</xdr:rowOff>
    </xdr:from>
    <xdr:to>
      <xdr:col>116</xdr:col>
      <xdr:colOff>63500</xdr:colOff>
      <xdr:row>58</xdr:row>
      <xdr:rowOff>34750</xdr:rowOff>
    </xdr:to>
    <xdr:cxnSp macro="">
      <xdr:nvCxnSpPr>
        <xdr:cNvPr id="787" name="直線コネクタ 786"/>
        <xdr:cNvCxnSpPr/>
      </xdr:nvCxnSpPr>
      <xdr:spPr>
        <a:xfrm>
          <a:off x="21323300" y="9967923"/>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23023</xdr:rowOff>
    </xdr:from>
    <xdr:to>
      <xdr:col>111</xdr:col>
      <xdr:colOff>177800</xdr:colOff>
      <xdr:row>58</xdr:row>
      <xdr:rowOff>23823</xdr:rowOff>
    </xdr:to>
    <xdr:cxnSp macro="">
      <xdr:nvCxnSpPr>
        <xdr:cNvPr id="790" name="直線コネクタ 789"/>
        <xdr:cNvCxnSpPr/>
      </xdr:nvCxnSpPr>
      <xdr:spPr>
        <a:xfrm>
          <a:off x="20434300" y="99671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15593</xdr:rowOff>
    </xdr:from>
    <xdr:to>
      <xdr:col>107</xdr:col>
      <xdr:colOff>50800</xdr:colOff>
      <xdr:row>58</xdr:row>
      <xdr:rowOff>23023</xdr:rowOff>
    </xdr:to>
    <xdr:cxnSp macro="">
      <xdr:nvCxnSpPr>
        <xdr:cNvPr id="793" name="直線コネクタ 792"/>
        <xdr:cNvCxnSpPr/>
      </xdr:nvCxnSpPr>
      <xdr:spPr>
        <a:xfrm>
          <a:off x="19545300" y="995969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6563</xdr:rowOff>
    </xdr:from>
    <xdr:to>
      <xdr:col>102</xdr:col>
      <xdr:colOff>114300</xdr:colOff>
      <xdr:row>58</xdr:row>
      <xdr:rowOff>15593</xdr:rowOff>
    </xdr:to>
    <xdr:cxnSp macro="">
      <xdr:nvCxnSpPr>
        <xdr:cNvPr id="796" name="直線コネクタ 795"/>
        <xdr:cNvCxnSpPr/>
      </xdr:nvCxnSpPr>
      <xdr:spPr>
        <a:xfrm>
          <a:off x="18656300" y="995066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155400</xdr:rowOff>
    </xdr:from>
    <xdr:to>
      <xdr:col>116</xdr:col>
      <xdr:colOff>114300</xdr:colOff>
      <xdr:row>58</xdr:row>
      <xdr:rowOff>85550</xdr:rowOff>
    </xdr:to>
    <xdr:sp macro="" textlink="">
      <xdr:nvSpPr>
        <xdr:cNvPr id="806" name="楕円 805"/>
        <xdr:cNvSpPr/>
      </xdr:nvSpPr>
      <xdr:spPr>
        <a:xfrm>
          <a:off x="22110700" y="99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144473</xdr:rowOff>
    </xdr:from>
    <xdr:to>
      <xdr:col>112</xdr:col>
      <xdr:colOff>38100</xdr:colOff>
      <xdr:row>58</xdr:row>
      <xdr:rowOff>74623</xdr:rowOff>
    </xdr:to>
    <xdr:sp macro="" textlink="">
      <xdr:nvSpPr>
        <xdr:cNvPr id="808" name="楕円 807"/>
        <xdr:cNvSpPr/>
      </xdr:nvSpPr>
      <xdr:spPr>
        <a:xfrm>
          <a:off x="21272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65750</xdr:rowOff>
    </xdr:from>
    <xdr:ext cx="469744" cy="259045"/>
    <xdr:sp macro="" textlink="">
      <xdr:nvSpPr>
        <xdr:cNvPr id="809" name="テキスト ボックス 808"/>
        <xdr:cNvSpPr txBox="1"/>
      </xdr:nvSpPr>
      <xdr:spPr>
        <a:xfrm>
          <a:off x="21088428" y="1000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143673</xdr:rowOff>
    </xdr:from>
    <xdr:to>
      <xdr:col>107</xdr:col>
      <xdr:colOff>101600</xdr:colOff>
      <xdr:row>58</xdr:row>
      <xdr:rowOff>73823</xdr:rowOff>
    </xdr:to>
    <xdr:sp macro="" textlink="">
      <xdr:nvSpPr>
        <xdr:cNvPr id="810" name="楕円 809"/>
        <xdr:cNvSpPr/>
      </xdr:nvSpPr>
      <xdr:spPr>
        <a:xfrm>
          <a:off x="20383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64950</xdr:rowOff>
    </xdr:from>
    <xdr:ext cx="469744" cy="259045"/>
    <xdr:sp macro="" textlink="">
      <xdr:nvSpPr>
        <xdr:cNvPr id="811" name="テキスト ボックス 810"/>
        <xdr:cNvSpPr txBox="1"/>
      </xdr:nvSpPr>
      <xdr:spPr>
        <a:xfrm>
          <a:off x="20199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136243</xdr:rowOff>
    </xdr:from>
    <xdr:to>
      <xdr:col>102</xdr:col>
      <xdr:colOff>165100</xdr:colOff>
      <xdr:row>58</xdr:row>
      <xdr:rowOff>66393</xdr:rowOff>
    </xdr:to>
    <xdr:sp macro="" textlink="">
      <xdr:nvSpPr>
        <xdr:cNvPr id="812" name="楕円 811"/>
        <xdr:cNvSpPr/>
      </xdr:nvSpPr>
      <xdr:spPr>
        <a:xfrm>
          <a:off x="19494500" y="99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57520</xdr:rowOff>
    </xdr:from>
    <xdr:ext cx="469744" cy="259045"/>
    <xdr:sp macro="" textlink="">
      <xdr:nvSpPr>
        <xdr:cNvPr id="813" name="テキスト ボックス 812"/>
        <xdr:cNvSpPr txBox="1"/>
      </xdr:nvSpPr>
      <xdr:spPr>
        <a:xfrm>
          <a:off x="19310428" y="1000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127213</xdr:rowOff>
    </xdr:from>
    <xdr:to>
      <xdr:col>98</xdr:col>
      <xdr:colOff>38100</xdr:colOff>
      <xdr:row>58</xdr:row>
      <xdr:rowOff>57363</xdr:rowOff>
    </xdr:to>
    <xdr:sp macro="" textlink="">
      <xdr:nvSpPr>
        <xdr:cNvPr id="814" name="楕円 813"/>
        <xdr:cNvSpPr/>
      </xdr:nvSpPr>
      <xdr:spPr>
        <a:xfrm>
          <a:off x="1860550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73890</xdr:rowOff>
    </xdr:from>
    <xdr:ext cx="469744" cy="259045"/>
    <xdr:sp macro="" textlink="">
      <xdr:nvSpPr>
        <xdr:cNvPr id="815" name="テキスト ボックス 814"/>
        <xdr:cNvSpPr txBox="1"/>
      </xdr:nvSpPr>
      <xdr:spPr>
        <a:xfrm>
          <a:off x="18421428" y="96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14465</xdr:rowOff>
    </xdr:from>
    <xdr:to>
      <xdr:col>116</xdr:col>
      <xdr:colOff>63500</xdr:colOff>
      <xdr:row>75</xdr:row>
      <xdr:rowOff>109703</xdr:rowOff>
    </xdr:to>
    <xdr:cxnSp macro="">
      <xdr:nvCxnSpPr>
        <xdr:cNvPr id="845" name="直線コネクタ 844"/>
        <xdr:cNvCxnSpPr/>
      </xdr:nvCxnSpPr>
      <xdr:spPr>
        <a:xfrm flipV="1">
          <a:off x="21323300" y="12873215"/>
          <a:ext cx="838200" cy="9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109703</xdr:rowOff>
    </xdr:from>
    <xdr:to>
      <xdr:col>111</xdr:col>
      <xdr:colOff>177800</xdr:colOff>
      <xdr:row>75</xdr:row>
      <xdr:rowOff>158268</xdr:rowOff>
    </xdr:to>
    <xdr:cxnSp macro="">
      <xdr:nvCxnSpPr>
        <xdr:cNvPr id="848" name="直線コネクタ 847"/>
        <xdr:cNvCxnSpPr/>
      </xdr:nvCxnSpPr>
      <xdr:spPr>
        <a:xfrm flipV="1">
          <a:off x="20434300" y="12968453"/>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158268</xdr:rowOff>
    </xdr:from>
    <xdr:to>
      <xdr:col>107</xdr:col>
      <xdr:colOff>50800</xdr:colOff>
      <xdr:row>76</xdr:row>
      <xdr:rowOff>4190</xdr:rowOff>
    </xdr:to>
    <xdr:cxnSp macro="">
      <xdr:nvCxnSpPr>
        <xdr:cNvPr id="851" name="直線コネクタ 850"/>
        <xdr:cNvCxnSpPr/>
      </xdr:nvCxnSpPr>
      <xdr:spPr>
        <a:xfrm flipV="1">
          <a:off x="19545300" y="13017018"/>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4190</xdr:rowOff>
    </xdr:from>
    <xdr:to>
      <xdr:col>102</xdr:col>
      <xdr:colOff>114300</xdr:colOff>
      <xdr:row>76</xdr:row>
      <xdr:rowOff>69990</xdr:rowOff>
    </xdr:to>
    <xdr:cxnSp macro="">
      <xdr:nvCxnSpPr>
        <xdr:cNvPr id="854" name="直線コネクタ 853"/>
        <xdr:cNvCxnSpPr/>
      </xdr:nvCxnSpPr>
      <xdr:spPr>
        <a:xfrm flipV="1">
          <a:off x="18656300" y="13034390"/>
          <a:ext cx="889000" cy="6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135115</xdr:rowOff>
    </xdr:from>
    <xdr:to>
      <xdr:col>116</xdr:col>
      <xdr:colOff>114300</xdr:colOff>
      <xdr:row>75</xdr:row>
      <xdr:rowOff>65265</xdr:rowOff>
    </xdr:to>
    <xdr:sp macro="" textlink="">
      <xdr:nvSpPr>
        <xdr:cNvPr id="864" name="楕円 863"/>
        <xdr:cNvSpPr/>
      </xdr:nvSpPr>
      <xdr:spPr>
        <a:xfrm>
          <a:off x="22110700" y="128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157992</xdr:rowOff>
    </xdr:from>
    <xdr:ext cx="534377" cy="259045"/>
    <xdr:sp macro="" textlink="">
      <xdr:nvSpPr>
        <xdr:cNvPr id="865" name="繰出金該当値テキスト"/>
        <xdr:cNvSpPr txBox="1"/>
      </xdr:nvSpPr>
      <xdr:spPr>
        <a:xfrm>
          <a:off x="22212300"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58903</xdr:rowOff>
    </xdr:from>
    <xdr:to>
      <xdr:col>112</xdr:col>
      <xdr:colOff>38100</xdr:colOff>
      <xdr:row>75</xdr:row>
      <xdr:rowOff>160502</xdr:rowOff>
    </xdr:to>
    <xdr:sp macro="" textlink="">
      <xdr:nvSpPr>
        <xdr:cNvPr id="866" name="楕円 865"/>
        <xdr:cNvSpPr/>
      </xdr:nvSpPr>
      <xdr:spPr>
        <a:xfrm>
          <a:off x="21272500" y="1291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5580</xdr:rowOff>
    </xdr:from>
    <xdr:ext cx="534377" cy="259045"/>
    <xdr:sp macro="" textlink="">
      <xdr:nvSpPr>
        <xdr:cNvPr id="867" name="テキスト ボックス 866"/>
        <xdr:cNvSpPr txBox="1"/>
      </xdr:nvSpPr>
      <xdr:spPr>
        <a:xfrm>
          <a:off x="21056111" y="126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107467</xdr:rowOff>
    </xdr:from>
    <xdr:to>
      <xdr:col>107</xdr:col>
      <xdr:colOff>101600</xdr:colOff>
      <xdr:row>76</xdr:row>
      <xdr:rowOff>37616</xdr:rowOff>
    </xdr:to>
    <xdr:sp macro="" textlink="">
      <xdr:nvSpPr>
        <xdr:cNvPr id="868" name="楕円 867"/>
        <xdr:cNvSpPr/>
      </xdr:nvSpPr>
      <xdr:spPr>
        <a:xfrm>
          <a:off x="20383500" y="12966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54144</xdr:rowOff>
    </xdr:from>
    <xdr:ext cx="534377" cy="259045"/>
    <xdr:sp macro="" textlink="">
      <xdr:nvSpPr>
        <xdr:cNvPr id="869" name="テキスト ボックス 868"/>
        <xdr:cNvSpPr txBox="1"/>
      </xdr:nvSpPr>
      <xdr:spPr>
        <a:xfrm>
          <a:off x="20167111" y="127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124841</xdr:rowOff>
    </xdr:from>
    <xdr:to>
      <xdr:col>102</xdr:col>
      <xdr:colOff>165100</xdr:colOff>
      <xdr:row>76</xdr:row>
      <xdr:rowOff>54992</xdr:rowOff>
    </xdr:to>
    <xdr:sp macro="" textlink="">
      <xdr:nvSpPr>
        <xdr:cNvPr id="870" name="楕円 869"/>
        <xdr:cNvSpPr/>
      </xdr:nvSpPr>
      <xdr:spPr>
        <a:xfrm>
          <a:off x="19494500" y="1298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71518</xdr:rowOff>
    </xdr:from>
    <xdr:ext cx="534377" cy="259045"/>
    <xdr:sp macro="" textlink="">
      <xdr:nvSpPr>
        <xdr:cNvPr id="871" name="テキスト ボックス 870"/>
        <xdr:cNvSpPr txBox="1"/>
      </xdr:nvSpPr>
      <xdr:spPr>
        <a:xfrm>
          <a:off x="19278111" y="127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19190</xdr:rowOff>
    </xdr:from>
    <xdr:to>
      <xdr:col>98</xdr:col>
      <xdr:colOff>38100</xdr:colOff>
      <xdr:row>76</xdr:row>
      <xdr:rowOff>120790</xdr:rowOff>
    </xdr:to>
    <xdr:sp macro="" textlink="">
      <xdr:nvSpPr>
        <xdr:cNvPr id="872" name="楕円 871"/>
        <xdr:cNvSpPr/>
      </xdr:nvSpPr>
      <xdr:spPr>
        <a:xfrm>
          <a:off x="18605500" y="13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137317</xdr:rowOff>
    </xdr:from>
    <xdr:ext cx="534377" cy="259045"/>
    <xdr:sp macro="" textlink="">
      <xdr:nvSpPr>
        <xdr:cNvPr id="873" name="テキスト ボックス 872"/>
        <xdr:cNvSpPr txBox="1"/>
      </xdr:nvSpPr>
      <xdr:spPr>
        <a:xfrm>
          <a:off x="18389111" y="128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・人件費は、市内保育園４園がすべて公立であることや消防署の単独運営などから職員数が類似団体平均より多いため、住民一人当たりの金額でも従来から類似団体平均と比べ高い水準で推移している。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令和５年度は、退職者（会計年度任用職員を除く）が前年度の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名に対し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名と同数ではあったが、勤続年数が多い職員が多かったため、退職金が前年度より</a:t>
          </a:r>
          <a:r>
            <a:rPr kumimoji="1" lang="en-US" altLang="ja-JP" sz="1300">
              <a:latin typeface="ＭＳ Ｐゴシック" panose="020B0600070205080204" pitchFamily="50" charset="-128"/>
              <a:ea typeface="ＭＳ Ｐゴシック" panose="020B0600070205080204" pitchFamily="50" charset="-128"/>
            </a:rPr>
            <a:t>65,978</a:t>
          </a:r>
          <a:r>
            <a:rPr kumimoji="1" lang="ja-JP" altLang="en-US" sz="1300">
              <a:latin typeface="ＭＳ Ｐゴシック" panose="020B0600070205080204" pitchFamily="50" charset="-128"/>
              <a:ea typeface="ＭＳ Ｐゴシック" panose="020B0600070205080204" pitchFamily="50" charset="-128"/>
            </a:rPr>
            <a:t>千円増額となったことにより、住民一人当たりの金額は前年度から</a:t>
          </a:r>
          <a:r>
            <a:rPr kumimoji="1" lang="en-US" altLang="ja-JP" sz="1300">
              <a:latin typeface="ＭＳ Ｐゴシック" panose="020B0600070205080204" pitchFamily="50" charset="-128"/>
              <a:ea typeface="ＭＳ Ｐゴシック" panose="020B0600070205080204" pitchFamily="50" charset="-128"/>
            </a:rPr>
            <a:t>12,874</a:t>
          </a:r>
          <a:r>
            <a:rPr kumimoji="1" lang="ja-JP" altLang="en-US" sz="1300">
              <a:latin typeface="ＭＳ Ｐゴシック" panose="020B0600070205080204" pitchFamily="50" charset="-128"/>
              <a:ea typeface="ＭＳ Ｐゴシック" panose="020B0600070205080204" pitchFamily="50" charset="-128"/>
            </a:rPr>
            <a:t>円増額の</a:t>
          </a:r>
          <a:r>
            <a:rPr kumimoji="1" lang="en-US" altLang="ja-JP" sz="1300">
              <a:latin typeface="ＭＳ Ｐゴシック" panose="020B0600070205080204" pitchFamily="50" charset="-128"/>
              <a:ea typeface="ＭＳ Ｐゴシック" panose="020B0600070205080204" pitchFamily="50" charset="-128"/>
            </a:rPr>
            <a:t>169,605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・補助費等は、類似団体平均と同傾向で推移しているが、施設の単独運営が多く一部事務組合等に対する負担金が少額であることから金額の乖離がある。令和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年度は、マイナポイント事業費補助金の減</a:t>
          </a:r>
          <a:r>
            <a:rPr kumimoji="1" lang="en-US" altLang="ja-JP" sz="1300">
              <a:latin typeface="ＭＳ Ｐゴシック" panose="020B0600070205080204" pitchFamily="50" charset="-128"/>
              <a:ea typeface="ＭＳ Ｐゴシック" panose="020B0600070205080204" pitchFamily="50" charset="-128"/>
            </a:rPr>
            <a:t>41,145</a:t>
          </a:r>
          <a:r>
            <a:rPr kumimoji="1" lang="ja-JP" altLang="en-US" sz="1300">
              <a:latin typeface="ＭＳ Ｐゴシック" panose="020B0600070205080204" pitchFamily="50" charset="-128"/>
              <a:ea typeface="ＭＳ Ｐゴシック" panose="020B0600070205080204" pitchFamily="50" charset="-128"/>
            </a:rPr>
            <a:t>千円や地域電子通貨事業の減</a:t>
          </a:r>
          <a:r>
            <a:rPr kumimoji="1" lang="en-US" altLang="ja-JP" sz="1300">
              <a:latin typeface="ＭＳ Ｐゴシック" panose="020B0600070205080204" pitchFamily="50" charset="-128"/>
              <a:ea typeface="ＭＳ Ｐゴシック" panose="020B0600070205080204" pitchFamily="50" charset="-128"/>
            </a:rPr>
            <a:t>83,479</a:t>
          </a:r>
          <a:r>
            <a:rPr kumimoji="1" lang="ja-JP" altLang="en-US" sz="1300">
              <a:latin typeface="ＭＳ Ｐゴシック" panose="020B0600070205080204" pitchFamily="50" charset="-128"/>
              <a:ea typeface="ＭＳ Ｐゴシック" panose="020B0600070205080204" pitchFamily="50" charset="-128"/>
            </a:rPr>
            <a:t>千円により、対前年度から</a:t>
          </a:r>
          <a:r>
            <a:rPr kumimoji="1" lang="en-US" altLang="ja-JP" sz="1300">
              <a:latin typeface="ＭＳ Ｐゴシック" panose="020B0600070205080204" pitchFamily="50" charset="-128"/>
              <a:ea typeface="ＭＳ Ｐゴシック" panose="020B0600070205080204" pitchFamily="50" charset="-128"/>
            </a:rPr>
            <a:t>7,993</a:t>
          </a:r>
          <a:r>
            <a:rPr kumimoji="1" lang="ja-JP" altLang="en-US" sz="1300">
              <a:latin typeface="ＭＳ Ｐゴシック" panose="020B0600070205080204" pitchFamily="50" charset="-128"/>
              <a:ea typeface="ＭＳ Ｐゴシック" panose="020B0600070205080204" pitchFamily="50" charset="-128"/>
            </a:rPr>
            <a:t>円の減額となり</a:t>
          </a:r>
          <a:r>
            <a:rPr kumimoji="1" lang="en-US" altLang="ja-JP" sz="1300">
              <a:latin typeface="ＭＳ Ｐゴシック" panose="020B0600070205080204" pitchFamily="50" charset="-128"/>
              <a:ea typeface="ＭＳ Ｐゴシック" panose="020B0600070205080204" pitchFamily="50" charset="-128"/>
            </a:rPr>
            <a:t>83,183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扶助費では、住民税非課税世帯等臨時特別給付金の増</a:t>
          </a:r>
          <a:r>
            <a:rPr kumimoji="1" lang="en-US" altLang="ja-JP" sz="1300">
              <a:latin typeface="ＭＳ Ｐゴシック" panose="020B0600070205080204" pitchFamily="50" charset="-128"/>
              <a:ea typeface="ＭＳ Ｐゴシック" panose="020B0600070205080204" pitchFamily="50" charset="-128"/>
            </a:rPr>
            <a:t>236,920</a:t>
          </a:r>
          <a:r>
            <a:rPr kumimoji="1" lang="ja-JP" altLang="en-US" sz="1300">
              <a:latin typeface="ＭＳ Ｐゴシック" panose="020B0600070205080204" pitchFamily="50" charset="-128"/>
              <a:ea typeface="ＭＳ Ｐゴシック" panose="020B0600070205080204" pitchFamily="50" charset="-128"/>
            </a:rPr>
            <a:t>千円や生活保護費の増</a:t>
          </a:r>
          <a:r>
            <a:rPr kumimoji="1" lang="en-US" altLang="ja-JP" sz="1300">
              <a:latin typeface="ＭＳ Ｐゴシック" panose="020B0600070205080204" pitchFamily="50" charset="-128"/>
              <a:ea typeface="ＭＳ Ｐゴシック" panose="020B0600070205080204" pitchFamily="50" charset="-128"/>
            </a:rPr>
            <a:t>22,157</a:t>
          </a:r>
          <a:r>
            <a:rPr kumimoji="1" lang="ja-JP" altLang="en-US" sz="1300">
              <a:latin typeface="ＭＳ Ｐゴシック" panose="020B0600070205080204" pitchFamily="50" charset="-128"/>
              <a:ea typeface="ＭＳ Ｐゴシック" panose="020B0600070205080204" pitchFamily="50" charset="-128"/>
            </a:rPr>
            <a:t>千円による増額が反映されている。公債費では、令和５年度に実施した任意繰上償還の皆増</a:t>
          </a:r>
          <a:r>
            <a:rPr kumimoji="1" lang="en-US" altLang="ja-JP" sz="1300">
              <a:latin typeface="ＭＳ Ｐゴシック" panose="020B0600070205080204" pitchFamily="50" charset="-128"/>
              <a:ea typeface="ＭＳ Ｐゴシック" panose="020B0600070205080204" pitchFamily="50" charset="-128"/>
            </a:rPr>
            <a:t>186,128</a:t>
          </a:r>
          <a:r>
            <a:rPr kumimoji="1" lang="ja-JP" altLang="en-US" sz="1300">
              <a:latin typeface="ＭＳ Ｐゴシック" panose="020B0600070205080204" pitchFamily="50" charset="-128"/>
              <a:ea typeface="ＭＳ Ｐゴシック" panose="020B0600070205080204" pitchFamily="50" charset="-128"/>
            </a:rPr>
            <a:t>千円による増額が反映されている。</a:t>
          </a:r>
        </a:p>
        <a:p>
          <a:r>
            <a:rPr kumimoji="1" lang="ja-JP" altLang="en-US" sz="1300">
              <a:latin typeface="ＭＳ Ｐゴシック" panose="020B0600070205080204" pitchFamily="50" charset="-128"/>
              <a:ea typeface="ＭＳ Ｐゴシック" panose="020B0600070205080204" pitchFamily="50" charset="-128"/>
            </a:rPr>
            <a:t>・普通建設事業費は、メジカ産業再生プロジェクト事業や防災行政無線デジタルシステム設置工事の皆減により、類似団体平均と同程度となった。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11,950
11,841
265.42
10,482,831
10,247,198
197,692
5,510,384
13,304,169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16.1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85027</xdr:rowOff>
    </xdr:from>
    <xdr:to>
      <xdr:col>24</xdr:col>
      <xdr:colOff>63500</xdr:colOff>
      <xdr:row>32</xdr:row>
      <xdr:rowOff>140653</xdr:rowOff>
    </xdr:to>
    <xdr:cxnSp macro="">
      <xdr:nvCxnSpPr>
        <xdr:cNvPr id="61" name="直線コネクタ 60"/>
        <xdr:cNvCxnSpPr/>
      </xdr:nvCxnSpPr>
      <xdr:spPr>
        <a:xfrm flipV="1">
          <a:off x="3797300" y="5571427"/>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140653</xdr:rowOff>
    </xdr:from>
    <xdr:to>
      <xdr:col>19</xdr:col>
      <xdr:colOff>177800</xdr:colOff>
      <xdr:row>33</xdr:row>
      <xdr:rowOff>5969</xdr:rowOff>
    </xdr:to>
    <xdr:cxnSp macro="">
      <xdr:nvCxnSpPr>
        <xdr:cNvPr id="64" name="直線コネクタ 63"/>
        <xdr:cNvCxnSpPr/>
      </xdr:nvCxnSpPr>
      <xdr:spPr>
        <a:xfrm flipV="1">
          <a:off x="2908300" y="562705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5969</xdr:rowOff>
    </xdr:from>
    <xdr:to>
      <xdr:col>15</xdr:col>
      <xdr:colOff>50800</xdr:colOff>
      <xdr:row>33</xdr:row>
      <xdr:rowOff>106363</xdr:rowOff>
    </xdr:to>
    <xdr:cxnSp macro="">
      <xdr:nvCxnSpPr>
        <xdr:cNvPr id="67" name="直線コネクタ 66"/>
        <xdr:cNvCxnSpPr/>
      </xdr:nvCxnSpPr>
      <xdr:spPr>
        <a:xfrm flipV="1">
          <a:off x="2019300" y="5663819"/>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7493</xdr:rowOff>
    </xdr:from>
    <xdr:to>
      <xdr:col>10</xdr:col>
      <xdr:colOff>114300</xdr:colOff>
      <xdr:row>33</xdr:row>
      <xdr:rowOff>106363</xdr:rowOff>
    </xdr:to>
    <xdr:cxnSp macro="">
      <xdr:nvCxnSpPr>
        <xdr:cNvPr id="70" name="直線コネクタ 69"/>
        <xdr:cNvCxnSpPr/>
      </xdr:nvCxnSpPr>
      <xdr:spPr>
        <a:xfrm>
          <a:off x="1130300" y="5665343"/>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34227</xdr:rowOff>
    </xdr:from>
    <xdr:to>
      <xdr:col>24</xdr:col>
      <xdr:colOff>114300</xdr:colOff>
      <xdr:row>32</xdr:row>
      <xdr:rowOff>135827</xdr:rowOff>
    </xdr:to>
    <xdr:sp macro="" textlink="">
      <xdr:nvSpPr>
        <xdr:cNvPr id="80" name="楕円 79"/>
        <xdr:cNvSpPr/>
      </xdr:nvSpPr>
      <xdr:spPr>
        <a:xfrm>
          <a:off x="4584700" y="55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57104</xdr:rowOff>
    </xdr:from>
    <xdr:ext cx="469744" cy="259045"/>
    <xdr:sp macro="" textlink="">
      <xdr:nvSpPr>
        <xdr:cNvPr id="81" name="議会費該当値テキスト"/>
        <xdr:cNvSpPr txBox="1"/>
      </xdr:nvSpPr>
      <xdr:spPr>
        <a:xfrm>
          <a:off x="4686300" y="53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89853</xdr:rowOff>
    </xdr:from>
    <xdr:to>
      <xdr:col>20</xdr:col>
      <xdr:colOff>38100</xdr:colOff>
      <xdr:row>33</xdr:row>
      <xdr:rowOff>20003</xdr:rowOff>
    </xdr:to>
    <xdr:sp macro="" textlink="">
      <xdr:nvSpPr>
        <xdr:cNvPr id="82" name="楕円 81"/>
        <xdr:cNvSpPr/>
      </xdr:nvSpPr>
      <xdr:spPr>
        <a:xfrm>
          <a:off x="3746500" y="55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36530</xdr:rowOff>
    </xdr:from>
    <xdr:ext cx="469744" cy="259045"/>
    <xdr:sp macro="" textlink="">
      <xdr:nvSpPr>
        <xdr:cNvPr id="83" name="テキスト ボックス 82"/>
        <xdr:cNvSpPr txBox="1"/>
      </xdr:nvSpPr>
      <xdr:spPr>
        <a:xfrm>
          <a:off x="3562428" y="535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126619</xdr:rowOff>
    </xdr:from>
    <xdr:to>
      <xdr:col>15</xdr:col>
      <xdr:colOff>101600</xdr:colOff>
      <xdr:row>33</xdr:row>
      <xdr:rowOff>56769</xdr:rowOff>
    </xdr:to>
    <xdr:sp macro="" textlink="">
      <xdr:nvSpPr>
        <xdr:cNvPr id="84" name="楕円 83"/>
        <xdr:cNvSpPr/>
      </xdr:nvSpPr>
      <xdr:spPr>
        <a:xfrm>
          <a:off x="2857500" y="56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73296</xdr:rowOff>
    </xdr:from>
    <xdr:ext cx="469744" cy="259045"/>
    <xdr:sp macro="" textlink="">
      <xdr:nvSpPr>
        <xdr:cNvPr id="85" name="テキスト ボックス 84"/>
        <xdr:cNvSpPr txBox="1"/>
      </xdr:nvSpPr>
      <xdr:spPr>
        <a:xfrm>
          <a:off x="2673428" y="53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55563</xdr:rowOff>
    </xdr:from>
    <xdr:to>
      <xdr:col>10</xdr:col>
      <xdr:colOff>165100</xdr:colOff>
      <xdr:row>33</xdr:row>
      <xdr:rowOff>157163</xdr:rowOff>
    </xdr:to>
    <xdr:sp macro="" textlink="">
      <xdr:nvSpPr>
        <xdr:cNvPr id="86" name="楕円 85"/>
        <xdr:cNvSpPr/>
      </xdr:nvSpPr>
      <xdr:spPr>
        <a:xfrm>
          <a:off x="1968500" y="57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2240</xdr:rowOff>
    </xdr:from>
    <xdr:ext cx="469744" cy="259045"/>
    <xdr:sp macro="" textlink="">
      <xdr:nvSpPr>
        <xdr:cNvPr id="87" name="テキスト ボックス 86"/>
        <xdr:cNvSpPr txBox="1"/>
      </xdr:nvSpPr>
      <xdr:spPr>
        <a:xfrm>
          <a:off x="1784428" y="548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128143</xdr:rowOff>
    </xdr:from>
    <xdr:to>
      <xdr:col>6</xdr:col>
      <xdr:colOff>38100</xdr:colOff>
      <xdr:row>33</xdr:row>
      <xdr:rowOff>58293</xdr:rowOff>
    </xdr:to>
    <xdr:sp macro="" textlink="">
      <xdr:nvSpPr>
        <xdr:cNvPr id="88" name="楕円 87"/>
        <xdr:cNvSpPr/>
      </xdr:nvSpPr>
      <xdr:spPr>
        <a:xfrm>
          <a:off x="10795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74820</xdr:rowOff>
    </xdr:from>
    <xdr:ext cx="469744" cy="259045"/>
    <xdr:sp macro="" textlink="">
      <xdr:nvSpPr>
        <xdr:cNvPr id="89" name="テキスト ボックス 88"/>
        <xdr:cNvSpPr txBox="1"/>
      </xdr:nvSpPr>
      <xdr:spPr>
        <a:xfrm>
          <a:off x="895428" y="53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78142</xdr:rowOff>
    </xdr:from>
    <xdr:to>
      <xdr:col>24</xdr:col>
      <xdr:colOff>63500</xdr:colOff>
      <xdr:row>58</xdr:row>
      <xdr:rowOff>81798</xdr:rowOff>
    </xdr:to>
    <xdr:cxnSp macro="">
      <xdr:nvCxnSpPr>
        <xdr:cNvPr id="118" name="直線コネクタ 117"/>
        <xdr:cNvCxnSpPr/>
      </xdr:nvCxnSpPr>
      <xdr:spPr>
        <a:xfrm flipV="1">
          <a:off x="3797300" y="10022242"/>
          <a:ext cx="8382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63047</xdr:rowOff>
    </xdr:from>
    <xdr:to>
      <xdr:col>19</xdr:col>
      <xdr:colOff>177800</xdr:colOff>
      <xdr:row>58</xdr:row>
      <xdr:rowOff>81798</xdr:rowOff>
    </xdr:to>
    <xdr:cxnSp macro="">
      <xdr:nvCxnSpPr>
        <xdr:cNvPr id="121" name="直線コネクタ 120"/>
        <xdr:cNvCxnSpPr/>
      </xdr:nvCxnSpPr>
      <xdr:spPr>
        <a:xfrm>
          <a:off x="2908300" y="10007147"/>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124333</xdr:rowOff>
    </xdr:from>
    <xdr:to>
      <xdr:col>15</xdr:col>
      <xdr:colOff>50800</xdr:colOff>
      <xdr:row>58</xdr:row>
      <xdr:rowOff>63047</xdr:rowOff>
    </xdr:to>
    <xdr:cxnSp macro="">
      <xdr:nvCxnSpPr>
        <xdr:cNvPr id="124" name="直線コネクタ 123"/>
        <xdr:cNvCxnSpPr/>
      </xdr:nvCxnSpPr>
      <xdr:spPr>
        <a:xfrm>
          <a:off x="2019300" y="9896983"/>
          <a:ext cx="8890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124333</xdr:rowOff>
    </xdr:from>
    <xdr:to>
      <xdr:col>10</xdr:col>
      <xdr:colOff>114300</xdr:colOff>
      <xdr:row>58</xdr:row>
      <xdr:rowOff>54874</xdr:rowOff>
    </xdr:to>
    <xdr:cxnSp macro="">
      <xdr:nvCxnSpPr>
        <xdr:cNvPr id="127" name="直線コネクタ 126"/>
        <xdr:cNvCxnSpPr/>
      </xdr:nvCxnSpPr>
      <xdr:spPr>
        <a:xfrm flipV="1">
          <a:off x="1130300" y="9896983"/>
          <a:ext cx="889000" cy="10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27342</xdr:rowOff>
    </xdr:from>
    <xdr:to>
      <xdr:col>24</xdr:col>
      <xdr:colOff>114300</xdr:colOff>
      <xdr:row>58</xdr:row>
      <xdr:rowOff>128942</xdr:rowOff>
    </xdr:to>
    <xdr:sp macro="" textlink="">
      <xdr:nvSpPr>
        <xdr:cNvPr id="137" name="楕円 136"/>
        <xdr:cNvSpPr/>
      </xdr:nvSpPr>
      <xdr:spPr>
        <a:xfrm>
          <a:off x="4584700" y="99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30998</xdr:rowOff>
    </xdr:from>
    <xdr:to>
      <xdr:col>20</xdr:col>
      <xdr:colOff>38100</xdr:colOff>
      <xdr:row>58</xdr:row>
      <xdr:rowOff>132598</xdr:rowOff>
    </xdr:to>
    <xdr:sp macro="" textlink="">
      <xdr:nvSpPr>
        <xdr:cNvPr id="139" name="楕円 138"/>
        <xdr:cNvSpPr/>
      </xdr:nvSpPr>
      <xdr:spPr>
        <a:xfrm>
          <a:off x="3746500" y="99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123725</xdr:rowOff>
    </xdr:from>
    <xdr:ext cx="599010" cy="259045"/>
    <xdr:sp macro="" textlink="">
      <xdr:nvSpPr>
        <xdr:cNvPr id="140" name="テキスト ボックス 139"/>
        <xdr:cNvSpPr txBox="1"/>
      </xdr:nvSpPr>
      <xdr:spPr>
        <a:xfrm>
          <a:off x="3497795" y="1006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12247</xdr:rowOff>
    </xdr:from>
    <xdr:to>
      <xdr:col>15</xdr:col>
      <xdr:colOff>101600</xdr:colOff>
      <xdr:row>58</xdr:row>
      <xdr:rowOff>113847</xdr:rowOff>
    </xdr:to>
    <xdr:sp macro="" textlink="">
      <xdr:nvSpPr>
        <xdr:cNvPr id="141" name="楕円 140"/>
        <xdr:cNvSpPr/>
      </xdr:nvSpPr>
      <xdr:spPr>
        <a:xfrm>
          <a:off x="2857500" y="995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104974</xdr:rowOff>
    </xdr:from>
    <xdr:ext cx="599010" cy="259045"/>
    <xdr:sp macro="" textlink="">
      <xdr:nvSpPr>
        <xdr:cNvPr id="142" name="テキスト ボックス 141"/>
        <xdr:cNvSpPr txBox="1"/>
      </xdr:nvSpPr>
      <xdr:spPr>
        <a:xfrm>
          <a:off x="2608795" y="1004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73533</xdr:rowOff>
    </xdr:from>
    <xdr:to>
      <xdr:col>10</xdr:col>
      <xdr:colOff>165100</xdr:colOff>
      <xdr:row>58</xdr:row>
      <xdr:rowOff>3683</xdr:rowOff>
    </xdr:to>
    <xdr:sp macro="" textlink="">
      <xdr:nvSpPr>
        <xdr:cNvPr id="143" name="楕円 142"/>
        <xdr:cNvSpPr/>
      </xdr:nvSpPr>
      <xdr:spPr>
        <a:xfrm>
          <a:off x="1968500" y="98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166260</xdr:rowOff>
    </xdr:from>
    <xdr:ext cx="599010" cy="259045"/>
    <xdr:sp macro="" textlink="">
      <xdr:nvSpPr>
        <xdr:cNvPr id="144" name="テキスト ボックス 143"/>
        <xdr:cNvSpPr txBox="1"/>
      </xdr:nvSpPr>
      <xdr:spPr>
        <a:xfrm>
          <a:off x="1719795" y="993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4074</xdr:rowOff>
    </xdr:from>
    <xdr:to>
      <xdr:col>6</xdr:col>
      <xdr:colOff>38100</xdr:colOff>
      <xdr:row>58</xdr:row>
      <xdr:rowOff>105674</xdr:rowOff>
    </xdr:to>
    <xdr:sp macro="" textlink="">
      <xdr:nvSpPr>
        <xdr:cNvPr id="145" name="楕円 144"/>
        <xdr:cNvSpPr/>
      </xdr:nvSpPr>
      <xdr:spPr>
        <a:xfrm>
          <a:off x="1079500" y="99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122201</xdr:rowOff>
    </xdr:from>
    <xdr:ext cx="599010" cy="259045"/>
    <xdr:sp macro="" textlink="">
      <xdr:nvSpPr>
        <xdr:cNvPr id="146" name="テキスト ボックス 145"/>
        <xdr:cNvSpPr txBox="1"/>
      </xdr:nvSpPr>
      <xdr:spPr>
        <a:xfrm>
          <a:off x="830795" y="97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105588</xdr:rowOff>
    </xdr:from>
    <xdr:to>
      <xdr:col>24</xdr:col>
      <xdr:colOff>63500</xdr:colOff>
      <xdr:row>75</xdr:row>
      <xdr:rowOff>2906</xdr:rowOff>
    </xdr:to>
    <xdr:cxnSp macro="">
      <xdr:nvCxnSpPr>
        <xdr:cNvPr id="174" name="直線コネクタ 173"/>
        <xdr:cNvCxnSpPr/>
      </xdr:nvCxnSpPr>
      <xdr:spPr>
        <a:xfrm flipV="1">
          <a:off x="3797300" y="12792888"/>
          <a:ext cx="838200" cy="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2906</xdr:rowOff>
    </xdr:from>
    <xdr:to>
      <xdr:col>19</xdr:col>
      <xdr:colOff>177800</xdr:colOff>
      <xdr:row>75</xdr:row>
      <xdr:rowOff>4597</xdr:rowOff>
    </xdr:to>
    <xdr:cxnSp macro="">
      <xdr:nvCxnSpPr>
        <xdr:cNvPr id="177" name="直線コネクタ 176"/>
        <xdr:cNvCxnSpPr/>
      </xdr:nvCxnSpPr>
      <xdr:spPr>
        <a:xfrm flipV="1">
          <a:off x="2908300" y="1286165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4597</xdr:rowOff>
    </xdr:from>
    <xdr:to>
      <xdr:col>15</xdr:col>
      <xdr:colOff>50800</xdr:colOff>
      <xdr:row>75</xdr:row>
      <xdr:rowOff>145324</xdr:rowOff>
    </xdr:to>
    <xdr:cxnSp macro="">
      <xdr:nvCxnSpPr>
        <xdr:cNvPr id="180" name="直線コネクタ 179"/>
        <xdr:cNvCxnSpPr/>
      </xdr:nvCxnSpPr>
      <xdr:spPr>
        <a:xfrm flipV="1">
          <a:off x="2019300" y="12863347"/>
          <a:ext cx="889000" cy="1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145324</xdr:rowOff>
    </xdr:from>
    <xdr:to>
      <xdr:col>10</xdr:col>
      <xdr:colOff>114300</xdr:colOff>
      <xdr:row>76</xdr:row>
      <xdr:rowOff>20828</xdr:rowOff>
    </xdr:to>
    <xdr:cxnSp macro="">
      <xdr:nvCxnSpPr>
        <xdr:cNvPr id="183" name="直線コネクタ 182"/>
        <xdr:cNvCxnSpPr/>
      </xdr:nvCxnSpPr>
      <xdr:spPr>
        <a:xfrm flipV="1">
          <a:off x="1130300" y="13004074"/>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54788</xdr:rowOff>
    </xdr:from>
    <xdr:to>
      <xdr:col>24</xdr:col>
      <xdr:colOff>114300</xdr:colOff>
      <xdr:row>74</xdr:row>
      <xdr:rowOff>156388</xdr:rowOff>
    </xdr:to>
    <xdr:sp macro="" textlink="">
      <xdr:nvSpPr>
        <xdr:cNvPr id="193" name="楕円 192"/>
        <xdr:cNvSpPr/>
      </xdr:nvSpPr>
      <xdr:spPr>
        <a:xfrm>
          <a:off x="4584700" y="127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77665</xdr:rowOff>
    </xdr:from>
    <xdr:ext cx="599010" cy="259045"/>
    <xdr:sp macro="" textlink="">
      <xdr:nvSpPr>
        <xdr:cNvPr id="194" name="民生費該当値テキスト"/>
        <xdr:cNvSpPr txBox="1"/>
      </xdr:nvSpPr>
      <xdr:spPr>
        <a:xfrm>
          <a:off x="4686300" y="125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123556</xdr:rowOff>
    </xdr:from>
    <xdr:to>
      <xdr:col>20</xdr:col>
      <xdr:colOff>38100</xdr:colOff>
      <xdr:row>75</xdr:row>
      <xdr:rowOff>53706</xdr:rowOff>
    </xdr:to>
    <xdr:sp macro="" textlink="">
      <xdr:nvSpPr>
        <xdr:cNvPr id="195" name="楕円 194"/>
        <xdr:cNvSpPr/>
      </xdr:nvSpPr>
      <xdr:spPr>
        <a:xfrm>
          <a:off x="3746500" y="128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70233</xdr:rowOff>
    </xdr:from>
    <xdr:ext cx="599010" cy="259045"/>
    <xdr:sp macro="" textlink="">
      <xdr:nvSpPr>
        <xdr:cNvPr id="196" name="テキスト ボックス 195"/>
        <xdr:cNvSpPr txBox="1"/>
      </xdr:nvSpPr>
      <xdr:spPr>
        <a:xfrm>
          <a:off x="3497795" y="125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125247</xdr:rowOff>
    </xdr:from>
    <xdr:to>
      <xdr:col>15</xdr:col>
      <xdr:colOff>101600</xdr:colOff>
      <xdr:row>75</xdr:row>
      <xdr:rowOff>55397</xdr:rowOff>
    </xdr:to>
    <xdr:sp macro="" textlink="">
      <xdr:nvSpPr>
        <xdr:cNvPr id="197" name="楕円 196"/>
        <xdr:cNvSpPr/>
      </xdr:nvSpPr>
      <xdr:spPr>
        <a:xfrm>
          <a:off x="2857500" y="12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71924</xdr:rowOff>
    </xdr:from>
    <xdr:ext cx="599010" cy="259045"/>
    <xdr:sp macro="" textlink="">
      <xdr:nvSpPr>
        <xdr:cNvPr id="198" name="テキスト ボックス 197"/>
        <xdr:cNvSpPr txBox="1"/>
      </xdr:nvSpPr>
      <xdr:spPr>
        <a:xfrm>
          <a:off x="2608795" y="1258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94524</xdr:rowOff>
    </xdr:from>
    <xdr:to>
      <xdr:col>10</xdr:col>
      <xdr:colOff>165100</xdr:colOff>
      <xdr:row>76</xdr:row>
      <xdr:rowOff>24674</xdr:rowOff>
    </xdr:to>
    <xdr:sp macro="" textlink="">
      <xdr:nvSpPr>
        <xdr:cNvPr id="199" name="楕円 198"/>
        <xdr:cNvSpPr/>
      </xdr:nvSpPr>
      <xdr:spPr>
        <a:xfrm>
          <a:off x="1968500" y="129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41201</xdr:rowOff>
    </xdr:from>
    <xdr:ext cx="599010" cy="259045"/>
    <xdr:sp macro="" textlink="">
      <xdr:nvSpPr>
        <xdr:cNvPr id="200" name="テキスト ボックス 199"/>
        <xdr:cNvSpPr txBox="1"/>
      </xdr:nvSpPr>
      <xdr:spPr>
        <a:xfrm>
          <a:off x="1719795" y="1272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141478</xdr:rowOff>
    </xdr:from>
    <xdr:to>
      <xdr:col>6</xdr:col>
      <xdr:colOff>38100</xdr:colOff>
      <xdr:row>76</xdr:row>
      <xdr:rowOff>71628</xdr:rowOff>
    </xdr:to>
    <xdr:sp macro="" textlink="">
      <xdr:nvSpPr>
        <xdr:cNvPr id="201" name="楕円 200"/>
        <xdr:cNvSpPr/>
      </xdr:nvSpPr>
      <xdr:spPr>
        <a:xfrm>
          <a:off x="1079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88155</xdr:rowOff>
    </xdr:from>
    <xdr:ext cx="599010" cy="259045"/>
    <xdr:sp macro="" textlink="">
      <xdr:nvSpPr>
        <xdr:cNvPr id="202" name="テキスト ボックス 201"/>
        <xdr:cNvSpPr txBox="1"/>
      </xdr:nvSpPr>
      <xdr:spPr>
        <a:xfrm>
          <a:off x="830795" y="127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162282</xdr:rowOff>
    </xdr:from>
    <xdr:to>
      <xdr:col>24</xdr:col>
      <xdr:colOff>63500</xdr:colOff>
      <xdr:row>97</xdr:row>
      <xdr:rowOff>52763</xdr:rowOff>
    </xdr:to>
    <xdr:cxnSp macro="">
      <xdr:nvCxnSpPr>
        <xdr:cNvPr id="229" name="直線コネクタ 228"/>
        <xdr:cNvCxnSpPr/>
      </xdr:nvCxnSpPr>
      <xdr:spPr>
        <a:xfrm flipV="1">
          <a:off x="3797300" y="16621482"/>
          <a:ext cx="838200" cy="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52763</xdr:rowOff>
    </xdr:from>
    <xdr:to>
      <xdr:col>19</xdr:col>
      <xdr:colOff>177800</xdr:colOff>
      <xdr:row>97</xdr:row>
      <xdr:rowOff>60161</xdr:rowOff>
    </xdr:to>
    <xdr:cxnSp macro="">
      <xdr:nvCxnSpPr>
        <xdr:cNvPr id="232" name="直線コネクタ 231"/>
        <xdr:cNvCxnSpPr/>
      </xdr:nvCxnSpPr>
      <xdr:spPr>
        <a:xfrm flipV="1">
          <a:off x="2908300" y="16683413"/>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60161</xdr:rowOff>
    </xdr:from>
    <xdr:to>
      <xdr:col>15</xdr:col>
      <xdr:colOff>50800</xdr:colOff>
      <xdr:row>97</xdr:row>
      <xdr:rowOff>95475</xdr:rowOff>
    </xdr:to>
    <xdr:cxnSp macro="">
      <xdr:nvCxnSpPr>
        <xdr:cNvPr id="235" name="直線コネクタ 234"/>
        <xdr:cNvCxnSpPr/>
      </xdr:nvCxnSpPr>
      <xdr:spPr>
        <a:xfrm flipV="1">
          <a:off x="2019300" y="16690811"/>
          <a:ext cx="889000" cy="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95475</xdr:rowOff>
    </xdr:from>
    <xdr:to>
      <xdr:col>10</xdr:col>
      <xdr:colOff>114300</xdr:colOff>
      <xdr:row>97</xdr:row>
      <xdr:rowOff>121934</xdr:rowOff>
    </xdr:to>
    <xdr:cxnSp macro="">
      <xdr:nvCxnSpPr>
        <xdr:cNvPr id="238" name="直線コネクタ 237"/>
        <xdr:cNvCxnSpPr/>
      </xdr:nvCxnSpPr>
      <xdr:spPr>
        <a:xfrm flipV="1">
          <a:off x="1130300" y="16726125"/>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111482</xdr:rowOff>
    </xdr:from>
    <xdr:to>
      <xdr:col>24</xdr:col>
      <xdr:colOff>114300</xdr:colOff>
      <xdr:row>97</xdr:row>
      <xdr:rowOff>41632</xdr:rowOff>
    </xdr:to>
    <xdr:sp macro="" textlink="">
      <xdr:nvSpPr>
        <xdr:cNvPr id="248" name="楕円 247"/>
        <xdr:cNvSpPr/>
      </xdr:nvSpPr>
      <xdr:spPr>
        <a:xfrm>
          <a:off x="4584700" y="165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134359</xdr:rowOff>
    </xdr:from>
    <xdr:ext cx="534377" cy="259045"/>
    <xdr:sp macro="" textlink="">
      <xdr:nvSpPr>
        <xdr:cNvPr id="249" name="衛生費該当値テキスト"/>
        <xdr:cNvSpPr txBox="1"/>
      </xdr:nvSpPr>
      <xdr:spPr>
        <a:xfrm>
          <a:off x="4686300" y="164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1963</xdr:rowOff>
    </xdr:from>
    <xdr:to>
      <xdr:col>20</xdr:col>
      <xdr:colOff>38100</xdr:colOff>
      <xdr:row>97</xdr:row>
      <xdr:rowOff>103563</xdr:rowOff>
    </xdr:to>
    <xdr:sp macro="" textlink="">
      <xdr:nvSpPr>
        <xdr:cNvPr id="250" name="楕円 249"/>
        <xdr:cNvSpPr/>
      </xdr:nvSpPr>
      <xdr:spPr>
        <a:xfrm>
          <a:off x="3746500" y="16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94690</xdr:rowOff>
    </xdr:from>
    <xdr:ext cx="534377" cy="259045"/>
    <xdr:sp macro="" textlink="">
      <xdr:nvSpPr>
        <xdr:cNvPr id="251" name="テキスト ボックス 250"/>
        <xdr:cNvSpPr txBox="1"/>
      </xdr:nvSpPr>
      <xdr:spPr>
        <a:xfrm>
          <a:off x="3530111" y="167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9361</xdr:rowOff>
    </xdr:from>
    <xdr:to>
      <xdr:col>15</xdr:col>
      <xdr:colOff>101600</xdr:colOff>
      <xdr:row>97</xdr:row>
      <xdr:rowOff>110961</xdr:rowOff>
    </xdr:to>
    <xdr:sp macro="" textlink="">
      <xdr:nvSpPr>
        <xdr:cNvPr id="252" name="楕円 251"/>
        <xdr:cNvSpPr/>
      </xdr:nvSpPr>
      <xdr:spPr>
        <a:xfrm>
          <a:off x="2857500" y="166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102088</xdr:rowOff>
    </xdr:from>
    <xdr:ext cx="534377" cy="259045"/>
    <xdr:sp macro="" textlink="">
      <xdr:nvSpPr>
        <xdr:cNvPr id="253" name="テキスト ボックス 252"/>
        <xdr:cNvSpPr txBox="1"/>
      </xdr:nvSpPr>
      <xdr:spPr>
        <a:xfrm>
          <a:off x="2641111" y="167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44675</xdr:rowOff>
    </xdr:from>
    <xdr:to>
      <xdr:col>10</xdr:col>
      <xdr:colOff>165100</xdr:colOff>
      <xdr:row>97</xdr:row>
      <xdr:rowOff>146275</xdr:rowOff>
    </xdr:to>
    <xdr:sp macro="" textlink="">
      <xdr:nvSpPr>
        <xdr:cNvPr id="254" name="楕円 253"/>
        <xdr:cNvSpPr/>
      </xdr:nvSpPr>
      <xdr:spPr>
        <a:xfrm>
          <a:off x="1968500" y="166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137402</xdr:rowOff>
    </xdr:from>
    <xdr:ext cx="534377" cy="259045"/>
    <xdr:sp macro="" textlink="">
      <xdr:nvSpPr>
        <xdr:cNvPr id="255" name="テキスト ボックス 254"/>
        <xdr:cNvSpPr txBox="1"/>
      </xdr:nvSpPr>
      <xdr:spPr>
        <a:xfrm>
          <a:off x="1752111" y="167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71134</xdr:rowOff>
    </xdr:from>
    <xdr:to>
      <xdr:col>6</xdr:col>
      <xdr:colOff>38100</xdr:colOff>
      <xdr:row>98</xdr:row>
      <xdr:rowOff>1284</xdr:rowOff>
    </xdr:to>
    <xdr:sp macro="" textlink="">
      <xdr:nvSpPr>
        <xdr:cNvPr id="256" name="楕円 255"/>
        <xdr:cNvSpPr/>
      </xdr:nvSpPr>
      <xdr:spPr>
        <a:xfrm>
          <a:off x="1079500" y="167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163861</xdr:rowOff>
    </xdr:from>
    <xdr:ext cx="534377" cy="259045"/>
    <xdr:sp macro="" textlink="">
      <xdr:nvSpPr>
        <xdr:cNvPr id="257" name="テキスト ボックス 256"/>
        <xdr:cNvSpPr txBox="1"/>
      </xdr:nvSpPr>
      <xdr:spPr>
        <a:xfrm>
          <a:off x="863111" y="167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141856</xdr:rowOff>
    </xdr:from>
    <xdr:to>
      <xdr:col>55</xdr:col>
      <xdr:colOff>0</xdr:colOff>
      <xdr:row>57</xdr:row>
      <xdr:rowOff>170035</xdr:rowOff>
    </xdr:to>
    <xdr:cxnSp macro="">
      <xdr:nvCxnSpPr>
        <xdr:cNvPr id="345" name="直線コネクタ 344"/>
        <xdr:cNvCxnSpPr/>
      </xdr:nvCxnSpPr>
      <xdr:spPr>
        <a:xfrm>
          <a:off x="9639300" y="9743056"/>
          <a:ext cx="838200" cy="19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99664</xdr:rowOff>
    </xdr:from>
    <xdr:to>
      <xdr:col>50</xdr:col>
      <xdr:colOff>114300</xdr:colOff>
      <xdr:row>56</xdr:row>
      <xdr:rowOff>141856</xdr:rowOff>
    </xdr:to>
    <xdr:cxnSp macro="">
      <xdr:nvCxnSpPr>
        <xdr:cNvPr id="348" name="直線コネクタ 347"/>
        <xdr:cNvCxnSpPr/>
      </xdr:nvCxnSpPr>
      <xdr:spPr>
        <a:xfrm>
          <a:off x="8750300" y="9529414"/>
          <a:ext cx="889000" cy="2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54234</xdr:rowOff>
    </xdr:from>
    <xdr:to>
      <xdr:col>45</xdr:col>
      <xdr:colOff>177800</xdr:colOff>
      <xdr:row>55</xdr:row>
      <xdr:rowOff>99664</xdr:rowOff>
    </xdr:to>
    <xdr:cxnSp macro="">
      <xdr:nvCxnSpPr>
        <xdr:cNvPr id="351" name="直線コネクタ 350"/>
        <xdr:cNvCxnSpPr/>
      </xdr:nvCxnSpPr>
      <xdr:spPr>
        <a:xfrm>
          <a:off x="7861300" y="9483984"/>
          <a:ext cx="8890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54234</xdr:rowOff>
    </xdr:from>
    <xdr:to>
      <xdr:col>41</xdr:col>
      <xdr:colOff>50800</xdr:colOff>
      <xdr:row>57</xdr:row>
      <xdr:rowOff>63980</xdr:rowOff>
    </xdr:to>
    <xdr:cxnSp macro="">
      <xdr:nvCxnSpPr>
        <xdr:cNvPr id="354" name="直線コネクタ 353"/>
        <xdr:cNvCxnSpPr/>
      </xdr:nvCxnSpPr>
      <xdr:spPr>
        <a:xfrm flipV="1">
          <a:off x="6972300" y="9483984"/>
          <a:ext cx="889000" cy="3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119235</xdr:rowOff>
    </xdr:from>
    <xdr:to>
      <xdr:col>55</xdr:col>
      <xdr:colOff>50800</xdr:colOff>
      <xdr:row>58</xdr:row>
      <xdr:rowOff>49385</xdr:rowOff>
    </xdr:to>
    <xdr:sp macro="" textlink="">
      <xdr:nvSpPr>
        <xdr:cNvPr id="364" name="楕円 363"/>
        <xdr:cNvSpPr/>
      </xdr:nvSpPr>
      <xdr:spPr>
        <a:xfrm>
          <a:off x="10426700" y="98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97662</xdr:rowOff>
    </xdr:from>
    <xdr:ext cx="534377" cy="259045"/>
    <xdr:sp macro="" textlink="">
      <xdr:nvSpPr>
        <xdr:cNvPr id="365" name="農林水産業費該当値テキスト"/>
        <xdr:cNvSpPr txBox="1"/>
      </xdr:nvSpPr>
      <xdr:spPr>
        <a:xfrm>
          <a:off x="10528300" y="98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91056</xdr:rowOff>
    </xdr:from>
    <xdr:to>
      <xdr:col>50</xdr:col>
      <xdr:colOff>165100</xdr:colOff>
      <xdr:row>57</xdr:row>
      <xdr:rowOff>21206</xdr:rowOff>
    </xdr:to>
    <xdr:sp macro="" textlink="">
      <xdr:nvSpPr>
        <xdr:cNvPr id="366" name="楕円 365"/>
        <xdr:cNvSpPr/>
      </xdr:nvSpPr>
      <xdr:spPr>
        <a:xfrm>
          <a:off x="9588500" y="96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37733</xdr:rowOff>
    </xdr:from>
    <xdr:ext cx="534377" cy="259045"/>
    <xdr:sp macro="" textlink="">
      <xdr:nvSpPr>
        <xdr:cNvPr id="367" name="テキスト ボックス 366"/>
        <xdr:cNvSpPr txBox="1"/>
      </xdr:nvSpPr>
      <xdr:spPr>
        <a:xfrm>
          <a:off x="9372111" y="94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48864</xdr:rowOff>
    </xdr:from>
    <xdr:to>
      <xdr:col>46</xdr:col>
      <xdr:colOff>38100</xdr:colOff>
      <xdr:row>55</xdr:row>
      <xdr:rowOff>150464</xdr:rowOff>
    </xdr:to>
    <xdr:sp macro="" textlink="">
      <xdr:nvSpPr>
        <xdr:cNvPr id="368" name="楕円 367"/>
        <xdr:cNvSpPr/>
      </xdr:nvSpPr>
      <xdr:spPr>
        <a:xfrm>
          <a:off x="8699500" y="94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166991</xdr:rowOff>
    </xdr:from>
    <xdr:ext cx="534377" cy="259045"/>
    <xdr:sp macro="" textlink="">
      <xdr:nvSpPr>
        <xdr:cNvPr id="369" name="テキスト ボックス 368"/>
        <xdr:cNvSpPr txBox="1"/>
      </xdr:nvSpPr>
      <xdr:spPr>
        <a:xfrm>
          <a:off x="8483111" y="9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3434</xdr:rowOff>
    </xdr:from>
    <xdr:to>
      <xdr:col>41</xdr:col>
      <xdr:colOff>101600</xdr:colOff>
      <xdr:row>55</xdr:row>
      <xdr:rowOff>105034</xdr:rowOff>
    </xdr:to>
    <xdr:sp macro="" textlink="">
      <xdr:nvSpPr>
        <xdr:cNvPr id="370" name="楕円 369"/>
        <xdr:cNvSpPr/>
      </xdr:nvSpPr>
      <xdr:spPr>
        <a:xfrm>
          <a:off x="7810500" y="94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121561</xdr:rowOff>
    </xdr:from>
    <xdr:ext cx="534377" cy="259045"/>
    <xdr:sp macro="" textlink="">
      <xdr:nvSpPr>
        <xdr:cNvPr id="371" name="テキスト ボックス 370"/>
        <xdr:cNvSpPr txBox="1"/>
      </xdr:nvSpPr>
      <xdr:spPr>
        <a:xfrm>
          <a:off x="7594111" y="92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13180</xdr:rowOff>
    </xdr:from>
    <xdr:to>
      <xdr:col>36</xdr:col>
      <xdr:colOff>165100</xdr:colOff>
      <xdr:row>57</xdr:row>
      <xdr:rowOff>114780</xdr:rowOff>
    </xdr:to>
    <xdr:sp macro="" textlink="">
      <xdr:nvSpPr>
        <xdr:cNvPr id="372" name="楕円 371"/>
        <xdr:cNvSpPr/>
      </xdr:nvSpPr>
      <xdr:spPr>
        <a:xfrm>
          <a:off x="6921500" y="97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131307</xdr:rowOff>
    </xdr:from>
    <xdr:ext cx="534377" cy="259045"/>
    <xdr:sp macro="" textlink="">
      <xdr:nvSpPr>
        <xdr:cNvPr id="373" name="テキスト ボックス 372"/>
        <xdr:cNvSpPr txBox="1"/>
      </xdr:nvSpPr>
      <xdr:spPr>
        <a:xfrm>
          <a:off x="6705111" y="95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145205</xdr:rowOff>
    </xdr:from>
    <xdr:to>
      <xdr:col>55</xdr:col>
      <xdr:colOff>0</xdr:colOff>
      <xdr:row>77</xdr:row>
      <xdr:rowOff>25930</xdr:rowOff>
    </xdr:to>
    <xdr:cxnSp macro="">
      <xdr:nvCxnSpPr>
        <xdr:cNvPr id="400" name="直線コネクタ 399"/>
        <xdr:cNvCxnSpPr/>
      </xdr:nvCxnSpPr>
      <xdr:spPr>
        <a:xfrm>
          <a:off x="9639300" y="13175405"/>
          <a:ext cx="8382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127859</xdr:rowOff>
    </xdr:from>
    <xdr:to>
      <xdr:col>50</xdr:col>
      <xdr:colOff>114300</xdr:colOff>
      <xdr:row>76</xdr:row>
      <xdr:rowOff>145205</xdr:rowOff>
    </xdr:to>
    <xdr:cxnSp macro="">
      <xdr:nvCxnSpPr>
        <xdr:cNvPr id="403" name="直線コネクタ 402"/>
        <xdr:cNvCxnSpPr/>
      </xdr:nvCxnSpPr>
      <xdr:spPr>
        <a:xfrm>
          <a:off x="8750300" y="13158059"/>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127859</xdr:rowOff>
    </xdr:from>
    <xdr:to>
      <xdr:col>45</xdr:col>
      <xdr:colOff>177800</xdr:colOff>
      <xdr:row>76</xdr:row>
      <xdr:rowOff>144619</xdr:rowOff>
    </xdr:to>
    <xdr:cxnSp macro="">
      <xdr:nvCxnSpPr>
        <xdr:cNvPr id="406" name="直線コネクタ 405"/>
        <xdr:cNvCxnSpPr/>
      </xdr:nvCxnSpPr>
      <xdr:spPr>
        <a:xfrm flipV="1">
          <a:off x="7861300" y="13158059"/>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144619</xdr:rowOff>
    </xdr:from>
    <xdr:to>
      <xdr:col>41</xdr:col>
      <xdr:colOff>50800</xdr:colOff>
      <xdr:row>78</xdr:row>
      <xdr:rowOff>29195</xdr:rowOff>
    </xdr:to>
    <xdr:cxnSp macro="">
      <xdr:nvCxnSpPr>
        <xdr:cNvPr id="409" name="直線コネクタ 408"/>
        <xdr:cNvCxnSpPr/>
      </xdr:nvCxnSpPr>
      <xdr:spPr>
        <a:xfrm flipV="1">
          <a:off x="6972300" y="13174819"/>
          <a:ext cx="889000" cy="2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146580</xdr:rowOff>
    </xdr:from>
    <xdr:to>
      <xdr:col>55</xdr:col>
      <xdr:colOff>50800</xdr:colOff>
      <xdr:row>77</xdr:row>
      <xdr:rowOff>76730</xdr:rowOff>
    </xdr:to>
    <xdr:sp macro="" textlink="">
      <xdr:nvSpPr>
        <xdr:cNvPr id="419" name="楕円 418"/>
        <xdr:cNvSpPr/>
      </xdr:nvSpPr>
      <xdr:spPr>
        <a:xfrm>
          <a:off x="10426700" y="131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169457</xdr:rowOff>
    </xdr:from>
    <xdr:ext cx="534377" cy="259045"/>
    <xdr:sp macro="" textlink="">
      <xdr:nvSpPr>
        <xdr:cNvPr id="420" name="商工費該当値テキスト"/>
        <xdr:cNvSpPr txBox="1"/>
      </xdr:nvSpPr>
      <xdr:spPr>
        <a:xfrm>
          <a:off x="10528300" y="1302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94405</xdr:rowOff>
    </xdr:from>
    <xdr:to>
      <xdr:col>50</xdr:col>
      <xdr:colOff>165100</xdr:colOff>
      <xdr:row>77</xdr:row>
      <xdr:rowOff>24555</xdr:rowOff>
    </xdr:to>
    <xdr:sp macro="" textlink="">
      <xdr:nvSpPr>
        <xdr:cNvPr id="421" name="楕円 420"/>
        <xdr:cNvSpPr/>
      </xdr:nvSpPr>
      <xdr:spPr>
        <a:xfrm>
          <a:off x="9588500" y="131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41081</xdr:rowOff>
    </xdr:from>
    <xdr:ext cx="534377" cy="259045"/>
    <xdr:sp macro="" textlink="">
      <xdr:nvSpPr>
        <xdr:cNvPr id="422" name="テキスト ボックス 421"/>
        <xdr:cNvSpPr txBox="1"/>
      </xdr:nvSpPr>
      <xdr:spPr>
        <a:xfrm>
          <a:off x="9372111" y="12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77059</xdr:rowOff>
    </xdr:from>
    <xdr:to>
      <xdr:col>46</xdr:col>
      <xdr:colOff>38100</xdr:colOff>
      <xdr:row>77</xdr:row>
      <xdr:rowOff>7209</xdr:rowOff>
    </xdr:to>
    <xdr:sp macro="" textlink="">
      <xdr:nvSpPr>
        <xdr:cNvPr id="423" name="楕円 422"/>
        <xdr:cNvSpPr/>
      </xdr:nvSpPr>
      <xdr:spPr>
        <a:xfrm>
          <a:off x="8699500" y="131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23736</xdr:rowOff>
    </xdr:from>
    <xdr:ext cx="534377" cy="259045"/>
    <xdr:sp macro="" textlink="">
      <xdr:nvSpPr>
        <xdr:cNvPr id="424" name="テキスト ボックス 423"/>
        <xdr:cNvSpPr txBox="1"/>
      </xdr:nvSpPr>
      <xdr:spPr>
        <a:xfrm>
          <a:off x="8483111" y="128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93819</xdr:rowOff>
    </xdr:from>
    <xdr:to>
      <xdr:col>41</xdr:col>
      <xdr:colOff>101600</xdr:colOff>
      <xdr:row>77</xdr:row>
      <xdr:rowOff>23969</xdr:rowOff>
    </xdr:to>
    <xdr:sp macro="" textlink="">
      <xdr:nvSpPr>
        <xdr:cNvPr id="425" name="楕円 424"/>
        <xdr:cNvSpPr/>
      </xdr:nvSpPr>
      <xdr:spPr>
        <a:xfrm>
          <a:off x="7810500" y="131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40497</xdr:rowOff>
    </xdr:from>
    <xdr:ext cx="534377" cy="259045"/>
    <xdr:sp macro="" textlink="">
      <xdr:nvSpPr>
        <xdr:cNvPr id="426" name="テキスト ボックス 425"/>
        <xdr:cNvSpPr txBox="1"/>
      </xdr:nvSpPr>
      <xdr:spPr>
        <a:xfrm>
          <a:off x="7594111" y="128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149845</xdr:rowOff>
    </xdr:from>
    <xdr:to>
      <xdr:col>36</xdr:col>
      <xdr:colOff>165100</xdr:colOff>
      <xdr:row>78</xdr:row>
      <xdr:rowOff>79995</xdr:rowOff>
    </xdr:to>
    <xdr:sp macro="" textlink="">
      <xdr:nvSpPr>
        <xdr:cNvPr id="427" name="楕円 426"/>
        <xdr:cNvSpPr/>
      </xdr:nvSpPr>
      <xdr:spPr>
        <a:xfrm>
          <a:off x="69215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96522</xdr:rowOff>
    </xdr:from>
    <xdr:ext cx="534377" cy="259045"/>
    <xdr:sp macro="" textlink="">
      <xdr:nvSpPr>
        <xdr:cNvPr id="428" name="テキスト ボックス 427"/>
        <xdr:cNvSpPr txBox="1"/>
      </xdr:nvSpPr>
      <xdr:spPr>
        <a:xfrm>
          <a:off x="6705111" y="1312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154346</xdr:rowOff>
    </xdr:from>
    <xdr:to>
      <xdr:col>55</xdr:col>
      <xdr:colOff>0</xdr:colOff>
      <xdr:row>96</xdr:row>
      <xdr:rowOff>94788</xdr:rowOff>
    </xdr:to>
    <xdr:cxnSp macro="">
      <xdr:nvCxnSpPr>
        <xdr:cNvPr id="457" name="直線コネクタ 456"/>
        <xdr:cNvCxnSpPr/>
      </xdr:nvCxnSpPr>
      <xdr:spPr>
        <a:xfrm>
          <a:off x="9639300" y="16442096"/>
          <a:ext cx="838200" cy="1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154346</xdr:rowOff>
    </xdr:from>
    <xdr:to>
      <xdr:col>50</xdr:col>
      <xdr:colOff>114300</xdr:colOff>
      <xdr:row>97</xdr:row>
      <xdr:rowOff>30826</xdr:rowOff>
    </xdr:to>
    <xdr:cxnSp macro="">
      <xdr:nvCxnSpPr>
        <xdr:cNvPr id="460" name="直線コネクタ 459"/>
        <xdr:cNvCxnSpPr/>
      </xdr:nvCxnSpPr>
      <xdr:spPr>
        <a:xfrm flipV="1">
          <a:off x="8750300" y="16442096"/>
          <a:ext cx="889000" cy="2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167368</xdr:rowOff>
    </xdr:from>
    <xdr:to>
      <xdr:col>45</xdr:col>
      <xdr:colOff>177800</xdr:colOff>
      <xdr:row>97</xdr:row>
      <xdr:rowOff>30826</xdr:rowOff>
    </xdr:to>
    <xdr:cxnSp macro="">
      <xdr:nvCxnSpPr>
        <xdr:cNvPr id="463" name="直線コネクタ 462"/>
        <xdr:cNvCxnSpPr/>
      </xdr:nvCxnSpPr>
      <xdr:spPr>
        <a:xfrm>
          <a:off x="7861300" y="16626568"/>
          <a:ext cx="8890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167368</xdr:rowOff>
    </xdr:from>
    <xdr:to>
      <xdr:col>41</xdr:col>
      <xdr:colOff>50800</xdr:colOff>
      <xdr:row>97</xdr:row>
      <xdr:rowOff>1389</xdr:rowOff>
    </xdr:to>
    <xdr:cxnSp macro="">
      <xdr:nvCxnSpPr>
        <xdr:cNvPr id="466" name="直線コネクタ 465"/>
        <xdr:cNvCxnSpPr/>
      </xdr:nvCxnSpPr>
      <xdr:spPr>
        <a:xfrm flipV="1">
          <a:off x="6972300" y="16626568"/>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43988</xdr:rowOff>
    </xdr:from>
    <xdr:to>
      <xdr:col>55</xdr:col>
      <xdr:colOff>50800</xdr:colOff>
      <xdr:row>96</xdr:row>
      <xdr:rowOff>145588</xdr:rowOff>
    </xdr:to>
    <xdr:sp macro="" textlink="">
      <xdr:nvSpPr>
        <xdr:cNvPr id="476" name="楕円 475"/>
        <xdr:cNvSpPr/>
      </xdr:nvSpPr>
      <xdr:spPr>
        <a:xfrm>
          <a:off x="10426700" y="1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22415</xdr:rowOff>
    </xdr:from>
    <xdr:ext cx="534377" cy="259045"/>
    <xdr:sp macro="" textlink="">
      <xdr:nvSpPr>
        <xdr:cNvPr id="477" name="土木費該当値テキスト"/>
        <xdr:cNvSpPr txBox="1"/>
      </xdr:nvSpPr>
      <xdr:spPr>
        <a:xfrm>
          <a:off x="10528300" y="164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103546</xdr:rowOff>
    </xdr:from>
    <xdr:to>
      <xdr:col>50</xdr:col>
      <xdr:colOff>165100</xdr:colOff>
      <xdr:row>96</xdr:row>
      <xdr:rowOff>33696</xdr:rowOff>
    </xdr:to>
    <xdr:sp macro="" textlink="">
      <xdr:nvSpPr>
        <xdr:cNvPr id="478" name="楕円 477"/>
        <xdr:cNvSpPr/>
      </xdr:nvSpPr>
      <xdr:spPr>
        <a:xfrm>
          <a:off x="9588500" y="163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50223</xdr:rowOff>
    </xdr:from>
    <xdr:ext cx="534377" cy="259045"/>
    <xdr:sp macro="" textlink="">
      <xdr:nvSpPr>
        <xdr:cNvPr id="479" name="テキスト ボックス 478"/>
        <xdr:cNvSpPr txBox="1"/>
      </xdr:nvSpPr>
      <xdr:spPr>
        <a:xfrm>
          <a:off x="9372111" y="1616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151476</xdr:rowOff>
    </xdr:from>
    <xdr:to>
      <xdr:col>46</xdr:col>
      <xdr:colOff>38100</xdr:colOff>
      <xdr:row>97</xdr:row>
      <xdr:rowOff>81626</xdr:rowOff>
    </xdr:to>
    <xdr:sp macro="" textlink="">
      <xdr:nvSpPr>
        <xdr:cNvPr id="480" name="楕円 479"/>
        <xdr:cNvSpPr/>
      </xdr:nvSpPr>
      <xdr:spPr>
        <a:xfrm>
          <a:off x="8699500" y="166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72753</xdr:rowOff>
    </xdr:from>
    <xdr:ext cx="534377" cy="259045"/>
    <xdr:sp macro="" textlink="">
      <xdr:nvSpPr>
        <xdr:cNvPr id="481" name="テキスト ボックス 480"/>
        <xdr:cNvSpPr txBox="1"/>
      </xdr:nvSpPr>
      <xdr:spPr>
        <a:xfrm>
          <a:off x="8483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116568</xdr:rowOff>
    </xdr:from>
    <xdr:to>
      <xdr:col>41</xdr:col>
      <xdr:colOff>101600</xdr:colOff>
      <xdr:row>97</xdr:row>
      <xdr:rowOff>46718</xdr:rowOff>
    </xdr:to>
    <xdr:sp macro="" textlink="">
      <xdr:nvSpPr>
        <xdr:cNvPr id="482" name="楕円 481"/>
        <xdr:cNvSpPr/>
      </xdr:nvSpPr>
      <xdr:spPr>
        <a:xfrm>
          <a:off x="7810500" y="1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37845</xdr:rowOff>
    </xdr:from>
    <xdr:ext cx="534377" cy="259045"/>
    <xdr:sp macro="" textlink="">
      <xdr:nvSpPr>
        <xdr:cNvPr id="483" name="テキスト ボックス 482"/>
        <xdr:cNvSpPr txBox="1"/>
      </xdr:nvSpPr>
      <xdr:spPr>
        <a:xfrm>
          <a:off x="7594111" y="166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122039</xdr:rowOff>
    </xdr:from>
    <xdr:to>
      <xdr:col>36</xdr:col>
      <xdr:colOff>165100</xdr:colOff>
      <xdr:row>97</xdr:row>
      <xdr:rowOff>52189</xdr:rowOff>
    </xdr:to>
    <xdr:sp macro="" textlink="">
      <xdr:nvSpPr>
        <xdr:cNvPr id="484" name="楕円 483"/>
        <xdr:cNvSpPr/>
      </xdr:nvSpPr>
      <xdr:spPr>
        <a:xfrm>
          <a:off x="6921500" y="165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43316</xdr:rowOff>
    </xdr:from>
    <xdr:ext cx="534377" cy="259045"/>
    <xdr:sp macro="" textlink="">
      <xdr:nvSpPr>
        <xdr:cNvPr id="485" name="テキスト ボックス 484"/>
        <xdr:cNvSpPr txBox="1"/>
      </xdr:nvSpPr>
      <xdr:spPr>
        <a:xfrm>
          <a:off x="6705111" y="166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111277</xdr:rowOff>
    </xdr:from>
    <xdr:to>
      <xdr:col>85</xdr:col>
      <xdr:colOff>127000</xdr:colOff>
      <xdr:row>34</xdr:row>
      <xdr:rowOff>118707</xdr:rowOff>
    </xdr:to>
    <xdr:cxnSp macro="">
      <xdr:nvCxnSpPr>
        <xdr:cNvPr id="514" name="直線コネクタ 513"/>
        <xdr:cNvCxnSpPr/>
      </xdr:nvCxnSpPr>
      <xdr:spPr>
        <a:xfrm>
          <a:off x="15481300" y="594057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31191</xdr:rowOff>
    </xdr:from>
    <xdr:to>
      <xdr:col>81</xdr:col>
      <xdr:colOff>50800</xdr:colOff>
      <xdr:row>34</xdr:row>
      <xdr:rowOff>111277</xdr:rowOff>
    </xdr:to>
    <xdr:cxnSp macro="">
      <xdr:nvCxnSpPr>
        <xdr:cNvPr id="517" name="直線コネクタ 516"/>
        <xdr:cNvCxnSpPr/>
      </xdr:nvCxnSpPr>
      <xdr:spPr>
        <a:xfrm>
          <a:off x="14592300" y="5346141"/>
          <a:ext cx="889000" cy="5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83064</xdr:rowOff>
    </xdr:from>
    <xdr:to>
      <xdr:col>76</xdr:col>
      <xdr:colOff>114300</xdr:colOff>
      <xdr:row>31</xdr:row>
      <xdr:rowOff>31191</xdr:rowOff>
    </xdr:to>
    <xdr:cxnSp macro="">
      <xdr:nvCxnSpPr>
        <xdr:cNvPr id="520" name="直線コネクタ 519"/>
        <xdr:cNvCxnSpPr/>
      </xdr:nvCxnSpPr>
      <xdr:spPr>
        <a:xfrm>
          <a:off x="13703300" y="5226564"/>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83064</xdr:rowOff>
    </xdr:from>
    <xdr:to>
      <xdr:col>71</xdr:col>
      <xdr:colOff>177800</xdr:colOff>
      <xdr:row>34</xdr:row>
      <xdr:rowOff>21152</xdr:rowOff>
    </xdr:to>
    <xdr:cxnSp macro="">
      <xdr:nvCxnSpPr>
        <xdr:cNvPr id="523" name="直線コネクタ 522"/>
        <xdr:cNvCxnSpPr/>
      </xdr:nvCxnSpPr>
      <xdr:spPr>
        <a:xfrm flipV="1">
          <a:off x="12814300" y="5226564"/>
          <a:ext cx="889000" cy="6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5" name="テキスト ボックス 524"/>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67907</xdr:rowOff>
    </xdr:from>
    <xdr:to>
      <xdr:col>85</xdr:col>
      <xdr:colOff>177800</xdr:colOff>
      <xdr:row>34</xdr:row>
      <xdr:rowOff>169507</xdr:rowOff>
    </xdr:to>
    <xdr:sp macro="" textlink="">
      <xdr:nvSpPr>
        <xdr:cNvPr id="533" name="楕円 532"/>
        <xdr:cNvSpPr/>
      </xdr:nvSpPr>
      <xdr:spPr>
        <a:xfrm>
          <a:off x="16268700" y="58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90784</xdr:rowOff>
    </xdr:from>
    <xdr:ext cx="534377" cy="259045"/>
    <xdr:sp macro="" textlink="">
      <xdr:nvSpPr>
        <xdr:cNvPr id="534" name="消防費該当値テキスト"/>
        <xdr:cNvSpPr txBox="1"/>
      </xdr:nvSpPr>
      <xdr:spPr>
        <a:xfrm>
          <a:off x="16370300" y="57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60477</xdr:rowOff>
    </xdr:from>
    <xdr:to>
      <xdr:col>81</xdr:col>
      <xdr:colOff>101600</xdr:colOff>
      <xdr:row>34</xdr:row>
      <xdr:rowOff>162077</xdr:rowOff>
    </xdr:to>
    <xdr:sp macro="" textlink="">
      <xdr:nvSpPr>
        <xdr:cNvPr id="535" name="楕円 534"/>
        <xdr:cNvSpPr/>
      </xdr:nvSpPr>
      <xdr:spPr>
        <a:xfrm>
          <a:off x="15430500" y="58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7154</xdr:rowOff>
    </xdr:from>
    <xdr:ext cx="534377" cy="259045"/>
    <xdr:sp macro="" textlink="">
      <xdr:nvSpPr>
        <xdr:cNvPr id="536" name="テキスト ボックス 535"/>
        <xdr:cNvSpPr txBox="1"/>
      </xdr:nvSpPr>
      <xdr:spPr>
        <a:xfrm>
          <a:off x="15214111" y="56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151841</xdr:rowOff>
    </xdr:from>
    <xdr:to>
      <xdr:col>76</xdr:col>
      <xdr:colOff>165100</xdr:colOff>
      <xdr:row>31</xdr:row>
      <xdr:rowOff>81991</xdr:rowOff>
    </xdr:to>
    <xdr:sp macro="" textlink="">
      <xdr:nvSpPr>
        <xdr:cNvPr id="537" name="楕円 536"/>
        <xdr:cNvSpPr/>
      </xdr:nvSpPr>
      <xdr:spPr>
        <a:xfrm>
          <a:off x="14541500" y="52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98518</xdr:rowOff>
    </xdr:from>
    <xdr:ext cx="534377" cy="259045"/>
    <xdr:sp macro="" textlink="">
      <xdr:nvSpPr>
        <xdr:cNvPr id="538" name="テキスト ボックス 537"/>
        <xdr:cNvSpPr txBox="1"/>
      </xdr:nvSpPr>
      <xdr:spPr>
        <a:xfrm>
          <a:off x="14325111" y="50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32264</xdr:rowOff>
    </xdr:from>
    <xdr:to>
      <xdr:col>72</xdr:col>
      <xdr:colOff>38100</xdr:colOff>
      <xdr:row>30</xdr:row>
      <xdr:rowOff>133864</xdr:rowOff>
    </xdr:to>
    <xdr:sp macro="" textlink="">
      <xdr:nvSpPr>
        <xdr:cNvPr id="539" name="楕円 538"/>
        <xdr:cNvSpPr/>
      </xdr:nvSpPr>
      <xdr:spPr>
        <a:xfrm>
          <a:off x="13652500" y="51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150391</xdr:rowOff>
    </xdr:from>
    <xdr:ext cx="534377" cy="259045"/>
    <xdr:sp macro="" textlink="">
      <xdr:nvSpPr>
        <xdr:cNvPr id="540" name="テキスト ボックス 539"/>
        <xdr:cNvSpPr txBox="1"/>
      </xdr:nvSpPr>
      <xdr:spPr>
        <a:xfrm>
          <a:off x="13436111" y="49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141802</xdr:rowOff>
    </xdr:from>
    <xdr:to>
      <xdr:col>67</xdr:col>
      <xdr:colOff>101600</xdr:colOff>
      <xdr:row>34</xdr:row>
      <xdr:rowOff>71952</xdr:rowOff>
    </xdr:to>
    <xdr:sp macro="" textlink="">
      <xdr:nvSpPr>
        <xdr:cNvPr id="541" name="楕円 540"/>
        <xdr:cNvSpPr/>
      </xdr:nvSpPr>
      <xdr:spPr>
        <a:xfrm>
          <a:off x="12763500" y="5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88479</xdr:rowOff>
    </xdr:from>
    <xdr:ext cx="534377" cy="259045"/>
    <xdr:sp macro="" textlink="">
      <xdr:nvSpPr>
        <xdr:cNvPr id="542" name="テキスト ボックス 541"/>
        <xdr:cNvSpPr txBox="1"/>
      </xdr:nvSpPr>
      <xdr:spPr>
        <a:xfrm>
          <a:off x="12547111" y="55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68930</xdr:rowOff>
    </xdr:from>
    <xdr:to>
      <xdr:col>85</xdr:col>
      <xdr:colOff>127000</xdr:colOff>
      <xdr:row>57</xdr:row>
      <xdr:rowOff>90016</xdr:rowOff>
    </xdr:to>
    <xdr:cxnSp macro="">
      <xdr:nvCxnSpPr>
        <xdr:cNvPr id="569" name="直線コネクタ 568"/>
        <xdr:cNvCxnSpPr/>
      </xdr:nvCxnSpPr>
      <xdr:spPr>
        <a:xfrm flipV="1">
          <a:off x="15481300" y="9841580"/>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0"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83648</xdr:rowOff>
    </xdr:from>
    <xdr:to>
      <xdr:col>81</xdr:col>
      <xdr:colOff>50800</xdr:colOff>
      <xdr:row>57</xdr:row>
      <xdr:rowOff>90016</xdr:rowOff>
    </xdr:to>
    <xdr:cxnSp macro="">
      <xdr:nvCxnSpPr>
        <xdr:cNvPr id="572" name="直線コネクタ 571"/>
        <xdr:cNvCxnSpPr/>
      </xdr:nvCxnSpPr>
      <xdr:spPr>
        <a:xfrm>
          <a:off x="14592300" y="9856298"/>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4" name="テキスト ボックス 573"/>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83648</xdr:rowOff>
    </xdr:from>
    <xdr:to>
      <xdr:col>76</xdr:col>
      <xdr:colOff>114300</xdr:colOff>
      <xdr:row>57</xdr:row>
      <xdr:rowOff>89742</xdr:rowOff>
    </xdr:to>
    <xdr:cxnSp macro="">
      <xdr:nvCxnSpPr>
        <xdr:cNvPr id="575" name="直線コネクタ 574"/>
        <xdr:cNvCxnSpPr/>
      </xdr:nvCxnSpPr>
      <xdr:spPr>
        <a:xfrm flipV="1">
          <a:off x="13703300" y="9856298"/>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89742</xdr:rowOff>
    </xdr:from>
    <xdr:to>
      <xdr:col>71</xdr:col>
      <xdr:colOff>177800</xdr:colOff>
      <xdr:row>57</xdr:row>
      <xdr:rowOff>95224</xdr:rowOff>
    </xdr:to>
    <xdr:cxnSp macro="">
      <xdr:nvCxnSpPr>
        <xdr:cNvPr id="578" name="直線コネクタ 577"/>
        <xdr:cNvCxnSpPr/>
      </xdr:nvCxnSpPr>
      <xdr:spPr>
        <a:xfrm flipV="1">
          <a:off x="12814300" y="9862392"/>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18130</xdr:rowOff>
    </xdr:from>
    <xdr:to>
      <xdr:col>85</xdr:col>
      <xdr:colOff>177800</xdr:colOff>
      <xdr:row>57</xdr:row>
      <xdr:rowOff>119730</xdr:rowOff>
    </xdr:to>
    <xdr:sp macro="" textlink="">
      <xdr:nvSpPr>
        <xdr:cNvPr id="588" name="楕円 587"/>
        <xdr:cNvSpPr/>
      </xdr:nvSpPr>
      <xdr:spPr>
        <a:xfrm>
          <a:off x="16268700" y="97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104507</xdr:rowOff>
    </xdr:from>
    <xdr:ext cx="534377" cy="259045"/>
    <xdr:sp macro="" textlink="">
      <xdr:nvSpPr>
        <xdr:cNvPr id="589" name="教育費該当値テキスト"/>
        <xdr:cNvSpPr txBox="1"/>
      </xdr:nvSpPr>
      <xdr:spPr>
        <a:xfrm>
          <a:off x="16370300" y="97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39216</xdr:rowOff>
    </xdr:from>
    <xdr:to>
      <xdr:col>81</xdr:col>
      <xdr:colOff>101600</xdr:colOff>
      <xdr:row>57</xdr:row>
      <xdr:rowOff>140816</xdr:rowOff>
    </xdr:to>
    <xdr:sp macro="" textlink="">
      <xdr:nvSpPr>
        <xdr:cNvPr id="590" name="楕円 589"/>
        <xdr:cNvSpPr/>
      </xdr:nvSpPr>
      <xdr:spPr>
        <a:xfrm>
          <a:off x="15430500" y="98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131943</xdr:rowOff>
    </xdr:from>
    <xdr:ext cx="534377" cy="259045"/>
    <xdr:sp macro="" textlink="">
      <xdr:nvSpPr>
        <xdr:cNvPr id="591" name="テキスト ボックス 590"/>
        <xdr:cNvSpPr txBox="1"/>
      </xdr:nvSpPr>
      <xdr:spPr>
        <a:xfrm>
          <a:off x="15214111" y="99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32848</xdr:rowOff>
    </xdr:from>
    <xdr:to>
      <xdr:col>76</xdr:col>
      <xdr:colOff>165100</xdr:colOff>
      <xdr:row>57</xdr:row>
      <xdr:rowOff>134448</xdr:rowOff>
    </xdr:to>
    <xdr:sp macro="" textlink="">
      <xdr:nvSpPr>
        <xdr:cNvPr id="592" name="楕円 591"/>
        <xdr:cNvSpPr/>
      </xdr:nvSpPr>
      <xdr:spPr>
        <a:xfrm>
          <a:off x="14541500" y="98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125575</xdr:rowOff>
    </xdr:from>
    <xdr:ext cx="534377" cy="259045"/>
    <xdr:sp macro="" textlink="">
      <xdr:nvSpPr>
        <xdr:cNvPr id="593" name="テキスト ボックス 592"/>
        <xdr:cNvSpPr txBox="1"/>
      </xdr:nvSpPr>
      <xdr:spPr>
        <a:xfrm>
          <a:off x="14325111" y="989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38942</xdr:rowOff>
    </xdr:from>
    <xdr:to>
      <xdr:col>72</xdr:col>
      <xdr:colOff>38100</xdr:colOff>
      <xdr:row>57</xdr:row>
      <xdr:rowOff>140542</xdr:rowOff>
    </xdr:to>
    <xdr:sp macro="" textlink="">
      <xdr:nvSpPr>
        <xdr:cNvPr id="594" name="楕円 593"/>
        <xdr:cNvSpPr/>
      </xdr:nvSpPr>
      <xdr:spPr>
        <a:xfrm>
          <a:off x="13652500" y="98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131669</xdr:rowOff>
    </xdr:from>
    <xdr:ext cx="534377" cy="259045"/>
    <xdr:sp macro="" textlink="">
      <xdr:nvSpPr>
        <xdr:cNvPr id="595" name="テキスト ボックス 594"/>
        <xdr:cNvSpPr txBox="1"/>
      </xdr:nvSpPr>
      <xdr:spPr>
        <a:xfrm>
          <a:off x="13436111" y="99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44424</xdr:rowOff>
    </xdr:from>
    <xdr:to>
      <xdr:col>67</xdr:col>
      <xdr:colOff>101600</xdr:colOff>
      <xdr:row>57</xdr:row>
      <xdr:rowOff>146024</xdr:rowOff>
    </xdr:to>
    <xdr:sp macro="" textlink="">
      <xdr:nvSpPr>
        <xdr:cNvPr id="596" name="楕円 595"/>
        <xdr:cNvSpPr/>
      </xdr:nvSpPr>
      <xdr:spPr>
        <a:xfrm>
          <a:off x="12763500" y="98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137151</xdr:rowOff>
    </xdr:from>
    <xdr:ext cx="534377" cy="259045"/>
    <xdr:sp macro="" textlink="">
      <xdr:nvSpPr>
        <xdr:cNvPr id="597" name="テキスト ボックス 596"/>
        <xdr:cNvSpPr txBox="1"/>
      </xdr:nvSpPr>
      <xdr:spPr>
        <a:xfrm>
          <a:off x="12547111" y="9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116687</xdr:rowOff>
    </xdr:from>
    <xdr:to>
      <xdr:col>85</xdr:col>
      <xdr:colOff>127000</xdr:colOff>
      <xdr:row>79</xdr:row>
      <xdr:rowOff>18720</xdr:rowOff>
    </xdr:to>
    <xdr:cxnSp macro="">
      <xdr:nvCxnSpPr>
        <xdr:cNvPr id="626" name="直線コネクタ 625"/>
        <xdr:cNvCxnSpPr/>
      </xdr:nvCxnSpPr>
      <xdr:spPr>
        <a:xfrm flipV="1">
          <a:off x="15481300" y="13489787"/>
          <a:ext cx="838200" cy="7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7"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12267</xdr:rowOff>
    </xdr:from>
    <xdr:to>
      <xdr:col>81</xdr:col>
      <xdr:colOff>50800</xdr:colOff>
      <xdr:row>79</xdr:row>
      <xdr:rowOff>18720</xdr:rowOff>
    </xdr:to>
    <xdr:cxnSp macro="">
      <xdr:nvCxnSpPr>
        <xdr:cNvPr id="629" name="直線コネクタ 628"/>
        <xdr:cNvCxnSpPr/>
      </xdr:nvCxnSpPr>
      <xdr:spPr>
        <a:xfrm>
          <a:off x="14592300" y="13556817"/>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1" name="テキスト ボックス 630"/>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160731</xdr:rowOff>
    </xdr:from>
    <xdr:to>
      <xdr:col>76</xdr:col>
      <xdr:colOff>114300</xdr:colOff>
      <xdr:row>79</xdr:row>
      <xdr:rowOff>12267</xdr:rowOff>
    </xdr:to>
    <xdr:cxnSp macro="">
      <xdr:nvCxnSpPr>
        <xdr:cNvPr id="632" name="直線コネクタ 631"/>
        <xdr:cNvCxnSpPr/>
      </xdr:nvCxnSpPr>
      <xdr:spPr>
        <a:xfrm>
          <a:off x="13703300" y="13533831"/>
          <a:ext cx="889000" cy="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160731</xdr:rowOff>
    </xdr:from>
    <xdr:to>
      <xdr:col>71</xdr:col>
      <xdr:colOff>177800</xdr:colOff>
      <xdr:row>79</xdr:row>
      <xdr:rowOff>11912</xdr:rowOff>
    </xdr:to>
    <xdr:cxnSp macro="">
      <xdr:nvCxnSpPr>
        <xdr:cNvPr id="635" name="直線コネクタ 634"/>
        <xdr:cNvCxnSpPr/>
      </xdr:nvCxnSpPr>
      <xdr:spPr>
        <a:xfrm flipV="1">
          <a:off x="12814300" y="1353383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65887</xdr:rowOff>
    </xdr:from>
    <xdr:to>
      <xdr:col>85</xdr:col>
      <xdr:colOff>177800</xdr:colOff>
      <xdr:row>78</xdr:row>
      <xdr:rowOff>167487</xdr:rowOff>
    </xdr:to>
    <xdr:sp macro="" textlink="">
      <xdr:nvSpPr>
        <xdr:cNvPr id="645" name="楕円 644"/>
        <xdr:cNvSpPr/>
      </xdr:nvSpPr>
      <xdr:spPr>
        <a:xfrm>
          <a:off x="16268700" y="13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25264</xdr:rowOff>
    </xdr:from>
    <xdr:ext cx="469744" cy="259045"/>
    <xdr:sp macro="" textlink="">
      <xdr:nvSpPr>
        <xdr:cNvPr id="646" name="災害復旧費該当値テキスト"/>
        <xdr:cNvSpPr txBox="1"/>
      </xdr:nvSpPr>
      <xdr:spPr>
        <a:xfrm>
          <a:off x="16370300" y="132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139370</xdr:rowOff>
    </xdr:from>
    <xdr:to>
      <xdr:col>81</xdr:col>
      <xdr:colOff>101600</xdr:colOff>
      <xdr:row>79</xdr:row>
      <xdr:rowOff>69520</xdr:rowOff>
    </xdr:to>
    <xdr:sp macro="" textlink="">
      <xdr:nvSpPr>
        <xdr:cNvPr id="647" name="楕円 646"/>
        <xdr:cNvSpPr/>
      </xdr:nvSpPr>
      <xdr:spPr>
        <a:xfrm>
          <a:off x="15430500" y="135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60647</xdr:rowOff>
    </xdr:from>
    <xdr:ext cx="469744" cy="259045"/>
    <xdr:sp macro="" textlink="">
      <xdr:nvSpPr>
        <xdr:cNvPr id="648" name="テキスト ボックス 647"/>
        <xdr:cNvSpPr txBox="1"/>
      </xdr:nvSpPr>
      <xdr:spPr>
        <a:xfrm>
          <a:off x="15246428" y="136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132917</xdr:rowOff>
    </xdr:from>
    <xdr:to>
      <xdr:col>76</xdr:col>
      <xdr:colOff>165100</xdr:colOff>
      <xdr:row>79</xdr:row>
      <xdr:rowOff>63067</xdr:rowOff>
    </xdr:to>
    <xdr:sp macro="" textlink="">
      <xdr:nvSpPr>
        <xdr:cNvPr id="649" name="楕円 648"/>
        <xdr:cNvSpPr/>
      </xdr:nvSpPr>
      <xdr:spPr>
        <a:xfrm>
          <a:off x="14541500" y="135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54194</xdr:rowOff>
    </xdr:from>
    <xdr:ext cx="469744" cy="259045"/>
    <xdr:sp macro="" textlink="">
      <xdr:nvSpPr>
        <xdr:cNvPr id="650" name="テキスト ボックス 649"/>
        <xdr:cNvSpPr txBox="1"/>
      </xdr:nvSpPr>
      <xdr:spPr>
        <a:xfrm>
          <a:off x="14357428" y="135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109931</xdr:rowOff>
    </xdr:from>
    <xdr:to>
      <xdr:col>72</xdr:col>
      <xdr:colOff>38100</xdr:colOff>
      <xdr:row>79</xdr:row>
      <xdr:rowOff>40081</xdr:rowOff>
    </xdr:to>
    <xdr:sp macro="" textlink="">
      <xdr:nvSpPr>
        <xdr:cNvPr id="651" name="楕円 650"/>
        <xdr:cNvSpPr/>
      </xdr:nvSpPr>
      <xdr:spPr>
        <a:xfrm>
          <a:off x="13652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31208</xdr:rowOff>
    </xdr:from>
    <xdr:ext cx="469744" cy="259045"/>
    <xdr:sp macro="" textlink="">
      <xdr:nvSpPr>
        <xdr:cNvPr id="652" name="テキスト ボックス 651"/>
        <xdr:cNvSpPr txBox="1"/>
      </xdr:nvSpPr>
      <xdr:spPr>
        <a:xfrm>
          <a:off x="13468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132562</xdr:rowOff>
    </xdr:from>
    <xdr:to>
      <xdr:col>67</xdr:col>
      <xdr:colOff>101600</xdr:colOff>
      <xdr:row>79</xdr:row>
      <xdr:rowOff>62712</xdr:rowOff>
    </xdr:to>
    <xdr:sp macro="" textlink="">
      <xdr:nvSpPr>
        <xdr:cNvPr id="653" name="楕円 652"/>
        <xdr:cNvSpPr/>
      </xdr:nvSpPr>
      <xdr:spPr>
        <a:xfrm>
          <a:off x="12763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53839</xdr:rowOff>
    </xdr:from>
    <xdr:ext cx="469744" cy="259045"/>
    <xdr:sp macro="" textlink="">
      <xdr:nvSpPr>
        <xdr:cNvPr id="654" name="テキスト ボックス 653"/>
        <xdr:cNvSpPr txBox="1"/>
      </xdr:nvSpPr>
      <xdr:spPr>
        <a:xfrm>
          <a:off x="12579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117441</xdr:rowOff>
    </xdr:from>
    <xdr:to>
      <xdr:col>85</xdr:col>
      <xdr:colOff>127000</xdr:colOff>
      <xdr:row>96</xdr:row>
      <xdr:rowOff>167446</xdr:rowOff>
    </xdr:to>
    <xdr:cxnSp macro="">
      <xdr:nvCxnSpPr>
        <xdr:cNvPr id="681" name="直線コネクタ 680"/>
        <xdr:cNvCxnSpPr/>
      </xdr:nvCxnSpPr>
      <xdr:spPr>
        <a:xfrm flipV="1">
          <a:off x="15481300" y="16576641"/>
          <a:ext cx="838200" cy="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167446</xdr:rowOff>
    </xdr:from>
    <xdr:to>
      <xdr:col>81</xdr:col>
      <xdr:colOff>50800</xdr:colOff>
      <xdr:row>97</xdr:row>
      <xdr:rowOff>16453</xdr:rowOff>
    </xdr:to>
    <xdr:cxnSp macro="">
      <xdr:nvCxnSpPr>
        <xdr:cNvPr id="684" name="直線コネクタ 683"/>
        <xdr:cNvCxnSpPr/>
      </xdr:nvCxnSpPr>
      <xdr:spPr>
        <a:xfrm flipV="1">
          <a:off x="14592300" y="16626646"/>
          <a:ext cx="889000" cy="2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16453</xdr:rowOff>
    </xdr:from>
    <xdr:to>
      <xdr:col>76</xdr:col>
      <xdr:colOff>114300</xdr:colOff>
      <xdr:row>97</xdr:row>
      <xdr:rowOff>22414</xdr:rowOff>
    </xdr:to>
    <xdr:cxnSp macro="">
      <xdr:nvCxnSpPr>
        <xdr:cNvPr id="687" name="直線コネクタ 686"/>
        <xdr:cNvCxnSpPr/>
      </xdr:nvCxnSpPr>
      <xdr:spPr>
        <a:xfrm flipV="1">
          <a:off x="13703300" y="16647103"/>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22414</xdr:rowOff>
    </xdr:from>
    <xdr:to>
      <xdr:col>71</xdr:col>
      <xdr:colOff>177800</xdr:colOff>
      <xdr:row>97</xdr:row>
      <xdr:rowOff>24606</xdr:rowOff>
    </xdr:to>
    <xdr:cxnSp macro="">
      <xdr:nvCxnSpPr>
        <xdr:cNvPr id="690" name="直線コネクタ 689"/>
        <xdr:cNvCxnSpPr/>
      </xdr:nvCxnSpPr>
      <xdr:spPr>
        <a:xfrm flipV="1">
          <a:off x="12814300" y="16653064"/>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66641</xdr:rowOff>
    </xdr:from>
    <xdr:to>
      <xdr:col>85</xdr:col>
      <xdr:colOff>177800</xdr:colOff>
      <xdr:row>96</xdr:row>
      <xdr:rowOff>168241</xdr:rowOff>
    </xdr:to>
    <xdr:sp macro="" textlink="">
      <xdr:nvSpPr>
        <xdr:cNvPr id="700" name="楕円 699"/>
        <xdr:cNvSpPr/>
      </xdr:nvSpPr>
      <xdr:spPr>
        <a:xfrm>
          <a:off x="16268700" y="165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89518</xdr:rowOff>
    </xdr:from>
    <xdr:ext cx="599010" cy="259045"/>
    <xdr:sp macro="" textlink="">
      <xdr:nvSpPr>
        <xdr:cNvPr id="701" name="公債費該当値テキスト"/>
        <xdr:cNvSpPr txBox="1"/>
      </xdr:nvSpPr>
      <xdr:spPr>
        <a:xfrm>
          <a:off x="16370300" y="163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116646</xdr:rowOff>
    </xdr:from>
    <xdr:to>
      <xdr:col>81</xdr:col>
      <xdr:colOff>101600</xdr:colOff>
      <xdr:row>97</xdr:row>
      <xdr:rowOff>46796</xdr:rowOff>
    </xdr:to>
    <xdr:sp macro="" textlink="">
      <xdr:nvSpPr>
        <xdr:cNvPr id="702" name="楕円 701"/>
        <xdr:cNvSpPr/>
      </xdr:nvSpPr>
      <xdr:spPr>
        <a:xfrm>
          <a:off x="15430500" y="16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63323</xdr:rowOff>
    </xdr:from>
    <xdr:ext cx="599010" cy="259045"/>
    <xdr:sp macro="" textlink="">
      <xdr:nvSpPr>
        <xdr:cNvPr id="703" name="テキスト ボックス 702"/>
        <xdr:cNvSpPr txBox="1"/>
      </xdr:nvSpPr>
      <xdr:spPr>
        <a:xfrm>
          <a:off x="15181795" y="163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137103</xdr:rowOff>
    </xdr:from>
    <xdr:to>
      <xdr:col>76</xdr:col>
      <xdr:colOff>165100</xdr:colOff>
      <xdr:row>97</xdr:row>
      <xdr:rowOff>67253</xdr:rowOff>
    </xdr:to>
    <xdr:sp macro="" textlink="">
      <xdr:nvSpPr>
        <xdr:cNvPr id="704" name="楕円 703"/>
        <xdr:cNvSpPr/>
      </xdr:nvSpPr>
      <xdr:spPr>
        <a:xfrm>
          <a:off x="14541500" y="165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83780</xdr:rowOff>
    </xdr:from>
    <xdr:ext cx="599010" cy="259045"/>
    <xdr:sp macro="" textlink="">
      <xdr:nvSpPr>
        <xdr:cNvPr id="705" name="テキスト ボックス 704"/>
        <xdr:cNvSpPr txBox="1"/>
      </xdr:nvSpPr>
      <xdr:spPr>
        <a:xfrm>
          <a:off x="14292795" y="163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143064</xdr:rowOff>
    </xdr:from>
    <xdr:to>
      <xdr:col>72</xdr:col>
      <xdr:colOff>38100</xdr:colOff>
      <xdr:row>97</xdr:row>
      <xdr:rowOff>73214</xdr:rowOff>
    </xdr:to>
    <xdr:sp macro="" textlink="">
      <xdr:nvSpPr>
        <xdr:cNvPr id="706" name="楕円 705"/>
        <xdr:cNvSpPr/>
      </xdr:nvSpPr>
      <xdr:spPr>
        <a:xfrm>
          <a:off x="13652500" y="166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89741</xdr:rowOff>
    </xdr:from>
    <xdr:ext cx="599010" cy="259045"/>
    <xdr:sp macro="" textlink="">
      <xdr:nvSpPr>
        <xdr:cNvPr id="707" name="テキスト ボックス 706"/>
        <xdr:cNvSpPr txBox="1"/>
      </xdr:nvSpPr>
      <xdr:spPr>
        <a:xfrm>
          <a:off x="13403795" y="1637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145256</xdr:rowOff>
    </xdr:from>
    <xdr:to>
      <xdr:col>67</xdr:col>
      <xdr:colOff>101600</xdr:colOff>
      <xdr:row>97</xdr:row>
      <xdr:rowOff>75406</xdr:rowOff>
    </xdr:to>
    <xdr:sp macro="" textlink="">
      <xdr:nvSpPr>
        <xdr:cNvPr id="708" name="楕円 707"/>
        <xdr:cNvSpPr/>
      </xdr:nvSpPr>
      <xdr:spPr>
        <a:xfrm>
          <a:off x="12763500" y="16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91933</xdr:rowOff>
    </xdr:from>
    <xdr:ext cx="599010" cy="259045"/>
    <xdr:sp macro="" textlink="">
      <xdr:nvSpPr>
        <xdr:cNvPr id="709" name="テキスト ボックス 708"/>
        <xdr:cNvSpPr txBox="1"/>
      </xdr:nvSpPr>
      <xdr:spPr>
        <a:xfrm>
          <a:off x="12514795" y="163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・総務費は、対前年度比＋</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千円とほぼ同額の決算となったが、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前年度から若干増加した。民生費では、住民税非課税世帯等臨時特別給付金による増額や人件費の増もあり増加となった。衛生費では、幡多広域市町村圏事務組合負担金の増や市斎場の工事事業による増加により増加となった。</a:t>
          </a:r>
        </a:p>
        <a:p>
          <a:r>
            <a:rPr kumimoji="1" lang="ja-JP" altLang="en-US" sz="1300">
              <a:latin typeface="ＭＳ Ｐゴシック" panose="020B0600070205080204" pitchFamily="50" charset="-128"/>
              <a:ea typeface="ＭＳ Ｐゴシック" panose="020B0600070205080204" pitchFamily="50" charset="-128"/>
            </a:rPr>
            <a:t>・農林水産業費は、新地場産品販売施設（道の駅）が皆減▲</a:t>
          </a:r>
          <a:r>
            <a:rPr kumimoji="1" lang="en-US" altLang="ja-JP" sz="1300">
              <a:latin typeface="ＭＳ Ｐゴシック" panose="020B0600070205080204" pitchFamily="50" charset="-128"/>
              <a:ea typeface="ＭＳ Ｐゴシック" panose="020B0600070205080204" pitchFamily="50" charset="-128"/>
            </a:rPr>
            <a:t>334,087</a:t>
          </a:r>
          <a:r>
            <a:rPr kumimoji="1" lang="ja-JP" altLang="en-US" sz="1300">
              <a:latin typeface="ＭＳ Ｐゴシック" panose="020B0600070205080204" pitchFamily="50" charset="-128"/>
              <a:ea typeface="ＭＳ Ｐゴシック" panose="020B0600070205080204" pitchFamily="50" charset="-128"/>
            </a:rPr>
            <a:t>千円のためかなりの減額となっている。</a:t>
          </a:r>
        </a:p>
        <a:p>
          <a:r>
            <a:rPr kumimoji="1" lang="ja-JP" altLang="en-US" sz="1300">
              <a:latin typeface="ＭＳ Ｐゴシック" panose="020B0600070205080204" pitchFamily="50" charset="-128"/>
              <a:ea typeface="ＭＳ Ｐゴシック" panose="020B0600070205080204" pitchFamily="50" charset="-128"/>
            </a:rPr>
            <a:t>・商工費は、ふるさと納税関連経費が所管替えにより総務費から移行したことに伴い、令和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年度から増額となっている。令和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年度は、地域電子通貨事業の減▲</a:t>
          </a:r>
          <a:r>
            <a:rPr kumimoji="1" lang="en-US" altLang="ja-JP" sz="1300">
              <a:latin typeface="ＭＳ Ｐゴシック" panose="020B0600070205080204" pitchFamily="50" charset="-128"/>
              <a:ea typeface="ＭＳ Ｐゴシック" panose="020B0600070205080204" pitchFamily="50" charset="-128"/>
            </a:rPr>
            <a:t>141,943</a:t>
          </a:r>
          <a:r>
            <a:rPr kumimoji="1" lang="ja-JP" altLang="en-US" sz="1300">
              <a:latin typeface="ＭＳ Ｐゴシック" panose="020B0600070205080204" pitchFamily="50" charset="-128"/>
              <a:ea typeface="ＭＳ Ｐゴシック" panose="020B0600070205080204" pitchFamily="50" charset="-128"/>
            </a:rPr>
            <a:t>があり、昨年度から減額となったが、コロナ対策事業の継続実施等により、類似団体平均を上回っている。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・消防費は、防災行政無線デジタルシステム設置事業が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にかけて実施されたため、その２年は高い年となっている。令和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工事前の金額と同等程度まで減少したものの、消防署の単独運営による職員人件費が計上されていることや、南海トラフ地震対策として木造住宅耐震改修費補助金事業、老朽住宅除却事業費補助金事業などを増額して実施していることが要因で、従前から類似団体平均との乖離は大き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年度は、普通交付税が対前年度比で</a:t>
          </a:r>
          <a:r>
            <a:rPr kumimoji="1" lang="en-US" altLang="ja-JP" sz="1300">
              <a:latin typeface="ＭＳ ゴシック" pitchFamily="49" charset="-128"/>
              <a:ea typeface="ＭＳ ゴシック" pitchFamily="49" charset="-128"/>
            </a:rPr>
            <a:t>48,557</a:t>
          </a:r>
          <a:r>
            <a:rPr kumimoji="1" lang="ja-JP" altLang="en-US" sz="1300">
              <a:latin typeface="ＭＳ ゴシック" pitchFamily="49" charset="-128"/>
              <a:ea typeface="ＭＳ ゴシック" pitchFamily="49" charset="-128"/>
            </a:rPr>
            <a:t>千円の増となったことで前年度を上回る収支となった。しかし、前年度に引き続いて財政調整基金が温存され基金残高が増加したほか、実質単年度収支についても</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年連続の黒字となっている。</a:t>
          </a:r>
        </a:p>
        <a:p>
          <a:r>
            <a:rPr kumimoji="1" lang="ja-JP" altLang="en-US" sz="1300">
              <a:latin typeface="ＭＳ ゴシック" pitchFamily="49" charset="-128"/>
              <a:ea typeface="ＭＳ ゴシック" pitchFamily="49" charset="-128"/>
            </a:rPr>
            <a:t>　令和５年度に公債費の繰上償還を実施し、今後の公債費は令和５年度をピークに減少していくこととなっているが、退職手当が発生する年は財源不足となる見込みのため、可能な限り基金の温存と安定した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一般会計では、普通交付税の増額があったが人件費の増額が多くなったことから実質収支額が前年度から</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百万円減額したため、標準財政規模比でも対前年度比▲</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ポイントと悪化した。</a:t>
          </a:r>
        </a:p>
        <a:p>
          <a:r>
            <a:rPr kumimoji="1" lang="ja-JP" altLang="en-US" sz="1400">
              <a:latin typeface="ＭＳ ゴシック" pitchFamily="49" charset="-128"/>
              <a:ea typeface="ＭＳ ゴシック" pitchFamily="49" charset="-128"/>
            </a:rPr>
            <a:t>　令和元年度に赤字決算となっていた国民健康保険事業特別会計は、令和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年度の税率改正によって歳入が増加したことや、被保険者の減少等による保険給付費、県に納める国民健康保険事業費納付金が減少したことなどから、令和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年度より再び黒字に転じている。令和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年度は前年度を上回る黒字決算となっているため、標準財政規模比でも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ポイント改善しており、今後も黒字を維持できる見込みとなっている。</a:t>
          </a:r>
        </a:p>
        <a:p>
          <a:r>
            <a:rPr kumimoji="1" lang="ja-JP" altLang="en-US" sz="1400">
              <a:latin typeface="ＭＳ ゴシック" pitchFamily="49" charset="-128"/>
              <a:ea typeface="ＭＳ ゴシック" pitchFamily="49" charset="-128"/>
            </a:rPr>
            <a:t>　一方、令和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年度より従来の指定介護老人福祉施設事業特別会計と介護サービス事業特別会計を統合した、特別養護老人ホームしおさい特別会計は、令和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年度に引き続き、コロナ禍によるサービス収入の減小等により一般会計から</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百万円の赤字補てん繰出を行った。施設利用者の減による収入の減に加え、人事院勧告による人件費の増など、財政を圧迫することから、今後の財政運営においては一層の注視が必要となる。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年度に借り入れた退職手当債の償還終了等があったが、緊急・防災減災事業債や過疎対策事業債により元利償還金が増額となったほか、算入公債費等の増加（＋</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百万円）により、分子全体で前年度から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百万円の悪化となった。</a:t>
          </a:r>
        </a:p>
        <a:p>
          <a:r>
            <a:rPr kumimoji="1" lang="ja-JP" altLang="en-US" sz="1400">
              <a:latin typeface="ＭＳ ゴシック" pitchFamily="49" charset="-128"/>
              <a:ea typeface="ＭＳ ゴシック" pitchFamily="49" charset="-128"/>
            </a:rPr>
            <a:t>　一方で、令和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年度で一時的に元利償還金は減少したものの、令和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年度は再び増加に転じた。令和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年度には繰上償還を実施しており、令和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年度以降の公債費を減少させ実質公債比率の抑制に努める。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年度の将来負担比率の分子は、前年度から</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百万円減額となり、平成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年連続での減少となっている。要因としては、充当可能基金の減少（対前年度比▲</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百万円）があったが、一般会計等に係る地方債の現在高（対前年度比▲</a:t>
          </a:r>
          <a:r>
            <a:rPr kumimoji="1" lang="en-US" altLang="ja-JP" sz="1400">
              <a:latin typeface="ＭＳ ゴシック" pitchFamily="49" charset="-128"/>
              <a:ea typeface="ＭＳ ゴシック" pitchFamily="49" charset="-128"/>
            </a:rPr>
            <a:t>1,123</a:t>
          </a:r>
          <a:r>
            <a:rPr kumimoji="1" lang="ja-JP" altLang="en-US" sz="1400">
              <a:latin typeface="ＭＳ ゴシック" pitchFamily="49" charset="-128"/>
              <a:ea typeface="ＭＳ ゴシック" pitchFamily="49" charset="-128"/>
            </a:rPr>
            <a:t>百万円）があったため分子の比率の減額につながっている。</a:t>
          </a:r>
        </a:p>
        <a:p>
          <a:r>
            <a:rPr kumimoji="1" lang="ja-JP" altLang="en-US" sz="1400">
              <a:latin typeface="ＭＳ ゴシック" pitchFamily="49" charset="-128"/>
              <a:ea typeface="ＭＳ ゴシック" pitchFamily="49" charset="-128"/>
            </a:rPr>
            <a:t>　公営企業債等繰入見込額では、水道事業債の残高増によって前年度から増額（</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したが、一般会計に係る地方債残高が減少していること、また、残高の多くは有利債に限定した借入であるため基準財政需要額算入見込額の増加も見込まれることなどから、将来負担比率の分子は来年度以降も減少傾向のまま推移していくと想定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高知県土佐清水市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年度に引き続き決算収支が良好だったことから、財政調整基金への積み立て額が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百万円あり、財政調整基金は増加となった。しかし、令和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年度から公債費の額が増加となる見込みとなったため、令和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百万円崩した。そのため、基金全体としては、▲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ほぼ同額程度で推移していく見込みとなっている。可能な限り財政調整基金の取崩を抑制するため、行政改革やふるさと納税の取組強化などを推進するほか、ふるさと元気基金を中心に特定目的基金を積極的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年度で若干減少したが、令和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年度までは財政調整基金は少しずつではあるが、増額していく見込みとなっている。また、令和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年度からふるさと納税寄付金を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百万円とし、寄付額増となる取り組みを強化することとしているため、その他特定目的基金は今後、微増の見込みとなっている。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・ふるさと元気基金　　　　　　　寄附者が選択した寄附目的に沿った事業等の財源に充当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　　　　　　　　　福祉等に関連する事業の財源に充当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　　　　　　　　公共施設の修繕費用等の財源に充当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郷土の偉人ジョン万次郎の功績を発信する事業や人材育成等に関連する事業等の財源に充当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森林環境譲与税を原資として間伐や人材育成、担い手の確保、木材利用の促進、普及啓発等の財源に充当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・高度無線環境整備推進事業基金　高度無線環境の整備推進に要した経費に関連する市債の償還の財源に充当</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・ふるさと元気基金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年度は寄附額及び利子を積み立てた（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百万円）ことと、取崩を行った（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・森林環境整備促進基金　　　　　森林環境譲与税と譲与税充当事業費の差額を基金に積み立てしており、令和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年度の事業実績により差額の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百万円が増額となった。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・高度無線環境整備推進事業基金　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財政調整基金の取崩を抑制するためにも、国際交流基金以外の特定目的基金については、今後も目的に沿った事業の財源に充てるよう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積極的に活用していく。特に、ふるさと元気基金はふるさと納税の取組をより強化させていくこととし、来年度の寄付額は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度を予定、今後は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百万円まで寄付額増を目指し、安定した財政運営を目指す。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年度は、普通交付税交付額の増があり、令和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年度と同様、財政調整基金の取崩をせずに決算を迎えたことから、基金残高は令和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年度に積立予定であるが、令和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年度は人事院勧告による人件費の高騰等により、財源不足として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百万円を取り崩す見込みであるため、令和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年度とほぼ同額で推移する見込みとなっている。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年度あたりまでは、ほぼ同額で推移する見込みとなっている。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百万円を取り崩したため減額となっている。また、令和元年度に積み立てた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百万円は、事業の財源として充当した起債の後年度元利償還に充当するために県交付金が原資となっており、令和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年度から起債の償還が始まったため、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百万円を取り崩し償還額に充当したため減額となった。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百万円について、今後も約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百万円を償還額に充当する予定としており、令和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年度まで取り崩す予定としている。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また、実質公債費比率の抑制を図ることを目的として、令和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百万円となっている。当面は、財政調整基金への積み立てのみを想定しているため、今後は令和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年度まで減少が続き、その後は、同額で推移していく見込みとなっている。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3" t="s">
        <v>82</v>
      </c>
      <c r="X3" s="484"/>
      <c r="Y3" s="484"/>
      <c r="Z3" s="484"/>
      <c r="AA3" s="484"/>
      <c r="AB3" s="593"/>
      <c r="AC3" s="597" t="s">
        <v>83</v>
      </c>
      <c r="AD3" s="484"/>
      <c r="AE3" s="484"/>
      <c r="AF3" s="484"/>
      <c r="AG3" s="484"/>
      <c r="AH3" s="484"/>
      <c r="AI3" s="484"/>
      <c r="AJ3" s="484"/>
      <c r="AK3" s="484"/>
      <c r="AL3" s="559"/>
      <c r="AM3" s="483" t="s">
        <v>84</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85</v>
      </c>
      <c r="BO3" s="484"/>
      <c r="BP3" s="484"/>
      <c r="BQ3" s="484"/>
      <c r="BR3" s="484"/>
      <c r="BS3" s="484"/>
      <c r="BT3" s="484"/>
      <c r="BU3" s="559"/>
      <c r="BV3" s="483" t="s">
        <v>86</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87</v>
      </c>
      <c r="CU3" s="484"/>
      <c r="CV3" s="484"/>
      <c r="CW3" s="484"/>
      <c r="CX3" s="484"/>
      <c r="CY3" s="484"/>
      <c r="CZ3" s="484"/>
      <c r="DA3" s="559"/>
      <c r="DB3" s="483" t="s">
        <v>88</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89</v>
      </c>
      <c r="AZ4" s="412"/>
      <c r="BA4" s="412"/>
      <c r="BB4" s="412"/>
      <c r="BC4" s="412"/>
      <c r="BD4" s="412"/>
      <c r="BE4" s="412"/>
      <c r="BF4" s="412"/>
      <c r="BG4" s="412"/>
      <c r="BH4" s="412"/>
      <c r="BI4" s="412"/>
      <c r="BJ4" s="412"/>
      <c r="BK4" s="412"/>
      <c r="BL4" s="412"/>
      <c r="BM4" s="413"/>
      <c r="BN4" s="414">
        <v>10482831</v>
      </c>
      <c r="BO4" s="415"/>
      <c r="BP4" s="415"/>
      <c r="BQ4" s="415"/>
      <c r="BR4" s="415"/>
      <c r="BS4" s="415"/>
      <c r="BT4" s="415"/>
      <c r="BU4" s="416"/>
      <c r="BV4" s="414">
        <v>10656500</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4.5999999999999996</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91</v>
      </c>
      <c r="AN5" s="393"/>
      <c r="AO5" s="393"/>
      <c r="AP5" s="393"/>
      <c r="AQ5" s="393"/>
      <c r="AR5" s="393"/>
      <c r="AS5" s="393"/>
      <c r="AT5" s="394"/>
      <c r="AU5" s="469" t="s">
        <v>92</v>
      </c>
      <c r="AV5" s="470"/>
      <c r="AW5" s="470"/>
      <c r="AX5" s="470"/>
      <c r="AY5" s="399" t="s">
        <v>93</v>
      </c>
      <c r="AZ5" s="400"/>
      <c r="BA5" s="400"/>
      <c r="BB5" s="400"/>
      <c r="BC5" s="400"/>
      <c r="BD5" s="400"/>
      <c r="BE5" s="400"/>
      <c r="BF5" s="400"/>
      <c r="BG5" s="400"/>
      <c r="BH5" s="400"/>
      <c r="BI5" s="400"/>
      <c r="BJ5" s="400"/>
      <c r="BK5" s="400"/>
      <c r="BL5" s="400"/>
      <c r="BM5" s="401"/>
      <c r="BN5" s="419">
        <v>10247198</v>
      </c>
      <c r="BO5" s="420"/>
      <c r="BP5" s="420"/>
      <c r="BQ5" s="420"/>
      <c r="BR5" s="420"/>
      <c r="BS5" s="420"/>
      <c r="BT5" s="420"/>
      <c r="BU5" s="421"/>
      <c r="BV5" s="419">
        <v>10383246</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90.6</v>
      </c>
      <c r="CU5" s="390"/>
      <c r="CV5" s="390"/>
      <c r="CW5" s="390"/>
      <c r="CX5" s="390"/>
      <c r="CY5" s="390"/>
      <c r="CZ5" s="390"/>
      <c r="DA5" s="391"/>
      <c r="DB5" s="389">
        <v>91.9</v>
      </c>
      <c r="DC5" s="390"/>
      <c r="DD5" s="390"/>
      <c r="DE5" s="390"/>
      <c r="DF5" s="390"/>
      <c r="DG5" s="390"/>
      <c r="DH5" s="390"/>
      <c r="DI5" s="391"/>
    </row>
    <row r="6" spans="1:119" ht="18.75" customHeight="1" x14ac:dyDescent="0.15">
      <c r="A6" s="181"/>
      <c r="B6" s="565" t="s">
        <v>95</v>
      </c>
      <c r="C6" s="434"/>
      <c r="D6" s="434"/>
      <c r="E6" s="566"/>
      <c r="F6" s="566"/>
      <c r="G6" s="566"/>
      <c r="H6" s="566"/>
      <c r="I6" s="566"/>
      <c r="J6" s="566"/>
      <c r="K6" s="566"/>
      <c r="L6" s="566" t="s">
        <v>96</v>
      </c>
      <c r="M6" s="566"/>
      <c r="N6" s="566"/>
      <c r="O6" s="566"/>
      <c r="P6" s="566"/>
      <c r="Q6" s="566"/>
      <c r="R6" s="461"/>
      <c r="S6" s="461"/>
      <c r="T6" s="461"/>
      <c r="U6" s="461"/>
      <c r="V6" s="572"/>
      <c r="W6" s="500" t="s">
        <v>97</v>
      </c>
      <c r="X6" s="433"/>
      <c r="Y6" s="433"/>
      <c r="Z6" s="433"/>
      <c r="AA6" s="433"/>
      <c r="AB6" s="434"/>
      <c r="AC6" s="577" t="s">
        <v>98</v>
      </c>
      <c r="AD6" s="578"/>
      <c r="AE6" s="578"/>
      <c r="AF6" s="578"/>
      <c r="AG6" s="578"/>
      <c r="AH6" s="578"/>
      <c r="AI6" s="578"/>
      <c r="AJ6" s="578"/>
      <c r="AK6" s="578"/>
      <c r="AL6" s="579"/>
      <c r="AM6" s="489" t="s">
        <v>99</v>
      </c>
      <c r="AN6" s="393"/>
      <c r="AO6" s="393"/>
      <c r="AP6" s="393"/>
      <c r="AQ6" s="393"/>
      <c r="AR6" s="393"/>
      <c r="AS6" s="393"/>
      <c r="AT6" s="394"/>
      <c r="AU6" s="469" t="s">
        <v>92</v>
      </c>
      <c r="AV6" s="470"/>
      <c r="AW6" s="470"/>
      <c r="AX6" s="470"/>
      <c r="AY6" s="399" t="s">
        <v>100</v>
      </c>
      <c r="AZ6" s="400"/>
      <c r="BA6" s="400"/>
      <c r="BB6" s="400"/>
      <c r="BC6" s="400"/>
      <c r="BD6" s="400"/>
      <c r="BE6" s="400"/>
      <c r="BF6" s="400"/>
      <c r="BG6" s="400"/>
      <c r="BH6" s="400"/>
      <c r="BI6" s="400"/>
      <c r="BJ6" s="400"/>
      <c r="BK6" s="400"/>
      <c r="BL6" s="400"/>
      <c r="BM6" s="401"/>
      <c r="BN6" s="419">
        <v>235633</v>
      </c>
      <c r="BO6" s="420"/>
      <c r="BP6" s="420"/>
      <c r="BQ6" s="420"/>
      <c r="BR6" s="420"/>
      <c r="BS6" s="420"/>
      <c r="BT6" s="420"/>
      <c r="BU6" s="421"/>
      <c r="BV6" s="419">
        <v>273254</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90.7</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102</v>
      </c>
      <c r="AN7" s="393"/>
      <c r="AO7" s="393"/>
      <c r="AP7" s="393"/>
      <c r="AQ7" s="393"/>
      <c r="AR7" s="393"/>
      <c r="AS7" s="393"/>
      <c r="AT7" s="394"/>
      <c r="AU7" s="469" t="s">
        <v>92</v>
      </c>
      <c r="AV7" s="470"/>
      <c r="AW7" s="470"/>
      <c r="AX7" s="470"/>
      <c r="AY7" s="399" t="s">
        <v>103</v>
      </c>
      <c r="AZ7" s="400"/>
      <c r="BA7" s="400"/>
      <c r="BB7" s="400"/>
      <c r="BC7" s="400"/>
      <c r="BD7" s="400"/>
      <c r="BE7" s="400"/>
      <c r="BF7" s="400"/>
      <c r="BG7" s="400"/>
      <c r="BH7" s="400"/>
      <c r="BI7" s="400"/>
      <c r="BJ7" s="400"/>
      <c r="BK7" s="400"/>
      <c r="BL7" s="400"/>
      <c r="BM7" s="401"/>
      <c r="BN7" s="419">
        <v>37941</v>
      </c>
      <c r="BO7" s="420"/>
      <c r="BP7" s="420"/>
      <c r="BQ7" s="420"/>
      <c r="BR7" s="420"/>
      <c r="BS7" s="420"/>
      <c r="BT7" s="420"/>
      <c r="BU7" s="421"/>
      <c r="BV7" s="419">
        <v>24977</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5510384</v>
      </c>
      <c r="CU7" s="420"/>
      <c r="CV7" s="420"/>
      <c r="CW7" s="420"/>
      <c r="CX7" s="420"/>
      <c r="CY7" s="420"/>
      <c r="CZ7" s="420"/>
      <c r="DA7" s="421"/>
      <c r="DB7" s="419">
        <v>5446147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105</v>
      </c>
      <c r="AN8" s="393"/>
      <c r="AO8" s="393"/>
      <c r="AP8" s="393"/>
      <c r="AQ8" s="393"/>
      <c r="AR8" s="393"/>
      <c r="AS8" s="393"/>
      <c r="AT8" s="394"/>
      <c r="AU8" s="469" t="s">
        <v>92</v>
      </c>
      <c r="AV8" s="470"/>
      <c r="AW8" s="470"/>
      <c r="AX8" s="470"/>
      <c r="AY8" s="399" t="s">
        <v>106</v>
      </c>
      <c r="AZ8" s="400"/>
      <c r="BA8" s="400"/>
      <c r="BB8" s="400"/>
      <c r="BC8" s="400"/>
      <c r="BD8" s="400"/>
      <c r="BE8" s="400"/>
      <c r="BF8" s="400"/>
      <c r="BG8" s="400"/>
      <c r="BH8" s="400"/>
      <c r="BI8" s="400"/>
      <c r="BJ8" s="400"/>
      <c r="BK8" s="400"/>
      <c r="BL8" s="400"/>
      <c r="BM8" s="401"/>
      <c r="BN8" s="419">
        <v>197692</v>
      </c>
      <c r="BO8" s="420"/>
      <c r="BP8" s="420"/>
      <c r="BQ8" s="420"/>
      <c r="BR8" s="420"/>
      <c r="BS8" s="420"/>
      <c r="BT8" s="420"/>
      <c r="BU8" s="421"/>
      <c r="BV8" s="419">
        <v>248277</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4">
        <v>0.24</v>
      </c>
      <c r="CU8" s="525"/>
      <c r="CV8" s="525"/>
      <c r="CW8" s="525"/>
      <c r="CX8" s="525"/>
      <c r="CY8" s="525"/>
      <c r="CZ8" s="525"/>
      <c r="DA8" s="526"/>
      <c r="DB8" s="524">
        <v>0.25</v>
      </c>
      <c r="DC8" s="525"/>
      <c r="DD8" s="525"/>
      <c r="DE8" s="525"/>
      <c r="DF8" s="525"/>
      <c r="DG8" s="525"/>
      <c r="DH8" s="525"/>
      <c r="DI8" s="526"/>
    </row>
    <row r="9" spans="1:119" ht="18.75" customHeight="1" thickBot="1" x14ac:dyDescent="0.2">
      <c r="A9" s="181"/>
      <c r="B9" s="551" t="s">
        <v>108</v>
      </c>
      <c r="C9" s="552"/>
      <c r="D9" s="552"/>
      <c r="E9" s="552"/>
      <c r="F9" s="552"/>
      <c r="G9" s="552"/>
      <c r="H9" s="552"/>
      <c r="I9" s="552"/>
      <c r="J9" s="552"/>
      <c r="K9" s="472"/>
      <c r="L9" s="553" t="s">
        <v>109</v>
      </c>
      <c r="M9" s="554"/>
      <c r="N9" s="554"/>
      <c r="O9" s="554"/>
      <c r="P9" s="554"/>
      <c r="Q9" s="555"/>
      <c r="R9" s="556">
        <v>12388</v>
      </c>
      <c r="S9" s="557"/>
      <c r="T9" s="557"/>
      <c r="U9" s="557"/>
      <c r="V9" s="558"/>
      <c r="W9" s="483" t="s">
        <v>110</v>
      </c>
      <c r="X9" s="484"/>
      <c r="Y9" s="484"/>
      <c r="Z9" s="484"/>
      <c r="AA9" s="484"/>
      <c r="AB9" s="484"/>
      <c r="AC9" s="484"/>
      <c r="AD9" s="484"/>
      <c r="AE9" s="484"/>
      <c r="AF9" s="484"/>
      <c r="AG9" s="484"/>
      <c r="AH9" s="484"/>
      <c r="AI9" s="484"/>
      <c r="AJ9" s="484"/>
      <c r="AK9" s="484"/>
      <c r="AL9" s="559"/>
      <c r="AM9" s="489" t="s">
        <v>111</v>
      </c>
      <c r="AN9" s="393"/>
      <c r="AO9" s="393"/>
      <c r="AP9" s="393"/>
      <c r="AQ9" s="393"/>
      <c r="AR9" s="393"/>
      <c r="AS9" s="393"/>
      <c r="AT9" s="394"/>
      <c r="AU9" s="469" t="s">
        <v>92</v>
      </c>
      <c r="AV9" s="470"/>
      <c r="AW9" s="470"/>
      <c r="AX9" s="470"/>
      <c r="AY9" s="399" t="s">
        <v>112</v>
      </c>
      <c r="AZ9" s="400"/>
      <c r="BA9" s="400"/>
      <c r="BB9" s="400"/>
      <c r="BC9" s="400"/>
      <c r="BD9" s="400"/>
      <c r="BE9" s="400"/>
      <c r="BF9" s="400"/>
      <c r="BG9" s="400"/>
      <c r="BH9" s="400"/>
      <c r="BI9" s="400"/>
      <c r="BJ9" s="400"/>
      <c r="BK9" s="400"/>
      <c r="BL9" s="400"/>
      <c r="BM9" s="401"/>
      <c r="BN9" s="419">
        <v>-50585</v>
      </c>
      <c r="BO9" s="420"/>
      <c r="BP9" s="420"/>
      <c r="BQ9" s="420"/>
      <c r="BR9" s="420"/>
      <c r="BS9" s="420"/>
      <c r="BT9" s="420"/>
      <c r="BU9" s="421"/>
      <c r="BV9" s="419">
        <v>-62418</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27.5</v>
      </c>
      <c r="CU9" s="390"/>
      <c r="CV9" s="390"/>
      <c r="CW9" s="390"/>
      <c r="CX9" s="390"/>
      <c r="CY9" s="390"/>
      <c r="CZ9" s="390"/>
      <c r="DA9" s="391"/>
      <c r="DB9" s="389">
        <v>23.5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114</v>
      </c>
      <c r="M10" s="393"/>
      <c r="N10" s="393"/>
      <c r="O10" s="393"/>
      <c r="P10" s="393"/>
      <c r="Q10" s="394"/>
      <c r="R10" s="395">
        <v>13778</v>
      </c>
      <c r="S10" s="396"/>
      <c r="T10" s="396"/>
      <c r="U10" s="396"/>
      <c r="V10" s="398"/>
      <c r="W10" s="560"/>
      <c r="X10" s="370"/>
      <c r="Y10" s="370"/>
      <c r="Z10" s="370"/>
      <c r="AA10" s="370"/>
      <c r="AB10" s="370"/>
      <c r="AC10" s="370"/>
      <c r="AD10" s="370"/>
      <c r="AE10" s="370"/>
      <c r="AF10" s="370"/>
      <c r="AG10" s="370"/>
      <c r="AH10" s="370"/>
      <c r="AI10" s="370"/>
      <c r="AJ10" s="370"/>
      <c r="AK10" s="370"/>
      <c r="AL10" s="561"/>
      <c r="AM10" s="489" t="s">
        <v>115</v>
      </c>
      <c r="AN10" s="393"/>
      <c r="AO10" s="393"/>
      <c r="AP10" s="393"/>
      <c r="AQ10" s="393"/>
      <c r="AR10" s="393"/>
      <c r="AS10" s="393"/>
      <c r="AT10" s="394"/>
      <c r="AU10" s="469" t="s">
        <v>116</v>
      </c>
      <c r="AV10" s="470"/>
      <c r="AW10" s="470"/>
      <c r="AX10" s="470"/>
      <c r="AY10" s="399" t="s">
        <v>117</v>
      </c>
      <c r="AZ10" s="400"/>
      <c r="BA10" s="400"/>
      <c r="BB10" s="400"/>
      <c r="BC10" s="400"/>
      <c r="BD10" s="400"/>
      <c r="BE10" s="400"/>
      <c r="BF10" s="400"/>
      <c r="BG10" s="400"/>
      <c r="BH10" s="400"/>
      <c r="BI10" s="400"/>
      <c r="BJ10" s="400"/>
      <c r="BK10" s="400"/>
      <c r="BL10" s="400"/>
      <c r="BM10" s="401"/>
      <c r="BN10" s="419">
        <v>125020</v>
      </c>
      <c r="BO10" s="420"/>
      <c r="BP10" s="420"/>
      <c r="BQ10" s="420"/>
      <c r="BR10" s="420"/>
      <c r="BS10" s="420"/>
      <c r="BT10" s="420"/>
      <c r="BU10" s="421"/>
      <c r="BV10" s="419">
        <v>160019</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89" t="s">
        <v>121</v>
      </c>
      <c r="AN11" s="393"/>
      <c r="AO11" s="393"/>
      <c r="AP11" s="393"/>
      <c r="AQ11" s="393"/>
      <c r="AR11" s="393"/>
      <c r="AS11" s="393"/>
      <c r="AT11" s="394"/>
      <c r="AU11" s="469" t="s">
        <v>116</v>
      </c>
      <c r="AV11" s="470"/>
      <c r="AW11" s="470"/>
      <c r="AX11" s="470"/>
      <c r="AY11" s="399" t="s">
        <v>122</v>
      </c>
      <c r="AZ11" s="400"/>
      <c r="BA11" s="400"/>
      <c r="BB11" s="400"/>
      <c r="BC11" s="400"/>
      <c r="BD11" s="400"/>
      <c r="BE11" s="400"/>
      <c r="BF11" s="400"/>
      <c r="BG11" s="400"/>
      <c r="BH11" s="400"/>
      <c r="BI11" s="400"/>
      <c r="BJ11" s="400"/>
      <c r="BK11" s="400"/>
      <c r="BL11" s="400"/>
      <c r="BM11" s="401"/>
      <c r="BN11" s="419">
        <v>190148</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4" t="s">
        <v>124</v>
      </c>
      <c r="CU11" s="525"/>
      <c r="CV11" s="525"/>
      <c r="CW11" s="525"/>
      <c r="CX11" s="525"/>
      <c r="CY11" s="525"/>
      <c r="CZ11" s="525"/>
      <c r="DA11" s="526"/>
      <c r="DB11" s="524" t="s">
        <v>124</v>
      </c>
      <c r="DC11" s="525"/>
      <c r="DD11" s="525"/>
      <c r="DE11" s="525"/>
      <c r="DF11" s="525"/>
      <c r="DG11" s="525"/>
      <c r="DH11" s="525"/>
      <c r="DI11" s="526"/>
    </row>
    <row r="12" spans="1:119" ht="18.75" customHeight="1" x14ac:dyDescent="0.15">
      <c r="A12" s="181"/>
      <c r="B12" s="527" t="s">
        <v>125</v>
      </c>
      <c r="C12" s="528"/>
      <c r="D12" s="528"/>
      <c r="E12" s="528"/>
      <c r="F12" s="528"/>
      <c r="G12" s="528"/>
      <c r="H12" s="528"/>
      <c r="I12" s="528"/>
      <c r="J12" s="528"/>
      <c r="K12" s="529"/>
      <c r="L12" s="536" t="s">
        <v>126</v>
      </c>
      <c r="M12" s="537"/>
      <c r="N12" s="537"/>
      <c r="O12" s="537"/>
      <c r="P12" s="537"/>
      <c r="Q12" s="538"/>
      <c r="R12" s="539">
        <v>11950</v>
      </c>
      <c r="S12" s="540"/>
      <c r="T12" s="540"/>
      <c r="U12" s="540"/>
      <c r="V12" s="541"/>
      <c r="W12" s="542" t="s">
        <v>1</v>
      </c>
      <c r="X12" s="470"/>
      <c r="Y12" s="470"/>
      <c r="Z12" s="470"/>
      <c r="AA12" s="470"/>
      <c r="AB12" s="543"/>
      <c r="AC12" s="544" t="s">
        <v>127</v>
      </c>
      <c r="AD12" s="545"/>
      <c r="AE12" s="545"/>
      <c r="AF12" s="545"/>
      <c r="AG12" s="546"/>
      <c r="AH12" s="544" t="s">
        <v>128</v>
      </c>
      <c r="AI12" s="545"/>
      <c r="AJ12" s="545"/>
      <c r="AK12" s="545"/>
      <c r="AL12" s="547"/>
      <c r="AM12" s="489" t="s">
        <v>129</v>
      </c>
      <c r="AN12" s="393"/>
      <c r="AO12" s="393"/>
      <c r="AP12" s="393"/>
      <c r="AQ12" s="393"/>
      <c r="AR12" s="393"/>
      <c r="AS12" s="393"/>
      <c r="AT12" s="394"/>
      <c r="AU12" s="469" t="s">
        <v>92</v>
      </c>
      <c r="AV12" s="470"/>
      <c r="AW12" s="470"/>
      <c r="AX12" s="470"/>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4" t="s">
        <v>124</v>
      </c>
      <c r="CU12" s="525"/>
      <c r="CV12" s="525"/>
      <c r="CW12" s="525"/>
      <c r="CX12" s="525"/>
      <c r="CY12" s="525"/>
      <c r="CZ12" s="525"/>
      <c r="DA12" s="526"/>
      <c r="DB12" s="524" t="s">
        <v>124</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132</v>
      </c>
      <c r="N13" s="513"/>
      <c r="O13" s="513"/>
      <c r="P13" s="513"/>
      <c r="Q13" s="514"/>
      <c r="R13" s="515">
        <v>11841</v>
      </c>
      <c r="S13" s="516"/>
      <c r="T13" s="516"/>
      <c r="U13" s="516"/>
      <c r="V13" s="517"/>
      <c r="W13" s="500" t="s">
        <v>133</v>
      </c>
      <c r="X13" s="433"/>
      <c r="Y13" s="433"/>
      <c r="Z13" s="433"/>
      <c r="AA13" s="433"/>
      <c r="AB13" s="434"/>
      <c r="AC13" s="395">
        <v>750</v>
      </c>
      <c r="AD13" s="396"/>
      <c r="AE13" s="396"/>
      <c r="AF13" s="396"/>
      <c r="AG13" s="397"/>
      <c r="AH13" s="395">
        <v>808</v>
      </c>
      <c r="AI13" s="396"/>
      <c r="AJ13" s="396"/>
      <c r="AK13" s="396"/>
      <c r="AL13" s="398"/>
      <c r="AM13" s="489" t="s">
        <v>134</v>
      </c>
      <c r="AN13" s="393"/>
      <c r="AO13" s="393"/>
      <c r="AP13" s="393"/>
      <c r="AQ13" s="393"/>
      <c r="AR13" s="393"/>
      <c r="AS13" s="393"/>
      <c r="AT13" s="394"/>
      <c r="AU13" s="469" t="s">
        <v>116</v>
      </c>
      <c r="AV13" s="470"/>
      <c r="AW13" s="470"/>
      <c r="AX13" s="470"/>
      <c r="AY13" s="399" t="s">
        <v>135</v>
      </c>
      <c r="AZ13" s="400"/>
      <c r="BA13" s="400"/>
      <c r="BB13" s="400"/>
      <c r="BC13" s="400"/>
      <c r="BD13" s="400"/>
      <c r="BE13" s="400"/>
      <c r="BF13" s="400"/>
      <c r="BG13" s="400"/>
      <c r="BH13" s="400"/>
      <c r="BI13" s="400"/>
      <c r="BJ13" s="400"/>
      <c r="BK13" s="400"/>
      <c r="BL13" s="400"/>
      <c r="BM13" s="401"/>
      <c r="BN13" s="419">
        <v>264583</v>
      </c>
      <c r="BO13" s="420"/>
      <c r="BP13" s="420"/>
      <c r="BQ13" s="420"/>
      <c r="BR13" s="420"/>
      <c r="BS13" s="420"/>
      <c r="BT13" s="420"/>
      <c r="BU13" s="421"/>
      <c r="BV13" s="419">
        <v>97601</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16.100000000000001</v>
      </c>
      <c r="CU13" s="390"/>
      <c r="CV13" s="390"/>
      <c r="CW13" s="390"/>
      <c r="CX13" s="390"/>
      <c r="CY13" s="390"/>
      <c r="CZ13" s="390"/>
      <c r="DA13" s="391"/>
      <c r="DB13" s="389">
        <v>16.600000000000001</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137</v>
      </c>
      <c r="M14" s="522"/>
      <c r="N14" s="522"/>
      <c r="O14" s="522"/>
      <c r="P14" s="522"/>
      <c r="Q14" s="523"/>
      <c r="R14" s="515">
        <v>12271</v>
      </c>
      <c r="S14" s="516"/>
      <c r="T14" s="516"/>
      <c r="U14" s="516"/>
      <c r="V14" s="517"/>
      <c r="W14" s="518"/>
      <c r="X14" s="436"/>
      <c r="Y14" s="436"/>
      <c r="Z14" s="436"/>
      <c r="AA14" s="436"/>
      <c r="AB14" s="437"/>
      <c r="AC14" s="508">
        <v>14.9</v>
      </c>
      <c r="AD14" s="509"/>
      <c r="AE14" s="509"/>
      <c r="AF14" s="509"/>
      <c r="AG14" s="510"/>
      <c r="AH14" s="508">
        <v>14.7</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9">
        <v>55.9</v>
      </c>
      <c r="CU14" s="520"/>
      <c r="CV14" s="520"/>
      <c r="CW14" s="520"/>
      <c r="CX14" s="520"/>
      <c r="CY14" s="520"/>
      <c r="CZ14" s="520"/>
      <c r="DA14" s="521"/>
      <c r="DB14" s="519">
        <v>65.7</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132</v>
      </c>
      <c r="N15" s="513"/>
      <c r="O15" s="513"/>
      <c r="P15" s="513"/>
      <c r="Q15" s="514"/>
      <c r="R15" s="515">
        <v>12177</v>
      </c>
      <c r="S15" s="516"/>
      <c r="T15" s="516"/>
      <c r="U15" s="516"/>
      <c r="V15" s="517"/>
      <c r="W15" s="500" t="s">
        <v>139</v>
      </c>
      <c r="X15" s="433"/>
      <c r="Y15" s="433"/>
      <c r="Z15" s="433"/>
      <c r="AA15" s="433"/>
      <c r="AB15" s="434"/>
      <c r="AC15" s="395">
        <v>900</v>
      </c>
      <c r="AD15" s="396"/>
      <c r="AE15" s="396"/>
      <c r="AF15" s="396"/>
      <c r="AG15" s="397"/>
      <c r="AH15" s="395">
        <v>984</v>
      </c>
      <c r="AI15" s="396"/>
      <c r="AJ15" s="396"/>
      <c r="AK15" s="396"/>
      <c r="AL15" s="398"/>
      <c r="AM15" s="489"/>
      <c r="AN15" s="393"/>
      <c r="AO15" s="393"/>
      <c r="AP15" s="393"/>
      <c r="AQ15" s="393"/>
      <c r="AR15" s="393"/>
      <c r="AS15" s="393"/>
      <c r="AT15" s="394"/>
      <c r="AU15" s="469"/>
      <c r="AV15" s="470"/>
      <c r="AW15" s="470"/>
      <c r="AX15" s="470"/>
      <c r="AY15" s="411" t="s">
        <v>140</v>
      </c>
      <c r="AZ15" s="412"/>
      <c r="BA15" s="412"/>
      <c r="BB15" s="412"/>
      <c r="BC15" s="412"/>
      <c r="BD15" s="412"/>
      <c r="BE15" s="412"/>
      <c r="BF15" s="412"/>
      <c r="BG15" s="412"/>
      <c r="BH15" s="412"/>
      <c r="BI15" s="412"/>
      <c r="BJ15" s="412"/>
      <c r="BK15" s="412"/>
      <c r="BL15" s="412"/>
      <c r="BM15" s="413"/>
      <c r="BN15" s="414">
        <v>1281293</v>
      </c>
      <c r="BO15" s="415"/>
      <c r="BP15" s="415"/>
      <c r="BQ15" s="415"/>
      <c r="BR15" s="415"/>
      <c r="BS15" s="415"/>
      <c r="BT15" s="415"/>
      <c r="BU15" s="416"/>
      <c r="BV15" s="414">
        <v>1245934</v>
      </c>
      <c r="BW15" s="415"/>
      <c r="BX15" s="415"/>
      <c r="BY15" s="415"/>
      <c r="BZ15" s="415"/>
      <c r="CA15" s="415"/>
      <c r="CB15" s="415"/>
      <c r="CC15" s="416"/>
      <c r="CD15" s="502" t="s">
        <v>141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142</v>
      </c>
      <c r="M16" s="506"/>
      <c r="N16" s="506"/>
      <c r="O16" s="506"/>
      <c r="P16" s="506"/>
      <c r="Q16" s="507"/>
      <c r="R16" s="497" t="s">
        <v>143</v>
      </c>
      <c r="S16" s="498"/>
      <c r="T16" s="498"/>
      <c r="U16" s="498"/>
      <c r="V16" s="499"/>
      <c r="W16" s="518"/>
      <c r="X16" s="436"/>
      <c r="Y16" s="436"/>
      <c r="Z16" s="436"/>
      <c r="AA16" s="436"/>
      <c r="AB16" s="437"/>
      <c r="AC16" s="508">
        <v>17.899999999999999</v>
      </c>
      <c r="AD16" s="509"/>
      <c r="AE16" s="509"/>
      <c r="AF16" s="509"/>
      <c r="AG16" s="510"/>
      <c r="AH16" s="508">
        <v>17.899999999999999</v>
      </c>
      <c r="AI16" s="509"/>
      <c r="AJ16" s="509"/>
      <c r="AK16" s="509"/>
      <c r="AL16" s="511"/>
      <c r="AM16" s="489"/>
      <c r="AN16" s="393"/>
      <c r="AO16" s="393"/>
      <c r="AP16" s="393"/>
      <c r="AQ16" s="393"/>
      <c r="AR16" s="393"/>
      <c r="AS16" s="393"/>
      <c r="AT16" s="394"/>
      <c r="AU16" s="469"/>
      <c r="AV16" s="470"/>
      <c r="AW16" s="470"/>
      <c r="AX16" s="470"/>
      <c r="AY16" s="399" t="s">
        <v>144</v>
      </c>
      <c r="AZ16" s="400"/>
      <c r="BA16" s="400"/>
      <c r="BB16" s="400"/>
      <c r="BC16" s="400"/>
      <c r="BD16" s="400"/>
      <c r="BE16" s="400"/>
      <c r="BF16" s="400"/>
      <c r="BG16" s="400"/>
      <c r="BH16" s="400"/>
      <c r="BI16" s="400"/>
      <c r="BJ16" s="400"/>
      <c r="BK16" s="400"/>
      <c r="BL16" s="400"/>
      <c r="BM16" s="401"/>
      <c r="BN16" s="419">
        <v>5169206</v>
      </c>
      <c r="BO16" s="420"/>
      <c r="BP16" s="420"/>
      <c r="BQ16" s="420"/>
      <c r="BR16" s="420"/>
      <c r="BS16" s="420"/>
      <c r="BT16" s="420"/>
      <c r="BU16" s="421"/>
      <c r="BV16" s="419">
        <v>5091864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145</v>
      </c>
      <c r="N17" s="495"/>
      <c r="O17" s="495"/>
      <c r="P17" s="495"/>
      <c r="Q17" s="496"/>
      <c r="R17" s="497" t="s">
        <v>146</v>
      </c>
      <c r="S17" s="498"/>
      <c r="T17" s="498"/>
      <c r="U17" s="498"/>
      <c r="V17" s="499"/>
      <c r="W17" s="500" t="s">
        <v>147</v>
      </c>
      <c r="X17" s="433"/>
      <c r="Y17" s="433"/>
      <c r="Z17" s="433"/>
      <c r="AA17" s="433"/>
      <c r="AB17" s="434"/>
      <c r="AC17" s="395">
        <v>3390</v>
      </c>
      <c r="AD17" s="396"/>
      <c r="AE17" s="396"/>
      <c r="AF17" s="396"/>
      <c r="AG17" s="397"/>
      <c r="AH17" s="395">
        <v>3695</v>
      </c>
      <c r="AI17" s="396"/>
      <c r="AJ17" s="396"/>
      <c r="AK17" s="396"/>
      <c r="AL17" s="398"/>
      <c r="AM17" s="489"/>
      <c r="AN17" s="393"/>
      <c r="AO17" s="393"/>
      <c r="AP17" s="393"/>
      <c r="AQ17" s="393"/>
      <c r="AR17" s="393"/>
      <c r="AS17" s="393"/>
      <c r="AT17" s="394"/>
      <c r="AU17" s="469"/>
      <c r="AV17" s="470"/>
      <c r="AW17" s="470"/>
      <c r="AX17" s="470"/>
      <c r="AY17" s="399" t="s">
        <v>148</v>
      </c>
      <c r="AZ17" s="400"/>
      <c r="BA17" s="400"/>
      <c r="BB17" s="400"/>
      <c r="BC17" s="400"/>
      <c r="BD17" s="400"/>
      <c r="BE17" s="400"/>
      <c r="BF17" s="400"/>
      <c r="BG17" s="400"/>
      <c r="BH17" s="400"/>
      <c r="BI17" s="400"/>
      <c r="BJ17" s="400"/>
      <c r="BK17" s="400"/>
      <c r="BL17" s="400"/>
      <c r="BM17" s="401"/>
      <c r="BN17" s="419">
        <v>1591150</v>
      </c>
      <c r="BO17" s="420"/>
      <c r="BP17" s="420"/>
      <c r="BQ17" s="420"/>
      <c r="BR17" s="420"/>
      <c r="BS17" s="420"/>
      <c r="BT17" s="420"/>
      <c r="BU17" s="421"/>
      <c r="BV17" s="419">
        <v>1546144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149</v>
      </c>
      <c r="C18" s="472"/>
      <c r="D18" s="472"/>
      <c r="E18" s="473"/>
      <c r="F18" s="473"/>
      <c r="G18" s="473"/>
      <c r="H18" s="473"/>
      <c r="I18" s="473"/>
      <c r="J18" s="473"/>
      <c r="K18" s="473"/>
      <c r="L18" s="490">
        <v>265.42</v>
      </c>
      <c r="M18" s="490"/>
      <c r="N18" s="490"/>
      <c r="O18" s="490"/>
      <c r="P18" s="490"/>
      <c r="Q18" s="490"/>
      <c r="R18" s="491"/>
      <c r="S18" s="491"/>
      <c r="T18" s="491"/>
      <c r="U18" s="491"/>
      <c r="V18" s="492"/>
      <c r="W18" s="485"/>
      <c r="X18" s="486"/>
      <c r="Y18" s="486"/>
      <c r="Z18" s="486"/>
      <c r="AA18" s="486"/>
      <c r="AB18" s="501"/>
      <c r="AC18" s="383">
        <v>67.3</v>
      </c>
      <c r="AD18" s="384"/>
      <c r="AE18" s="384"/>
      <c r="AF18" s="384"/>
      <c r="AG18" s="493"/>
      <c r="AH18" s="383">
        <v>67.3</v>
      </c>
      <c r="AI18" s="384"/>
      <c r="AJ18" s="384"/>
      <c r="AK18" s="384"/>
      <c r="AL18" s="385"/>
      <c r="AM18" s="489"/>
      <c r="AN18" s="393"/>
      <c r="AO18" s="393"/>
      <c r="AP18" s="393"/>
      <c r="AQ18" s="393"/>
      <c r="AR18" s="393"/>
      <c r="AS18" s="393"/>
      <c r="AT18" s="394"/>
      <c r="AU18" s="469"/>
      <c r="AV18" s="470"/>
      <c r="AW18" s="470"/>
      <c r="AX18" s="470"/>
      <c r="AY18" s="399" t="s">
        <v>150</v>
      </c>
      <c r="AZ18" s="400"/>
      <c r="BA18" s="400"/>
      <c r="BB18" s="400"/>
      <c r="BC18" s="400"/>
      <c r="BD18" s="400"/>
      <c r="BE18" s="400"/>
      <c r="BF18" s="400"/>
      <c r="BG18" s="400"/>
      <c r="BH18" s="400"/>
      <c r="BI18" s="400"/>
      <c r="BJ18" s="400"/>
      <c r="BK18" s="400"/>
      <c r="BL18" s="400"/>
      <c r="BM18" s="401"/>
      <c r="BN18" s="419">
        <v>4989027</v>
      </c>
      <c r="BO18" s="420"/>
      <c r="BP18" s="420"/>
      <c r="BQ18" s="420"/>
      <c r="BR18" s="420"/>
      <c r="BS18" s="420"/>
      <c r="BT18" s="420"/>
      <c r="BU18" s="421"/>
      <c r="BV18" s="419">
        <v>5062128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151</v>
      </c>
      <c r="C19" s="472"/>
      <c r="D19" s="472"/>
      <c r="E19" s="473"/>
      <c r="F19" s="473"/>
      <c r="G19" s="473"/>
      <c r="H19" s="473"/>
      <c r="I19" s="473"/>
      <c r="J19" s="473"/>
      <c r="K19" s="473"/>
      <c r="L19" s="474">
        <v>47</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152</v>
      </c>
      <c r="AZ19" s="400"/>
      <c r="BA19" s="400"/>
      <c r="BB19" s="400"/>
      <c r="BC19" s="400"/>
      <c r="BD19" s="400"/>
      <c r="BE19" s="400"/>
      <c r="BF19" s="400"/>
      <c r="BG19" s="400"/>
      <c r="BH19" s="400"/>
      <c r="BI19" s="400"/>
      <c r="BJ19" s="400"/>
      <c r="BK19" s="400"/>
      <c r="BL19" s="400"/>
      <c r="BM19" s="401"/>
      <c r="BN19" s="419">
        <v>6761005</v>
      </c>
      <c r="BO19" s="420"/>
      <c r="BP19" s="420"/>
      <c r="BQ19" s="420"/>
      <c r="BR19" s="420"/>
      <c r="BS19" s="420"/>
      <c r="BT19" s="420"/>
      <c r="BU19" s="421"/>
      <c r="BV19" s="419">
        <v>7014786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153</v>
      </c>
      <c r="C20" s="472"/>
      <c r="D20" s="472"/>
      <c r="E20" s="473"/>
      <c r="F20" s="473"/>
      <c r="G20" s="473"/>
      <c r="H20" s="473"/>
      <c r="I20" s="473"/>
      <c r="J20" s="473"/>
      <c r="K20" s="473"/>
      <c r="L20" s="474">
        <v>6179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154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155</v>
      </c>
      <c r="C22" s="453"/>
      <c r="D22" s="454"/>
      <c r="E22" s="461" t="s">
        <v>1</v>
      </c>
      <c r="F22" s="433"/>
      <c r="G22" s="433"/>
      <c r="H22" s="433"/>
      <c r="I22" s="433"/>
      <c r="J22" s="433"/>
      <c r="K22" s="434"/>
      <c r="L22" s="461" t="s">
        <v>156</v>
      </c>
      <c r="M22" s="433"/>
      <c r="N22" s="433"/>
      <c r="O22" s="433"/>
      <c r="P22" s="434"/>
      <c r="Q22" s="443" t="s">
        <v>157</v>
      </c>
      <c r="R22" s="444"/>
      <c r="S22" s="444"/>
      <c r="T22" s="444"/>
      <c r="U22" s="444"/>
      <c r="V22" s="462"/>
      <c r="W22" s="464" t="s">
        <v>158</v>
      </c>
      <c r="X22" s="453"/>
      <c r="Y22" s="454"/>
      <c r="Z22" s="461" t="s">
        <v>1</v>
      </c>
      <c r="AA22" s="433"/>
      <c r="AB22" s="433"/>
      <c r="AC22" s="433"/>
      <c r="AD22" s="433"/>
      <c r="AE22" s="433"/>
      <c r="AF22" s="433"/>
      <c r="AG22" s="434"/>
      <c r="AH22" s="432" t="s">
        <v>159</v>
      </c>
      <c r="AI22" s="433"/>
      <c r="AJ22" s="433"/>
      <c r="AK22" s="433"/>
      <c r="AL22" s="434"/>
      <c r="AM22" s="432" t="s">
        <v>160</v>
      </c>
      <c r="AN22" s="438"/>
      <c r="AO22" s="438"/>
      <c r="AP22" s="438"/>
      <c r="AQ22" s="438"/>
      <c r="AR22" s="439"/>
      <c r="AS22" s="443" t="s">
        <v>157</v>
      </c>
      <c r="AT22" s="444"/>
      <c r="AU22" s="444"/>
      <c r="AV22" s="444"/>
      <c r="AW22" s="444"/>
      <c r="AX22" s="445"/>
      <c r="AY22" s="411" t="s">
        <v>161</v>
      </c>
      <c r="AZ22" s="412"/>
      <c r="BA22" s="412"/>
      <c r="BB22" s="412"/>
      <c r="BC22" s="412"/>
      <c r="BD22" s="412"/>
      <c r="BE22" s="412"/>
      <c r="BF22" s="412"/>
      <c r="BG22" s="412"/>
      <c r="BH22" s="412"/>
      <c r="BI22" s="412"/>
      <c r="BJ22" s="412"/>
      <c r="BK22" s="412"/>
      <c r="BL22" s="412"/>
      <c r="BM22" s="413"/>
      <c r="BN22" s="414">
        <v>13304169</v>
      </c>
      <c r="BO22" s="415"/>
      <c r="BP22" s="415"/>
      <c r="BQ22" s="415"/>
      <c r="BR22" s="415"/>
      <c r="BS22" s="415"/>
      <c r="BT22" s="415"/>
      <c r="BU22" s="416"/>
      <c r="BV22" s="414">
        <v>14427256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162</v>
      </c>
      <c r="AZ23" s="400"/>
      <c r="BA23" s="400"/>
      <c r="BB23" s="400"/>
      <c r="BC23" s="400"/>
      <c r="BD23" s="400"/>
      <c r="BE23" s="400"/>
      <c r="BF23" s="400"/>
      <c r="BG23" s="400"/>
      <c r="BH23" s="400"/>
      <c r="BI23" s="400"/>
      <c r="BJ23" s="400"/>
      <c r="BK23" s="400"/>
      <c r="BL23" s="400"/>
      <c r="BM23" s="401"/>
      <c r="BN23" s="419">
        <v>12875563</v>
      </c>
      <c r="BO23" s="420"/>
      <c r="BP23" s="420"/>
      <c r="BQ23" s="420"/>
      <c r="BR23" s="420"/>
      <c r="BS23" s="420"/>
      <c r="BT23" s="420"/>
      <c r="BU23" s="421"/>
      <c r="BV23" s="419">
        <v>13900101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163</v>
      </c>
      <c r="F24" s="393"/>
      <c r="G24" s="393"/>
      <c r="H24" s="393"/>
      <c r="I24" s="393"/>
      <c r="J24" s="393"/>
      <c r="K24" s="394"/>
      <c r="L24" s="395">
        <v>1</v>
      </c>
      <c r="M24" s="396"/>
      <c r="N24" s="396"/>
      <c r="O24" s="396"/>
      <c r="P24" s="397"/>
      <c r="Q24" s="395">
        <v>6750</v>
      </c>
      <c r="R24" s="396"/>
      <c r="S24" s="396"/>
      <c r="T24" s="396"/>
      <c r="U24" s="396"/>
      <c r="V24" s="397"/>
      <c r="W24" s="465"/>
      <c r="X24" s="456"/>
      <c r="Y24" s="457"/>
      <c r="Z24" s="392" t="s">
        <v>164</v>
      </c>
      <c r="AA24" s="393"/>
      <c r="AB24" s="393"/>
      <c r="AC24" s="393"/>
      <c r="AD24" s="393"/>
      <c r="AE24" s="393"/>
      <c r="AF24" s="393"/>
      <c r="AG24" s="394"/>
      <c r="AH24" s="395">
        <v>208</v>
      </c>
      <c r="AI24" s="396"/>
      <c r="AJ24" s="396"/>
      <c r="AK24" s="396"/>
      <c r="AL24" s="397"/>
      <c r="AM24" s="395">
        <v>619840</v>
      </c>
      <c r="AN24" s="396"/>
      <c r="AO24" s="396"/>
      <c r="AP24" s="396"/>
      <c r="AQ24" s="396"/>
      <c r="AR24" s="397"/>
      <c r="AS24" s="395">
        <v>2980</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11056880</v>
      </c>
      <c r="BO24" s="420"/>
      <c r="BP24" s="420"/>
      <c r="BQ24" s="420"/>
      <c r="BR24" s="420"/>
      <c r="BS24" s="420"/>
      <c r="BT24" s="420"/>
      <c r="BU24" s="421"/>
      <c r="BV24" s="419">
        <v>11852303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166</v>
      </c>
      <c r="F25" s="393"/>
      <c r="G25" s="393"/>
      <c r="H25" s="393"/>
      <c r="I25" s="393"/>
      <c r="J25" s="393"/>
      <c r="K25" s="394"/>
      <c r="L25" s="395">
        <v>1</v>
      </c>
      <c r="M25" s="396"/>
      <c r="N25" s="396"/>
      <c r="O25" s="396"/>
      <c r="P25" s="397"/>
      <c r="Q25" s="395">
        <v>5940</v>
      </c>
      <c r="R25" s="396"/>
      <c r="S25" s="396"/>
      <c r="T25" s="396"/>
      <c r="U25" s="396"/>
      <c r="V25" s="397"/>
      <c r="W25" s="465"/>
      <c r="X25" s="456"/>
      <c r="Y25" s="457"/>
      <c r="Z25" s="392" t="s">
        <v>167</v>
      </c>
      <c r="AA25" s="393"/>
      <c r="AB25" s="393"/>
      <c r="AC25" s="393"/>
      <c r="AD25" s="393"/>
      <c r="AE25" s="393"/>
      <c r="AF25" s="393"/>
      <c r="AG25" s="394"/>
      <c r="AH25" s="395">
        <v>37</v>
      </c>
      <c r="AI25" s="396"/>
      <c r="AJ25" s="396"/>
      <c r="AK25" s="396"/>
      <c r="AL25" s="397"/>
      <c r="AM25" s="395">
        <v>104044</v>
      </c>
      <c r="AN25" s="396"/>
      <c r="AO25" s="396"/>
      <c r="AP25" s="396"/>
      <c r="AQ25" s="396"/>
      <c r="AR25" s="397"/>
      <c r="AS25" s="395">
        <v>2812</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563191</v>
      </c>
      <c r="BO25" s="415"/>
      <c r="BP25" s="415"/>
      <c r="BQ25" s="415"/>
      <c r="BR25" s="415"/>
      <c r="BS25" s="415"/>
      <c r="BT25" s="415"/>
      <c r="BU25" s="416"/>
      <c r="BV25" s="414">
        <v>466110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169</v>
      </c>
      <c r="F26" s="393"/>
      <c r="G26" s="393"/>
      <c r="H26" s="393"/>
      <c r="I26" s="393"/>
      <c r="J26" s="393"/>
      <c r="K26" s="394"/>
      <c r="L26" s="395">
        <v>1</v>
      </c>
      <c r="M26" s="396"/>
      <c r="N26" s="396"/>
      <c r="O26" s="396"/>
      <c r="P26" s="397"/>
      <c r="Q26" s="395">
        <v>5400</v>
      </c>
      <c r="R26" s="396"/>
      <c r="S26" s="396"/>
      <c r="T26" s="396"/>
      <c r="U26" s="396"/>
      <c r="V26" s="397"/>
      <c r="W26" s="465"/>
      <c r="X26" s="456"/>
      <c r="Y26" s="457"/>
      <c r="Z26" s="392" t="s">
        <v>170</v>
      </c>
      <c r="AA26" s="430"/>
      <c r="AB26" s="430"/>
      <c r="AC26" s="430"/>
      <c r="AD26" s="430"/>
      <c r="AE26" s="430"/>
      <c r="AF26" s="430"/>
      <c r="AG26" s="431"/>
      <c r="AH26" s="395">
        <v>4</v>
      </c>
      <c r="AI26" s="396"/>
      <c r="AJ26" s="396"/>
      <c r="AK26" s="396"/>
      <c r="AL26" s="397"/>
      <c r="AM26" s="395">
        <v>12508</v>
      </c>
      <c r="AN26" s="396"/>
      <c r="AO26" s="396"/>
      <c r="AP26" s="396"/>
      <c r="AQ26" s="396"/>
      <c r="AR26" s="397"/>
      <c r="AS26" s="395">
        <v>3127</v>
      </c>
      <c r="AT26" s="396"/>
      <c r="AU26" s="396"/>
      <c r="AV26" s="396"/>
      <c r="AW26" s="396"/>
      <c r="AX26" s="398"/>
      <c r="AY26" s="428" t="s">
        <v>171</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172</v>
      </c>
      <c r="F27" s="393"/>
      <c r="G27" s="393"/>
      <c r="H27" s="393"/>
      <c r="I27" s="393"/>
      <c r="J27" s="393"/>
      <c r="K27" s="394"/>
      <c r="L27" s="395">
        <v>1</v>
      </c>
      <c r="M27" s="396"/>
      <c r="N27" s="396"/>
      <c r="O27" s="396"/>
      <c r="P27" s="397"/>
      <c r="Q27" s="395">
        <v>3510</v>
      </c>
      <c r="R27" s="396"/>
      <c r="S27" s="396"/>
      <c r="T27" s="396"/>
      <c r="U27" s="396"/>
      <c r="V27" s="397"/>
      <c r="W27" s="465"/>
      <c r="X27" s="456"/>
      <c r="Y27" s="457"/>
      <c r="Z27" s="392" t="s">
        <v>173</v>
      </c>
      <c r="AA27" s="393"/>
      <c r="AB27" s="393"/>
      <c r="AC27" s="393"/>
      <c r="AD27" s="393"/>
      <c r="AE27" s="393"/>
      <c r="AF27" s="393"/>
      <c r="AG27" s="394"/>
      <c r="AH27" s="395" t="s">
        <v>124</v>
      </c>
      <c r="AI27" s="396"/>
      <c r="AJ27" s="396"/>
      <c r="AK27" s="396"/>
      <c r="AL27" s="397"/>
      <c r="AM27" s="395" t="s">
        <v>124</v>
      </c>
      <c r="AN27" s="396"/>
      <c r="AO27" s="396"/>
      <c r="AP27" s="396"/>
      <c r="AQ27" s="396"/>
      <c r="AR27" s="397"/>
      <c r="AS27" s="395" t="s">
        <v>124</v>
      </c>
      <c r="AT27" s="396"/>
      <c r="AU27" s="396"/>
      <c r="AV27" s="396"/>
      <c r="AW27" s="396"/>
      <c r="AX27" s="398"/>
      <c r="AY27" s="425" t="s">
        <v>174</v>
      </c>
      <c r="AZ27" s="426"/>
      <c r="BA27" s="426"/>
      <c r="BB27" s="426"/>
      <c r="BC27" s="426"/>
      <c r="BD27" s="426"/>
      <c r="BE27" s="426"/>
      <c r="BF27" s="426"/>
      <c r="BG27" s="426"/>
      <c r="BH27" s="426"/>
      <c r="BI27" s="426"/>
      <c r="BJ27" s="426"/>
      <c r="BK27" s="426"/>
      <c r="BL27" s="426"/>
      <c r="BM27" s="427"/>
      <c r="BN27" s="422" t="s">
        <v>124</v>
      </c>
      <c r="BO27" s="423"/>
      <c r="BP27" s="423"/>
      <c r="BQ27" s="423"/>
      <c r="BR27" s="423"/>
      <c r="BS27" s="423"/>
      <c r="BT27" s="423"/>
      <c r="BU27" s="424"/>
      <c r="BV27" s="422" t="s">
        <v>124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175</v>
      </c>
      <c r="F28" s="393"/>
      <c r="G28" s="393"/>
      <c r="H28" s="393"/>
      <c r="I28" s="393"/>
      <c r="J28" s="393"/>
      <c r="K28" s="394"/>
      <c r="L28" s="395">
        <v>1</v>
      </c>
      <c r="M28" s="396"/>
      <c r="N28" s="396"/>
      <c r="O28" s="396"/>
      <c r="P28" s="397"/>
      <c r="Q28" s="395">
        <v>2970</v>
      </c>
      <c r="R28" s="396"/>
      <c r="S28" s="396"/>
      <c r="T28" s="396"/>
      <c r="U28" s="396"/>
      <c r="V28" s="397"/>
      <c r="W28" s="465"/>
      <c r="X28" s="456"/>
      <c r="Y28" s="457"/>
      <c r="Z28" s="392" t="s">
        <v>176</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177</v>
      </c>
      <c r="AZ28" s="403"/>
      <c r="BA28" s="403"/>
      <c r="BB28" s="404"/>
      <c r="BC28" s="411" t="s">
        <v>46</v>
      </c>
      <c r="BD28" s="412"/>
      <c r="BE28" s="412"/>
      <c r="BF28" s="412"/>
      <c r="BG28" s="412"/>
      <c r="BH28" s="412"/>
      <c r="BI28" s="412"/>
      <c r="BJ28" s="412"/>
      <c r="BK28" s="412"/>
      <c r="BL28" s="412"/>
      <c r="BM28" s="413"/>
      <c r="BN28" s="414">
        <v>1299324</v>
      </c>
      <c r="BO28" s="415"/>
      <c r="BP28" s="415"/>
      <c r="BQ28" s="415"/>
      <c r="BR28" s="415"/>
      <c r="BS28" s="415"/>
      <c r="BT28" s="415"/>
      <c r="BU28" s="416"/>
      <c r="BV28" s="414">
        <v>1174304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178</v>
      </c>
      <c r="F29" s="393"/>
      <c r="G29" s="393"/>
      <c r="H29" s="393"/>
      <c r="I29" s="393"/>
      <c r="J29" s="393"/>
      <c r="K29" s="394"/>
      <c r="L29" s="395">
        <v>10</v>
      </c>
      <c r="M29" s="396"/>
      <c r="N29" s="396"/>
      <c r="O29" s="396"/>
      <c r="P29" s="397"/>
      <c r="Q29" s="395">
        <v>2700</v>
      </c>
      <c r="R29" s="396"/>
      <c r="S29" s="396"/>
      <c r="T29" s="396"/>
      <c r="U29" s="396"/>
      <c r="V29" s="397"/>
      <c r="W29" s="466"/>
      <c r="X29" s="467"/>
      <c r="Y29" s="468"/>
      <c r="Z29" s="392" t="s">
        <v>179</v>
      </c>
      <c r="AA29" s="393"/>
      <c r="AB29" s="393"/>
      <c r="AC29" s="393"/>
      <c r="AD29" s="393"/>
      <c r="AE29" s="393"/>
      <c r="AF29" s="393"/>
      <c r="AG29" s="394"/>
      <c r="AH29" s="395">
        <v>208</v>
      </c>
      <c r="AI29" s="396"/>
      <c r="AJ29" s="396"/>
      <c r="AK29" s="396"/>
      <c r="AL29" s="397"/>
      <c r="AM29" s="395">
        <v>619840</v>
      </c>
      <c r="AN29" s="396"/>
      <c r="AO29" s="396"/>
      <c r="AP29" s="396"/>
      <c r="AQ29" s="396"/>
      <c r="AR29" s="397"/>
      <c r="AS29" s="395">
        <v>2980</v>
      </c>
      <c r="AT29" s="396"/>
      <c r="AU29" s="396"/>
      <c r="AV29" s="396"/>
      <c r="AW29" s="396"/>
      <c r="AX29" s="398"/>
      <c r="AY29" s="405"/>
      <c r="AZ29" s="406"/>
      <c r="BA29" s="406"/>
      <c r="BB29" s="407"/>
      <c r="BC29" s="399" t="s">
        <v>180</v>
      </c>
      <c r="BD29" s="400"/>
      <c r="BE29" s="400"/>
      <c r="BF29" s="400"/>
      <c r="BG29" s="400"/>
      <c r="BH29" s="400"/>
      <c r="BI29" s="400"/>
      <c r="BJ29" s="400"/>
      <c r="BK29" s="400"/>
      <c r="BL29" s="400"/>
      <c r="BM29" s="401"/>
      <c r="BN29" s="419">
        <v>151494</v>
      </c>
      <c r="BO29" s="420"/>
      <c r="BP29" s="420"/>
      <c r="BQ29" s="420"/>
      <c r="BR29" s="420"/>
      <c r="BS29" s="420"/>
      <c r="BT29" s="420"/>
      <c r="BU29" s="421"/>
      <c r="BV29" s="419">
        <v>351487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181</v>
      </c>
      <c r="X30" s="381"/>
      <c r="Y30" s="381"/>
      <c r="Z30" s="381"/>
      <c r="AA30" s="381"/>
      <c r="AB30" s="381"/>
      <c r="AC30" s="381"/>
      <c r="AD30" s="381"/>
      <c r="AE30" s="381"/>
      <c r="AF30" s="381"/>
      <c r="AG30" s="382"/>
      <c r="AH30" s="383">
        <v>95.8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887598</v>
      </c>
      <c r="BO30" s="423"/>
      <c r="BP30" s="423"/>
      <c r="BQ30" s="423"/>
      <c r="BR30" s="423"/>
      <c r="BS30" s="423"/>
      <c r="BT30" s="423"/>
      <c r="BU30" s="424"/>
      <c r="BV30" s="422">
        <v>936933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182</v>
      </c>
      <c r="D32" s="372"/>
      <c r="E32" s="372"/>
      <c r="F32" s="372"/>
      <c r="G32" s="372"/>
      <c r="H32" s="372"/>
      <c r="I32" s="372"/>
      <c r="J32" s="372"/>
      <c r="K32" s="372"/>
      <c r="L32" s="372"/>
      <c r="M32" s="372"/>
      <c r="N32" s="372"/>
      <c r="O32" s="372"/>
      <c r="P32" s="372"/>
      <c r="Q32" s="372"/>
      <c r="R32" s="372"/>
      <c r="S32" s="372"/>
      <c r="U32" s="373" t="s">
        <v>183</v>
      </c>
      <c r="V32" s="373"/>
      <c r="W32" s="373"/>
      <c r="X32" s="373"/>
      <c r="Y32" s="373"/>
      <c r="Z32" s="373"/>
      <c r="AA32" s="373"/>
      <c r="AB32" s="373"/>
      <c r="AC32" s="373"/>
      <c r="AD32" s="373"/>
      <c r="AE32" s="373"/>
      <c r="AF32" s="373"/>
      <c r="AG32" s="373"/>
      <c r="AH32" s="373"/>
      <c r="AI32" s="373"/>
      <c r="AJ32" s="373"/>
      <c r="AK32" s="373"/>
      <c r="AM32" s="373" t="s">
        <v>184</v>
      </c>
      <c r="AN32" s="373"/>
      <c r="AO32" s="373"/>
      <c r="AP32" s="373"/>
      <c r="AQ32" s="373"/>
      <c r="AR32" s="373"/>
      <c r="AS32" s="373"/>
      <c r="AT32" s="373"/>
      <c r="AU32" s="373"/>
      <c r="AV32" s="373"/>
      <c r="AW32" s="373"/>
      <c r="AX32" s="373"/>
      <c r="AY32" s="373"/>
      <c r="AZ32" s="373"/>
      <c r="BA32" s="373"/>
      <c r="BB32" s="373"/>
      <c r="BC32" s="373"/>
      <c r="BE32" s="373" t="s">
        <v>185</v>
      </c>
      <c r="BF32" s="373"/>
      <c r="BG32" s="373"/>
      <c r="BH32" s="373"/>
      <c r="BI32" s="373"/>
      <c r="BJ32" s="373"/>
      <c r="BK32" s="373"/>
      <c r="BL32" s="373"/>
      <c r="BM32" s="373"/>
      <c r="BN32" s="373"/>
      <c r="BO32" s="373"/>
      <c r="BP32" s="373"/>
      <c r="BQ32" s="373"/>
      <c r="BR32" s="373"/>
      <c r="BS32" s="373"/>
      <c r="BT32" s="373"/>
      <c r="BU32" s="373"/>
      <c r="BW32" s="373" t="s">
        <v>186</v>
      </c>
      <c r="BX32" s="373"/>
      <c r="BY32" s="373"/>
      <c r="BZ32" s="373"/>
      <c r="CA32" s="373"/>
      <c r="CB32" s="373"/>
      <c r="CC32" s="373"/>
      <c r="CD32" s="373"/>
      <c r="CE32" s="373"/>
      <c r="CF32" s="373"/>
      <c r="CG32" s="373"/>
      <c r="CH32" s="373"/>
      <c r="CI32" s="373"/>
      <c r="CJ32" s="373"/>
      <c r="CK32" s="373"/>
      <c r="CL32" s="373"/>
      <c r="CM32" s="373"/>
      <c r="CO32" s="373" t="s">
        <v>187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土佐清水市水道事業会計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再生可能エネルギー事業特別会計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幡多広域市町村圏事務組合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土佐清水食品株式会社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幡多広域市町村圏事務組合　ふるさと特別会計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幡多広域市町村圏事務組合　滞納整理事業特別会計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特別養護老人ホームしおさい特別会計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こうち人づくり広域連合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高知県市町村総合事務組合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高知県市町村総合事務組合　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高知県後期高齢者医療広域連合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高知県後期高齢者医療広域連合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j82RpBJKk7ZQiM7le2y52JvgIu9M3OQlra+u9JD7MAnS93WKGnipdJ2WgAcq1gjSCO+t9eQJWNu25NgM9MrNw==" saltValue="2eee22LoThjxRKPgDsJ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204</v>
      </c>
      <c r="DI1" s="719"/>
      <c r="DJ1" s="719"/>
      <c r="DK1" s="719"/>
      <c r="DL1" s="719"/>
      <c r="DM1" s="719"/>
      <c r="DN1" s="720"/>
      <c r="DO1" s="214"/>
      <c r="DP1" s="718" t="s">
        <v>205</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15" t="s">
        <v>213</v>
      </c>
      <c r="AQ4" s="715"/>
      <c r="AR4" s="715"/>
      <c r="AS4" s="715"/>
      <c r="AT4" s="715"/>
      <c r="AU4" s="715"/>
      <c r="AV4" s="715"/>
      <c r="AW4" s="715"/>
      <c r="AX4" s="715"/>
      <c r="AY4" s="715"/>
      <c r="AZ4" s="715"/>
      <c r="BA4" s="715"/>
      <c r="BB4" s="715"/>
      <c r="BC4" s="715"/>
      <c r="BD4" s="715"/>
      <c r="BE4" s="715"/>
      <c r="BF4" s="715"/>
      <c r="BG4" s="715" t="s">
        <v>214</v>
      </c>
      <c r="BH4" s="715"/>
      <c r="BI4" s="715"/>
      <c r="BJ4" s="715"/>
      <c r="BK4" s="715"/>
      <c r="BL4" s="715"/>
      <c r="BM4" s="715"/>
      <c r="BN4" s="715"/>
      <c r="BO4" s="715" t="s">
        <v>211</v>
      </c>
      <c r="BP4" s="715"/>
      <c r="BQ4" s="715"/>
      <c r="BR4" s="715"/>
      <c r="BS4" s="715" t="s">
        <v>215</v>
      </c>
      <c r="BT4" s="715"/>
      <c r="BU4" s="715"/>
      <c r="BV4" s="715"/>
      <c r="BW4" s="715"/>
      <c r="BX4" s="715"/>
      <c r="BY4" s="715"/>
      <c r="BZ4" s="715"/>
      <c r="CA4" s="715"/>
      <c r="CB4" s="715"/>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217</v>
      </c>
      <c r="C5" s="677"/>
      <c r="D5" s="677"/>
      <c r="E5" s="677"/>
      <c r="F5" s="677"/>
      <c r="G5" s="677"/>
      <c r="H5" s="677"/>
      <c r="I5" s="677"/>
      <c r="J5" s="677"/>
      <c r="K5" s="677"/>
      <c r="L5" s="677"/>
      <c r="M5" s="677"/>
      <c r="N5" s="677"/>
      <c r="O5" s="677"/>
      <c r="P5" s="677"/>
      <c r="Q5" s="678"/>
      <c r="R5" s="673">
        <v>1146639</v>
      </c>
      <c r="S5" s="674"/>
      <c r="T5" s="674"/>
      <c r="U5" s="674"/>
      <c r="V5" s="674"/>
      <c r="W5" s="674"/>
      <c r="X5" s="674"/>
      <c r="Y5" s="702"/>
      <c r="Z5" s="716">
        <v>10.9</v>
      </c>
      <c r="AA5" s="716"/>
      <c r="AB5" s="716"/>
      <c r="AC5" s="716"/>
      <c r="AD5" s="717">
        <v>1146639</v>
      </c>
      <c r="AE5" s="717"/>
      <c r="AF5" s="717"/>
      <c r="AG5" s="717"/>
      <c r="AH5" s="717"/>
      <c r="AI5" s="717"/>
      <c r="AJ5" s="717"/>
      <c r="AK5" s="717"/>
      <c r="AL5" s="703">
        <v>20.8</v>
      </c>
      <c r="AM5" s="686"/>
      <c r="AN5" s="686"/>
      <c r="AO5" s="704"/>
      <c r="AP5" s="676" t="s">
        <v>218</v>
      </c>
      <c r="AQ5" s="677"/>
      <c r="AR5" s="677"/>
      <c r="AS5" s="677"/>
      <c r="AT5" s="677"/>
      <c r="AU5" s="677"/>
      <c r="AV5" s="677"/>
      <c r="AW5" s="677"/>
      <c r="AX5" s="677"/>
      <c r="AY5" s="677"/>
      <c r="AZ5" s="677"/>
      <c r="BA5" s="677"/>
      <c r="BB5" s="677"/>
      <c r="BC5" s="677"/>
      <c r="BD5" s="677"/>
      <c r="BE5" s="677"/>
      <c r="BF5" s="678"/>
      <c r="BG5" s="621">
        <v>1136433</v>
      </c>
      <c r="BH5" s="622"/>
      <c r="BI5" s="622"/>
      <c r="BJ5" s="622"/>
      <c r="BK5" s="622"/>
      <c r="BL5" s="622"/>
      <c r="BM5" s="622"/>
      <c r="BN5" s="623"/>
      <c r="BO5" s="663">
        <v>99.1</v>
      </c>
      <c r="BP5" s="663"/>
      <c r="BQ5" s="663"/>
      <c r="BR5" s="663"/>
      <c r="BS5" s="664">
        <v>8240</v>
      </c>
      <c r="BT5" s="664"/>
      <c r="BU5" s="664"/>
      <c r="BV5" s="664"/>
      <c r="BW5" s="664"/>
      <c r="BX5" s="664"/>
      <c r="BY5" s="664"/>
      <c r="BZ5" s="664"/>
      <c r="CA5" s="664"/>
      <c r="CB5" s="698"/>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x14ac:dyDescent="0.15">
      <c r="B6" s="618" t="s">
        <v>222</v>
      </c>
      <c r="C6" s="619"/>
      <c r="D6" s="619"/>
      <c r="E6" s="619"/>
      <c r="F6" s="619"/>
      <c r="G6" s="619"/>
      <c r="H6" s="619"/>
      <c r="I6" s="619"/>
      <c r="J6" s="619"/>
      <c r="K6" s="619"/>
      <c r="L6" s="619"/>
      <c r="M6" s="619"/>
      <c r="N6" s="619"/>
      <c r="O6" s="619"/>
      <c r="P6" s="619"/>
      <c r="Q6" s="620"/>
      <c r="R6" s="621">
        <v>99896</v>
      </c>
      <c r="S6" s="622"/>
      <c r="T6" s="622"/>
      <c r="U6" s="622"/>
      <c r="V6" s="622"/>
      <c r="W6" s="622"/>
      <c r="X6" s="622"/>
      <c r="Y6" s="623"/>
      <c r="Z6" s="663">
        <v>1</v>
      </c>
      <c r="AA6" s="663"/>
      <c r="AB6" s="663"/>
      <c r="AC6" s="663"/>
      <c r="AD6" s="664">
        <v>99896</v>
      </c>
      <c r="AE6" s="664"/>
      <c r="AF6" s="664"/>
      <c r="AG6" s="664"/>
      <c r="AH6" s="664"/>
      <c r="AI6" s="664"/>
      <c r="AJ6" s="664"/>
      <c r="AK6" s="664"/>
      <c r="AL6" s="624">
        <v>1.8</v>
      </c>
      <c r="AM6" s="625"/>
      <c r="AN6" s="625"/>
      <c r="AO6" s="665"/>
      <c r="AP6" s="618" t="s">
        <v>223</v>
      </c>
      <c r="AQ6" s="619"/>
      <c r="AR6" s="619"/>
      <c r="AS6" s="619"/>
      <c r="AT6" s="619"/>
      <c r="AU6" s="619"/>
      <c r="AV6" s="619"/>
      <c r="AW6" s="619"/>
      <c r="AX6" s="619"/>
      <c r="AY6" s="619"/>
      <c r="AZ6" s="619"/>
      <c r="BA6" s="619"/>
      <c r="BB6" s="619"/>
      <c r="BC6" s="619"/>
      <c r="BD6" s="619"/>
      <c r="BE6" s="619"/>
      <c r="BF6" s="620"/>
      <c r="BG6" s="621">
        <v>1136433</v>
      </c>
      <c r="BH6" s="622"/>
      <c r="BI6" s="622"/>
      <c r="BJ6" s="622"/>
      <c r="BK6" s="622"/>
      <c r="BL6" s="622"/>
      <c r="BM6" s="622"/>
      <c r="BN6" s="623"/>
      <c r="BO6" s="663">
        <v>99.1</v>
      </c>
      <c r="BP6" s="663"/>
      <c r="BQ6" s="663"/>
      <c r="BR6" s="663"/>
      <c r="BS6" s="664">
        <v>8240</v>
      </c>
      <c r="BT6" s="664"/>
      <c r="BU6" s="664"/>
      <c r="BV6" s="664"/>
      <c r="BW6" s="664"/>
      <c r="BX6" s="664"/>
      <c r="BY6" s="664"/>
      <c r="BZ6" s="664"/>
      <c r="CA6" s="664"/>
      <c r="CB6" s="698"/>
      <c r="CD6" s="676" t="s">
        <v>224</v>
      </c>
      <c r="CE6" s="677"/>
      <c r="CF6" s="677"/>
      <c r="CG6" s="677"/>
      <c r="CH6" s="677"/>
      <c r="CI6" s="677"/>
      <c r="CJ6" s="677"/>
      <c r="CK6" s="677"/>
      <c r="CL6" s="677"/>
      <c r="CM6" s="677"/>
      <c r="CN6" s="677"/>
      <c r="CO6" s="677"/>
      <c r="CP6" s="677"/>
      <c r="CQ6" s="678"/>
      <c r="CR6" s="621">
        <v>96635</v>
      </c>
      <c r="CS6" s="622"/>
      <c r="CT6" s="622"/>
      <c r="CU6" s="622"/>
      <c r="CV6" s="622"/>
      <c r="CW6" s="622"/>
      <c r="CX6" s="622"/>
      <c r="CY6" s="623"/>
      <c r="CZ6" s="703">
        <v>0.9</v>
      </c>
      <c r="DA6" s="686"/>
      <c r="DB6" s="686"/>
      <c r="DC6" s="705"/>
      <c r="DD6" s="627" t="s">
        <v>124</v>
      </c>
      <c r="DE6" s="622"/>
      <c r="DF6" s="622"/>
      <c r="DG6" s="622"/>
      <c r="DH6" s="622"/>
      <c r="DI6" s="622"/>
      <c r="DJ6" s="622"/>
      <c r="DK6" s="622"/>
      <c r="DL6" s="622"/>
      <c r="DM6" s="622"/>
      <c r="DN6" s="622"/>
      <c r="DO6" s="622"/>
      <c r="DP6" s="623"/>
      <c r="DQ6" s="627">
        <v>96635</v>
      </c>
      <c r="DR6" s="622"/>
      <c r="DS6" s="622"/>
      <c r="DT6" s="622"/>
      <c r="DU6" s="622"/>
      <c r="DV6" s="622"/>
      <c r="DW6" s="622"/>
      <c r="DX6" s="622"/>
      <c r="DY6" s="622"/>
      <c r="DZ6" s="622"/>
      <c r="EA6" s="622"/>
      <c r="EB6" s="622"/>
      <c r="EC6" s="662"/>
    </row>
    <row r="7" spans="2:143" ht="11.25" customHeight="1" x14ac:dyDescent="0.15">
      <c r="B7" s="618" t="s">
        <v>225</v>
      </c>
      <c r="C7" s="619"/>
      <c r="D7" s="619"/>
      <c r="E7" s="619"/>
      <c r="F7" s="619"/>
      <c r="G7" s="619"/>
      <c r="H7" s="619"/>
      <c r="I7" s="619"/>
      <c r="J7" s="619"/>
      <c r="K7" s="619"/>
      <c r="L7" s="619"/>
      <c r="M7" s="619"/>
      <c r="N7" s="619"/>
      <c r="O7" s="619"/>
      <c r="P7" s="619"/>
      <c r="Q7" s="620"/>
      <c r="R7" s="621">
        <v>933</v>
      </c>
      <c r="S7" s="622"/>
      <c r="T7" s="622"/>
      <c r="U7" s="622"/>
      <c r="V7" s="622"/>
      <c r="W7" s="622"/>
      <c r="X7" s="622"/>
      <c r="Y7" s="623"/>
      <c r="Z7" s="663">
        <v>0</v>
      </c>
      <c r="AA7" s="663"/>
      <c r="AB7" s="663"/>
      <c r="AC7" s="663"/>
      <c r="AD7" s="664">
        <v>933</v>
      </c>
      <c r="AE7" s="664"/>
      <c r="AF7" s="664"/>
      <c r="AG7" s="664"/>
      <c r="AH7" s="664"/>
      <c r="AI7" s="664"/>
      <c r="AJ7" s="664"/>
      <c r="AK7" s="664"/>
      <c r="AL7" s="624">
        <v>0</v>
      </c>
      <c r="AM7" s="625"/>
      <c r="AN7" s="625"/>
      <c r="AO7" s="665"/>
      <c r="AP7" s="618" t="s">
        <v>226</v>
      </c>
      <c r="AQ7" s="619"/>
      <c r="AR7" s="619"/>
      <c r="AS7" s="619"/>
      <c r="AT7" s="619"/>
      <c r="AU7" s="619"/>
      <c r="AV7" s="619"/>
      <c r="AW7" s="619"/>
      <c r="AX7" s="619"/>
      <c r="AY7" s="619"/>
      <c r="AZ7" s="619"/>
      <c r="BA7" s="619"/>
      <c r="BB7" s="619"/>
      <c r="BC7" s="619"/>
      <c r="BD7" s="619"/>
      <c r="BE7" s="619"/>
      <c r="BF7" s="620"/>
      <c r="BG7" s="621">
        <v>437920</v>
      </c>
      <c r="BH7" s="622"/>
      <c r="BI7" s="622"/>
      <c r="BJ7" s="622"/>
      <c r="BK7" s="622"/>
      <c r="BL7" s="622"/>
      <c r="BM7" s="622"/>
      <c r="BN7" s="623"/>
      <c r="BO7" s="663">
        <v>38.200000000000003</v>
      </c>
      <c r="BP7" s="663"/>
      <c r="BQ7" s="663"/>
      <c r="BR7" s="663"/>
      <c r="BS7" s="664">
        <v>8240</v>
      </c>
      <c r="BT7" s="664"/>
      <c r="BU7" s="664"/>
      <c r="BV7" s="664"/>
      <c r="BW7" s="664"/>
      <c r="BX7" s="664"/>
      <c r="BY7" s="664"/>
      <c r="BZ7" s="664"/>
      <c r="CA7" s="664"/>
      <c r="CB7" s="698"/>
      <c r="CD7" s="618" t="s">
        <v>227</v>
      </c>
      <c r="CE7" s="619"/>
      <c r="CF7" s="619"/>
      <c r="CG7" s="619"/>
      <c r="CH7" s="619"/>
      <c r="CI7" s="619"/>
      <c r="CJ7" s="619"/>
      <c r="CK7" s="619"/>
      <c r="CL7" s="619"/>
      <c r="CM7" s="619"/>
      <c r="CN7" s="619"/>
      <c r="CO7" s="619"/>
      <c r="CP7" s="619"/>
      <c r="CQ7" s="620"/>
      <c r="CR7" s="621">
        <v>1296231</v>
      </c>
      <c r="CS7" s="622"/>
      <c r="CT7" s="622"/>
      <c r="CU7" s="622"/>
      <c r="CV7" s="622"/>
      <c r="CW7" s="622"/>
      <c r="CX7" s="622"/>
      <c r="CY7" s="623"/>
      <c r="CZ7" s="663">
        <v>12.6</v>
      </c>
      <c r="DA7" s="663"/>
      <c r="DB7" s="663"/>
      <c r="DC7" s="663"/>
      <c r="DD7" s="627">
        <v>22929</v>
      </c>
      <c r="DE7" s="622"/>
      <c r="DF7" s="622"/>
      <c r="DG7" s="622"/>
      <c r="DH7" s="622"/>
      <c r="DI7" s="622"/>
      <c r="DJ7" s="622"/>
      <c r="DK7" s="622"/>
      <c r="DL7" s="622"/>
      <c r="DM7" s="622"/>
      <c r="DN7" s="622"/>
      <c r="DO7" s="622"/>
      <c r="DP7" s="623"/>
      <c r="DQ7" s="627">
        <v>952218</v>
      </c>
      <c r="DR7" s="622"/>
      <c r="DS7" s="622"/>
      <c r="DT7" s="622"/>
      <c r="DU7" s="622"/>
      <c r="DV7" s="622"/>
      <c r="DW7" s="622"/>
      <c r="DX7" s="622"/>
      <c r="DY7" s="622"/>
      <c r="DZ7" s="622"/>
      <c r="EA7" s="622"/>
      <c r="EB7" s="622"/>
      <c r="EC7" s="662"/>
    </row>
    <row r="8" spans="2:143" ht="11.25" customHeight="1" x14ac:dyDescent="0.15">
      <c r="B8" s="618" t="s">
        <v>228</v>
      </c>
      <c r="C8" s="619"/>
      <c r="D8" s="619"/>
      <c r="E8" s="619"/>
      <c r="F8" s="619"/>
      <c r="G8" s="619"/>
      <c r="H8" s="619"/>
      <c r="I8" s="619"/>
      <c r="J8" s="619"/>
      <c r="K8" s="619"/>
      <c r="L8" s="619"/>
      <c r="M8" s="619"/>
      <c r="N8" s="619"/>
      <c r="O8" s="619"/>
      <c r="P8" s="619"/>
      <c r="Q8" s="620"/>
      <c r="R8" s="621">
        <v>5292</v>
      </c>
      <c r="S8" s="622"/>
      <c r="T8" s="622"/>
      <c r="U8" s="622"/>
      <c r="V8" s="622"/>
      <c r="W8" s="622"/>
      <c r="X8" s="622"/>
      <c r="Y8" s="623"/>
      <c r="Z8" s="663">
        <v>0.1</v>
      </c>
      <c r="AA8" s="663"/>
      <c r="AB8" s="663"/>
      <c r="AC8" s="663"/>
      <c r="AD8" s="664">
        <v>5292</v>
      </c>
      <c r="AE8" s="664"/>
      <c r="AF8" s="664"/>
      <c r="AG8" s="664"/>
      <c r="AH8" s="664"/>
      <c r="AI8" s="664"/>
      <c r="AJ8" s="664"/>
      <c r="AK8" s="664"/>
      <c r="AL8" s="624">
        <v>0.1</v>
      </c>
      <c r="AM8" s="625"/>
      <c r="AN8" s="625"/>
      <c r="AO8" s="665"/>
      <c r="AP8" s="618" t="s">
        <v>229</v>
      </c>
      <c r="AQ8" s="619"/>
      <c r="AR8" s="619"/>
      <c r="AS8" s="619"/>
      <c r="AT8" s="619"/>
      <c r="AU8" s="619"/>
      <c r="AV8" s="619"/>
      <c r="AW8" s="619"/>
      <c r="AX8" s="619"/>
      <c r="AY8" s="619"/>
      <c r="AZ8" s="619"/>
      <c r="BA8" s="619"/>
      <c r="BB8" s="619"/>
      <c r="BC8" s="619"/>
      <c r="BD8" s="619"/>
      <c r="BE8" s="619"/>
      <c r="BF8" s="620"/>
      <c r="BG8" s="621">
        <v>18497</v>
      </c>
      <c r="BH8" s="622"/>
      <c r="BI8" s="622"/>
      <c r="BJ8" s="622"/>
      <c r="BK8" s="622"/>
      <c r="BL8" s="622"/>
      <c r="BM8" s="622"/>
      <c r="BN8" s="623"/>
      <c r="BO8" s="663">
        <v>1.6</v>
      </c>
      <c r="BP8" s="663"/>
      <c r="BQ8" s="663"/>
      <c r="BR8" s="663"/>
      <c r="BS8" s="664" t="s">
        <v>124</v>
      </c>
      <c r="BT8" s="664"/>
      <c r="BU8" s="664"/>
      <c r="BV8" s="664"/>
      <c r="BW8" s="664"/>
      <c r="BX8" s="664"/>
      <c r="BY8" s="664"/>
      <c r="BZ8" s="664"/>
      <c r="CA8" s="664"/>
      <c r="CB8" s="698"/>
      <c r="CD8" s="618" t="s">
        <v>230</v>
      </c>
      <c r="CE8" s="619"/>
      <c r="CF8" s="619"/>
      <c r="CG8" s="619"/>
      <c r="CH8" s="619"/>
      <c r="CI8" s="619"/>
      <c r="CJ8" s="619"/>
      <c r="CK8" s="619"/>
      <c r="CL8" s="619"/>
      <c r="CM8" s="619"/>
      <c r="CN8" s="619"/>
      <c r="CO8" s="619"/>
      <c r="CP8" s="619"/>
      <c r="CQ8" s="620"/>
      <c r="CR8" s="621">
        <v>3076661</v>
      </c>
      <c r="CS8" s="622"/>
      <c r="CT8" s="622"/>
      <c r="CU8" s="622"/>
      <c r="CV8" s="622"/>
      <c r="CW8" s="622"/>
      <c r="CX8" s="622"/>
      <c r="CY8" s="623"/>
      <c r="CZ8" s="663">
        <v>30</v>
      </c>
      <c r="DA8" s="663"/>
      <c r="DB8" s="663"/>
      <c r="DC8" s="663"/>
      <c r="DD8" s="627">
        <v>15569</v>
      </c>
      <c r="DE8" s="622"/>
      <c r="DF8" s="622"/>
      <c r="DG8" s="622"/>
      <c r="DH8" s="622"/>
      <c r="DI8" s="622"/>
      <c r="DJ8" s="622"/>
      <c r="DK8" s="622"/>
      <c r="DL8" s="622"/>
      <c r="DM8" s="622"/>
      <c r="DN8" s="622"/>
      <c r="DO8" s="622"/>
      <c r="DP8" s="623"/>
      <c r="DQ8" s="627">
        <v>1613439</v>
      </c>
      <c r="DR8" s="622"/>
      <c r="DS8" s="622"/>
      <c r="DT8" s="622"/>
      <c r="DU8" s="622"/>
      <c r="DV8" s="622"/>
      <c r="DW8" s="622"/>
      <c r="DX8" s="622"/>
      <c r="DY8" s="622"/>
      <c r="DZ8" s="622"/>
      <c r="EA8" s="622"/>
      <c r="EB8" s="622"/>
      <c r="EC8" s="662"/>
    </row>
    <row r="9" spans="2:143" ht="11.25" customHeight="1" x14ac:dyDescent="0.15">
      <c r="B9" s="618" t="s">
        <v>231</v>
      </c>
      <c r="C9" s="619"/>
      <c r="D9" s="619"/>
      <c r="E9" s="619"/>
      <c r="F9" s="619"/>
      <c r="G9" s="619"/>
      <c r="H9" s="619"/>
      <c r="I9" s="619"/>
      <c r="J9" s="619"/>
      <c r="K9" s="619"/>
      <c r="L9" s="619"/>
      <c r="M9" s="619"/>
      <c r="N9" s="619"/>
      <c r="O9" s="619"/>
      <c r="P9" s="619"/>
      <c r="Q9" s="620"/>
      <c r="R9" s="621">
        <v>5838</v>
      </c>
      <c r="S9" s="622"/>
      <c r="T9" s="622"/>
      <c r="U9" s="622"/>
      <c r="V9" s="622"/>
      <c r="W9" s="622"/>
      <c r="X9" s="622"/>
      <c r="Y9" s="623"/>
      <c r="Z9" s="663">
        <v>0.1</v>
      </c>
      <c r="AA9" s="663"/>
      <c r="AB9" s="663"/>
      <c r="AC9" s="663"/>
      <c r="AD9" s="664">
        <v>5838</v>
      </c>
      <c r="AE9" s="664"/>
      <c r="AF9" s="664"/>
      <c r="AG9" s="664"/>
      <c r="AH9" s="664"/>
      <c r="AI9" s="664"/>
      <c r="AJ9" s="664"/>
      <c r="AK9" s="664"/>
      <c r="AL9" s="624">
        <v>0.1</v>
      </c>
      <c r="AM9" s="625"/>
      <c r="AN9" s="625"/>
      <c r="AO9" s="665"/>
      <c r="AP9" s="618" t="s">
        <v>232</v>
      </c>
      <c r="AQ9" s="619"/>
      <c r="AR9" s="619"/>
      <c r="AS9" s="619"/>
      <c r="AT9" s="619"/>
      <c r="AU9" s="619"/>
      <c r="AV9" s="619"/>
      <c r="AW9" s="619"/>
      <c r="AX9" s="619"/>
      <c r="AY9" s="619"/>
      <c r="AZ9" s="619"/>
      <c r="BA9" s="619"/>
      <c r="BB9" s="619"/>
      <c r="BC9" s="619"/>
      <c r="BD9" s="619"/>
      <c r="BE9" s="619"/>
      <c r="BF9" s="620"/>
      <c r="BG9" s="621">
        <v>379064</v>
      </c>
      <c r="BH9" s="622"/>
      <c r="BI9" s="622"/>
      <c r="BJ9" s="622"/>
      <c r="BK9" s="622"/>
      <c r="BL9" s="622"/>
      <c r="BM9" s="622"/>
      <c r="BN9" s="623"/>
      <c r="BO9" s="663">
        <v>33.1</v>
      </c>
      <c r="BP9" s="663"/>
      <c r="BQ9" s="663"/>
      <c r="BR9" s="663"/>
      <c r="BS9" s="664" t="s">
        <v>124</v>
      </c>
      <c r="BT9" s="664"/>
      <c r="BU9" s="664"/>
      <c r="BV9" s="664"/>
      <c r="BW9" s="664"/>
      <c r="BX9" s="664"/>
      <c r="BY9" s="664"/>
      <c r="BZ9" s="664"/>
      <c r="CA9" s="664"/>
      <c r="CB9" s="698"/>
      <c r="CD9" s="618" t="s">
        <v>233</v>
      </c>
      <c r="CE9" s="619"/>
      <c r="CF9" s="619"/>
      <c r="CG9" s="619"/>
      <c r="CH9" s="619"/>
      <c r="CI9" s="619"/>
      <c r="CJ9" s="619"/>
      <c r="CK9" s="619"/>
      <c r="CL9" s="619"/>
      <c r="CM9" s="619"/>
      <c r="CN9" s="619"/>
      <c r="CO9" s="619"/>
      <c r="CP9" s="619"/>
      <c r="CQ9" s="620"/>
      <c r="CR9" s="621">
        <v>837227</v>
      </c>
      <c r="CS9" s="622"/>
      <c r="CT9" s="622"/>
      <c r="CU9" s="622"/>
      <c r="CV9" s="622"/>
      <c r="CW9" s="622"/>
      <c r="CX9" s="622"/>
      <c r="CY9" s="623"/>
      <c r="CZ9" s="663">
        <v>8.1999999999999993</v>
      </c>
      <c r="DA9" s="663"/>
      <c r="DB9" s="663"/>
      <c r="DC9" s="663"/>
      <c r="DD9" s="627">
        <v>45055</v>
      </c>
      <c r="DE9" s="622"/>
      <c r="DF9" s="622"/>
      <c r="DG9" s="622"/>
      <c r="DH9" s="622"/>
      <c r="DI9" s="622"/>
      <c r="DJ9" s="622"/>
      <c r="DK9" s="622"/>
      <c r="DL9" s="622"/>
      <c r="DM9" s="622"/>
      <c r="DN9" s="622"/>
      <c r="DO9" s="622"/>
      <c r="DP9" s="623"/>
      <c r="DQ9" s="627">
        <v>526353</v>
      </c>
      <c r="DR9" s="622"/>
      <c r="DS9" s="622"/>
      <c r="DT9" s="622"/>
      <c r="DU9" s="622"/>
      <c r="DV9" s="622"/>
      <c r="DW9" s="622"/>
      <c r="DX9" s="622"/>
      <c r="DY9" s="622"/>
      <c r="DZ9" s="622"/>
      <c r="EA9" s="622"/>
      <c r="EB9" s="622"/>
      <c r="EC9" s="662"/>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63" t="s">
        <v>124</v>
      </c>
      <c r="AA10" s="663"/>
      <c r="AB10" s="663"/>
      <c r="AC10" s="663"/>
      <c r="AD10" s="664" t="s">
        <v>124</v>
      </c>
      <c r="AE10" s="664"/>
      <c r="AF10" s="664"/>
      <c r="AG10" s="664"/>
      <c r="AH10" s="664"/>
      <c r="AI10" s="664"/>
      <c r="AJ10" s="664"/>
      <c r="AK10" s="664"/>
      <c r="AL10" s="624" t="s">
        <v>124</v>
      </c>
      <c r="AM10" s="625"/>
      <c r="AN10" s="625"/>
      <c r="AO10" s="665"/>
      <c r="AP10" s="618" t="s">
        <v>235</v>
      </c>
      <c r="AQ10" s="619"/>
      <c r="AR10" s="619"/>
      <c r="AS10" s="619"/>
      <c r="AT10" s="619"/>
      <c r="AU10" s="619"/>
      <c r="AV10" s="619"/>
      <c r="AW10" s="619"/>
      <c r="AX10" s="619"/>
      <c r="AY10" s="619"/>
      <c r="AZ10" s="619"/>
      <c r="BA10" s="619"/>
      <c r="BB10" s="619"/>
      <c r="BC10" s="619"/>
      <c r="BD10" s="619"/>
      <c r="BE10" s="619"/>
      <c r="BF10" s="620"/>
      <c r="BG10" s="621">
        <v>25851</v>
      </c>
      <c r="BH10" s="622"/>
      <c r="BI10" s="622"/>
      <c r="BJ10" s="622"/>
      <c r="BK10" s="622"/>
      <c r="BL10" s="622"/>
      <c r="BM10" s="622"/>
      <c r="BN10" s="623"/>
      <c r="BO10" s="663">
        <v>2.2999999999999998</v>
      </c>
      <c r="BP10" s="663"/>
      <c r="BQ10" s="663"/>
      <c r="BR10" s="663"/>
      <c r="BS10" s="664">
        <v>4347</v>
      </c>
      <c r="BT10" s="664"/>
      <c r="BU10" s="664"/>
      <c r="BV10" s="664"/>
      <c r="BW10" s="664"/>
      <c r="BX10" s="664"/>
      <c r="BY10" s="664"/>
      <c r="BZ10" s="664"/>
      <c r="CA10" s="664"/>
      <c r="CB10" s="698"/>
      <c r="CD10" s="618" t="s">
        <v>236</v>
      </c>
      <c r="CE10" s="619"/>
      <c r="CF10" s="619"/>
      <c r="CG10" s="619"/>
      <c r="CH10" s="619"/>
      <c r="CI10" s="619"/>
      <c r="CJ10" s="619"/>
      <c r="CK10" s="619"/>
      <c r="CL10" s="619"/>
      <c r="CM10" s="619"/>
      <c r="CN10" s="619"/>
      <c r="CO10" s="619"/>
      <c r="CP10" s="619"/>
      <c r="CQ10" s="620"/>
      <c r="CR10" s="621" t="s">
        <v>124</v>
      </c>
      <c r="CS10" s="622"/>
      <c r="CT10" s="622"/>
      <c r="CU10" s="622"/>
      <c r="CV10" s="622"/>
      <c r="CW10" s="622"/>
      <c r="CX10" s="622"/>
      <c r="CY10" s="623"/>
      <c r="CZ10" s="663" t="s">
        <v>124</v>
      </c>
      <c r="DA10" s="663"/>
      <c r="DB10" s="663"/>
      <c r="DC10" s="663"/>
      <c r="DD10" s="627" t="s">
        <v>124</v>
      </c>
      <c r="DE10" s="622"/>
      <c r="DF10" s="622"/>
      <c r="DG10" s="622"/>
      <c r="DH10" s="622"/>
      <c r="DI10" s="622"/>
      <c r="DJ10" s="622"/>
      <c r="DK10" s="622"/>
      <c r="DL10" s="622"/>
      <c r="DM10" s="622"/>
      <c r="DN10" s="622"/>
      <c r="DO10" s="622"/>
      <c r="DP10" s="623"/>
      <c r="DQ10" s="627" t="s">
        <v>124</v>
      </c>
      <c r="DR10" s="622"/>
      <c r="DS10" s="622"/>
      <c r="DT10" s="622"/>
      <c r="DU10" s="622"/>
      <c r="DV10" s="622"/>
      <c r="DW10" s="622"/>
      <c r="DX10" s="622"/>
      <c r="DY10" s="622"/>
      <c r="DZ10" s="622"/>
      <c r="EA10" s="622"/>
      <c r="EB10" s="622"/>
      <c r="EC10" s="662"/>
    </row>
    <row r="11" spans="2:143" ht="11.25" customHeight="1" x14ac:dyDescent="0.15">
      <c r="B11" s="618" t="s">
        <v>237</v>
      </c>
      <c r="C11" s="619"/>
      <c r="D11" s="619"/>
      <c r="E11" s="619"/>
      <c r="F11" s="619"/>
      <c r="G11" s="619"/>
      <c r="H11" s="619"/>
      <c r="I11" s="619"/>
      <c r="J11" s="619"/>
      <c r="K11" s="619"/>
      <c r="L11" s="619"/>
      <c r="M11" s="619"/>
      <c r="N11" s="619"/>
      <c r="O11" s="619"/>
      <c r="P11" s="619"/>
      <c r="Q11" s="620"/>
      <c r="R11" s="621">
        <v>306902</v>
      </c>
      <c r="S11" s="622"/>
      <c r="T11" s="622"/>
      <c r="U11" s="622"/>
      <c r="V11" s="622"/>
      <c r="W11" s="622"/>
      <c r="X11" s="622"/>
      <c r="Y11" s="623"/>
      <c r="Z11" s="624">
        <v>2.9</v>
      </c>
      <c r="AA11" s="625"/>
      <c r="AB11" s="625"/>
      <c r="AC11" s="626"/>
      <c r="AD11" s="627">
        <v>306902</v>
      </c>
      <c r="AE11" s="622"/>
      <c r="AF11" s="622"/>
      <c r="AG11" s="622"/>
      <c r="AH11" s="622"/>
      <c r="AI11" s="622"/>
      <c r="AJ11" s="622"/>
      <c r="AK11" s="623"/>
      <c r="AL11" s="624">
        <v>5.6</v>
      </c>
      <c r="AM11" s="625"/>
      <c r="AN11" s="625"/>
      <c r="AO11" s="665"/>
      <c r="AP11" s="618" t="s">
        <v>238</v>
      </c>
      <c r="AQ11" s="619"/>
      <c r="AR11" s="619"/>
      <c r="AS11" s="619"/>
      <c r="AT11" s="619"/>
      <c r="AU11" s="619"/>
      <c r="AV11" s="619"/>
      <c r="AW11" s="619"/>
      <c r="AX11" s="619"/>
      <c r="AY11" s="619"/>
      <c r="AZ11" s="619"/>
      <c r="BA11" s="619"/>
      <c r="BB11" s="619"/>
      <c r="BC11" s="619"/>
      <c r="BD11" s="619"/>
      <c r="BE11" s="619"/>
      <c r="BF11" s="620"/>
      <c r="BG11" s="621">
        <v>14508</v>
      </c>
      <c r="BH11" s="622"/>
      <c r="BI11" s="622"/>
      <c r="BJ11" s="622"/>
      <c r="BK11" s="622"/>
      <c r="BL11" s="622"/>
      <c r="BM11" s="622"/>
      <c r="BN11" s="623"/>
      <c r="BO11" s="663">
        <v>1.3</v>
      </c>
      <c r="BP11" s="663"/>
      <c r="BQ11" s="663"/>
      <c r="BR11" s="663"/>
      <c r="BS11" s="664">
        <v>3893</v>
      </c>
      <c r="BT11" s="664"/>
      <c r="BU11" s="664"/>
      <c r="BV11" s="664"/>
      <c r="BW11" s="664"/>
      <c r="BX11" s="664"/>
      <c r="BY11" s="664"/>
      <c r="BZ11" s="664"/>
      <c r="CA11" s="664"/>
      <c r="CB11" s="698"/>
      <c r="CD11" s="618" t="s">
        <v>239</v>
      </c>
      <c r="CE11" s="619"/>
      <c r="CF11" s="619"/>
      <c r="CG11" s="619"/>
      <c r="CH11" s="619"/>
      <c r="CI11" s="619"/>
      <c r="CJ11" s="619"/>
      <c r="CK11" s="619"/>
      <c r="CL11" s="619"/>
      <c r="CM11" s="619"/>
      <c r="CN11" s="619"/>
      <c r="CO11" s="619"/>
      <c r="CP11" s="619"/>
      <c r="CQ11" s="620"/>
      <c r="CR11" s="621">
        <v>340798</v>
      </c>
      <c r="CS11" s="622"/>
      <c r="CT11" s="622"/>
      <c r="CU11" s="622"/>
      <c r="CV11" s="622"/>
      <c r="CW11" s="622"/>
      <c r="CX11" s="622"/>
      <c r="CY11" s="623"/>
      <c r="CZ11" s="663">
        <v>3.3</v>
      </c>
      <c r="DA11" s="663"/>
      <c r="DB11" s="663"/>
      <c r="DC11" s="663"/>
      <c r="DD11" s="627">
        <v>115762</v>
      </c>
      <c r="DE11" s="622"/>
      <c r="DF11" s="622"/>
      <c r="DG11" s="622"/>
      <c r="DH11" s="622"/>
      <c r="DI11" s="622"/>
      <c r="DJ11" s="622"/>
      <c r="DK11" s="622"/>
      <c r="DL11" s="622"/>
      <c r="DM11" s="622"/>
      <c r="DN11" s="622"/>
      <c r="DO11" s="622"/>
      <c r="DP11" s="623"/>
      <c r="DQ11" s="627">
        <v>189387</v>
      </c>
      <c r="DR11" s="622"/>
      <c r="DS11" s="622"/>
      <c r="DT11" s="622"/>
      <c r="DU11" s="622"/>
      <c r="DV11" s="622"/>
      <c r="DW11" s="622"/>
      <c r="DX11" s="622"/>
      <c r="DY11" s="622"/>
      <c r="DZ11" s="622"/>
      <c r="EA11" s="622"/>
      <c r="EB11" s="622"/>
      <c r="EC11" s="662"/>
    </row>
    <row r="12" spans="2:143" ht="11.25" customHeight="1" x14ac:dyDescent="0.15">
      <c r="B12" s="618" t="s">
        <v>240</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63" t="s">
        <v>124</v>
      </c>
      <c r="AA12" s="663"/>
      <c r="AB12" s="663"/>
      <c r="AC12" s="663"/>
      <c r="AD12" s="664" t="s">
        <v>124</v>
      </c>
      <c r="AE12" s="664"/>
      <c r="AF12" s="664"/>
      <c r="AG12" s="664"/>
      <c r="AH12" s="664"/>
      <c r="AI12" s="664"/>
      <c r="AJ12" s="664"/>
      <c r="AK12" s="664"/>
      <c r="AL12" s="624" t="s">
        <v>124</v>
      </c>
      <c r="AM12" s="625"/>
      <c r="AN12" s="625"/>
      <c r="AO12" s="665"/>
      <c r="AP12" s="618" t="s">
        <v>241</v>
      </c>
      <c r="AQ12" s="619"/>
      <c r="AR12" s="619"/>
      <c r="AS12" s="619"/>
      <c r="AT12" s="619"/>
      <c r="AU12" s="619"/>
      <c r="AV12" s="619"/>
      <c r="AW12" s="619"/>
      <c r="AX12" s="619"/>
      <c r="AY12" s="619"/>
      <c r="AZ12" s="619"/>
      <c r="BA12" s="619"/>
      <c r="BB12" s="619"/>
      <c r="BC12" s="619"/>
      <c r="BD12" s="619"/>
      <c r="BE12" s="619"/>
      <c r="BF12" s="620"/>
      <c r="BG12" s="621">
        <v>552667</v>
      </c>
      <c r="BH12" s="622"/>
      <c r="BI12" s="622"/>
      <c r="BJ12" s="622"/>
      <c r="BK12" s="622"/>
      <c r="BL12" s="622"/>
      <c r="BM12" s="622"/>
      <c r="BN12" s="623"/>
      <c r="BO12" s="663">
        <v>48.2</v>
      </c>
      <c r="BP12" s="663"/>
      <c r="BQ12" s="663"/>
      <c r="BR12" s="663"/>
      <c r="BS12" s="664" t="s">
        <v>124</v>
      </c>
      <c r="BT12" s="664"/>
      <c r="BU12" s="664"/>
      <c r="BV12" s="664"/>
      <c r="BW12" s="664"/>
      <c r="BX12" s="664"/>
      <c r="BY12" s="664"/>
      <c r="BZ12" s="664"/>
      <c r="CA12" s="664"/>
      <c r="CB12" s="698"/>
      <c r="CD12" s="618" t="s">
        <v>242</v>
      </c>
      <c r="CE12" s="619"/>
      <c r="CF12" s="619"/>
      <c r="CG12" s="619"/>
      <c r="CH12" s="619"/>
      <c r="CI12" s="619"/>
      <c r="CJ12" s="619"/>
      <c r="CK12" s="619"/>
      <c r="CL12" s="619"/>
      <c r="CM12" s="619"/>
      <c r="CN12" s="619"/>
      <c r="CO12" s="619"/>
      <c r="CP12" s="619"/>
      <c r="CQ12" s="620"/>
      <c r="CR12" s="621">
        <v>745493</v>
      </c>
      <c r="CS12" s="622"/>
      <c r="CT12" s="622"/>
      <c r="CU12" s="622"/>
      <c r="CV12" s="622"/>
      <c r="CW12" s="622"/>
      <c r="CX12" s="622"/>
      <c r="CY12" s="623"/>
      <c r="CZ12" s="663">
        <v>7.3</v>
      </c>
      <c r="DA12" s="663"/>
      <c r="DB12" s="663"/>
      <c r="DC12" s="663"/>
      <c r="DD12" s="627">
        <v>86268</v>
      </c>
      <c r="DE12" s="622"/>
      <c r="DF12" s="622"/>
      <c r="DG12" s="622"/>
      <c r="DH12" s="622"/>
      <c r="DI12" s="622"/>
      <c r="DJ12" s="622"/>
      <c r="DK12" s="622"/>
      <c r="DL12" s="622"/>
      <c r="DM12" s="622"/>
      <c r="DN12" s="622"/>
      <c r="DO12" s="622"/>
      <c r="DP12" s="623"/>
      <c r="DQ12" s="627">
        <v>261060</v>
      </c>
      <c r="DR12" s="622"/>
      <c r="DS12" s="622"/>
      <c r="DT12" s="622"/>
      <c r="DU12" s="622"/>
      <c r="DV12" s="622"/>
      <c r="DW12" s="622"/>
      <c r="DX12" s="622"/>
      <c r="DY12" s="622"/>
      <c r="DZ12" s="622"/>
      <c r="EA12" s="622"/>
      <c r="EB12" s="622"/>
      <c r="EC12" s="662"/>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63" t="s">
        <v>124</v>
      </c>
      <c r="AA13" s="663"/>
      <c r="AB13" s="663"/>
      <c r="AC13" s="663"/>
      <c r="AD13" s="664" t="s">
        <v>124</v>
      </c>
      <c r="AE13" s="664"/>
      <c r="AF13" s="664"/>
      <c r="AG13" s="664"/>
      <c r="AH13" s="664"/>
      <c r="AI13" s="664"/>
      <c r="AJ13" s="664"/>
      <c r="AK13" s="664"/>
      <c r="AL13" s="624" t="s">
        <v>124</v>
      </c>
      <c r="AM13" s="625"/>
      <c r="AN13" s="625"/>
      <c r="AO13" s="665"/>
      <c r="AP13" s="618" t="s">
        <v>244</v>
      </c>
      <c r="AQ13" s="619"/>
      <c r="AR13" s="619"/>
      <c r="AS13" s="619"/>
      <c r="AT13" s="619"/>
      <c r="AU13" s="619"/>
      <c r="AV13" s="619"/>
      <c r="AW13" s="619"/>
      <c r="AX13" s="619"/>
      <c r="AY13" s="619"/>
      <c r="AZ13" s="619"/>
      <c r="BA13" s="619"/>
      <c r="BB13" s="619"/>
      <c r="BC13" s="619"/>
      <c r="BD13" s="619"/>
      <c r="BE13" s="619"/>
      <c r="BF13" s="620"/>
      <c r="BG13" s="621">
        <v>542338</v>
      </c>
      <c r="BH13" s="622"/>
      <c r="BI13" s="622"/>
      <c r="BJ13" s="622"/>
      <c r="BK13" s="622"/>
      <c r="BL13" s="622"/>
      <c r="BM13" s="622"/>
      <c r="BN13" s="623"/>
      <c r="BO13" s="663">
        <v>47.3</v>
      </c>
      <c r="BP13" s="663"/>
      <c r="BQ13" s="663"/>
      <c r="BR13" s="663"/>
      <c r="BS13" s="664" t="s">
        <v>124</v>
      </c>
      <c r="BT13" s="664"/>
      <c r="BU13" s="664"/>
      <c r="BV13" s="664"/>
      <c r="BW13" s="664"/>
      <c r="BX13" s="664"/>
      <c r="BY13" s="664"/>
      <c r="BZ13" s="664"/>
      <c r="CA13" s="664"/>
      <c r="CB13" s="698"/>
      <c r="CD13" s="618" t="s">
        <v>245</v>
      </c>
      <c r="CE13" s="619"/>
      <c r="CF13" s="619"/>
      <c r="CG13" s="619"/>
      <c r="CH13" s="619"/>
      <c r="CI13" s="619"/>
      <c r="CJ13" s="619"/>
      <c r="CK13" s="619"/>
      <c r="CL13" s="619"/>
      <c r="CM13" s="619"/>
      <c r="CN13" s="619"/>
      <c r="CO13" s="619"/>
      <c r="CP13" s="619"/>
      <c r="CQ13" s="620"/>
      <c r="CR13" s="621">
        <v>727682</v>
      </c>
      <c r="CS13" s="622"/>
      <c r="CT13" s="622"/>
      <c r="CU13" s="622"/>
      <c r="CV13" s="622"/>
      <c r="CW13" s="622"/>
      <c r="CX13" s="622"/>
      <c r="CY13" s="623"/>
      <c r="CZ13" s="663">
        <v>7.1</v>
      </c>
      <c r="DA13" s="663"/>
      <c r="DB13" s="663"/>
      <c r="DC13" s="663"/>
      <c r="DD13" s="627">
        <v>568878</v>
      </c>
      <c r="DE13" s="622"/>
      <c r="DF13" s="622"/>
      <c r="DG13" s="622"/>
      <c r="DH13" s="622"/>
      <c r="DI13" s="622"/>
      <c r="DJ13" s="622"/>
      <c r="DK13" s="622"/>
      <c r="DL13" s="622"/>
      <c r="DM13" s="622"/>
      <c r="DN13" s="622"/>
      <c r="DO13" s="622"/>
      <c r="DP13" s="623"/>
      <c r="DQ13" s="627">
        <v>151738</v>
      </c>
      <c r="DR13" s="622"/>
      <c r="DS13" s="622"/>
      <c r="DT13" s="622"/>
      <c r="DU13" s="622"/>
      <c r="DV13" s="622"/>
      <c r="DW13" s="622"/>
      <c r="DX13" s="622"/>
      <c r="DY13" s="622"/>
      <c r="DZ13" s="622"/>
      <c r="EA13" s="622"/>
      <c r="EB13" s="622"/>
      <c r="EC13" s="662"/>
    </row>
    <row r="14" spans="2:143" ht="11.25" customHeight="1" x14ac:dyDescent="0.15">
      <c r="B14" s="618" t="s">
        <v>246</v>
      </c>
      <c r="C14" s="619"/>
      <c r="D14" s="619"/>
      <c r="E14" s="619"/>
      <c r="F14" s="619"/>
      <c r="G14" s="619"/>
      <c r="H14" s="619"/>
      <c r="I14" s="619"/>
      <c r="J14" s="619"/>
      <c r="K14" s="619"/>
      <c r="L14" s="619"/>
      <c r="M14" s="619"/>
      <c r="N14" s="619"/>
      <c r="O14" s="619"/>
      <c r="P14" s="619"/>
      <c r="Q14" s="620"/>
      <c r="R14" s="621">
        <v>683</v>
      </c>
      <c r="S14" s="622"/>
      <c r="T14" s="622"/>
      <c r="U14" s="622"/>
      <c r="V14" s="622"/>
      <c r="W14" s="622"/>
      <c r="X14" s="622"/>
      <c r="Y14" s="623"/>
      <c r="Z14" s="663">
        <v>0</v>
      </c>
      <c r="AA14" s="663"/>
      <c r="AB14" s="663"/>
      <c r="AC14" s="663"/>
      <c r="AD14" s="664">
        <v>683</v>
      </c>
      <c r="AE14" s="664"/>
      <c r="AF14" s="664"/>
      <c r="AG14" s="664"/>
      <c r="AH14" s="664"/>
      <c r="AI14" s="664"/>
      <c r="AJ14" s="664"/>
      <c r="AK14" s="664"/>
      <c r="AL14" s="624">
        <v>0</v>
      </c>
      <c r="AM14" s="625"/>
      <c r="AN14" s="625"/>
      <c r="AO14" s="665"/>
      <c r="AP14" s="618" t="s">
        <v>247</v>
      </c>
      <c r="AQ14" s="619"/>
      <c r="AR14" s="619"/>
      <c r="AS14" s="619"/>
      <c r="AT14" s="619"/>
      <c r="AU14" s="619"/>
      <c r="AV14" s="619"/>
      <c r="AW14" s="619"/>
      <c r="AX14" s="619"/>
      <c r="AY14" s="619"/>
      <c r="AZ14" s="619"/>
      <c r="BA14" s="619"/>
      <c r="BB14" s="619"/>
      <c r="BC14" s="619"/>
      <c r="BD14" s="619"/>
      <c r="BE14" s="619"/>
      <c r="BF14" s="620"/>
      <c r="BG14" s="621">
        <v>56360</v>
      </c>
      <c r="BH14" s="622"/>
      <c r="BI14" s="622"/>
      <c r="BJ14" s="622"/>
      <c r="BK14" s="622"/>
      <c r="BL14" s="622"/>
      <c r="BM14" s="622"/>
      <c r="BN14" s="623"/>
      <c r="BO14" s="663">
        <v>4.9000000000000004</v>
      </c>
      <c r="BP14" s="663"/>
      <c r="BQ14" s="663"/>
      <c r="BR14" s="663"/>
      <c r="BS14" s="664" t="s">
        <v>124</v>
      </c>
      <c r="BT14" s="664"/>
      <c r="BU14" s="664"/>
      <c r="BV14" s="664"/>
      <c r="BW14" s="664"/>
      <c r="BX14" s="664"/>
      <c r="BY14" s="664"/>
      <c r="BZ14" s="664"/>
      <c r="CA14" s="664"/>
      <c r="CB14" s="698"/>
      <c r="CD14" s="618" t="s">
        <v>248</v>
      </c>
      <c r="CE14" s="619"/>
      <c r="CF14" s="619"/>
      <c r="CG14" s="619"/>
      <c r="CH14" s="619"/>
      <c r="CI14" s="619"/>
      <c r="CJ14" s="619"/>
      <c r="CK14" s="619"/>
      <c r="CL14" s="619"/>
      <c r="CM14" s="619"/>
      <c r="CN14" s="619"/>
      <c r="CO14" s="619"/>
      <c r="CP14" s="619"/>
      <c r="CQ14" s="620"/>
      <c r="CR14" s="621">
        <v>491165</v>
      </c>
      <c r="CS14" s="622"/>
      <c r="CT14" s="622"/>
      <c r="CU14" s="622"/>
      <c r="CV14" s="622"/>
      <c r="CW14" s="622"/>
      <c r="CX14" s="622"/>
      <c r="CY14" s="623"/>
      <c r="CZ14" s="663">
        <v>4.8</v>
      </c>
      <c r="DA14" s="663"/>
      <c r="DB14" s="663"/>
      <c r="DC14" s="663"/>
      <c r="DD14" s="627">
        <v>137104</v>
      </c>
      <c r="DE14" s="622"/>
      <c r="DF14" s="622"/>
      <c r="DG14" s="622"/>
      <c r="DH14" s="622"/>
      <c r="DI14" s="622"/>
      <c r="DJ14" s="622"/>
      <c r="DK14" s="622"/>
      <c r="DL14" s="622"/>
      <c r="DM14" s="622"/>
      <c r="DN14" s="622"/>
      <c r="DO14" s="622"/>
      <c r="DP14" s="623"/>
      <c r="DQ14" s="627">
        <v>384502</v>
      </c>
      <c r="DR14" s="622"/>
      <c r="DS14" s="622"/>
      <c r="DT14" s="622"/>
      <c r="DU14" s="622"/>
      <c r="DV14" s="622"/>
      <c r="DW14" s="622"/>
      <c r="DX14" s="622"/>
      <c r="DY14" s="622"/>
      <c r="DZ14" s="622"/>
      <c r="EA14" s="622"/>
      <c r="EB14" s="622"/>
      <c r="EC14" s="662"/>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63" t="s">
        <v>124</v>
      </c>
      <c r="AA15" s="663"/>
      <c r="AB15" s="663"/>
      <c r="AC15" s="663"/>
      <c r="AD15" s="664" t="s">
        <v>124</v>
      </c>
      <c r="AE15" s="664"/>
      <c r="AF15" s="664"/>
      <c r="AG15" s="664"/>
      <c r="AH15" s="664"/>
      <c r="AI15" s="664"/>
      <c r="AJ15" s="664"/>
      <c r="AK15" s="664"/>
      <c r="AL15" s="624" t="s">
        <v>124</v>
      </c>
      <c r="AM15" s="625"/>
      <c r="AN15" s="625"/>
      <c r="AO15" s="665"/>
      <c r="AP15" s="618" t="s">
        <v>250</v>
      </c>
      <c r="AQ15" s="619"/>
      <c r="AR15" s="619"/>
      <c r="AS15" s="619"/>
      <c r="AT15" s="619"/>
      <c r="AU15" s="619"/>
      <c r="AV15" s="619"/>
      <c r="AW15" s="619"/>
      <c r="AX15" s="619"/>
      <c r="AY15" s="619"/>
      <c r="AZ15" s="619"/>
      <c r="BA15" s="619"/>
      <c r="BB15" s="619"/>
      <c r="BC15" s="619"/>
      <c r="BD15" s="619"/>
      <c r="BE15" s="619"/>
      <c r="BF15" s="620"/>
      <c r="BG15" s="621">
        <v>89486</v>
      </c>
      <c r="BH15" s="622"/>
      <c r="BI15" s="622"/>
      <c r="BJ15" s="622"/>
      <c r="BK15" s="622"/>
      <c r="BL15" s="622"/>
      <c r="BM15" s="622"/>
      <c r="BN15" s="623"/>
      <c r="BO15" s="663">
        <v>7.8</v>
      </c>
      <c r="BP15" s="663"/>
      <c r="BQ15" s="663"/>
      <c r="BR15" s="663"/>
      <c r="BS15" s="664" t="s">
        <v>124</v>
      </c>
      <c r="BT15" s="664"/>
      <c r="BU15" s="664"/>
      <c r="BV15" s="664"/>
      <c r="BW15" s="664"/>
      <c r="BX15" s="664"/>
      <c r="BY15" s="664"/>
      <c r="BZ15" s="664"/>
      <c r="CA15" s="664"/>
      <c r="CB15" s="698"/>
      <c r="CD15" s="618" t="s">
        <v>251</v>
      </c>
      <c r="CE15" s="619"/>
      <c r="CF15" s="619"/>
      <c r="CG15" s="619"/>
      <c r="CH15" s="619"/>
      <c r="CI15" s="619"/>
      <c r="CJ15" s="619"/>
      <c r="CK15" s="619"/>
      <c r="CL15" s="619"/>
      <c r="CM15" s="619"/>
      <c r="CN15" s="619"/>
      <c r="CO15" s="619"/>
      <c r="CP15" s="619"/>
      <c r="CQ15" s="620"/>
      <c r="CR15" s="621">
        <v>633104</v>
      </c>
      <c r="CS15" s="622"/>
      <c r="CT15" s="622"/>
      <c r="CU15" s="622"/>
      <c r="CV15" s="622"/>
      <c r="CW15" s="622"/>
      <c r="CX15" s="622"/>
      <c r="CY15" s="623"/>
      <c r="CZ15" s="663">
        <v>6.2</v>
      </c>
      <c r="DA15" s="663"/>
      <c r="DB15" s="663"/>
      <c r="DC15" s="663"/>
      <c r="DD15" s="627">
        <v>28773</v>
      </c>
      <c r="DE15" s="622"/>
      <c r="DF15" s="622"/>
      <c r="DG15" s="622"/>
      <c r="DH15" s="622"/>
      <c r="DI15" s="622"/>
      <c r="DJ15" s="622"/>
      <c r="DK15" s="622"/>
      <c r="DL15" s="622"/>
      <c r="DM15" s="622"/>
      <c r="DN15" s="622"/>
      <c r="DO15" s="622"/>
      <c r="DP15" s="623"/>
      <c r="DQ15" s="627">
        <v>470753</v>
      </c>
      <c r="DR15" s="622"/>
      <c r="DS15" s="622"/>
      <c r="DT15" s="622"/>
      <c r="DU15" s="622"/>
      <c r="DV15" s="622"/>
      <c r="DW15" s="622"/>
      <c r="DX15" s="622"/>
      <c r="DY15" s="622"/>
      <c r="DZ15" s="622"/>
      <c r="EA15" s="622"/>
      <c r="EB15" s="622"/>
      <c r="EC15" s="662"/>
    </row>
    <row r="16" spans="2:143" ht="11.25" customHeight="1" x14ac:dyDescent="0.15">
      <c r="B16" s="618" t="s">
        <v>252</v>
      </c>
      <c r="C16" s="619"/>
      <c r="D16" s="619"/>
      <c r="E16" s="619"/>
      <c r="F16" s="619"/>
      <c r="G16" s="619"/>
      <c r="H16" s="619"/>
      <c r="I16" s="619"/>
      <c r="J16" s="619"/>
      <c r="K16" s="619"/>
      <c r="L16" s="619"/>
      <c r="M16" s="619"/>
      <c r="N16" s="619"/>
      <c r="O16" s="619"/>
      <c r="P16" s="619"/>
      <c r="Q16" s="620"/>
      <c r="R16" s="621">
        <v>5760</v>
      </c>
      <c r="S16" s="622"/>
      <c r="T16" s="622"/>
      <c r="U16" s="622"/>
      <c r="V16" s="622"/>
      <c r="W16" s="622"/>
      <c r="X16" s="622"/>
      <c r="Y16" s="623"/>
      <c r="Z16" s="663">
        <v>0.1</v>
      </c>
      <c r="AA16" s="663"/>
      <c r="AB16" s="663"/>
      <c r="AC16" s="663"/>
      <c r="AD16" s="664">
        <v>5760</v>
      </c>
      <c r="AE16" s="664"/>
      <c r="AF16" s="664"/>
      <c r="AG16" s="664"/>
      <c r="AH16" s="664"/>
      <c r="AI16" s="664"/>
      <c r="AJ16" s="664"/>
      <c r="AK16" s="664"/>
      <c r="AL16" s="624">
        <v>0.1</v>
      </c>
      <c r="AM16" s="625"/>
      <c r="AN16" s="625"/>
      <c r="AO16" s="665"/>
      <c r="AP16" s="618" t="s">
        <v>253</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63" t="s">
        <v>124</v>
      </c>
      <c r="BP16" s="663"/>
      <c r="BQ16" s="663"/>
      <c r="BR16" s="663"/>
      <c r="BS16" s="664" t="s">
        <v>124</v>
      </c>
      <c r="BT16" s="664"/>
      <c r="BU16" s="664"/>
      <c r="BV16" s="664"/>
      <c r="BW16" s="664"/>
      <c r="BX16" s="664"/>
      <c r="BY16" s="664"/>
      <c r="BZ16" s="664"/>
      <c r="CA16" s="664"/>
      <c r="CB16" s="698"/>
      <c r="CD16" s="618" t="s">
        <v>254</v>
      </c>
      <c r="CE16" s="619"/>
      <c r="CF16" s="619"/>
      <c r="CG16" s="619"/>
      <c r="CH16" s="619"/>
      <c r="CI16" s="619"/>
      <c r="CJ16" s="619"/>
      <c r="CK16" s="619"/>
      <c r="CL16" s="619"/>
      <c r="CM16" s="619"/>
      <c r="CN16" s="619"/>
      <c r="CO16" s="619"/>
      <c r="CP16" s="619"/>
      <c r="CQ16" s="620"/>
      <c r="CR16" s="621">
        <v>93350</v>
      </c>
      <c r="CS16" s="622"/>
      <c r="CT16" s="622"/>
      <c r="CU16" s="622"/>
      <c r="CV16" s="622"/>
      <c r="CW16" s="622"/>
      <c r="CX16" s="622"/>
      <c r="CY16" s="623"/>
      <c r="CZ16" s="663">
        <v>0.9</v>
      </c>
      <c r="DA16" s="663"/>
      <c r="DB16" s="663"/>
      <c r="DC16" s="663"/>
      <c r="DD16" s="627" t="s">
        <v>124</v>
      </c>
      <c r="DE16" s="622"/>
      <c r="DF16" s="622"/>
      <c r="DG16" s="622"/>
      <c r="DH16" s="622"/>
      <c r="DI16" s="622"/>
      <c r="DJ16" s="622"/>
      <c r="DK16" s="622"/>
      <c r="DL16" s="622"/>
      <c r="DM16" s="622"/>
      <c r="DN16" s="622"/>
      <c r="DO16" s="622"/>
      <c r="DP16" s="623"/>
      <c r="DQ16" s="627">
        <v>12911</v>
      </c>
      <c r="DR16" s="622"/>
      <c r="DS16" s="622"/>
      <c r="DT16" s="622"/>
      <c r="DU16" s="622"/>
      <c r="DV16" s="622"/>
      <c r="DW16" s="622"/>
      <c r="DX16" s="622"/>
      <c r="DY16" s="622"/>
      <c r="DZ16" s="622"/>
      <c r="EA16" s="622"/>
      <c r="EB16" s="622"/>
      <c r="EC16" s="662"/>
    </row>
    <row r="17" spans="2:133" ht="11.25" customHeight="1" x14ac:dyDescent="0.15">
      <c r="B17" s="618" t="s">
        <v>255</v>
      </c>
      <c r="C17" s="619"/>
      <c r="D17" s="619"/>
      <c r="E17" s="619"/>
      <c r="F17" s="619"/>
      <c r="G17" s="619"/>
      <c r="H17" s="619"/>
      <c r="I17" s="619"/>
      <c r="J17" s="619"/>
      <c r="K17" s="619"/>
      <c r="L17" s="619"/>
      <c r="M17" s="619"/>
      <c r="N17" s="619"/>
      <c r="O17" s="619"/>
      <c r="P17" s="619"/>
      <c r="Q17" s="620"/>
      <c r="R17" s="621">
        <v>15340</v>
      </c>
      <c r="S17" s="622"/>
      <c r="T17" s="622"/>
      <c r="U17" s="622"/>
      <c r="V17" s="622"/>
      <c r="W17" s="622"/>
      <c r="X17" s="622"/>
      <c r="Y17" s="623"/>
      <c r="Z17" s="663">
        <v>0.1</v>
      </c>
      <c r="AA17" s="663"/>
      <c r="AB17" s="663"/>
      <c r="AC17" s="663"/>
      <c r="AD17" s="664">
        <v>15340</v>
      </c>
      <c r="AE17" s="664"/>
      <c r="AF17" s="664"/>
      <c r="AG17" s="664"/>
      <c r="AH17" s="664"/>
      <c r="AI17" s="664"/>
      <c r="AJ17" s="664"/>
      <c r="AK17" s="664"/>
      <c r="AL17" s="624">
        <v>0.3</v>
      </c>
      <c r="AM17" s="625"/>
      <c r="AN17" s="625"/>
      <c r="AO17" s="665"/>
      <c r="AP17" s="618" t="s">
        <v>256</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63" t="s">
        <v>124</v>
      </c>
      <c r="BP17" s="663"/>
      <c r="BQ17" s="663"/>
      <c r="BR17" s="663"/>
      <c r="BS17" s="664" t="s">
        <v>124</v>
      </c>
      <c r="BT17" s="664"/>
      <c r="BU17" s="664"/>
      <c r="BV17" s="664"/>
      <c r="BW17" s="664"/>
      <c r="BX17" s="664"/>
      <c r="BY17" s="664"/>
      <c r="BZ17" s="664"/>
      <c r="CA17" s="664"/>
      <c r="CB17" s="698"/>
      <c r="CD17" s="618" t="s">
        <v>257</v>
      </c>
      <c r="CE17" s="619"/>
      <c r="CF17" s="619"/>
      <c r="CG17" s="619"/>
      <c r="CH17" s="619"/>
      <c r="CI17" s="619"/>
      <c r="CJ17" s="619"/>
      <c r="CK17" s="619"/>
      <c r="CL17" s="619"/>
      <c r="CM17" s="619"/>
      <c r="CN17" s="619"/>
      <c r="CO17" s="619"/>
      <c r="CP17" s="619"/>
      <c r="CQ17" s="620"/>
      <c r="CR17" s="621">
        <v>1908852</v>
      </c>
      <c r="CS17" s="622"/>
      <c r="CT17" s="622"/>
      <c r="CU17" s="622"/>
      <c r="CV17" s="622"/>
      <c r="CW17" s="622"/>
      <c r="CX17" s="622"/>
      <c r="CY17" s="623"/>
      <c r="CZ17" s="663">
        <v>18.600000000000001</v>
      </c>
      <c r="DA17" s="663"/>
      <c r="DB17" s="663"/>
      <c r="DC17" s="663"/>
      <c r="DD17" s="627" t="s">
        <v>124</v>
      </c>
      <c r="DE17" s="622"/>
      <c r="DF17" s="622"/>
      <c r="DG17" s="622"/>
      <c r="DH17" s="622"/>
      <c r="DI17" s="622"/>
      <c r="DJ17" s="622"/>
      <c r="DK17" s="622"/>
      <c r="DL17" s="622"/>
      <c r="DM17" s="622"/>
      <c r="DN17" s="622"/>
      <c r="DO17" s="622"/>
      <c r="DP17" s="623"/>
      <c r="DQ17" s="627">
        <v>1866376</v>
      </c>
      <c r="DR17" s="622"/>
      <c r="DS17" s="622"/>
      <c r="DT17" s="622"/>
      <c r="DU17" s="622"/>
      <c r="DV17" s="622"/>
      <c r="DW17" s="622"/>
      <c r="DX17" s="622"/>
      <c r="DY17" s="622"/>
      <c r="DZ17" s="622"/>
      <c r="EA17" s="622"/>
      <c r="EB17" s="622"/>
      <c r="EC17" s="662"/>
    </row>
    <row r="18" spans="2:133" ht="11.25" customHeight="1" x14ac:dyDescent="0.15">
      <c r="B18" s="618" t="s">
        <v>258</v>
      </c>
      <c r="C18" s="619"/>
      <c r="D18" s="619"/>
      <c r="E18" s="619"/>
      <c r="F18" s="619"/>
      <c r="G18" s="619"/>
      <c r="H18" s="619"/>
      <c r="I18" s="619"/>
      <c r="J18" s="619"/>
      <c r="K18" s="619"/>
      <c r="L18" s="619"/>
      <c r="M18" s="619"/>
      <c r="N18" s="619"/>
      <c r="O18" s="619"/>
      <c r="P18" s="619"/>
      <c r="Q18" s="620"/>
      <c r="R18" s="621">
        <v>3854</v>
      </c>
      <c r="S18" s="622"/>
      <c r="T18" s="622"/>
      <c r="U18" s="622"/>
      <c r="V18" s="622"/>
      <c r="W18" s="622"/>
      <c r="X18" s="622"/>
      <c r="Y18" s="623"/>
      <c r="Z18" s="663">
        <v>0</v>
      </c>
      <c r="AA18" s="663"/>
      <c r="AB18" s="663"/>
      <c r="AC18" s="663"/>
      <c r="AD18" s="664">
        <v>3854</v>
      </c>
      <c r="AE18" s="664"/>
      <c r="AF18" s="664"/>
      <c r="AG18" s="664"/>
      <c r="AH18" s="664"/>
      <c r="AI18" s="664"/>
      <c r="AJ18" s="664"/>
      <c r="AK18" s="664"/>
      <c r="AL18" s="624">
        <v>0.1</v>
      </c>
      <c r="AM18" s="625"/>
      <c r="AN18" s="625"/>
      <c r="AO18" s="665"/>
      <c r="AP18" s="618" t="s">
        <v>259</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63" t="s">
        <v>124</v>
      </c>
      <c r="BP18" s="663"/>
      <c r="BQ18" s="663"/>
      <c r="BR18" s="663"/>
      <c r="BS18" s="664" t="s">
        <v>124</v>
      </c>
      <c r="BT18" s="664"/>
      <c r="BU18" s="664"/>
      <c r="BV18" s="664"/>
      <c r="BW18" s="664"/>
      <c r="BX18" s="664"/>
      <c r="BY18" s="664"/>
      <c r="BZ18" s="664"/>
      <c r="CA18" s="664"/>
      <c r="CB18" s="698"/>
      <c r="CD18" s="618" t="s">
        <v>260</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63" t="s">
        <v>124</v>
      </c>
      <c r="DA18" s="663"/>
      <c r="DB18" s="663"/>
      <c r="DC18" s="663"/>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62"/>
    </row>
    <row r="19" spans="2:133" ht="11.25" customHeight="1" x14ac:dyDescent="0.15">
      <c r="B19" s="618" t="s">
        <v>261</v>
      </c>
      <c r="C19" s="619"/>
      <c r="D19" s="619"/>
      <c r="E19" s="619"/>
      <c r="F19" s="619"/>
      <c r="G19" s="619"/>
      <c r="H19" s="619"/>
      <c r="I19" s="619"/>
      <c r="J19" s="619"/>
      <c r="K19" s="619"/>
      <c r="L19" s="619"/>
      <c r="M19" s="619"/>
      <c r="N19" s="619"/>
      <c r="O19" s="619"/>
      <c r="P19" s="619"/>
      <c r="Q19" s="620"/>
      <c r="R19" s="621">
        <v>3854</v>
      </c>
      <c r="S19" s="622"/>
      <c r="T19" s="622"/>
      <c r="U19" s="622"/>
      <c r="V19" s="622"/>
      <c r="W19" s="622"/>
      <c r="X19" s="622"/>
      <c r="Y19" s="623"/>
      <c r="Z19" s="663">
        <v>0</v>
      </c>
      <c r="AA19" s="663"/>
      <c r="AB19" s="663"/>
      <c r="AC19" s="663"/>
      <c r="AD19" s="664">
        <v>3854</v>
      </c>
      <c r="AE19" s="664"/>
      <c r="AF19" s="664"/>
      <c r="AG19" s="664"/>
      <c r="AH19" s="664"/>
      <c r="AI19" s="664"/>
      <c r="AJ19" s="664"/>
      <c r="AK19" s="664"/>
      <c r="AL19" s="624">
        <v>0.1</v>
      </c>
      <c r="AM19" s="625"/>
      <c r="AN19" s="625"/>
      <c r="AO19" s="665"/>
      <c r="AP19" s="618" t="s">
        <v>262</v>
      </c>
      <c r="AQ19" s="619"/>
      <c r="AR19" s="619"/>
      <c r="AS19" s="619"/>
      <c r="AT19" s="619"/>
      <c r="AU19" s="619"/>
      <c r="AV19" s="619"/>
      <c r="AW19" s="619"/>
      <c r="AX19" s="619"/>
      <c r="AY19" s="619"/>
      <c r="AZ19" s="619"/>
      <c r="BA19" s="619"/>
      <c r="BB19" s="619"/>
      <c r="BC19" s="619"/>
      <c r="BD19" s="619"/>
      <c r="BE19" s="619"/>
      <c r="BF19" s="620"/>
      <c r="BG19" s="621">
        <v>10206</v>
      </c>
      <c r="BH19" s="622"/>
      <c r="BI19" s="622"/>
      <c r="BJ19" s="622"/>
      <c r="BK19" s="622"/>
      <c r="BL19" s="622"/>
      <c r="BM19" s="622"/>
      <c r="BN19" s="623"/>
      <c r="BO19" s="663">
        <v>0.9</v>
      </c>
      <c r="BP19" s="663"/>
      <c r="BQ19" s="663"/>
      <c r="BR19" s="663"/>
      <c r="BS19" s="664" t="s">
        <v>124</v>
      </c>
      <c r="BT19" s="664"/>
      <c r="BU19" s="664"/>
      <c r="BV19" s="664"/>
      <c r="BW19" s="664"/>
      <c r="BX19" s="664"/>
      <c r="BY19" s="664"/>
      <c r="BZ19" s="664"/>
      <c r="CA19" s="664"/>
      <c r="CB19" s="698"/>
      <c r="CD19" s="618" t="s">
        <v>263</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63" t="s">
        <v>124</v>
      </c>
      <c r="DA19" s="663"/>
      <c r="DB19" s="663"/>
      <c r="DC19" s="663"/>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62"/>
    </row>
    <row r="20" spans="2:133" ht="11.25" customHeight="1" x14ac:dyDescent="0.15">
      <c r="B20" s="688" t="s">
        <v>264</v>
      </c>
      <c r="C20" s="689"/>
      <c r="D20" s="689"/>
      <c r="E20" s="689"/>
      <c r="F20" s="689"/>
      <c r="G20" s="689"/>
      <c r="H20" s="689"/>
      <c r="I20" s="689"/>
      <c r="J20" s="689"/>
      <c r="K20" s="689"/>
      <c r="L20" s="689"/>
      <c r="M20" s="689"/>
      <c r="N20" s="689"/>
      <c r="O20" s="689"/>
      <c r="P20" s="689"/>
      <c r="Q20" s="690"/>
      <c r="R20" s="621" t="s">
        <v>124</v>
      </c>
      <c r="S20" s="622"/>
      <c r="T20" s="622"/>
      <c r="U20" s="622"/>
      <c r="V20" s="622"/>
      <c r="W20" s="622"/>
      <c r="X20" s="622"/>
      <c r="Y20" s="623"/>
      <c r="Z20" s="663" t="s">
        <v>124</v>
      </c>
      <c r="AA20" s="663"/>
      <c r="AB20" s="663"/>
      <c r="AC20" s="663"/>
      <c r="AD20" s="664" t="s">
        <v>124</v>
      </c>
      <c r="AE20" s="664"/>
      <c r="AF20" s="664"/>
      <c r="AG20" s="664"/>
      <c r="AH20" s="664"/>
      <c r="AI20" s="664"/>
      <c r="AJ20" s="664"/>
      <c r="AK20" s="664"/>
      <c r="AL20" s="624" t="s">
        <v>124</v>
      </c>
      <c r="AM20" s="625"/>
      <c r="AN20" s="625"/>
      <c r="AO20" s="665"/>
      <c r="AP20" s="618" t="s">
        <v>265</v>
      </c>
      <c r="AQ20" s="619"/>
      <c r="AR20" s="619"/>
      <c r="AS20" s="619"/>
      <c r="AT20" s="619"/>
      <c r="AU20" s="619"/>
      <c r="AV20" s="619"/>
      <c r="AW20" s="619"/>
      <c r="AX20" s="619"/>
      <c r="AY20" s="619"/>
      <c r="AZ20" s="619"/>
      <c r="BA20" s="619"/>
      <c r="BB20" s="619"/>
      <c r="BC20" s="619"/>
      <c r="BD20" s="619"/>
      <c r="BE20" s="619"/>
      <c r="BF20" s="620"/>
      <c r="BG20" s="621">
        <v>10206</v>
      </c>
      <c r="BH20" s="622"/>
      <c r="BI20" s="622"/>
      <c r="BJ20" s="622"/>
      <c r="BK20" s="622"/>
      <c r="BL20" s="622"/>
      <c r="BM20" s="622"/>
      <c r="BN20" s="623"/>
      <c r="BO20" s="663">
        <v>0.9</v>
      </c>
      <c r="BP20" s="663"/>
      <c r="BQ20" s="663"/>
      <c r="BR20" s="663"/>
      <c r="BS20" s="664" t="s">
        <v>124</v>
      </c>
      <c r="BT20" s="664"/>
      <c r="BU20" s="664"/>
      <c r="BV20" s="664"/>
      <c r="BW20" s="664"/>
      <c r="BX20" s="664"/>
      <c r="BY20" s="664"/>
      <c r="BZ20" s="664"/>
      <c r="CA20" s="664"/>
      <c r="CB20" s="698"/>
      <c r="CD20" s="618" t="s">
        <v>266</v>
      </c>
      <c r="CE20" s="619"/>
      <c r="CF20" s="619"/>
      <c r="CG20" s="619"/>
      <c r="CH20" s="619"/>
      <c r="CI20" s="619"/>
      <c r="CJ20" s="619"/>
      <c r="CK20" s="619"/>
      <c r="CL20" s="619"/>
      <c r="CM20" s="619"/>
      <c r="CN20" s="619"/>
      <c r="CO20" s="619"/>
      <c r="CP20" s="619"/>
      <c r="CQ20" s="620"/>
      <c r="CR20" s="621">
        <v>10247198</v>
      </c>
      <c r="CS20" s="622"/>
      <c r="CT20" s="622"/>
      <c r="CU20" s="622"/>
      <c r="CV20" s="622"/>
      <c r="CW20" s="622"/>
      <c r="CX20" s="622"/>
      <c r="CY20" s="623"/>
      <c r="CZ20" s="663">
        <v>100</v>
      </c>
      <c r="DA20" s="663"/>
      <c r="DB20" s="663"/>
      <c r="DC20" s="663"/>
      <c r="DD20" s="627">
        <v>1020338</v>
      </c>
      <c r="DE20" s="622"/>
      <c r="DF20" s="622"/>
      <c r="DG20" s="622"/>
      <c r="DH20" s="622"/>
      <c r="DI20" s="622"/>
      <c r="DJ20" s="622"/>
      <c r="DK20" s="622"/>
      <c r="DL20" s="622"/>
      <c r="DM20" s="622"/>
      <c r="DN20" s="622"/>
      <c r="DO20" s="622"/>
      <c r="DP20" s="623"/>
      <c r="DQ20" s="627">
        <v>6525372</v>
      </c>
      <c r="DR20" s="622"/>
      <c r="DS20" s="622"/>
      <c r="DT20" s="622"/>
      <c r="DU20" s="622"/>
      <c r="DV20" s="622"/>
      <c r="DW20" s="622"/>
      <c r="DX20" s="622"/>
      <c r="DY20" s="622"/>
      <c r="DZ20" s="622"/>
      <c r="EA20" s="622"/>
      <c r="EB20" s="622"/>
      <c r="EC20" s="662"/>
    </row>
    <row r="21" spans="2:133" ht="11.25" customHeight="1" x14ac:dyDescent="0.15">
      <c r="B21" s="618" t="s">
        <v>267</v>
      </c>
      <c r="C21" s="619"/>
      <c r="D21" s="619"/>
      <c r="E21" s="619"/>
      <c r="F21" s="619"/>
      <c r="G21" s="619"/>
      <c r="H21" s="619"/>
      <c r="I21" s="619"/>
      <c r="J21" s="619"/>
      <c r="K21" s="619"/>
      <c r="L21" s="619"/>
      <c r="M21" s="619"/>
      <c r="N21" s="619"/>
      <c r="O21" s="619"/>
      <c r="P21" s="619"/>
      <c r="Q21" s="620"/>
      <c r="R21" s="621">
        <v>4600440</v>
      </c>
      <c r="S21" s="622"/>
      <c r="T21" s="622"/>
      <c r="U21" s="622"/>
      <c r="V21" s="622"/>
      <c r="W21" s="622"/>
      <c r="X21" s="622"/>
      <c r="Y21" s="623"/>
      <c r="Z21" s="663">
        <v>43.9</v>
      </c>
      <c r="AA21" s="663"/>
      <c r="AB21" s="663"/>
      <c r="AC21" s="663"/>
      <c r="AD21" s="664">
        <v>3894487</v>
      </c>
      <c r="AE21" s="664"/>
      <c r="AF21" s="664"/>
      <c r="AG21" s="664"/>
      <c r="AH21" s="664"/>
      <c r="AI21" s="664"/>
      <c r="AJ21" s="664"/>
      <c r="AK21" s="664"/>
      <c r="AL21" s="624">
        <v>70.8</v>
      </c>
      <c r="AM21" s="625"/>
      <c r="AN21" s="625"/>
      <c r="AO21" s="665"/>
      <c r="AP21" s="618" t="s">
        <v>268</v>
      </c>
      <c r="AQ21" s="699"/>
      <c r="AR21" s="699"/>
      <c r="AS21" s="699"/>
      <c r="AT21" s="699"/>
      <c r="AU21" s="699"/>
      <c r="AV21" s="699"/>
      <c r="AW21" s="699"/>
      <c r="AX21" s="699"/>
      <c r="AY21" s="699"/>
      <c r="AZ21" s="699"/>
      <c r="BA21" s="699"/>
      <c r="BB21" s="699"/>
      <c r="BC21" s="699"/>
      <c r="BD21" s="699"/>
      <c r="BE21" s="699"/>
      <c r="BF21" s="700"/>
      <c r="BG21" s="621">
        <v>10206</v>
      </c>
      <c r="BH21" s="622"/>
      <c r="BI21" s="622"/>
      <c r="BJ21" s="622"/>
      <c r="BK21" s="622"/>
      <c r="BL21" s="622"/>
      <c r="BM21" s="622"/>
      <c r="BN21" s="623"/>
      <c r="BO21" s="663">
        <v>0.9</v>
      </c>
      <c r="BP21" s="663"/>
      <c r="BQ21" s="663"/>
      <c r="BR21" s="663"/>
      <c r="BS21" s="664" t="s">
        <v>124</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269</v>
      </c>
      <c r="C22" s="619"/>
      <c r="D22" s="619"/>
      <c r="E22" s="619"/>
      <c r="F22" s="619"/>
      <c r="G22" s="619"/>
      <c r="H22" s="619"/>
      <c r="I22" s="619"/>
      <c r="J22" s="619"/>
      <c r="K22" s="619"/>
      <c r="L22" s="619"/>
      <c r="M22" s="619"/>
      <c r="N22" s="619"/>
      <c r="O22" s="619"/>
      <c r="P22" s="619"/>
      <c r="Q22" s="620"/>
      <c r="R22" s="621">
        <v>3894487</v>
      </c>
      <c r="S22" s="622"/>
      <c r="T22" s="622"/>
      <c r="U22" s="622"/>
      <c r="V22" s="622"/>
      <c r="W22" s="622"/>
      <c r="X22" s="622"/>
      <c r="Y22" s="623"/>
      <c r="Z22" s="663">
        <v>37.200000000000003</v>
      </c>
      <c r="AA22" s="663"/>
      <c r="AB22" s="663"/>
      <c r="AC22" s="663"/>
      <c r="AD22" s="664">
        <v>3894487</v>
      </c>
      <c r="AE22" s="664"/>
      <c r="AF22" s="664"/>
      <c r="AG22" s="664"/>
      <c r="AH22" s="664"/>
      <c r="AI22" s="664"/>
      <c r="AJ22" s="664"/>
      <c r="AK22" s="664"/>
      <c r="AL22" s="624">
        <v>70.8</v>
      </c>
      <c r="AM22" s="625"/>
      <c r="AN22" s="625"/>
      <c r="AO22" s="665"/>
      <c r="AP22" s="618" t="s">
        <v>270</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63" t="s">
        <v>124</v>
      </c>
      <c r="BP22" s="663"/>
      <c r="BQ22" s="663"/>
      <c r="BR22" s="663"/>
      <c r="BS22" s="664" t="s">
        <v>124</v>
      </c>
      <c r="BT22" s="664"/>
      <c r="BU22" s="664"/>
      <c r="BV22" s="664"/>
      <c r="BW22" s="664"/>
      <c r="BX22" s="664"/>
      <c r="BY22" s="664"/>
      <c r="BZ22" s="664"/>
      <c r="CA22" s="664"/>
      <c r="CB22" s="698"/>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272</v>
      </c>
      <c r="C23" s="619"/>
      <c r="D23" s="619"/>
      <c r="E23" s="619"/>
      <c r="F23" s="619"/>
      <c r="G23" s="619"/>
      <c r="H23" s="619"/>
      <c r="I23" s="619"/>
      <c r="J23" s="619"/>
      <c r="K23" s="619"/>
      <c r="L23" s="619"/>
      <c r="M23" s="619"/>
      <c r="N23" s="619"/>
      <c r="O23" s="619"/>
      <c r="P23" s="619"/>
      <c r="Q23" s="620"/>
      <c r="R23" s="621">
        <v>705953</v>
      </c>
      <c r="S23" s="622"/>
      <c r="T23" s="622"/>
      <c r="U23" s="622"/>
      <c r="V23" s="622"/>
      <c r="W23" s="622"/>
      <c r="X23" s="622"/>
      <c r="Y23" s="623"/>
      <c r="Z23" s="663">
        <v>6.7</v>
      </c>
      <c r="AA23" s="663"/>
      <c r="AB23" s="663"/>
      <c r="AC23" s="663"/>
      <c r="AD23" s="664" t="s">
        <v>124</v>
      </c>
      <c r="AE23" s="664"/>
      <c r="AF23" s="664"/>
      <c r="AG23" s="664"/>
      <c r="AH23" s="664"/>
      <c r="AI23" s="664"/>
      <c r="AJ23" s="664"/>
      <c r="AK23" s="664"/>
      <c r="AL23" s="624" t="s">
        <v>124</v>
      </c>
      <c r="AM23" s="625"/>
      <c r="AN23" s="625"/>
      <c r="AO23" s="665"/>
      <c r="AP23" s="618" t="s">
        <v>273</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63" t="s">
        <v>124</v>
      </c>
      <c r="BP23" s="663"/>
      <c r="BQ23" s="663"/>
      <c r="BR23" s="663"/>
      <c r="BS23" s="664" t="s">
        <v>124</v>
      </c>
      <c r="BT23" s="664"/>
      <c r="BU23" s="664"/>
      <c r="BV23" s="664"/>
      <c r="BW23" s="664"/>
      <c r="BX23" s="664"/>
      <c r="BY23" s="664"/>
      <c r="BZ23" s="664"/>
      <c r="CA23" s="664"/>
      <c r="CB23" s="698"/>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06" t="s">
        <v>277</v>
      </c>
      <c r="DM23" s="707"/>
      <c r="DN23" s="707"/>
      <c r="DO23" s="707"/>
      <c r="DP23" s="707"/>
      <c r="DQ23" s="707"/>
      <c r="DR23" s="707"/>
      <c r="DS23" s="707"/>
      <c r="DT23" s="707"/>
      <c r="DU23" s="707"/>
      <c r="DV23" s="708"/>
      <c r="DW23" s="679" t="s">
        <v>278</v>
      </c>
      <c r="DX23" s="680"/>
      <c r="DY23" s="680"/>
      <c r="DZ23" s="680"/>
      <c r="EA23" s="680"/>
      <c r="EB23" s="680"/>
      <c r="EC23" s="681"/>
    </row>
    <row r="24" spans="2:133" ht="11.25" customHeight="1" x14ac:dyDescent="0.15">
      <c r="B24" s="618" t="s">
        <v>279</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63" t="s">
        <v>124</v>
      </c>
      <c r="AA24" s="663"/>
      <c r="AB24" s="663"/>
      <c r="AC24" s="663"/>
      <c r="AD24" s="664" t="s">
        <v>124</v>
      </c>
      <c r="AE24" s="664"/>
      <c r="AF24" s="664"/>
      <c r="AG24" s="664"/>
      <c r="AH24" s="664"/>
      <c r="AI24" s="664"/>
      <c r="AJ24" s="664"/>
      <c r="AK24" s="664"/>
      <c r="AL24" s="624" t="s">
        <v>124</v>
      </c>
      <c r="AM24" s="625"/>
      <c r="AN24" s="625"/>
      <c r="AO24" s="665"/>
      <c r="AP24" s="618" t="s">
        <v>280</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63" t="s">
        <v>124</v>
      </c>
      <c r="BP24" s="663"/>
      <c r="BQ24" s="663"/>
      <c r="BR24" s="663"/>
      <c r="BS24" s="664" t="s">
        <v>124</v>
      </c>
      <c r="BT24" s="664"/>
      <c r="BU24" s="664"/>
      <c r="BV24" s="664"/>
      <c r="BW24" s="664"/>
      <c r="BX24" s="664"/>
      <c r="BY24" s="664"/>
      <c r="BZ24" s="664"/>
      <c r="CA24" s="664"/>
      <c r="CB24" s="698"/>
      <c r="CD24" s="676" t="s">
        <v>281</v>
      </c>
      <c r="CE24" s="677"/>
      <c r="CF24" s="677"/>
      <c r="CG24" s="677"/>
      <c r="CH24" s="677"/>
      <c r="CI24" s="677"/>
      <c r="CJ24" s="677"/>
      <c r="CK24" s="677"/>
      <c r="CL24" s="677"/>
      <c r="CM24" s="677"/>
      <c r="CN24" s="677"/>
      <c r="CO24" s="677"/>
      <c r="CP24" s="677"/>
      <c r="CQ24" s="678"/>
      <c r="CR24" s="673">
        <v>5371955</v>
      </c>
      <c r="CS24" s="674"/>
      <c r="CT24" s="674"/>
      <c r="CU24" s="674"/>
      <c r="CV24" s="674"/>
      <c r="CW24" s="674"/>
      <c r="CX24" s="674"/>
      <c r="CY24" s="702"/>
      <c r="CZ24" s="703">
        <v>52.4</v>
      </c>
      <c r="DA24" s="686"/>
      <c r="DB24" s="686"/>
      <c r="DC24" s="705"/>
      <c r="DD24" s="701">
        <v>4058629</v>
      </c>
      <c r="DE24" s="674"/>
      <c r="DF24" s="674"/>
      <c r="DG24" s="674"/>
      <c r="DH24" s="674"/>
      <c r="DI24" s="674"/>
      <c r="DJ24" s="674"/>
      <c r="DK24" s="702"/>
      <c r="DL24" s="701">
        <v>3623024</v>
      </c>
      <c r="DM24" s="674"/>
      <c r="DN24" s="674"/>
      <c r="DO24" s="674"/>
      <c r="DP24" s="674"/>
      <c r="DQ24" s="674"/>
      <c r="DR24" s="674"/>
      <c r="DS24" s="674"/>
      <c r="DT24" s="674"/>
      <c r="DU24" s="674"/>
      <c r="DV24" s="702"/>
      <c r="DW24" s="703">
        <v>65.8</v>
      </c>
      <c r="DX24" s="686"/>
      <c r="DY24" s="686"/>
      <c r="DZ24" s="686"/>
      <c r="EA24" s="686"/>
      <c r="EB24" s="686"/>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6191577</v>
      </c>
      <c r="S25" s="622"/>
      <c r="T25" s="622"/>
      <c r="U25" s="622"/>
      <c r="V25" s="622"/>
      <c r="W25" s="622"/>
      <c r="X25" s="622"/>
      <c r="Y25" s="623"/>
      <c r="Z25" s="663">
        <v>59.1</v>
      </c>
      <c r="AA25" s="663"/>
      <c r="AB25" s="663"/>
      <c r="AC25" s="663"/>
      <c r="AD25" s="664">
        <v>5485624</v>
      </c>
      <c r="AE25" s="664"/>
      <c r="AF25" s="664"/>
      <c r="AG25" s="664"/>
      <c r="AH25" s="664"/>
      <c r="AI25" s="664"/>
      <c r="AJ25" s="664"/>
      <c r="AK25" s="664"/>
      <c r="AL25" s="624">
        <v>99.7</v>
      </c>
      <c r="AM25" s="625"/>
      <c r="AN25" s="625"/>
      <c r="AO25" s="665"/>
      <c r="AP25" s="618" t="s">
        <v>283</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63" t="s">
        <v>124</v>
      </c>
      <c r="BP25" s="663"/>
      <c r="BQ25" s="663"/>
      <c r="BR25" s="663"/>
      <c r="BS25" s="664" t="s">
        <v>124</v>
      </c>
      <c r="BT25" s="664"/>
      <c r="BU25" s="664"/>
      <c r="BV25" s="664"/>
      <c r="BW25" s="664"/>
      <c r="BX25" s="664"/>
      <c r="BY25" s="664"/>
      <c r="BZ25" s="664"/>
      <c r="CA25" s="664"/>
      <c r="CB25" s="698"/>
      <c r="CD25" s="618" t="s">
        <v>284</v>
      </c>
      <c r="CE25" s="619"/>
      <c r="CF25" s="619"/>
      <c r="CG25" s="619"/>
      <c r="CH25" s="619"/>
      <c r="CI25" s="619"/>
      <c r="CJ25" s="619"/>
      <c r="CK25" s="619"/>
      <c r="CL25" s="619"/>
      <c r="CM25" s="619"/>
      <c r="CN25" s="619"/>
      <c r="CO25" s="619"/>
      <c r="CP25" s="619"/>
      <c r="CQ25" s="620"/>
      <c r="CR25" s="621">
        <v>2026782</v>
      </c>
      <c r="CS25" s="634"/>
      <c r="CT25" s="634"/>
      <c r="CU25" s="634"/>
      <c r="CV25" s="634"/>
      <c r="CW25" s="634"/>
      <c r="CX25" s="634"/>
      <c r="CY25" s="635"/>
      <c r="CZ25" s="624">
        <v>19.8</v>
      </c>
      <c r="DA25" s="636"/>
      <c r="DB25" s="636"/>
      <c r="DC25" s="637"/>
      <c r="DD25" s="627">
        <v>1839221</v>
      </c>
      <c r="DE25" s="634"/>
      <c r="DF25" s="634"/>
      <c r="DG25" s="634"/>
      <c r="DH25" s="634"/>
      <c r="DI25" s="634"/>
      <c r="DJ25" s="634"/>
      <c r="DK25" s="635"/>
      <c r="DL25" s="627">
        <v>1627480</v>
      </c>
      <c r="DM25" s="634"/>
      <c r="DN25" s="634"/>
      <c r="DO25" s="634"/>
      <c r="DP25" s="634"/>
      <c r="DQ25" s="634"/>
      <c r="DR25" s="634"/>
      <c r="DS25" s="634"/>
      <c r="DT25" s="634"/>
      <c r="DU25" s="634"/>
      <c r="DV25" s="635"/>
      <c r="DW25" s="624">
        <v>29.5</v>
      </c>
      <c r="DX25" s="636"/>
      <c r="DY25" s="636"/>
      <c r="DZ25" s="636"/>
      <c r="EA25" s="636"/>
      <c r="EB25" s="636"/>
      <c r="EC25" s="652"/>
    </row>
    <row r="26" spans="2:133" ht="11.25" customHeight="1" x14ac:dyDescent="0.15">
      <c r="B26" s="618" t="s">
        <v>285</v>
      </c>
      <c r="C26" s="619"/>
      <c r="D26" s="619"/>
      <c r="E26" s="619"/>
      <c r="F26" s="619"/>
      <c r="G26" s="619"/>
      <c r="H26" s="619"/>
      <c r="I26" s="619"/>
      <c r="J26" s="619"/>
      <c r="K26" s="619"/>
      <c r="L26" s="619"/>
      <c r="M26" s="619"/>
      <c r="N26" s="619"/>
      <c r="O26" s="619"/>
      <c r="P26" s="619"/>
      <c r="Q26" s="620"/>
      <c r="R26" s="621">
        <v>762</v>
      </c>
      <c r="S26" s="622"/>
      <c r="T26" s="622"/>
      <c r="U26" s="622"/>
      <c r="V26" s="622"/>
      <c r="W26" s="622"/>
      <c r="X26" s="622"/>
      <c r="Y26" s="623"/>
      <c r="Z26" s="663">
        <v>0</v>
      </c>
      <c r="AA26" s="663"/>
      <c r="AB26" s="663"/>
      <c r="AC26" s="663"/>
      <c r="AD26" s="664">
        <v>762</v>
      </c>
      <c r="AE26" s="664"/>
      <c r="AF26" s="664"/>
      <c r="AG26" s="664"/>
      <c r="AH26" s="664"/>
      <c r="AI26" s="664"/>
      <c r="AJ26" s="664"/>
      <c r="AK26" s="664"/>
      <c r="AL26" s="624">
        <v>0</v>
      </c>
      <c r="AM26" s="625"/>
      <c r="AN26" s="625"/>
      <c r="AO26" s="665"/>
      <c r="AP26" s="618" t="s">
        <v>286</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63" t="s">
        <v>124</v>
      </c>
      <c r="BP26" s="663"/>
      <c r="BQ26" s="663"/>
      <c r="BR26" s="663"/>
      <c r="BS26" s="664" t="s">
        <v>124</v>
      </c>
      <c r="BT26" s="664"/>
      <c r="BU26" s="664"/>
      <c r="BV26" s="664"/>
      <c r="BW26" s="664"/>
      <c r="BX26" s="664"/>
      <c r="BY26" s="664"/>
      <c r="BZ26" s="664"/>
      <c r="CA26" s="664"/>
      <c r="CB26" s="698"/>
      <c r="CD26" s="618" t="s">
        <v>287</v>
      </c>
      <c r="CE26" s="619"/>
      <c r="CF26" s="619"/>
      <c r="CG26" s="619"/>
      <c r="CH26" s="619"/>
      <c r="CI26" s="619"/>
      <c r="CJ26" s="619"/>
      <c r="CK26" s="619"/>
      <c r="CL26" s="619"/>
      <c r="CM26" s="619"/>
      <c r="CN26" s="619"/>
      <c r="CO26" s="619"/>
      <c r="CP26" s="619"/>
      <c r="CQ26" s="620"/>
      <c r="CR26" s="621">
        <v>1221484</v>
      </c>
      <c r="CS26" s="622"/>
      <c r="CT26" s="622"/>
      <c r="CU26" s="622"/>
      <c r="CV26" s="622"/>
      <c r="CW26" s="622"/>
      <c r="CX26" s="622"/>
      <c r="CY26" s="623"/>
      <c r="CZ26" s="624">
        <v>11.9</v>
      </c>
      <c r="DA26" s="636"/>
      <c r="DB26" s="636"/>
      <c r="DC26" s="637"/>
      <c r="DD26" s="627">
        <v>1161341</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52"/>
    </row>
    <row r="27" spans="2:133" ht="11.25" customHeight="1" x14ac:dyDescent="0.15">
      <c r="B27" s="618" t="s">
        <v>288</v>
      </c>
      <c r="C27" s="619"/>
      <c r="D27" s="619"/>
      <c r="E27" s="619"/>
      <c r="F27" s="619"/>
      <c r="G27" s="619"/>
      <c r="H27" s="619"/>
      <c r="I27" s="619"/>
      <c r="J27" s="619"/>
      <c r="K27" s="619"/>
      <c r="L27" s="619"/>
      <c r="M27" s="619"/>
      <c r="N27" s="619"/>
      <c r="O27" s="619"/>
      <c r="P27" s="619"/>
      <c r="Q27" s="620"/>
      <c r="R27" s="621">
        <v>27546</v>
      </c>
      <c r="S27" s="622"/>
      <c r="T27" s="622"/>
      <c r="U27" s="622"/>
      <c r="V27" s="622"/>
      <c r="W27" s="622"/>
      <c r="X27" s="622"/>
      <c r="Y27" s="623"/>
      <c r="Z27" s="663">
        <v>0.3</v>
      </c>
      <c r="AA27" s="663"/>
      <c r="AB27" s="663"/>
      <c r="AC27" s="663"/>
      <c r="AD27" s="664" t="s">
        <v>124</v>
      </c>
      <c r="AE27" s="664"/>
      <c r="AF27" s="664"/>
      <c r="AG27" s="664"/>
      <c r="AH27" s="664"/>
      <c r="AI27" s="664"/>
      <c r="AJ27" s="664"/>
      <c r="AK27" s="664"/>
      <c r="AL27" s="624" t="s">
        <v>124</v>
      </c>
      <c r="AM27" s="625"/>
      <c r="AN27" s="625"/>
      <c r="AO27" s="665"/>
      <c r="AP27" s="618" t="s">
        <v>289</v>
      </c>
      <c r="AQ27" s="619"/>
      <c r="AR27" s="619"/>
      <c r="AS27" s="619"/>
      <c r="AT27" s="619"/>
      <c r="AU27" s="619"/>
      <c r="AV27" s="619"/>
      <c r="AW27" s="619"/>
      <c r="AX27" s="619"/>
      <c r="AY27" s="619"/>
      <c r="AZ27" s="619"/>
      <c r="BA27" s="619"/>
      <c r="BB27" s="619"/>
      <c r="BC27" s="619"/>
      <c r="BD27" s="619"/>
      <c r="BE27" s="619"/>
      <c r="BF27" s="620"/>
      <c r="BG27" s="621">
        <v>1146639</v>
      </c>
      <c r="BH27" s="622"/>
      <c r="BI27" s="622"/>
      <c r="BJ27" s="622"/>
      <c r="BK27" s="622"/>
      <c r="BL27" s="622"/>
      <c r="BM27" s="622"/>
      <c r="BN27" s="623"/>
      <c r="BO27" s="663">
        <v>100</v>
      </c>
      <c r="BP27" s="663"/>
      <c r="BQ27" s="663"/>
      <c r="BR27" s="663"/>
      <c r="BS27" s="664">
        <v>8240</v>
      </c>
      <c r="BT27" s="664"/>
      <c r="BU27" s="664"/>
      <c r="BV27" s="664"/>
      <c r="BW27" s="664"/>
      <c r="BX27" s="664"/>
      <c r="BY27" s="664"/>
      <c r="BZ27" s="664"/>
      <c r="CA27" s="664"/>
      <c r="CB27" s="698"/>
      <c r="CD27" s="618" t="s">
        <v>290</v>
      </c>
      <c r="CE27" s="619"/>
      <c r="CF27" s="619"/>
      <c r="CG27" s="619"/>
      <c r="CH27" s="619"/>
      <c r="CI27" s="619"/>
      <c r="CJ27" s="619"/>
      <c r="CK27" s="619"/>
      <c r="CL27" s="619"/>
      <c r="CM27" s="619"/>
      <c r="CN27" s="619"/>
      <c r="CO27" s="619"/>
      <c r="CP27" s="619"/>
      <c r="CQ27" s="620"/>
      <c r="CR27" s="621">
        <v>1440335</v>
      </c>
      <c r="CS27" s="634"/>
      <c r="CT27" s="634"/>
      <c r="CU27" s="634"/>
      <c r="CV27" s="634"/>
      <c r="CW27" s="634"/>
      <c r="CX27" s="634"/>
      <c r="CY27" s="635"/>
      <c r="CZ27" s="624">
        <v>14.1</v>
      </c>
      <c r="DA27" s="636"/>
      <c r="DB27" s="636"/>
      <c r="DC27" s="637"/>
      <c r="DD27" s="627">
        <v>357046</v>
      </c>
      <c r="DE27" s="634"/>
      <c r="DF27" s="634"/>
      <c r="DG27" s="634"/>
      <c r="DH27" s="634"/>
      <c r="DI27" s="634"/>
      <c r="DJ27" s="634"/>
      <c r="DK27" s="635"/>
      <c r="DL27" s="627">
        <v>319316</v>
      </c>
      <c r="DM27" s="634"/>
      <c r="DN27" s="634"/>
      <c r="DO27" s="634"/>
      <c r="DP27" s="634"/>
      <c r="DQ27" s="634"/>
      <c r="DR27" s="634"/>
      <c r="DS27" s="634"/>
      <c r="DT27" s="634"/>
      <c r="DU27" s="634"/>
      <c r="DV27" s="635"/>
      <c r="DW27" s="624">
        <v>5.8</v>
      </c>
      <c r="DX27" s="636"/>
      <c r="DY27" s="636"/>
      <c r="DZ27" s="636"/>
      <c r="EA27" s="636"/>
      <c r="EB27" s="636"/>
      <c r="EC27" s="652"/>
    </row>
    <row r="28" spans="2:133" ht="11.25" customHeight="1" x14ac:dyDescent="0.15">
      <c r="B28" s="618" t="s">
        <v>291</v>
      </c>
      <c r="C28" s="619"/>
      <c r="D28" s="619"/>
      <c r="E28" s="619"/>
      <c r="F28" s="619"/>
      <c r="G28" s="619"/>
      <c r="H28" s="619"/>
      <c r="I28" s="619"/>
      <c r="J28" s="619"/>
      <c r="K28" s="619"/>
      <c r="L28" s="619"/>
      <c r="M28" s="619"/>
      <c r="N28" s="619"/>
      <c r="O28" s="619"/>
      <c r="P28" s="619"/>
      <c r="Q28" s="620"/>
      <c r="R28" s="621">
        <v>109576</v>
      </c>
      <c r="S28" s="622"/>
      <c r="T28" s="622"/>
      <c r="U28" s="622"/>
      <c r="V28" s="622"/>
      <c r="W28" s="622"/>
      <c r="X28" s="622"/>
      <c r="Y28" s="623"/>
      <c r="Z28" s="663">
        <v>1</v>
      </c>
      <c r="AA28" s="663"/>
      <c r="AB28" s="663"/>
      <c r="AC28" s="663"/>
      <c r="AD28" s="664">
        <v>10542</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292</v>
      </c>
      <c r="CE28" s="619"/>
      <c r="CF28" s="619"/>
      <c r="CG28" s="619"/>
      <c r="CH28" s="619"/>
      <c r="CI28" s="619"/>
      <c r="CJ28" s="619"/>
      <c r="CK28" s="619"/>
      <c r="CL28" s="619"/>
      <c r="CM28" s="619"/>
      <c r="CN28" s="619"/>
      <c r="CO28" s="619"/>
      <c r="CP28" s="619"/>
      <c r="CQ28" s="620"/>
      <c r="CR28" s="621">
        <v>1904838</v>
      </c>
      <c r="CS28" s="622"/>
      <c r="CT28" s="622"/>
      <c r="CU28" s="622"/>
      <c r="CV28" s="622"/>
      <c r="CW28" s="622"/>
      <c r="CX28" s="622"/>
      <c r="CY28" s="623"/>
      <c r="CZ28" s="624">
        <v>18.600000000000001</v>
      </c>
      <c r="DA28" s="636"/>
      <c r="DB28" s="636"/>
      <c r="DC28" s="637"/>
      <c r="DD28" s="627">
        <v>1862362</v>
      </c>
      <c r="DE28" s="622"/>
      <c r="DF28" s="622"/>
      <c r="DG28" s="622"/>
      <c r="DH28" s="622"/>
      <c r="DI28" s="622"/>
      <c r="DJ28" s="622"/>
      <c r="DK28" s="623"/>
      <c r="DL28" s="627">
        <v>1676228</v>
      </c>
      <c r="DM28" s="622"/>
      <c r="DN28" s="622"/>
      <c r="DO28" s="622"/>
      <c r="DP28" s="622"/>
      <c r="DQ28" s="622"/>
      <c r="DR28" s="622"/>
      <c r="DS28" s="622"/>
      <c r="DT28" s="622"/>
      <c r="DU28" s="622"/>
      <c r="DV28" s="623"/>
      <c r="DW28" s="624">
        <v>30.4</v>
      </c>
      <c r="DX28" s="636"/>
      <c r="DY28" s="636"/>
      <c r="DZ28" s="636"/>
      <c r="EA28" s="636"/>
      <c r="EB28" s="636"/>
      <c r="EC28" s="652"/>
    </row>
    <row r="29" spans="2:133" ht="11.25" customHeight="1" x14ac:dyDescent="0.15">
      <c r="B29" s="618" t="s">
        <v>293</v>
      </c>
      <c r="C29" s="619"/>
      <c r="D29" s="619"/>
      <c r="E29" s="619"/>
      <c r="F29" s="619"/>
      <c r="G29" s="619"/>
      <c r="H29" s="619"/>
      <c r="I29" s="619"/>
      <c r="J29" s="619"/>
      <c r="K29" s="619"/>
      <c r="L29" s="619"/>
      <c r="M29" s="619"/>
      <c r="N29" s="619"/>
      <c r="O29" s="619"/>
      <c r="P29" s="619"/>
      <c r="Q29" s="620"/>
      <c r="R29" s="621">
        <v>8516</v>
      </c>
      <c r="S29" s="622"/>
      <c r="T29" s="622"/>
      <c r="U29" s="622"/>
      <c r="V29" s="622"/>
      <c r="W29" s="622"/>
      <c r="X29" s="622"/>
      <c r="Y29" s="623"/>
      <c r="Z29" s="663">
        <v>0.1</v>
      </c>
      <c r="AA29" s="663"/>
      <c r="AB29" s="663"/>
      <c r="AC29" s="663"/>
      <c r="AD29" s="664">
        <v>7</v>
      </c>
      <c r="AE29" s="664"/>
      <c r="AF29" s="664"/>
      <c r="AG29" s="664"/>
      <c r="AH29" s="664"/>
      <c r="AI29" s="664"/>
      <c r="AJ29" s="664"/>
      <c r="AK29" s="664"/>
      <c r="AL29" s="624">
        <v>0</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294</v>
      </c>
      <c r="CE29" s="641"/>
      <c r="CF29" s="618" t="s">
        <v>68</v>
      </c>
      <c r="CG29" s="619"/>
      <c r="CH29" s="619"/>
      <c r="CI29" s="619"/>
      <c r="CJ29" s="619"/>
      <c r="CK29" s="619"/>
      <c r="CL29" s="619"/>
      <c r="CM29" s="619"/>
      <c r="CN29" s="619"/>
      <c r="CO29" s="619"/>
      <c r="CP29" s="619"/>
      <c r="CQ29" s="620"/>
      <c r="CR29" s="621">
        <v>1904831</v>
      </c>
      <c r="CS29" s="634"/>
      <c r="CT29" s="634"/>
      <c r="CU29" s="634"/>
      <c r="CV29" s="634"/>
      <c r="CW29" s="634"/>
      <c r="CX29" s="634"/>
      <c r="CY29" s="635"/>
      <c r="CZ29" s="624">
        <v>18.600000000000001</v>
      </c>
      <c r="DA29" s="636"/>
      <c r="DB29" s="636"/>
      <c r="DC29" s="637"/>
      <c r="DD29" s="627">
        <v>1862355</v>
      </c>
      <c r="DE29" s="634"/>
      <c r="DF29" s="634"/>
      <c r="DG29" s="634"/>
      <c r="DH29" s="634"/>
      <c r="DI29" s="634"/>
      <c r="DJ29" s="634"/>
      <c r="DK29" s="635"/>
      <c r="DL29" s="627">
        <v>1676221</v>
      </c>
      <c r="DM29" s="634"/>
      <c r="DN29" s="634"/>
      <c r="DO29" s="634"/>
      <c r="DP29" s="634"/>
      <c r="DQ29" s="634"/>
      <c r="DR29" s="634"/>
      <c r="DS29" s="634"/>
      <c r="DT29" s="634"/>
      <c r="DU29" s="634"/>
      <c r="DV29" s="635"/>
      <c r="DW29" s="624">
        <v>30.4</v>
      </c>
      <c r="DX29" s="636"/>
      <c r="DY29" s="636"/>
      <c r="DZ29" s="636"/>
      <c r="EA29" s="636"/>
      <c r="EB29" s="636"/>
      <c r="EC29" s="652"/>
    </row>
    <row r="30" spans="2:133" ht="11.25" customHeight="1" x14ac:dyDescent="0.15">
      <c r="B30" s="618" t="s">
        <v>295</v>
      </c>
      <c r="C30" s="619"/>
      <c r="D30" s="619"/>
      <c r="E30" s="619"/>
      <c r="F30" s="619"/>
      <c r="G30" s="619"/>
      <c r="H30" s="619"/>
      <c r="I30" s="619"/>
      <c r="J30" s="619"/>
      <c r="K30" s="619"/>
      <c r="L30" s="619"/>
      <c r="M30" s="619"/>
      <c r="N30" s="619"/>
      <c r="O30" s="619"/>
      <c r="P30" s="619"/>
      <c r="Q30" s="620"/>
      <c r="R30" s="621">
        <v>1438139</v>
      </c>
      <c r="S30" s="622"/>
      <c r="T30" s="622"/>
      <c r="U30" s="622"/>
      <c r="V30" s="622"/>
      <c r="W30" s="622"/>
      <c r="X30" s="622"/>
      <c r="Y30" s="623"/>
      <c r="Z30" s="663">
        <v>13.7</v>
      </c>
      <c r="AA30" s="663"/>
      <c r="AB30" s="663"/>
      <c r="AC30" s="663"/>
      <c r="AD30" s="664" t="s">
        <v>124</v>
      </c>
      <c r="AE30" s="664"/>
      <c r="AF30" s="664"/>
      <c r="AG30" s="664"/>
      <c r="AH30" s="664"/>
      <c r="AI30" s="664"/>
      <c r="AJ30" s="664"/>
      <c r="AK30" s="664"/>
      <c r="AL30" s="624" t="s">
        <v>124</v>
      </c>
      <c r="AM30" s="625"/>
      <c r="AN30" s="625"/>
      <c r="AO30" s="665"/>
      <c r="AP30" s="679" t="s">
        <v>213</v>
      </c>
      <c r="AQ30" s="680"/>
      <c r="AR30" s="680"/>
      <c r="AS30" s="680"/>
      <c r="AT30" s="680"/>
      <c r="AU30" s="680"/>
      <c r="AV30" s="680"/>
      <c r="AW30" s="680"/>
      <c r="AX30" s="680"/>
      <c r="AY30" s="680"/>
      <c r="AZ30" s="680"/>
      <c r="BA30" s="680"/>
      <c r="BB30" s="680"/>
      <c r="BC30" s="680"/>
      <c r="BD30" s="680"/>
      <c r="BE30" s="680"/>
      <c r="BF30" s="681"/>
      <c r="BG30" s="679" t="s">
        <v>296</v>
      </c>
      <c r="BH30" s="696"/>
      <c r="BI30" s="696"/>
      <c r="BJ30" s="696"/>
      <c r="BK30" s="696"/>
      <c r="BL30" s="696"/>
      <c r="BM30" s="696"/>
      <c r="BN30" s="696"/>
      <c r="BO30" s="696"/>
      <c r="BP30" s="696"/>
      <c r="BQ30" s="697"/>
      <c r="BR30" s="679" t="s">
        <v>297</v>
      </c>
      <c r="BS30" s="696"/>
      <c r="BT30" s="696"/>
      <c r="BU30" s="696"/>
      <c r="BV30" s="696"/>
      <c r="BW30" s="696"/>
      <c r="BX30" s="696"/>
      <c r="BY30" s="696"/>
      <c r="BZ30" s="696"/>
      <c r="CA30" s="696"/>
      <c r="CB30" s="697"/>
      <c r="CD30" s="642"/>
      <c r="CE30" s="643"/>
      <c r="CF30" s="618" t="s">
        <v>298</v>
      </c>
      <c r="CG30" s="619"/>
      <c r="CH30" s="619"/>
      <c r="CI30" s="619"/>
      <c r="CJ30" s="619"/>
      <c r="CK30" s="619"/>
      <c r="CL30" s="619"/>
      <c r="CM30" s="619"/>
      <c r="CN30" s="619"/>
      <c r="CO30" s="619"/>
      <c r="CP30" s="619"/>
      <c r="CQ30" s="620"/>
      <c r="CR30" s="621">
        <v>1853952</v>
      </c>
      <c r="CS30" s="622"/>
      <c r="CT30" s="622"/>
      <c r="CU30" s="622"/>
      <c r="CV30" s="622"/>
      <c r="CW30" s="622"/>
      <c r="CX30" s="622"/>
      <c r="CY30" s="623"/>
      <c r="CZ30" s="624">
        <v>18.100000000000001</v>
      </c>
      <c r="DA30" s="636"/>
      <c r="DB30" s="636"/>
      <c r="DC30" s="637"/>
      <c r="DD30" s="627">
        <v>1811476</v>
      </c>
      <c r="DE30" s="622"/>
      <c r="DF30" s="622"/>
      <c r="DG30" s="622"/>
      <c r="DH30" s="622"/>
      <c r="DI30" s="622"/>
      <c r="DJ30" s="622"/>
      <c r="DK30" s="623"/>
      <c r="DL30" s="627">
        <v>1625348</v>
      </c>
      <c r="DM30" s="622"/>
      <c r="DN30" s="622"/>
      <c r="DO30" s="622"/>
      <c r="DP30" s="622"/>
      <c r="DQ30" s="622"/>
      <c r="DR30" s="622"/>
      <c r="DS30" s="622"/>
      <c r="DT30" s="622"/>
      <c r="DU30" s="622"/>
      <c r="DV30" s="623"/>
      <c r="DW30" s="624">
        <v>29.5</v>
      </c>
      <c r="DX30" s="636"/>
      <c r="DY30" s="636"/>
      <c r="DZ30" s="636"/>
      <c r="EA30" s="636"/>
      <c r="EB30" s="636"/>
      <c r="EC30" s="652"/>
    </row>
    <row r="31" spans="2:133" ht="11.25" customHeight="1" x14ac:dyDescent="0.15">
      <c r="B31" s="688" t="s">
        <v>299</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63" t="s">
        <v>124</v>
      </c>
      <c r="AA31" s="663"/>
      <c r="AB31" s="663"/>
      <c r="AC31" s="663"/>
      <c r="AD31" s="664" t="s">
        <v>124</v>
      </c>
      <c r="AE31" s="664"/>
      <c r="AF31" s="664"/>
      <c r="AG31" s="664"/>
      <c r="AH31" s="664"/>
      <c r="AI31" s="664"/>
      <c r="AJ31" s="664"/>
      <c r="AK31" s="664"/>
      <c r="AL31" s="624" t="s">
        <v>124</v>
      </c>
      <c r="AM31" s="625"/>
      <c r="AN31" s="625"/>
      <c r="AO31" s="665"/>
      <c r="AP31" s="691" t="s">
        <v>300</v>
      </c>
      <c r="AQ31" s="692"/>
      <c r="AR31" s="692"/>
      <c r="AS31" s="692"/>
      <c r="AT31" s="693" t="s">
        <v>301</v>
      </c>
      <c r="AU31" s="218"/>
      <c r="AV31" s="218"/>
      <c r="AW31" s="218"/>
      <c r="AX31" s="676" t="s">
        <v>179</v>
      </c>
      <c r="AY31" s="677"/>
      <c r="AZ31" s="677"/>
      <c r="BA31" s="677"/>
      <c r="BB31" s="677"/>
      <c r="BC31" s="677"/>
      <c r="BD31" s="677"/>
      <c r="BE31" s="677"/>
      <c r="BF31" s="678"/>
      <c r="BG31" s="684">
        <v>98.4</v>
      </c>
      <c r="BH31" s="685"/>
      <c r="BI31" s="685"/>
      <c r="BJ31" s="685"/>
      <c r="BK31" s="685"/>
      <c r="BL31" s="685"/>
      <c r="BM31" s="686">
        <v>95.6</v>
      </c>
      <c r="BN31" s="685"/>
      <c r="BO31" s="685"/>
      <c r="BP31" s="685"/>
      <c r="BQ31" s="687"/>
      <c r="BR31" s="684">
        <v>98.2</v>
      </c>
      <c r="BS31" s="685"/>
      <c r="BT31" s="685"/>
      <c r="BU31" s="685"/>
      <c r="BV31" s="685"/>
      <c r="BW31" s="685"/>
      <c r="BX31" s="686">
        <v>95.5</v>
      </c>
      <c r="BY31" s="685"/>
      <c r="BZ31" s="685"/>
      <c r="CA31" s="685"/>
      <c r="CB31" s="687"/>
      <c r="CD31" s="642"/>
      <c r="CE31" s="643"/>
      <c r="CF31" s="618" t="s">
        <v>302</v>
      </c>
      <c r="CG31" s="619"/>
      <c r="CH31" s="619"/>
      <c r="CI31" s="619"/>
      <c r="CJ31" s="619"/>
      <c r="CK31" s="619"/>
      <c r="CL31" s="619"/>
      <c r="CM31" s="619"/>
      <c r="CN31" s="619"/>
      <c r="CO31" s="619"/>
      <c r="CP31" s="619"/>
      <c r="CQ31" s="620"/>
      <c r="CR31" s="621">
        <v>50879</v>
      </c>
      <c r="CS31" s="634"/>
      <c r="CT31" s="634"/>
      <c r="CU31" s="634"/>
      <c r="CV31" s="634"/>
      <c r="CW31" s="634"/>
      <c r="CX31" s="634"/>
      <c r="CY31" s="635"/>
      <c r="CZ31" s="624">
        <v>0.5</v>
      </c>
      <c r="DA31" s="636"/>
      <c r="DB31" s="636"/>
      <c r="DC31" s="637"/>
      <c r="DD31" s="627">
        <v>50879</v>
      </c>
      <c r="DE31" s="634"/>
      <c r="DF31" s="634"/>
      <c r="DG31" s="634"/>
      <c r="DH31" s="634"/>
      <c r="DI31" s="634"/>
      <c r="DJ31" s="634"/>
      <c r="DK31" s="635"/>
      <c r="DL31" s="627">
        <v>50873</v>
      </c>
      <c r="DM31" s="634"/>
      <c r="DN31" s="634"/>
      <c r="DO31" s="634"/>
      <c r="DP31" s="634"/>
      <c r="DQ31" s="634"/>
      <c r="DR31" s="634"/>
      <c r="DS31" s="634"/>
      <c r="DT31" s="634"/>
      <c r="DU31" s="634"/>
      <c r="DV31" s="635"/>
      <c r="DW31" s="624">
        <v>0.9</v>
      </c>
      <c r="DX31" s="636"/>
      <c r="DY31" s="636"/>
      <c r="DZ31" s="636"/>
      <c r="EA31" s="636"/>
      <c r="EB31" s="636"/>
      <c r="EC31" s="652"/>
    </row>
    <row r="32" spans="2:133" ht="11.25" customHeight="1" x14ac:dyDescent="0.15">
      <c r="B32" s="618" t="s">
        <v>303</v>
      </c>
      <c r="C32" s="619"/>
      <c r="D32" s="619"/>
      <c r="E32" s="619"/>
      <c r="F32" s="619"/>
      <c r="G32" s="619"/>
      <c r="H32" s="619"/>
      <c r="I32" s="619"/>
      <c r="J32" s="619"/>
      <c r="K32" s="619"/>
      <c r="L32" s="619"/>
      <c r="M32" s="619"/>
      <c r="N32" s="619"/>
      <c r="O32" s="619"/>
      <c r="P32" s="619"/>
      <c r="Q32" s="620"/>
      <c r="R32" s="621">
        <v>702681</v>
      </c>
      <c r="S32" s="622"/>
      <c r="T32" s="622"/>
      <c r="U32" s="622"/>
      <c r="V32" s="622"/>
      <c r="W32" s="622"/>
      <c r="X32" s="622"/>
      <c r="Y32" s="623"/>
      <c r="Z32" s="663">
        <v>6.7</v>
      </c>
      <c r="AA32" s="663"/>
      <c r="AB32" s="663"/>
      <c r="AC32" s="663"/>
      <c r="AD32" s="664" t="s">
        <v>124</v>
      </c>
      <c r="AE32" s="664"/>
      <c r="AF32" s="664"/>
      <c r="AG32" s="664"/>
      <c r="AH32" s="664"/>
      <c r="AI32" s="664"/>
      <c r="AJ32" s="664"/>
      <c r="AK32" s="664"/>
      <c r="AL32" s="624" t="s">
        <v>124</v>
      </c>
      <c r="AM32" s="625"/>
      <c r="AN32" s="625"/>
      <c r="AO32" s="665"/>
      <c r="AP32" s="666"/>
      <c r="AQ32" s="667"/>
      <c r="AR32" s="667"/>
      <c r="AS32" s="667"/>
      <c r="AT32" s="694"/>
      <c r="AU32" s="214" t="s">
        <v>304</v>
      </c>
      <c r="AX32" s="618" t="s">
        <v>305</v>
      </c>
      <c r="AY32" s="619"/>
      <c r="AZ32" s="619"/>
      <c r="BA32" s="619"/>
      <c r="BB32" s="619"/>
      <c r="BC32" s="619"/>
      <c r="BD32" s="619"/>
      <c r="BE32" s="619"/>
      <c r="BF32" s="620"/>
      <c r="BG32" s="683">
        <v>99.3</v>
      </c>
      <c r="BH32" s="634"/>
      <c r="BI32" s="634"/>
      <c r="BJ32" s="634"/>
      <c r="BK32" s="634"/>
      <c r="BL32" s="634"/>
      <c r="BM32" s="625">
        <v>97.9</v>
      </c>
      <c r="BN32" s="634"/>
      <c r="BO32" s="634"/>
      <c r="BP32" s="634"/>
      <c r="BQ32" s="661"/>
      <c r="BR32" s="683">
        <v>98.7</v>
      </c>
      <c r="BS32" s="634"/>
      <c r="BT32" s="634"/>
      <c r="BU32" s="634"/>
      <c r="BV32" s="634"/>
      <c r="BW32" s="634"/>
      <c r="BX32" s="625">
        <v>97.4</v>
      </c>
      <c r="BY32" s="634"/>
      <c r="BZ32" s="634"/>
      <c r="CA32" s="634"/>
      <c r="CB32" s="661"/>
      <c r="CD32" s="644"/>
      <c r="CE32" s="645"/>
      <c r="CF32" s="618" t="s">
        <v>306</v>
      </c>
      <c r="CG32" s="619"/>
      <c r="CH32" s="619"/>
      <c r="CI32" s="619"/>
      <c r="CJ32" s="619"/>
      <c r="CK32" s="619"/>
      <c r="CL32" s="619"/>
      <c r="CM32" s="619"/>
      <c r="CN32" s="619"/>
      <c r="CO32" s="619"/>
      <c r="CP32" s="619"/>
      <c r="CQ32" s="620"/>
      <c r="CR32" s="621">
        <v>7</v>
      </c>
      <c r="CS32" s="622"/>
      <c r="CT32" s="622"/>
      <c r="CU32" s="622"/>
      <c r="CV32" s="622"/>
      <c r="CW32" s="622"/>
      <c r="CX32" s="622"/>
      <c r="CY32" s="623"/>
      <c r="CZ32" s="624">
        <v>0</v>
      </c>
      <c r="DA32" s="636"/>
      <c r="DB32" s="636"/>
      <c r="DC32" s="637"/>
      <c r="DD32" s="627">
        <v>7</v>
      </c>
      <c r="DE32" s="622"/>
      <c r="DF32" s="622"/>
      <c r="DG32" s="622"/>
      <c r="DH32" s="622"/>
      <c r="DI32" s="622"/>
      <c r="DJ32" s="622"/>
      <c r="DK32" s="623"/>
      <c r="DL32" s="627">
        <v>7</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307</v>
      </c>
      <c r="C33" s="619"/>
      <c r="D33" s="619"/>
      <c r="E33" s="619"/>
      <c r="F33" s="619"/>
      <c r="G33" s="619"/>
      <c r="H33" s="619"/>
      <c r="I33" s="619"/>
      <c r="J33" s="619"/>
      <c r="K33" s="619"/>
      <c r="L33" s="619"/>
      <c r="M33" s="619"/>
      <c r="N33" s="619"/>
      <c r="O33" s="619"/>
      <c r="P33" s="619"/>
      <c r="Q33" s="620"/>
      <c r="R33" s="621">
        <v>18031</v>
      </c>
      <c r="S33" s="622"/>
      <c r="T33" s="622"/>
      <c r="U33" s="622"/>
      <c r="V33" s="622"/>
      <c r="W33" s="622"/>
      <c r="X33" s="622"/>
      <c r="Y33" s="623"/>
      <c r="Z33" s="663">
        <v>0.2</v>
      </c>
      <c r="AA33" s="663"/>
      <c r="AB33" s="663"/>
      <c r="AC33" s="663"/>
      <c r="AD33" s="664" t="s">
        <v>124</v>
      </c>
      <c r="AE33" s="664"/>
      <c r="AF33" s="664"/>
      <c r="AG33" s="664"/>
      <c r="AH33" s="664"/>
      <c r="AI33" s="664"/>
      <c r="AJ33" s="664"/>
      <c r="AK33" s="664"/>
      <c r="AL33" s="624" t="s">
        <v>124</v>
      </c>
      <c r="AM33" s="625"/>
      <c r="AN33" s="625"/>
      <c r="AO33" s="665"/>
      <c r="AP33" s="668"/>
      <c r="AQ33" s="669"/>
      <c r="AR33" s="669"/>
      <c r="AS33" s="669"/>
      <c r="AT33" s="695"/>
      <c r="AU33" s="219"/>
      <c r="AV33" s="219"/>
      <c r="AW33" s="219"/>
      <c r="AX33" s="602" t="s">
        <v>308</v>
      </c>
      <c r="AY33" s="603"/>
      <c r="AZ33" s="603"/>
      <c r="BA33" s="603"/>
      <c r="BB33" s="603"/>
      <c r="BC33" s="603"/>
      <c r="BD33" s="603"/>
      <c r="BE33" s="603"/>
      <c r="BF33" s="604"/>
      <c r="BG33" s="682">
        <v>97.5</v>
      </c>
      <c r="BH33" s="606"/>
      <c r="BI33" s="606"/>
      <c r="BJ33" s="606"/>
      <c r="BK33" s="606"/>
      <c r="BL33" s="606"/>
      <c r="BM33" s="656">
        <v>93</v>
      </c>
      <c r="BN33" s="606"/>
      <c r="BO33" s="606"/>
      <c r="BP33" s="606"/>
      <c r="BQ33" s="650"/>
      <c r="BR33" s="682">
        <v>97.5</v>
      </c>
      <c r="BS33" s="606"/>
      <c r="BT33" s="606"/>
      <c r="BU33" s="606"/>
      <c r="BV33" s="606"/>
      <c r="BW33" s="606"/>
      <c r="BX33" s="656">
        <v>93.4</v>
      </c>
      <c r="BY33" s="606"/>
      <c r="BZ33" s="606"/>
      <c r="CA33" s="606"/>
      <c r="CB33" s="650"/>
      <c r="CD33" s="618" t="s">
        <v>309</v>
      </c>
      <c r="CE33" s="619"/>
      <c r="CF33" s="619"/>
      <c r="CG33" s="619"/>
      <c r="CH33" s="619"/>
      <c r="CI33" s="619"/>
      <c r="CJ33" s="619"/>
      <c r="CK33" s="619"/>
      <c r="CL33" s="619"/>
      <c r="CM33" s="619"/>
      <c r="CN33" s="619"/>
      <c r="CO33" s="619"/>
      <c r="CP33" s="619"/>
      <c r="CQ33" s="620"/>
      <c r="CR33" s="621">
        <v>3761555</v>
      </c>
      <c r="CS33" s="634"/>
      <c r="CT33" s="634"/>
      <c r="CU33" s="634"/>
      <c r="CV33" s="634"/>
      <c r="CW33" s="634"/>
      <c r="CX33" s="634"/>
      <c r="CY33" s="635"/>
      <c r="CZ33" s="624">
        <v>36.700000000000003</v>
      </c>
      <c r="DA33" s="636"/>
      <c r="DB33" s="636"/>
      <c r="DC33" s="637"/>
      <c r="DD33" s="627">
        <v>2304048</v>
      </c>
      <c r="DE33" s="634"/>
      <c r="DF33" s="634"/>
      <c r="DG33" s="634"/>
      <c r="DH33" s="634"/>
      <c r="DI33" s="634"/>
      <c r="DJ33" s="634"/>
      <c r="DK33" s="635"/>
      <c r="DL33" s="627">
        <v>1366003</v>
      </c>
      <c r="DM33" s="634"/>
      <c r="DN33" s="634"/>
      <c r="DO33" s="634"/>
      <c r="DP33" s="634"/>
      <c r="DQ33" s="634"/>
      <c r="DR33" s="634"/>
      <c r="DS33" s="634"/>
      <c r="DT33" s="634"/>
      <c r="DU33" s="634"/>
      <c r="DV33" s="635"/>
      <c r="DW33" s="624">
        <v>24.8</v>
      </c>
      <c r="DX33" s="636"/>
      <c r="DY33" s="636"/>
      <c r="DZ33" s="636"/>
      <c r="EA33" s="636"/>
      <c r="EB33" s="636"/>
      <c r="EC33" s="652"/>
    </row>
    <row r="34" spans="2:133" ht="11.25" customHeight="1" x14ac:dyDescent="0.15">
      <c r="B34" s="618" t="s">
        <v>310</v>
      </c>
      <c r="C34" s="619"/>
      <c r="D34" s="619"/>
      <c r="E34" s="619"/>
      <c r="F34" s="619"/>
      <c r="G34" s="619"/>
      <c r="H34" s="619"/>
      <c r="I34" s="619"/>
      <c r="J34" s="619"/>
      <c r="K34" s="619"/>
      <c r="L34" s="619"/>
      <c r="M34" s="619"/>
      <c r="N34" s="619"/>
      <c r="O34" s="619"/>
      <c r="P34" s="619"/>
      <c r="Q34" s="620"/>
      <c r="R34" s="621">
        <v>194168</v>
      </c>
      <c r="S34" s="622"/>
      <c r="T34" s="622"/>
      <c r="U34" s="622"/>
      <c r="V34" s="622"/>
      <c r="W34" s="622"/>
      <c r="X34" s="622"/>
      <c r="Y34" s="623"/>
      <c r="Z34" s="663">
        <v>1.9</v>
      </c>
      <c r="AA34" s="663"/>
      <c r="AB34" s="663"/>
      <c r="AC34" s="663"/>
      <c r="AD34" s="664" t="s">
        <v>124</v>
      </c>
      <c r="AE34" s="664"/>
      <c r="AF34" s="664"/>
      <c r="AG34" s="664"/>
      <c r="AH34" s="664"/>
      <c r="AI34" s="664"/>
      <c r="AJ34" s="664"/>
      <c r="AK34" s="664"/>
      <c r="AL34" s="624" t="s">
        <v>124</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1288397</v>
      </c>
      <c r="CS34" s="622"/>
      <c r="CT34" s="622"/>
      <c r="CU34" s="622"/>
      <c r="CV34" s="622"/>
      <c r="CW34" s="622"/>
      <c r="CX34" s="622"/>
      <c r="CY34" s="623"/>
      <c r="CZ34" s="624">
        <v>12.6</v>
      </c>
      <c r="DA34" s="636"/>
      <c r="DB34" s="636"/>
      <c r="DC34" s="637"/>
      <c r="DD34" s="627">
        <v>801834</v>
      </c>
      <c r="DE34" s="622"/>
      <c r="DF34" s="622"/>
      <c r="DG34" s="622"/>
      <c r="DH34" s="622"/>
      <c r="DI34" s="622"/>
      <c r="DJ34" s="622"/>
      <c r="DK34" s="623"/>
      <c r="DL34" s="627">
        <v>272852</v>
      </c>
      <c r="DM34" s="622"/>
      <c r="DN34" s="622"/>
      <c r="DO34" s="622"/>
      <c r="DP34" s="622"/>
      <c r="DQ34" s="622"/>
      <c r="DR34" s="622"/>
      <c r="DS34" s="622"/>
      <c r="DT34" s="622"/>
      <c r="DU34" s="622"/>
      <c r="DV34" s="623"/>
      <c r="DW34" s="624">
        <v>5</v>
      </c>
      <c r="DX34" s="636"/>
      <c r="DY34" s="636"/>
      <c r="DZ34" s="636"/>
      <c r="EA34" s="636"/>
      <c r="EB34" s="636"/>
      <c r="EC34" s="652"/>
    </row>
    <row r="35" spans="2:133" ht="11.25" customHeight="1" x14ac:dyDescent="0.15">
      <c r="B35" s="618" t="s">
        <v>312</v>
      </c>
      <c r="C35" s="619"/>
      <c r="D35" s="619"/>
      <c r="E35" s="619"/>
      <c r="F35" s="619"/>
      <c r="G35" s="619"/>
      <c r="H35" s="619"/>
      <c r="I35" s="619"/>
      <c r="J35" s="619"/>
      <c r="K35" s="619"/>
      <c r="L35" s="619"/>
      <c r="M35" s="619"/>
      <c r="N35" s="619"/>
      <c r="O35" s="619"/>
      <c r="P35" s="619"/>
      <c r="Q35" s="620"/>
      <c r="R35" s="621">
        <v>464736</v>
      </c>
      <c r="S35" s="622"/>
      <c r="T35" s="622"/>
      <c r="U35" s="622"/>
      <c r="V35" s="622"/>
      <c r="W35" s="622"/>
      <c r="X35" s="622"/>
      <c r="Y35" s="623"/>
      <c r="Z35" s="663">
        <v>4.4000000000000004</v>
      </c>
      <c r="AA35" s="663"/>
      <c r="AB35" s="663"/>
      <c r="AC35" s="663"/>
      <c r="AD35" s="664" t="s">
        <v>124</v>
      </c>
      <c r="AE35" s="664"/>
      <c r="AF35" s="664"/>
      <c r="AG35" s="664"/>
      <c r="AH35" s="664"/>
      <c r="AI35" s="664"/>
      <c r="AJ35" s="664"/>
      <c r="AK35" s="664"/>
      <c r="AL35" s="624" t="s">
        <v>124</v>
      </c>
      <c r="AM35" s="625"/>
      <c r="AN35" s="625"/>
      <c r="AO35" s="665"/>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315</v>
      </c>
      <c r="CE35" s="619"/>
      <c r="CF35" s="619"/>
      <c r="CG35" s="619"/>
      <c r="CH35" s="619"/>
      <c r="CI35" s="619"/>
      <c r="CJ35" s="619"/>
      <c r="CK35" s="619"/>
      <c r="CL35" s="619"/>
      <c r="CM35" s="619"/>
      <c r="CN35" s="619"/>
      <c r="CO35" s="619"/>
      <c r="CP35" s="619"/>
      <c r="CQ35" s="620"/>
      <c r="CR35" s="621">
        <v>65803</v>
      </c>
      <c r="CS35" s="634"/>
      <c r="CT35" s="634"/>
      <c r="CU35" s="634"/>
      <c r="CV35" s="634"/>
      <c r="CW35" s="634"/>
      <c r="CX35" s="634"/>
      <c r="CY35" s="635"/>
      <c r="CZ35" s="624">
        <v>0.6</v>
      </c>
      <c r="DA35" s="636"/>
      <c r="DB35" s="636"/>
      <c r="DC35" s="637"/>
      <c r="DD35" s="627">
        <v>53998</v>
      </c>
      <c r="DE35" s="634"/>
      <c r="DF35" s="634"/>
      <c r="DG35" s="634"/>
      <c r="DH35" s="634"/>
      <c r="DI35" s="634"/>
      <c r="DJ35" s="634"/>
      <c r="DK35" s="635"/>
      <c r="DL35" s="627">
        <v>41899</v>
      </c>
      <c r="DM35" s="634"/>
      <c r="DN35" s="634"/>
      <c r="DO35" s="634"/>
      <c r="DP35" s="634"/>
      <c r="DQ35" s="634"/>
      <c r="DR35" s="634"/>
      <c r="DS35" s="634"/>
      <c r="DT35" s="634"/>
      <c r="DU35" s="634"/>
      <c r="DV35" s="635"/>
      <c r="DW35" s="624">
        <v>0.8</v>
      </c>
      <c r="DX35" s="636"/>
      <c r="DY35" s="636"/>
      <c r="DZ35" s="636"/>
      <c r="EA35" s="636"/>
      <c r="EB35" s="636"/>
      <c r="EC35" s="652"/>
    </row>
    <row r="36" spans="2:133" ht="11.25" customHeight="1" x14ac:dyDescent="0.15">
      <c r="B36" s="618" t="s">
        <v>316</v>
      </c>
      <c r="C36" s="619"/>
      <c r="D36" s="619"/>
      <c r="E36" s="619"/>
      <c r="F36" s="619"/>
      <c r="G36" s="619"/>
      <c r="H36" s="619"/>
      <c r="I36" s="619"/>
      <c r="J36" s="619"/>
      <c r="K36" s="619"/>
      <c r="L36" s="619"/>
      <c r="M36" s="619"/>
      <c r="N36" s="619"/>
      <c r="O36" s="619"/>
      <c r="P36" s="619"/>
      <c r="Q36" s="620"/>
      <c r="R36" s="621">
        <v>273254</v>
      </c>
      <c r="S36" s="622"/>
      <c r="T36" s="622"/>
      <c r="U36" s="622"/>
      <c r="V36" s="622"/>
      <c r="W36" s="622"/>
      <c r="X36" s="622"/>
      <c r="Y36" s="623"/>
      <c r="Z36" s="663">
        <v>2.6</v>
      </c>
      <c r="AA36" s="663"/>
      <c r="AB36" s="663"/>
      <c r="AC36" s="663"/>
      <c r="AD36" s="664" t="s">
        <v>124</v>
      </c>
      <c r="AE36" s="664"/>
      <c r="AF36" s="664"/>
      <c r="AG36" s="664"/>
      <c r="AH36" s="664"/>
      <c r="AI36" s="664"/>
      <c r="AJ36" s="664"/>
      <c r="AK36" s="664"/>
      <c r="AL36" s="624" t="s">
        <v>124</v>
      </c>
      <c r="AM36" s="625"/>
      <c r="AN36" s="625"/>
      <c r="AO36" s="665"/>
      <c r="AP36" s="222"/>
      <c r="AQ36" s="670" t="s">
        <v>317</v>
      </c>
      <c r="AR36" s="671"/>
      <c r="AS36" s="671"/>
      <c r="AT36" s="671"/>
      <c r="AU36" s="671"/>
      <c r="AV36" s="671"/>
      <c r="AW36" s="671"/>
      <c r="AX36" s="671"/>
      <c r="AY36" s="672"/>
      <c r="AZ36" s="673">
        <v>1082775</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v>90233</v>
      </c>
      <c r="BW36" s="674"/>
      <c r="BX36" s="674"/>
      <c r="BY36" s="674"/>
      <c r="BZ36" s="674"/>
      <c r="CA36" s="674"/>
      <c r="CB36" s="675"/>
      <c r="CD36" s="618" t="s">
        <v>319</v>
      </c>
      <c r="CE36" s="619"/>
      <c r="CF36" s="619"/>
      <c r="CG36" s="619"/>
      <c r="CH36" s="619"/>
      <c r="CI36" s="619"/>
      <c r="CJ36" s="619"/>
      <c r="CK36" s="619"/>
      <c r="CL36" s="619"/>
      <c r="CM36" s="619"/>
      <c r="CN36" s="619"/>
      <c r="CO36" s="619"/>
      <c r="CP36" s="619"/>
      <c r="CQ36" s="620"/>
      <c r="CR36" s="621">
        <v>994042</v>
      </c>
      <c r="CS36" s="622"/>
      <c r="CT36" s="622"/>
      <c r="CU36" s="622"/>
      <c r="CV36" s="622"/>
      <c r="CW36" s="622"/>
      <c r="CX36" s="622"/>
      <c r="CY36" s="623"/>
      <c r="CZ36" s="624">
        <v>9.6999999999999993</v>
      </c>
      <c r="DA36" s="636"/>
      <c r="DB36" s="636"/>
      <c r="DC36" s="637"/>
      <c r="DD36" s="627">
        <v>473430</v>
      </c>
      <c r="DE36" s="622"/>
      <c r="DF36" s="622"/>
      <c r="DG36" s="622"/>
      <c r="DH36" s="622"/>
      <c r="DI36" s="622"/>
      <c r="DJ36" s="622"/>
      <c r="DK36" s="623"/>
      <c r="DL36" s="627">
        <v>339905</v>
      </c>
      <c r="DM36" s="622"/>
      <c r="DN36" s="622"/>
      <c r="DO36" s="622"/>
      <c r="DP36" s="622"/>
      <c r="DQ36" s="622"/>
      <c r="DR36" s="622"/>
      <c r="DS36" s="622"/>
      <c r="DT36" s="622"/>
      <c r="DU36" s="622"/>
      <c r="DV36" s="623"/>
      <c r="DW36" s="624">
        <v>6.2</v>
      </c>
      <c r="DX36" s="636"/>
      <c r="DY36" s="636"/>
      <c r="DZ36" s="636"/>
      <c r="EA36" s="636"/>
      <c r="EB36" s="636"/>
      <c r="EC36" s="652"/>
    </row>
    <row r="37" spans="2:133" ht="11.25" customHeight="1" x14ac:dyDescent="0.15">
      <c r="B37" s="618" t="s">
        <v>320</v>
      </c>
      <c r="C37" s="619"/>
      <c r="D37" s="619"/>
      <c r="E37" s="619"/>
      <c r="F37" s="619"/>
      <c r="G37" s="619"/>
      <c r="H37" s="619"/>
      <c r="I37" s="619"/>
      <c r="J37" s="619"/>
      <c r="K37" s="619"/>
      <c r="L37" s="619"/>
      <c r="M37" s="619"/>
      <c r="N37" s="619"/>
      <c r="O37" s="619"/>
      <c r="P37" s="619"/>
      <c r="Q37" s="620"/>
      <c r="R37" s="621">
        <v>322980</v>
      </c>
      <c r="S37" s="622"/>
      <c r="T37" s="622"/>
      <c r="U37" s="622"/>
      <c r="V37" s="622"/>
      <c r="W37" s="622"/>
      <c r="X37" s="622"/>
      <c r="Y37" s="623"/>
      <c r="Z37" s="663">
        <v>3.1</v>
      </c>
      <c r="AA37" s="663"/>
      <c r="AB37" s="663"/>
      <c r="AC37" s="663"/>
      <c r="AD37" s="664">
        <v>5801</v>
      </c>
      <c r="AE37" s="664"/>
      <c r="AF37" s="664"/>
      <c r="AG37" s="664"/>
      <c r="AH37" s="664"/>
      <c r="AI37" s="664"/>
      <c r="AJ37" s="664"/>
      <c r="AK37" s="664"/>
      <c r="AL37" s="624">
        <v>0.1</v>
      </c>
      <c r="AM37" s="625"/>
      <c r="AN37" s="625"/>
      <c r="AO37" s="665"/>
      <c r="AQ37" s="658" t="s">
        <v>321</v>
      </c>
      <c r="AR37" s="659"/>
      <c r="AS37" s="659"/>
      <c r="AT37" s="659"/>
      <c r="AU37" s="659"/>
      <c r="AV37" s="659"/>
      <c r="AW37" s="659"/>
      <c r="AX37" s="659"/>
      <c r="AY37" s="660"/>
      <c r="AZ37" s="621">
        <v>83380</v>
      </c>
      <c r="BA37" s="622"/>
      <c r="BB37" s="622"/>
      <c r="BC37" s="622"/>
      <c r="BD37" s="634"/>
      <c r="BE37" s="634"/>
      <c r="BF37" s="661"/>
      <c r="BG37" s="618" t="s">
        <v>322</v>
      </c>
      <c r="BH37" s="619"/>
      <c r="BI37" s="619"/>
      <c r="BJ37" s="619"/>
      <c r="BK37" s="619"/>
      <c r="BL37" s="619"/>
      <c r="BM37" s="619"/>
      <c r="BN37" s="619"/>
      <c r="BO37" s="619"/>
      <c r="BP37" s="619"/>
      <c r="BQ37" s="619"/>
      <c r="BR37" s="619"/>
      <c r="BS37" s="619"/>
      <c r="BT37" s="619"/>
      <c r="BU37" s="620"/>
      <c r="BV37" s="621">
        <v>40582</v>
      </c>
      <c r="BW37" s="622"/>
      <c r="BX37" s="622"/>
      <c r="BY37" s="622"/>
      <c r="BZ37" s="622"/>
      <c r="CA37" s="622"/>
      <c r="CB37" s="662"/>
      <c r="CD37" s="618" t="s">
        <v>323</v>
      </c>
      <c r="CE37" s="619"/>
      <c r="CF37" s="619"/>
      <c r="CG37" s="619"/>
      <c r="CH37" s="619"/>
      <c r="CI37" s="619"/>
      <c r="CJ37" s="619"/>
      <c r="CK37" s="619"/>
      <c r="CL37" s="619"/>
      <c r="CM37" s="619"/>
      <c r="CN37" s="619"/>
      <c r="CO37" s="619"/>
      <c r="CP37" s="619"/>
      <c r="CQ37" s="620"/>
      <c r="CR37" s="621">
        <v>279050</v>
      </c>
      <c r="CS37" s="634"/>
      <c r="CT37" s="634"/>
      <c r="CU37" s="634"/>
      <c r="CV37" s="634"/>
      <c r="CW37" s="634"/>
      <c r="CX37" s="634"/>
      <c r="CY37" s="635"/>
      <c r="CZ37" s="624">
        <v>2.7</v>
      </c>
      <c r="DA37" s="636"/>
      <c r="DB37" s="636"/>
      <c r="DC37" s="637"/>
      <c r="DD37" s="627">
        <v>120450</v>
      </c>
      <c r="DE37" s="634"/>
      <c r="DF37" s="634"/>
      <c r="DG37" s="634"/>
      <c r="DH37" s="634"/>
      <c r="DI37" s="634"/>
      <c r="DJ37" s="634"/>
      <c r="DK37" s="635"/>
      <c r="DL37" s="627">
        <v>102585</v>
      </c>
      <c r="DM37" s="634"/>
      <c r="DN37" s="634"/>
      <c r="DO37" s="634"/>
      <c r="DP37" s="634"/>
      <c r="DQ37" s="634"/>
      <c r="DR37" s="634"/>
      <c r="DS37" s="634"/>
      <c r="DT37" s="634"/>
      <c r="DU37" s="634"/>
      <c r="DV37" s="635"/>
      <c r="DW37" s="624">
        <v>1.9</v>
      </c>
      <c r="DX37" s="636"/>
      <c r="DY37" s="636"/>
      <c r="DZ37" s="636"/>
      <c r="EA37" s="636"/>
      <c r="EB37" s="636"/>
      <c r="EC37" s="652"/>
    </row>
    <row r="38" spans="2:133" ht="11.25" customHeight="1" x14ac:dyDescent="0.15">
      <c r="B38" s="618" t="s">
        <v>324</v>
      </c>
      <c r="C38" s="619"/>
      <c r="D38" s="619"/>
      <c r="E38" s="619"/>
      <c r="F38" s="619"/>
      <c r="G38" s="619"/>
      <c r="H38" s="619"/>
      <c r="I38" s="619"/>
      <c r="J38" s="619"/>
      <c r="K38" s="619"/>
      <c r="L38" s="619"/>
      <c r="M38" s="619"/>
      <c r="N38" s="619"/>
      <c r="O38" s="619"/>
      <c r="P38" s="619"/>
      <c r="Q38" s="620"/>
      <c r="R38" s="621">
        <v>730865</v>
      </c>
      <c r="S38" s="622"/>
      <c r="T38" s="622"/>
      <c r="U38" s="622"/>
      <c r="V38" s="622"/>
      <c r="W38" s="622"/>
      <c r="X38" s="622"/>
      <c r="Y38" s="623"/>
      <c r="Z38" s="663">
        <v>7</v>
      </c>
      <c r="AA38" s="663"/>
      <c r="AB38" s="663"/>
      <c r="AC38" s="663"/>
      <c r="AD38" s="664" t="s">
        <v>124</v>
      </c>
      <c r="AE38" s="664"/>
      <c r="AF38" s="664"/>
      <c r="AG38" s="664"/>
      <c r="AH38" s="664"/>
      <c r="AI38" s="664"/>
      <c r="AJ38" s="664"/>
      <c r="AK38" s="664"/>
      <c r="AL38" s="624" t="s">
        <v>124</v>
      </c>
      <c r="AM38" s="625"/>
      <c r="AN38" s="625"/>
      <c r="AO38" s="665"/>
      <c r="AQ38" s="658" t="s">
        <v>325</v>
      </c>
      <c r="AR38" s="659"/>
      <c r="AS38" s="659"/>
      <c r="AT38" s="659"/>
      <c r="AU38" s="659"/>
      <c r="AV38" s="659"/>
      <c r="AW38" s="659"/>
      <c r="AX38" s="659"/>
      <c r="AY38" s="660"/>
      <c r="AZ38" s="621">
        <v>50758</v>
      </c>
      <c r="BA38" s="622"/>
      <c r="BB38" s="622"/>
      <c r="BC38" s="622"/>
      <c r="BD38" s="634"/>
      <c r="BE38" s="634"/>
      <c r="BF38" s="661"/>
      <c r="BG38" s="618" t="s">
        <v>326</v>
      </c>
      <c r="BH38" s="619"/>
      <c r="BI38" s="619"/>
      <c r="BJ38" s="619"/>
      <c r="BK38" s="619"/>
      <c r="BL38" s="619"/>
      <c r="BM38" s="619"/>
      <c r="BN38" s="619"/>
      <c r="BO38" s="619"/>
      <c r="BP38" s="619"/>
      <c r="BQ38" s="619"/>
      <c r="BR38" s="619"/>
      <c r="BS38" s="619"/>
      <c r="BT38" s="619"/>
      <c r="BU38" s="620"/>
      <c r="BV38" s="621">
        <v>2360</v>
      </c>
      <c r="BW38" s="622"/>
      <c r="BX38" s="622"/>
      <c r="BY38" s="622"/>
      <c r="BZ38" s="622"/>
      <c r="CA38" s="622"/>
      <c r="CB38" s="662"/>
      <c r="CD38" s="618" t="s">
        <v>327</v>
      </c>
      <c r="CE38" s="619"/>
      <c r="CF38" s="619"/>
      <c r="CG38" s="619"/>
      <c r="CH38" s="619"/>
      <c r="CI38" s="619"/>
      <c r="CJ38" s="619"/>
      <c r="CK38" s="619"/>
      <c r="CL38" s="619"/>
      <c r="CM38" s="619"/>
      <c r="CN38" s="619"/>
      <c r="CO38" s="619"/>
      <c r="CP38" s="619"/>
      <c r="CQ38" s="620"/>
      <c r="CR38" s="621">
        <v>1032017</v>
      </c>
      <c r="CS38" s="622"/>
      <c r="CT38" s="622"/>
      <c r="CU38" s="622"/>
      <c r="CV38" s="622"/>
      <c r="CW38" s="622"/>
      <c r="CX38" s="622"/>
      <c r="CY38" s="623"/>
      <c r="CZ38" s="624">
        <v>10.1</v>
      </c>
      <c r="DA38" s="636"/>
      <c r="DB38" s="636"/>
      <c r="DC38" s="637"/>
      <c r="DD38" s="627">
        <v>820914</v>
      </c>
      <c r="DE38" s="622"/>
      <c r="DF38" s="622"/>
      <c r="DG38" s="622"/>
      <c r="DH38" s="622"/>
      <c r="DI38" s="622"/>
      <c r="DJ38" s="622"/>
      <c r="DK38" s="623"/>
      <c r="DL38" s="627">
        <v>686479</v>
      </c>
      <c r="DM38" s="622"/>
      <c r="DN38" s="622"/>
      <c r="DO38" s="622"/>
      <c r="DP38" s="622"/>
      <c r="DQ38" s="622"/>
      <c r="DR38" s="622"/>
      <c r="DS38" s="622"/>
      <c r="DT38" s="622"/>
      <c r="DU38" s="622"/>
      <c r="DV38" s="623"/>
      <c r="DW38" s="624">
        <v>12.5</v>
      </c>
      <c r="DX38" s="636"/>
      <c r="DY38" s="636"/>
      <c r="DZ38" s="636"/>
      <c r="EA38" s="636"/>
      <c r="EB38" s="636"/>
      <c r="EC38" s="652"/>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63" t="s">
        <v>124</v>
      </c>
      <c r="AA39" s="663"/>
      <c r="AB39" s="663"/>
      <c r="AC39" s="663"/>
      <c r="AD39" s="664" t="s">
        <v>124</v>
      </c>
      <c r="AE39" s="664"/>
      <c r="AF39" s="664"/>
      <c r="AG39" s="664"/>
      <c r="AH39" s="664"/>
      <c r="AI39" s="664"/>
      <c r="AJ39" s="664"/>
      <c r="AK39" s="664"/>
      <c r="AL39" s="624" t="s">
        <v>124</v>
      </c>
      <c r="AM39" s="625"/>
      <c r="AN39" s="625"/>
      <c r="AO39" s="665"/>
      <c r="AQ39" s="658" t="s">
        <v>329</v>
      </c>
      <c r="AR39" s="659"/>
      <c r="AS39" s="659"/>
      <c r="AT39" s="659"/>
      <c r="AU39" s="659"/>
      <c r="AV39" s="659"/>
      <c r="AW39" s="659"/>
      <c r="AX39" s="659"/>
      <c r="AY39" s="660"/>
      <c r="AZ39" s="621" t="s">
        <v>124</v>
      </c>
      <c r="BA39" s="622"/>
      <c r="BB39" s="622"/>
      <c r="BC39" s="622"/>
      <c r="BD39" s="634"/>
      <c r="BE39" s="634"/>
      <c r="BF39" s="661"/>
      <c r="BG39" s="618" t="s">
        <v>330</v>
      </c>
      <c r="BH39" s="619"/>
      <c r="BI39" s="619"/>
      <c r="BJ39" s="619"/>
      <c r="BK39" s="619"/>
      <c r="BL39" s="619"/>
      <c r="BM39" s="619"/>
      <c r="BN39" s="619"/>
      <c r="BO39" s="619"/>
      <c r="BP39" s="619"/>
      <c r="BQ39" s="619"/>
      <c r="BR39" s="619"/>
      <c r="BS39" s="619"/>
      <c r="BT39" s="619"/>
      <c r="BU39" s="620"/>
      <c r="BV39" s="621">
        <v>3353</v>
      </c>
      <c r="BW39" s="622"/>
      <c r="BX39" s="622"/>
      <c r="BY39" s="622"/>
      <c r="BZ39" s="622"/>
      <c r="CA39" s="622"/>
      <c r="CB39" s="662"/>
      <c r="CD39" s="618" t="s">
        <v>331</v>
      </c>
      <c r="CE39" s="619"/>
      <c r="CF39" s="619"/>
      <c r="CG39" s="619"/>
      <c r="CH39" s="619"/>
      <c r="CI39" s="619"/>
      <c r="CJ39" s="619"/>
      <c r="CK39" s="619"/>
      <c r="CL39" s="619"/>
      <c r="CM39" s="619"/>
      <c r="CN39" s="619"/>
      <c r="CO39" s="619"/>
      <c r="CP39" s="619"/>
      <c r="CQ39" s="620"/>
      <c r="CR39" s="621">
        <v>326428</v>
      </c>
      <c r="CS39" s="634"/>
      <c r="CT39" s="634"/>
      <c r="CU39" s="634"/>
      <c r="CV39" s="634"/>
      <c r="CW39" s="634"/>
      <c r="CX39" s="634"/>
      <c r="CY39" s="635"/>
      <c r="CZ39" s="624">
        <v>3.2</v>
      </c>
      <c r="DA39" s="636"/>
      <c r="DB39" s="636"/>
      <c r="DC39" s="637"/>
      <c r="DD39" s="627">
        <v>129004</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52"/>
    </row>
    <row r="40" spans="2:133" ht="11.25" customHeight="1" x14ac:dyDescent="0.15">
      <c r="B40" s="618" t="s">
        <v>332</v>
      </c>
      <c r="C40" s="619"/>
      <c r="D40" s="619"/>
      <c r="E40" s="619"/>
      <c r="F40" s="619"/>
      <c r="G40" s="619"/>
      <c r="H40" s="619"/>
      <c r="I40" s="619"/>
      <c r="J40" s="619"/>
      <c r="K40" s="619"/>
      <c r="L40" s="619"/>
      <c r="M40" s="619"/>
      <c r="N40" s="619"/>
      <c r="O40" s="619"/>
      <c r="P40" s="619"/>
      <c r="Q40" s="620"/>
      <c r="R40" s="621">
        <v>4965</v>
      </c>
      <c r="S40" s="622"/>
      <c r="T40" s="622"/>
      <c r="U40" s="622"/>
      <c r="V40" s="622"/>
      <c r="W40" s="622"/>
      <c r="X40" s="622"/>
      <c r="Y40" s="623"/>
      <c r="Z40" s="663">
        <v>0</v>
      </c>
      <c r="AA40" s="663"/>
      <c r="AB40" s="663"/>
      <c r="AC40" s="663"/>
      <c r="AD40" s="664" t="s">
        <v>124</v>
      </c>
      <c r="AE40" s="664"/>
      <c r="AF40" s="664"/>
      <c r="AG40" s="664"/>
      <c r="AH40" s="664"/>
      <c r="AI40" s="664"/>
      <c r="AJ40" s="664"/>
      <c r="AK40" s="664"/>
      <c r="AL40" s="624" t="s">
        <v>124</v>
      </c>
      <c r="AM40" s="625"/>
      <c r="AN40" s="625"/>
      <c r="AO40" s="665"/>
      <c r="AQ40" s="658" t="s">
        <v>333</v>
      </c>
      <c r="AR40" s="659"/>
      <c r="AS40" s="659"/>
      <c r="AT40" s="659"/>
      <c r="AU40" s="659"/>
      <c r="AV40" s="659"/>
      <c r="AW40" s="659"/>
      <c r="AX40" s="659"/>
      <c r="AY40" s="660"/>
      <c r="AZ40" s="621" t="s">
        <v>124</v>
      </c>
      <c r="BA40" s="622"/>
      <c r="BB40" s="622"/>
      <c r="BC40" s="622"/>
      <c r="BD40" s="634"/>
      <c r="BE40" s="634"/>
      <c r="BF40" s="661"/>
      <c r="BG40" s="666" t="s">
        <v>334</v>
      </c>
      <c r="BH40" s="667"/>
      <c r="BI40" s="667"/>
      <c r="BJ40" s="667"/>
      <c r="BK40" s="667"/>
      <c r="BL40" s="223"/>
      <c r="BM40" s="619" t="s">
        <v>335</v>
      </c>
      <c r="BN40" s="619"/>
      <c r="BO40" s="619"/>
      <c r="BP40" s="619"/>
      <c r="BQ40" s="619"/>
      <c r="BR40" s="619"/>
      <c r="BS40" s="619"/>
      <c r="BT40" s="619"/>
      <c r="BU40" s="620"/>
      <c r="BV40" s="621">
        <v>92</v>
      </c>
      <c r="BW40" s="622"/>
      <c r="BX40" s="622"/>
      <c r="BY40" s="622"/>
      <c r="BZ40" s="622"/>
      <c r="CA40" s="622"/>
      <c r="CB40" s="662"/>
      <c r="CD40" s="618" t="s">
        <v>336</v>
      </c>
      <c r="CE40" s="619"/>
      <c r="CF40" s="619"/>
      <c r="CG40" s="619"/>
      <c r="CH40" s="619"/>
      <c r="CI40" s="619"/>
      <c r="CJ40" s="619"/>
      <c r="CK40" s="619"/>
      <c r="CL40" s="619"/>
      <c r="CM40" s="619"/>
      <c r="CN40" s="619"/>
      <c r="CO40" s="619"/>
      <c r="CP40" s="619"/>
      <c r="CQ40" s="620"/>
      <c r="CR40" s="621">
        <v>54868</v>
      </c>
      <c r="CS40" s="622"/>
      <c r="CT40" s="622"/>
      <c r="CU40" s="622"/>
      <c r="CV40" s="622"/>
      <c r="CW40" s="622"/>
      <c r="CX40" s="622"/>
      <c r="CY40" s="623"/>
      <c r="CZ40" s="624">
        <v>0.5</v>
      </c>
      <c r="DA40" s="636"/>
      <c r="DB40" s="636"/>
      <c r="DC40" s="637"/>
      <c r="DD40" s="627">
        <v>24868</v>
      </c>
      <c r="DE40" s="622"/>
      <c r="DF40" s="622"/>
      <c r="DG40" s="622"/>
      <c r="DH40" s="622"/>
      <c r="DI40" s="622"/>
      <c r="DJ40" s="622"/>
      <c r="DK40" s="623"/>
      <c r="DL40" s="627">
        <v>24868</v>
      </c>
      <c r="DM40" s="622"/>
      <c r="DN40" s="622"/>
      <c r="DO40" s="622"/>
      <c r="DP40" s="622"/>
      <c r="DQ40" s="622"/>
      <c r="DR40" s="622"/>
      <c r="DS40" s="622"/>
      <c r="DT40" s="622"/>
      <c r="DU40" s="622"/>
      <c r="DV40" s="623"/>
      <c r="DW40" s="624">
        <v>0.5</v>
      </c>
      <c r="DX40" s="636"/>
      <c r="DY40" s="636"/>
      <c r="DZ40" s="636"/>
      <c r="EA40" s="636"/>
      <c r="EB40" s="636"/>
      <c r="EC40" s="652"/>
    </row>
    <row r="41" spans="2:133" ht="11.25" customHeight="1" x14ac:dyDescent="0.15">
      <c r="B41" s="602" t="s">
        <v>337</v>
      </c>
      <c r="C41" s="603"/>
      <c r="D41" s="603"/>
      <c r="E41" s="603"/>
      <c r="F41" s="603"/>
      <c r="G41" s="603"/>
      <c r="H41" s="603"/>
      <c r="I41" s="603"/>
      <c r="J41" s="603"/>
      <c r="K41" s="603"/>
      <c r="L41" s="603"/>
      <c r="M41" s="603"/>
      <c r="N41" s="603"/>
      <c r="O41" s="603"/>
      <c r="P41" s="603"/>
      <c r="Q41" s="604"/>
      <c r="R41" s="605">
        <v>10482831</v>
      </c>
      <c r="S41" s="649"/>
      <c r="T41" s="649"/>
      <c r="U41" s="649"/>
      <c r="V41" s="649"/>
      <c r="W41" s="649"/>
      <c r="X41" s="649"/>
      <c r="Y41" s="653"/>
      <c r="Z41" s="654">
        <v>100</v>
      </c>
      <c r="AA41" s="654"/>
      <c r="AB41" s="654"/>
      <c r="AC41" s="654"/>
      <c r="AD41" s="655">
        <v>5502736</v>
      </c>
      <c r="AE41" s="655"/>
      <c r="AF41" s="655"/>
      <c r="AG41" s="655"/>
      <c r="AH41" s="655"/>
      <c r="AI41" s="655"/>
      <c r="AJ41" s="655"/>
      <c r="AK41" s="655"/>
      <c r="AL41" s="608">
        <v>100</v>
      </c>
      <c r="AM41" s="656"/>
      <c r="AN41" s="656"/>
      <c r="AO41" s="657"/>
      <c r="AQ41" s="658" t="s">
        <v>338</v>
      </c>
      <c r="AR41" s="659"/>
      <c r="AS41" s="659"/>
      <c r="AT41" s="659"/>
      <c r="AU41" s="659"/>
      <c r="AV41" s="659"/>
      <c r="AW41" s="659"/>
      <c r="AX41" s="659"/>
      <c r="AY41" s="660"/>
      <c r="AZ41" s="621">
        <v>237618</v>
      </c>
      <c r="BA41" s="622"/>
      <c r="BB41" s="622"/>
      <c r="BC41" s="622"/>
      <c r="BD41" s="634"/>
      <c r="BE41" s="634"/>
      <c r="BF41" s="661"/>
      <c r="BG41" s="666"/>
      <c r="BH41" s="667"/>
      <c r="BI41" s="667"/>
      <c r="BJ41" s="667"/>
      <c r="BK41" s="667"/>
      <c r="BL41" s="223"/>
      <c r="BM41" s="619" t="s">
        <v>339</v>
      </c>
      <c r="BN41" s="619"/>
      <c r="BO41" s="619"/>
      <c r="BP41" s="619"/>
      <c r="BQ41" s="619"/>
      <c r="BR41" s="619"/>
      <c r="BS41" s="619"/>
      <c r="BT41" s="619"/>
      <c r="BU41" s="620"/>
      <c r="BV41" s="621" t="s">
        <v>124</v>
      </c>
      <c r="BW41" s="622"/>
      <c r="BX41" s="622"/>
      <c r="BY41" s="622"/>
      <c r="BZ41" s="622"/>
      <c r="CA41" s="622"/>
      <c r="CB41" s="662"/>
      <c r="CD41" s="618" t="s">
        <v>340</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341</v>
      </c>
      <c r="AR42" s="647"/>
      <c r="AS42" s="647"/>
      <c r="AT42" s="647"/>
      <c r="AU42" s="647"/>
      <c r="AV42" s="647"/>
      <c r="AW42" s="647"/>
      <c r="AX42" s="647"/>
      <c r="AY42" s="648"/>
      <c r="AZ42" s="605">
        <v>711019</v>
      </c>
      <c r="BA42" s="649"/>
      <c r="BB42" s="649"/>
      <c r="BC42" s="649"/>
      <c r="BD42" s="606"/>
      <c r="BE42" s="606"/>
      <c r="BF42" s="650"/>
      <c r="BG42" s="668"/>
      <c r="BH42" s="669"/>
      <c r="BI42" s="669"/>
      <c r="BJ42" s="669"/>
      <c r="BK42" s="669"/>
      <c r="BL42" s="224"/>
      <c r="BM42" s="603" t="s">
        <v>342</v>
      </c>
      <c r="BN42" s="603"/>
      <c r="BO42" s="603"/>
      <c r="BP42" s="603"/>
      <c r="BQ42" s="603"/>
      <c r="BR42" s="603"/>
      <c r="BS42" s="603"/>
      <c r="BT42" s="603"/>
      <c r="BU42" s="604"/>
      <c r="BV42" s="605">
        <v>458</v>
      </c>
      <c r="BW42" s="649"/>
      <c r="BX42" s="649"/>
      <c r="BY42" s="649"/>
      <c r="BZ42" s="649"/>
      <c r="CA42" s="649"/>
      <c r="CB42" s="651"/>
      <c r="CD42" s="618" t="s">
        <v>343</v>
      </c>
      <c r="CE42" s="619"/>
      <c r="CF42" s="619"/>
      <c r="CG42" s="619"/>
      <c r="CH42" s="619"/>
      <c r="CI42" s="619"/>
      <c r="CJ42" s="619"/>
      <c r="CK42" s="619"/>
      <c r="CL42" s="619"/>
      <c r="CM42" s="619"/>
      <c r="CN42" s="619"/>
      <c r="CO42" s="619"/>
      <c r="CP42" s="619"/>
      <c r="CQ42" s="620"/>
      <c r="CR42" s="621">
        <v>1113688</v>
      </c>
      <c r="CS42" s="634"/>
      <c r="CT42" s="634"/>
      <c r="CU42" s="634"/>
      <c r="CV42" s="634"/>
      <c r="CW42" s="634"/>
      <c r="CX42" s="634"/>
      <c r="CY42" s="635"/>
      <c r="CZ42" s="624">
        <v>10.9</v>
      </c>
      <c r="DA42" s="636"/>
      <c r="DB42" s="636"/>
      <c r="DC42" s="637"/>
      <c r="DD42" s="627">
        <v>162695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t="s">
        <v>124</v>
      </c>
      <c r="CS43" s="634"/>
      <c r="CT43" s="634"/>
      <c r="CU43" s="634"/>
      <c r="CV43" s="634"/>
      <c r="CW43" s="634"/>
      <c r="CX43" s="634"/>
      <c r="CY43" s="635"/>
      <c r="CZ43" s="624" t="s">
        <v>124</v>
      </c>
      <c r="DA43" s="636"/>
      <c r="DB43" s="636"/>
      <c r="DC43" s="637"/>
      <c r="DD43" s="627" t="s">
        <v>124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1020338</v>
      </c>
      <c r="CS44" s="622"/>
      <c r="CT44" s="622"/>
      <c r="CU44" s="622"/>
      <c r="CV44" s="622"/>
      <c r="CW44" s="622"/>
      <c r="CX44" s="622"/>
      <c r="CY44" s="623"/>
      <c r="CZ44" s="624">
        <v>10</v>
      </c>
      <c r="DA44" s="625"/>
      <c r="DB44" s="625"/>
      <c r="DC44" s="626"/>
      <c r="DD44" s="627">
        <v>149784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639278</v>
      </c>
      <c r="CS45" s="634"/>
      <c r="CT45" s="634"/>
      <c r="CU45" s="634"/>
      <c r="CV45" s="634"/>
      <c r="CW45" s="634"/>
      <c r="CX45" s="634"/>
      <c r="CY45" s="635"/>
      <c r="CZ45" s="624">
        <v>6.2</v>
      </c>
      <c r="DA45" s="636"/>
      <c r="DB45" s="636"/>
      <c r="DC45" s="637"/>
      <c r="DD45" s="627">
        <v>56830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348701</v>
      </c>
      <c r="CS46" s="622"/>
      <c r="CT46" s="622"/>
      <c r="CU46" s="622"/>
      <c r="CV46" s="622"/>
      <c r="CW46" s="622"/>
      <c r="CX46" s="622"/>
      <c r="CY46" s="623"/>
      <c r="CZ46" s="624">
        <v>3.4</v>
      </c>
      <c r="DA46" s="625"/>
      <c r="DB46" s="625"/>
      <c r="DC46" s="626"/>
      <c r="DD46" s="627">
        <v>85487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93350</v>
      </c>
      <c r="CS47" s="634"/>
      <c r="CT47" s="634"/>
      <c r="CU47" s="634"/>
      <c r="CV47" s="634"/>
      <c r="CW47" s="634"/>
      <c r="CX47" s="634"/>
      <c r="CY47" s="635"/>
      <c r="CZ47" s="624">
        <v>0.9</v>
      </c>
      <c r="DA47" s="636"/>
      <c r="DB47" s="636"/>
      <c r="DC47" s="637"/>
      <c r="DD47" s="627">
        <v>12911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10247198</v>
      </c>
      <c r="CS49" s="606"/>
      <c r="CT49" s="606"/>
      <c r="CU49" s="606"/>
      <c r="CV49" s="606"/>
      <c r="CW49" s="606"/>
      <c r="CX49" s="606"/>
      <c r="CY49" s="607"/>
      <c r="CZ49" s="608">
        <v>100</v>
      </c>
      <c r="DA49" s="609"/>
      <c r="DB49" s="609"/>
      <c r="DC49" s="610"/>
      <c r="DD49" s="611">
        <v>6525372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Y9axcl1saj6hd1ygTWA0GWBntzGdtuiVegKEXH6myvkew5DHhnwp0Zk8BB+UuKAaFJ2HhBU0vRea5PhdxBR1w==" saltValue="CCAx/ZyuFuiFrFL/FFwk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354</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355</v>
      </c>
      <c r="DK2" s="1109"/>
      <c r="DL2" s="1109"/>
      <c r="DM2" s="1109"/>
      <c r="DN2" s="1109"/>
      <c r="DO2" s="1110"/>
      <c r="DP2" s="228"/>
      <c r="DQ2" s="1108" t="s">
        <v>356</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359</v>
      </c>
      <c r="B5" s="1004"/>
      <c r="C5" s="1004"/>
      <c r="D5" s="1004"/>
      <c r="E5" s="1004"/>
      <c r="F5" s="1004"/>
      <c r="G5" s="1004"/>
      <c r="H5" s="1004"/>
      <c r="I5" s="1004"/>
      <c r="J5" s="1004"/>
      <c r="K5" s="1004"/>
      <c r="L5" s="1004"/>
      <c r="M5" s="1004"/>
      <c r="N5" s="1004"/>
      <c r="O5" s="1004"/>
      <c r="P5" s="1005"/>
      <c r="Q5" s="989" t="s">
        <v>360</v>
      </c>
      <c r="R5" s="990"/>
      <c r="S5" s="990"/>
      <c r="T5" s="990"/>
      <c r="U5" s="991"/>
      <c r="V5" s="989" t="s">
        <v>361</v>
      </c>
      <c r="W5" s="990"/>
      <c r="X5" s="990"/>
      <c r="Y5" s="990"/>
      <c r="Z5" s="991"/>
      <c r="AA5" s="989" t="s">
        <v>362</v>
      </c>
      <c r="AB5" s="990"/>
      <c r="AC5" s="990"/>
      <c r="AD5" s="990"/>
      <c r="AE5" s="990"/>
      <c r="AF5" s="1111" t="s">
        <v>363</v>
      </c>
      <c r="AG5" s="990"/>
      <c r="AH5" s="990"/>
      <c r="AI5" s="990"/>
      <c r="AJ5" s="995"/>
      <c r="AK5" s="990" t="s">
        <v>364</v>
      </c>
      <c r="AL5" s="990"/>
      <c r="AM5" s="990"/>
      <c r="AN5" s="990"/>
      <c r="AO5" s="991"/>
      <c r="AP5" s="989" t="s">
        <v>365</v>
      </c>
      <c r="AQ5" s="990"/>
      <c r="AR5" s="990"/>
      <c r="AS5" s="990"/>
      <c r="AT5" s="991"/>
      <c r="AU5" s="989" t="s">
        <v>366</v>
      </c>
      <c r="AV5" s="990"/>
      <c r="AW5" s="990"/>
      <c r="AX5" s="990"/>
      <c r="AY5" s="995"/>
      <c r="AZ5" s="232"/>
      <c r="BA5" s="232"/>
      <c r="BB5" s="232"/>
      <c r="BC5" s="232"/>
      <c r="BD5" s="232"/>
      <c r="BE5" s="233"/>
      <c r="BF5" s="233"/>
      <c r="BG5" s="233"/>
      <c r="BH5" s="233"/>
      <c r="BI5" s="233"/>
      <c r="BJ5" s="233"/>
      <c r="BK5" s="233"/>
      <c r="BL5" s="233"/>
      <c r="BM5" s="233"/>
      <c r="BN5" s="233"/>
      <c r="BO5" s="233"/>
      <c r="BP5" s="233"/>
      <c r="BQ5" s="1003" t="s">
        <v>367</v>
      </c>
      <c r="BR5" s="1004"/>
      <c r="BS5" s="1004"/>
      <c r="BT5" s="1004"/>
      <c r="BU5" s="1004"/>
      <c r="BV5" s="1004"/>
      <c r="BW5" s="1004"/>
      <c r="BX5" s="1004"/>
      <c r="BY5" s="1004"/>
      <c r="BZ5" s="1004"/>
      <c r="CA5" s="1004"/>
      <c r="CB5" s="1004"/>
      <c r="CC5" s="1004"/>
      <c r="CD5" s="1004"/>
      <c r="CE5" s="1004"/>
      <c r="CF5" s="1004"/>
      <c r="CG5" s="1005"/>
      <c r="CH5" s="989" t="s">
        <v>368</v>
      </c>
      <c r="CI5" s="990"/>
      <c r="CJ5" s="990"/>
      <c r="CK5" s="990"/>
      <c r="CL5" s="991"/>
      <c r="CM5" s="989" t="s">
        <v>369</v>
      </c>
      <c r="CN5" s="990"/>
      <c r="CO5" s="990"/>
      <c r="CP5" s="990"/>
      <c r="CQ5" s="991"/>
      <c r="CR5" s="989" t="s">
        <v>370</v>
      </c>
      <c r="CS5" s="990"/>
      <c r="CT5" s="990"/>
      <c r="CU5" s="990"/>
      <c r="CV5" s="991"/>
      <c r="CW5" s="989" t="s">
        <v>371</v>
      </c>
      <c r="CX5" s="990"/>
      <c r="CY5" s="990"/>
      <c r="CZ5" s="990"/>
      <c r="DA5" s="991"/>
      <c r="DB5" s="989" t="s">
        <v>372</v>
      </c>
      <c r="DC5" s="990"/>
      <c r="DD5" s="990"/>
      <c r="DE5" s="990"/>
      <c r="DF5" s="991"/>
      <c r="DG5" s="1101" t="s">
        <v>373</v>
      </c>
      <c r="DH5" s="1102"/>
      <c r="DI5" s="1102"/>
      <c r="DJ5" s="1102"/>
      <c r="DK5" s="1103"/>
      <c r="DL5" s="1101" t="s">
        <v>374</v>
      </c>
      <c r="DM5" s="1102"/>
      <c r="DN5" s="1102"/>
      <c r="DO5" s="1102"/>
      <c r="DP5" s="1103"/>
      <c r="DQ5" s="989" t="s">
        <v>375</v>
      </c>
      <c r="DR5" s="990"/>
      <c r="DS5" s="990"/>
      <c r="DT5" s="990"/>
      <c r="DU5" s="991"/>
      <c r="DV5" s="989" t="s">
        <v>366</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376</v>
      </c>
      <c r="C7" s="1045"/>
      <c r="D7" s="1045"/>
      <c r="E7" s="1045"/>
      <c r="F7" s="1045"/>
      <c r="G7" s="1045"/>
      <c r="H7" s="1045"/>
      <c r="I7" s="1045"/>
      <c r="J7" s="1045"/>
      <c r="K7" s="1045"/>
      <c r="L7" s="1045"/>
      <c r="M7" s="1045"/>
      <c r="N7" s="1045"/>
      <c r="O7" s="1045"/>
      <c r="P7" s="1046"/>
      <c r="Q7" s="1090"/>
      <c r="R7" s="1091"/>
      <c r="S7" s="1091"/>
      <c r="T7" s="1091"/>
      <c r="U7" s="1091"/>
      <c r="V7" s="1091"/>
      <c r="W7" s="1091"/>
      <c r="X7" s="1091"/>
      <c r="Y7" s="1091"/>
      <c r="Z7" s="1091"/>
      <c r="AA7" s="1091"/>
      <c r="AB7" s="1091"/>
      <c r="AC7" s="1091"/>
      <c r="AD7" s="1091"/>
      <c r="AE7" s="1092"/>
      <c r="AF7" s="1093">
        <v>198</v>
      </c>
      <c r="AG7" s="1094"/>
      <c r="AH7" s="1094"/>
      <c r="AI7" s="1094"/>
      <c r="AJ7" s="1095"/>
      <c r="AK7" s="1096"/>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557</v>
      </c>
      <c r="BT7" s="1088"/>
      <c r="BU7" s="1088"/>
      <c r="BV7" s="1088"/>
      <c r="BW7" s="1088"/>
      <c r="BX7" s="1088"/>
      <c r="BY7" s="1088"/>
      <c r="BZ7" s="1088"/>
      <c r="CA7" s="1088"/>
      <c r="CB7" s="1088"/>
      <c r="CC7" s="1088"/>
      <c r="CD7" s="1088"/>
      <c r="CE7" s="1088"/>
      <c r="CF7" s="1088"/>
      <c r="CG7" s="1100"/>
      <c r="CH7" s="1084">
        <v>51</v>
      </c>
      <c r="CI7" s="1085"/>
      <c r="CJ7" s="1085"/>
      <c r="CK7" s="1085"/>
      <c r="CL7" s="1086"/>
      <c r="CM7" s="1084">
        <v>657</v>
      </c>
      <c r="CN7" s="1085"/>
      <c r="CO7" s="1085"/>
      <c r="CP7" s="1085"/>
      <c r="CQ7" s="1086"/>
      <c r="CR7" s="1084">
        <v>111</v>
      </c>
      <c r="CS7" s="1085"/>
      <c r="CT7" s="1085"/>
      <c r="CU7" s="1085"/>
      <c r="CV7" s="1086"/>
      <c r="CW7" s="1084" t="s">
        <v>489</v>
      </c>
      <c r="CX7" s="1085"/>
      <c r="CY7" s="1085"/>
      <c r="CZ7" s="1085"/>
      <c r="DA7" s="1086"/>
      <c r="DB7" s="1084" t="s">
        <v>489</v>
      </c>
      <c r="DC7" s="1085"/>
      <c r="DD7" s="1085"/>
      <c r="DE7" s="1085"/>
      <c r="DF7" s="1086"/>
      <c r="DG7" s="1084" t="s">
        <v>489</v>
      </c>
      <c r="DH7" s="1085"/>
      <c r="DI7" s="1085"/>
      <c r="DJ7" s="1085"/>
      <c r="DK7" s="1086"/>
      <c r="DL7" s="1084" t="s">
        <v>489</v>
      </c>
      <c r="DM7" s="1085"/>
      <c r="DN7" s="1085"/>
      <c r="DO7" s="1085"/>
      <c r="DP7" s="1086"/>
      <c r="DQ7" s="1084" t="s">
        <v>489</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359</v>
      </c>
      <c r="B26" s="1004"/>
      <c r="C26" s="1004"/>
      <c r="D26" s="1004"/>
      <c r="E26" s="1004"/>
      <c r="F26" s="1004"/>
      <c r="G26" s="1004"/>
      <c r="H26" s="1004"/>
      <c r="I26" s="1004"/>
      <c r="J26" s="1004"/>
      <c r="K26" s="1004"/>
      <c r="L26" s="1004"/>
      <c r="M26" s="1004"/>
      <c r="N26" s="1004"/>
      <c r="O26" s="1004"/>
      <c r="P26" s="1005"/>
      <c r="Q26" s="989" t="s">
        <v>382</v>
      </c>
      <c r="R26" s="990"/>
      <c r="S26" s="990"/>
      <c r="T26" s="990"/>
      <c r="U26" s="991"/>
      <c r="V26" s="989" t="s">
        <v>383</v>
      </c>
      <c r="W26" s="990"/>
      <c r="X26" s="990"/>
      <c r="Y26" s="990"/>
      <c r="Z26" s="991"/>
      <c r="AA26" s="989" t="s">
        <v>384</v>
      </c>
      <c r="AB26" s="990"/>
      <c r="AC26" s="990"/>
      <c r="AD26" s="990"/>
      <c r="AE26" s="990"/>
      <c r="AF26" s="1055" t="s">
        <v>385</v>
      </c>
      <c r="AG26" s="1010"/>
      <c r="AH26" s="1010"/>
      <c r="AI26" s="1010"/>
      <c r="AJ26" s="1056"/>
      <c r="AK26" s="990" t="s">
        <v>386</v>
      </c>
      <c r="AL26" s="990"/>
      <c r="AM26" s="990"/>
      <c r="AN26" s="990"/>
      <c r="AO26" s="991"/>
      <c r="AP26" s="989" t="s">
        <v>387</v>
      </c>
      <c r="AQ26" s="990"/>
      <c r="AR26" s="990"/>
      <c r="AS26" s="990"/>
      <c r="AT26" s="991"/>
      <c r="AU26" s="989" t="s">
        <v>388</v>
      </c>
      <c r="AV26" s="990"/>
      <c r="AW26" s="990"/>
      <c r="AX26" s="990"/>
      <c r="AY26" s="991"/>
      <c r="AZ26" s="989" t="s">
        <v>389</v>
      </c>
      <c r="BA26" s="990"/>
      <c r="BB26" s="990"/>
      <c r="BC26" s="990"/>
      <c r="BD26" s="991"/>
      <c r="BE26" s="989" t="s">
        <v>366</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390</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90</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154</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5</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t="s">
        <v>124</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370</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10</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628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401</v>
      </c>
      <c r="B66" s="1004"/>
      <c r="C66" s="1004"/>
      <c r="D66" s="1004"/>
      <c r="E66" s="1004"/>
      <c r="F66" s="1004"/>
      <c r="G66" s="1004"/>
      <c r="H66" s="1004"/>
      <c r="I66" s="1004"/>
      <c r="J66" s="1004"/>
      <c r="K66" s="1004"/>
      <c r="L66" s="1004"/>
      <c r="M66" s="1004"/>
      <c r="N66" s="1004"/>
      <c r="O66" s="1004"/>
      <c r="P66" s="1005"/>
      <c r="Q66" s="989" t="s">
        <v>382</v>
      </c>
      <c r="R66" s="990"/>
      <c r="S66" s="990"/>
      <c r="T66" s="990"/>
      <c r="U66" s="991"/>
      <c r="V66" s="989" t="s">
        <v>383</v>
      </c>
      <c r="W66" s="990"/>
      <c r="X66" s="990"/>
      <c r="Y66" s="990"/>
      <c r="Z66" s="991"/>
      <c r="AA66" s="989" t="s">
        <v>384</v>
      </c>
      <c r="AB66" s="990"/>
      <c r="AC66" s="990"/>
      <c r="AD66" s="990"/>
      <c r="AE66" s="991"/>
      <c r="AF66" s="1009" t="s">
        <v>385</v>
      </c>
      <c r="AG66" s="1010"/>
      <c r="AH66" s="1010"/>
      <c r="AI66" s="1010"/>
      <c r="AJ66" s="1011"/>
      <c r="AK66" s="989" t="s">
        <v>386</v>
      </c>
      <c r="AL66" s="1004"/>
      <c r="AM66" s="1004"/>
      <c r="AN66" s="1004"/>
      <c r="AO66" s="1005"/>
      <c r="AP66" s="989" t="s">
        <v>387</v>
      </c>
      <c r="AQ66" s="990"/>
      <c r="AR66" s="990"/>
      <c r="AS66" s="990"/>
      <c r="AT66" s="991"/>
      <c r="AU66" s="989" t="s">
        <v>402</v>
      </c>
      <c r="AV66" s="990"/>
      <c r="AW66" s="990"/>
      <c r="AX66" s="990"/>
      <c r="AY66" s="991"/>
      <c r="AZ66" s="989" t="s">
        <v>366</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1871</v>
      </c>
      <c r="R68" s="982"/>
      <c r="S68" s="982"/>
      <c r="T68" s="982"/>
      <c r="U68" s="982"/>
      <c r="V68" s="982">
        <v>1871</v>
      </c>
      <c r="W68" s="982"/>
      <c r="X68" s="982"/>
      <c r="Y68" s="982"/>
      <c r="Z68" s="982"/>
      <c r="AA68" s="982" t="s">
        <v>489</v>
      </c>
      <c r="AB68" s="982"/>
      <c r="AC68" s="982"/>
      <c r="AD68" s="982"/>
      <c r="AE68" s="982"/>
      <c r="AF68" s="982" t="s">
        <v>489</v>
      </c>
      <c r="AG68" s="982"/>
      <c r="AH68" s="982"/>
      <c r="AI68" s="982"/>
      <c r="AJ68" s="982"/>
      <c r="AK68" s="982" t="s">
        <v>489</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11</v>
      </c>
      <c r="R69" s="971"/>
      <c r="S69" s="971"/>
      <c r="T69" s="971"/>
      <c r="U69" s="971"/>
      <c r="V69" s="971">
        <v>3</v>
      </c>
      <c r="W69" s="971"/>
      <c r="X69" s="971"/>
      <c r="Y69" s="971"/>
      <c r="Z69" s="971"/>
      <c r="AA69" s="971">
        <v>8</v>
      </c>
      <c r="AB69" s="971"/>
      <c r="AC69" s="971"/>
      <c r="AD69" s="971"/>
      <c r="AE69" s="971"/>
      <c r="AF69" s="971">
        <v>8</v>
      </c>
      <c r="AG69" s="971"/>
      <c r="AH69" s="971"/>
      <c r="AI69" s="971"/>
      <c r="AJ69" s="971"/>
      <c r="AK69" s="1217" t="s">
        <v>489</v>
      </c>
      <c r="AL69" s="1217"/>
      <c r="AM69" s="1217"/>
      <c r="AN69" s="1217"/>
      <c r="AO69" s="1217"/>
      <c r="AP69" s="1217" t="s">
        <v>489</v>
      </c>
      <c r="AQ69" s="1217"/>
      <c r="AR69" s="1217"/>
      <c r="AS69" s="1217"/>
      <c r="AT69" s="1217"/>
      <c r="AU69" s="1217" t="s">
        <v>489</v>
      </c>
      <c r="AV69" s="1217"/>
      <c r="AW69" s="1217"/>
      <c r="AX69" s="1217"/>
      <c r="AY69" s="1217"/>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51</v>
      </c>
      <c r="R70" s="971"/>
      <c r="S70" s="971"/>
      <c r="T70" s="971"/>
      <c r="U70" s="971"/>
      <c r="V70" s="971">
        <v>51</v>
      </c>
      <c r="W70" s="971"/>
      <c r="X70" s="971"/>
      <c r="Y70" s="971"/>
      <c r="Z70" s="971"/>
      <c r="AA70" s="1217" t="s">
        <v>489</v>
      </c>
      <c r="AB70" s="1217"/>
      <c r="AC70" s="1217"/>
      <c r="AD70" s="1217"/>
      <c r="AE70" s="1217"/>
      <c r="AF70" s="1217" t="s">
        <v>489</v>
      </c>
      <c r="AG70" s="1217"/>
      <c r="AH70" s="1217"/>
      <c r="AI70" s="1217"/>
      <c r="AJ70" s="1217"/>
      <c r="AK70" s="1217" t="s">
        <v>489</v>
      </c>
      <c r="AL70" s="1217"/>
      <c r="AM70" s="1217"/>
      <c r="AN70" s="1217"/>
      <c r="AO70" s="1217"/>
      <c r="AP70" s="1217" t="s">
        <v>489</v>
      </c>
      <c r="AQ70" s="1217"/>
      <c r="AR70" s="1217"/>
      <c r="AS70" s="1217"/>
      <c r="AT70" s="1217"/>
      <c r="AU70" s="1217" t="s">
        <v>489</v>
      </c>
      <c r="AV70" s="1217"/>
      <c r="AW70" s="1217"/>
      <c r="AX70" s="1217"/>
      <c r="AY70" s="1217"/>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142</v>
      </c>
      <c r="R71" s="971"/>
      <c r="S71" s="971"/>
      <c r="T71" s="971"/>
      <c r="U71" s="971"/>
      <c r="V71" s="971">
        <v>133</v>
      </c>
      <c r="W71" s="971"/>
      <c r="X71" s="971"/>
      <c r="Y71" s="971"/>
      <c r="Z71" s="971"/>
      <c r="AA71" s="971">
        <v>9</v>
      </c>
      <c r="AB71" s="971"/>
      <c r="AC71" s="971"/>
      <c r="AD71" s="971"/>
      <c r="AE71" s="971"/>
      <c r="AF71" s="971">
        <v>9</v>
      </c>
      <c r="AG71" s="971"/>
      <c r="AH71" s="971"/>
      <c r="AI71" s="971"/>
      <c r="AJ71" s="971"/>
      <c r="AK71" s="1217" t="s">
        <v>489</v>
      </c>
      <c r="AL71" s="1217"/>
      <c r="AM71" s="1217"/>
      <c r="AN71" s="1217"/>
      <c r="AO71" s="1217"/>
      <c r="AP71" s="1217" t="s">
        <v>489</v>
      </c>
      <c r="AQ71" s="1217"/>
      <c r="AR71" s="1217"/>
      <c r="AS71" s="1217"/>
      <c r="AT71" s="1217"/>
      <c r="AU71" s="1217" t="s">
        <v>489</v>
      </c>
      <c r="AV71" s="1217"/>
      <c r="AW71" s="1217"/>
      <c r="AX71" s="1217"/>
      <c r="AY71" s="1217"/>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3281</v>
      </c>
      <c r="R72" s="971"/>
      <c r="S72" s="971"/>
      <c r="T72" s="971"/>
      <c r="U72" s="971"/>
      <c r="V72" s="971">
        <v>2177</v>
      </c>
      <c r="W72" s="971"/>
      <c r="X72" s="971"/>
      <c r="Y72" s="971"/>
      <c r="Z72" s="971"/>
      <c r="AA72" s="971">
        <v>1103</v>
      </c>
      <c r="AB72" s="971"/>
      <c r="AC72" s="971"/>
      <c r="AD72" s="971"/>
      <c r="AE72" s="971"/>
      <c r="AF72" s="971">
        <v>1103</v>
      </c>
      <c r="AG72" s="971"/>
      <c r="AH72" s="971"/>
      <c r="AI72" s="971"/>
      <c r="AJ72" s="971"/>
      <c r="AK72" s="1217" t="s">
        <v>489</v>
      </c>
      <c r="AL72" s="1217"/>
      <c r="AM72" s="1217"/>
      <c r="AN72" s="1217"/>
      <c r="AO72" s="1217"/>
      <c r="AP72" s="1217" t="s">
        <v>489</v>
      </c>
      <c r="AQ72" s="1217"/>
      <c r="AR72" s="1217"/>
      <c r="AS72" s="1217"/>
      <c r="AT72" s="1217"/>
      <c r="AU72" s="1217" t="s">
        <v>489</v>
      </c>
      <c r="AV72" s="1217"/>
      <c r="AW72" s="1217"/>
      <c r="AX72" s="1217"/>
      <c r="AY72" s="1217"/>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6</v>
      </c>
      <c r="R73" s="971"/>
      <c r="S73" s="971"/>
      <c r="T73" s="971"/>
      <c r="U73" s="971"/>
      <c r="V73" s="971">
        <v>6</v>
      </c>
      <c r="W73" s="971"/>
      <c r="X73" s="971"/>
      <c r="Y73" s="971"/>
      <c r="Z73" s="971"/>
      <c r="AA73" s="1217" t="s">
        <v>489</v>
      </c>
      <c r="AB73" s="1217"/>
      <c r="AC73" s="1217"/>
      <c r="AD73" s="1217"/>
      <c r="AE73" s="1217"/>
      <c r="AF73" s="1217" t="s">
        <v>489</v>
      </c>
      <c r="AG73" s="1217"/>
      <c r="AH73" s="1217"/>
      <c r="AI73" s="1217"/>
      <c r="AJ73" s="1217"/>
      <c r="AK73" s="1217" t="s">
        <v>489</v>
      </c>
      <c r="AL73" s="1217"/>
      <c r="AM73" s="1217"/>
      <c r="AN73" s="1217"/>
      <c r="AO73" s="1217"/>
      <c r="AP73" s="1217" t="s">
        <v>489</v>
      </c>
      <c r="AQ73" s="1217"/>
      <c r="AR73" s="1217"/>
      <c r="AS73" s="1217"/>
      <c r="AT73" s="1217"/>
      <c r="AU73" s="1217" t="s">
        <v>489</v>
      </c>
      <c r="AV73" s="1217"/>
      <c r="AW73" s="1217"/>
      <c r="AX73" s="1217"/>
      <c r="AY73" s="1217"/>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80</v>
      </c>
      <c r="R74" s="971"/>
      <c r="S74" s="971"/>
      <c r="T74" s="971"/>
      <c r="U74" s="971"/>
      <c r="V74" s="971">
        <v>57</v>
      </c>
      <c r="W74" s="971"/>
      <c r="X74" s="971"/>
      <c r="Y74" s="971"/>
      <c r="Z74" s="971"/>
      <c r="AA74" s="971">
        <v>23</v>
      </c>
      <c r="AB74" s="971"/>
      <c r="AC74" s="971"/>
      <c r="AD74" s="971"/>
      <c r="AE74" s="971"/>
      <c r="AF74" s="971">
        <v>23</v>
      </c>
      <c r="AG74" s="971"/>
      <c r="AH74" s="971"/>
      <c r="AI74" s="971"/>
      <c r="AJ74" s="971"/>
      <c r="AK74" s="1217" t="s">
        <v>489</v>
      </c>
      <c r="AL74" s="1217"/>
      <c r="AM74" s="1217"/>
      <c r="AN74" s="1217"/>
      <c r="AO74" s="1217"/>
      <c r="AP74" s="1217" t="s">
        <v>489</v>
      </c>
      <c r="AQ74" s="1217"/>
      <c r="AR74" s="1217"/>
      <c r="AS74" s="1217"/>
      <c r="AT74" s="1217"/>
      <c r="AU74" s="1217" t="s">
        <v>489</v>
      </c>
      <c r="AV74" s="1217"/>
      <c r="AW74" s="1217"/>
      <c r="AX74" s="1217"/>
      <c r="AY74" s="1217"/>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152422</v>
      </c>
      <c r="R75" s="979"/>
      <c r="S75" s="979"/>
      <c r="T75" s="979"/>
      <c r="U75" s="980"/>
      <c r="V75" s="981">
        <v>149637</v>
      </c>
      <c r="W75" s="979"/>
      <c r="X75" s="979"/>
      <c r="Y75" s="979"/>
      <c r="Z75" s="980"/>
      <c r="AA75" s="981">
        <v>2785</v>
      </c>
      <c r="AB75" s="979"/>
      <c r="AC75" s="979"/>
      <c r="AD75" s="979"/>
      <c r="AE75" s="980"/>
      <c r="AF75" s="981">
        <v>2785</v>
      </c>
      <c r="AG75" s="979"/>
      <c r="AH75" s="979"/>
      <c r="AI75" s="979"/>
      <c r="AJ75" s="980"/>
      <c r="AK75" s="1217" t="s">
        <v>489</v>
      </c>
      <c r="AL75" s="1217"/>
      <c r="AM75" s="1217"/>
      <c r="AN75" s="1217"/>
      <c r="AO75" s="1217"/>
      <c r="AP75" s="1217" t="s">
        <v>489</v>
      </c>
      <c r="AQ75" s="1217"/>
      <c r="AR75" s="1217"/>
      <c r="AS75" s="1217"/>
      <c r="AT75" s="1217"/>
      <c r="AU75" s="1217" t="s">
        <v>489</v>
      </c>
      <c r="AV75" s="1217"/>
      <c r="AW75" s="1217"/>
      <c r="AX75" s="1217"/>
      <c r="AY75" s="1217"/>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AF69+AF71+AF72+AF74+AF75</f>
        <v>3928</v>
      </c>
      <c r="AG88" s="959"/>
      <c r="AH88" s="959"/>
      <c r="AI88" s="959"/>
      <c r="AJ88" s="959"/>
      <c r="AK88" s="963"/>
      <c r="AL88" s="963"/>
      <c r="AM88" s="963"/>
      <c r="AN88" s="963"/>
      <c r="AO88" s="963"/>
      <c r="AP88" s="959">
        <v>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111</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296</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296</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296</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1624681</v>
      </c>
      <c r="AB110" s="889"/>
      <c r="AC110" s="889"/>
      <c r="AD110" s="889"/>
      <c r="AE110" s="890"/>
      <c r="AF110" s="891">
        <v>1691719</v>
      </c>
      <c r="AG110" s="889"/>
      <c r="AH110" s="889"/>
      <c r="AI110" s="889"/>
      <c r="AJ110" s="890"/>
      <c r="AK110" s="891">
        <v>1718697</v>
      </c>
      <c r="AL110" s="889"/>
      <c r="AM110" s="889"/>
      <c r="AN110" s="889"/>
      <c r="AO110" s="890"/>
      <c r="AP110" s="892">
        <v>38</v>
      </c>
      <c r="AQ110" s="893"/>
      <c r="AR110" s="893"/>
      <c r="AS110" s="893"/>
      <c r="AT110" s="894"/>
      <c r="AU110" s="930" t="s">
        <v>71</v>
      </c>
      <c r="AV110" s="931"/>
      <c r="AW110" s="931"/>
      <c r="AX110" s="931"/>
      <c r="AY110" s="931"/>
      <c r="AZ110" s="840" t="s">
        <v>417</v>
      </c>
      <c r="BA110" s="808"/>
      <c r="BB110" s="808"/>
      <c r="BC110" s="808"/>
      <c r="BD110" s="808"/>
      <c r="BE110" s="808"/>
      <c r="BF110" s="808"/>
      <c r="BG110" s="808"/>
      <c r="BH110" s="808"/>
      <c r="BI110" s="808"/>
      <c r="BJ110" s="808"/>
      <c r="BK110" s="808"/>
      <c r="BL110" s="808"/>
      <c r="BM110" s="808"/>
      <c r="BN110" s="808"/>
      <c r="BO110" s="808"/>
      <c r="BP110" s="809"/>
      <c r="BQ110" s="841">
        <v>15228450</v>
      </c>
      <c r="BR110" s="825"/>
      <c r="BS110" s="825"/>
      <c r="BT110" s="825"/>
      <c r="BU110" s="825"/>
      <c r="BV110" s="825">
        <v>14427256</v>
      </c>
      <c r="BW110" s="825"/>
      <c r="BX110" s="825"/>
      <c r="BY110" s="825"/>
      <c r="BZ110" s="825"/>
      <c r="CA110" s="825">
        <v>13304169</v>
      </c>
      <c r="CB110" s="825"/>
      <c r="CC110" s="825"/>
      <c r="CD110" s="825"/>
      <c r="CE110" s="825"/>
      <c r="CF110" s="863">
        <v>294.5</v>
      </c>
      <c r="CG110" s="864"/>
      <c r="CH110" s="864"/>
      <c r="CI110" s="864"/>
      <c r="CJ110" s="864"/>
      <c r="CK110" s="926" t="s">
        <v>418</v>
      </c>
      <c r="CL110" s="883"/>
      <c r="CM110" s="84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124</v>
      </c>
      <c r="DH110" s="825"/>
      <c r="DI110" s="825"/>
      <c r="DJ110" s="825"/>
      <c r="DK110" s="825"/>
      <c r="DL110" s="825" t="s">
        <v>124</v>
      </c>
      <c r="DM110" s="825"/>
      <c r="DN110" s="825"/>
      <c r="DO110" s="825"/>
      <c r="DP110" s="825"/>
      <c r="DQ110" s="825" t="s">
        <v>124</v>
      </c>
      <c r="DR110" s="825"/>
      <c r="DS110" s="825"/>
      <c r="DT110" s="825"/>
      <c r="DU110" s="825"/>
      <c r="DV110" s="826" t="s">
        <v>124</v>
      </c>
      <c r="DW110" s="826"/>
      <c r="DX110" s="826"/>
      <c r="DY110" s="826"/>
      <c r="DZ110" s="827"/>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124</v>
      </c>
      <c r="AB111" s="913"/>
      <c r="AC111" s="913"/>
      <c r="AD111" s="913"/>
      <c r="AE111" s="914"/>
      <c r="AF111" s="915" t="s">
        <v>124</v>
      </c>
      <c r="AG111" s="913"/>
      <c r="AH111" s="913"/>
      <c r="AI111" s="913"/>
      <c r="AJ111" s="914"/>
      <c r="AK111" s="915" t="s">
        <v>124</v>
      </c>
      <c r="AL111" s="913"/>
      <c r="AM111" s="913"/>
      <c r="AN111" s="913"/>
      <c r="AO111" s="914"/>
      <c r="AP111" s="916" t="s">
        <v>124</v>
      </c>
      <c r="AQ111" s="917"/>
      <c r="AR111" s="917"/>
      <c r="AS111" s="917"/>
      <c r="AT111" s="918"/>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2" t="s">
        <v>124</v>
      </c>
      <c r="CG111" s="873"/>
      <c r="CH111" s="873"/>
      <c r="CI111" s="873"/>
      <c r="CJ111" s="873"/>
      <c r="CK111" s="927"/>
      <c r="CL111" s="885"/>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15">
      <c r="A112" s="919" t="s">
        <v>423</v>
      </c>
      <c r="B112" s="920"/>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1" t="s">
        <v>124</v>
      </c>
      <c r="AQ112" s="822"/>
      <c r="AR112" s="822"/>
      <c r="AS112" s="822"/>
      <c r="AT112" s="823"/>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562761</v>
      </c>
      <c r="BR112" s="817"/>
      <c r="BS112" s="817"/>
      <c r="BT112" s="817"/>
      <c r="BU112" s="817"/>
      <c r="BV112" s="817">
        <v>492501</v>
      </c>
      <c r="BW112" s="817"/>
      <c r="BX112" s="817"/>
      <c r="BY112" s="817"/>
      <c r="BZ112" s="817"/>
      <c r="CA112" s="817">
        <v>673172</v>
      </c>
      <c r="CB112" s="817"/>
      <c r="CC112" s="817"/>
      <c r="CD112" s="817"/>
      <c r="CE112" s="817"/>
      <c r="CF112" s="872">
        <v>14.9</v>
      </c>
      <c r="CG112" s="873"/>
      <c r="CH112" s="873"/>
      <c r="CI112" s="873"/>
      <c r="CJ112" s="873"/>
      <c r="CK112" s="927"/>
      <c r="CL112" s="885"/>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15">
      <c r="A113" s="921"/>
      <c r="B113" s="922"/>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35997</v>
      </c>
      <c r="AB113" s="913"/>
      <c r="AC113" s="913"/>
      <c r="AD113" s="913"/>
      <c r="AE113" s="914"/>
      <c r="AF113" s="915">
        <v>45611</v>
      </c>
      <c r="AG113" s="913"/>
      <c r="AH113" s="913"/>
      <c r="AI113" s="913"/>
      <c r="AJ113" s="914"/>
      <c r="AK113" s="915">
        <v>48215</v>
      </c>
      <c r="AL113" s="913"/>
      <c r="AM113" s="913"/>
      <c r="AN113" s="913"/>
      <c r="AO113" s="914"/>
      <c r="AP113" s="916">
        <v>1.1000000000000001</v>
      </c>
      <c r="AQ113" s="917"/>
      <c r="AR113" s="917"/>
      <c r="AS113" s="917"/>
      <c r="AT113" s="918"/>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19383</v>
      </c>
      <c r="BR113" s="817"/>
      <c r="BS113" s="817"/>
      <c r="BT113" s="817"/>
      <c r="BU113" s="817"/>
      <c r="BV113" s="817">
        <v>5462</v>
      </c>
      <c r="BW113" s="817"/>
      <c r="BX113" s="817"/>
      <c r="BY113" s="817"/>
      <c r="BZ113" s="817"/>
      <c r="CA113" s="817" t="s">
        <v>124</v>
      </c>
      <c r="CB113" s="817"/>
      <c r="CC113" s="817"/>
      <c r="CD113" s="817"/>
      <c r="CE113" s="817"/>
      <c r="CF113" s="872" t="s">
        <v>124</v>
      </c>
      <c r="CG113" s="873"/>
      <c r="CH113" s="873"/>
      <c r="CI113" s="873"/>
      <c r="CJ113" s="873"/>
      <c r="CK113" s="927"/>
      <c r="CL113" s="885"/>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1" t="s">
        <v>124</v>
      </c>
      <c r="DW113" s="822"/>
      <c r="DX113" s="822"/>
      <c r="DY113" s="822"/>
      <c r="DZ113" s="823"/>
    </row>
    <row r="114" spans="1:130" s="230" customFormat="1" ht="26.25" customHeight="1" x14ac:dyDescent="0.15">
      <c r="A114" s="921"/>
      <c r="B114" s="922"/>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17912</v>
      </c>
      <c r="AB114" s="780"/>
      <c r="AC114" s="780"/>
      <c r="AD114" s="780"/>
      <c r="AE114" s="781"/>
      <c r="AF114" s="782">
        <v>10699</v>
      </c>
      <c r="AG114" s="780"/>
      <c r="AH114" s="780"/>
      <c r="AI114" s="780"/>
      <c r="AJ114" s="781"/>
      <c r="AK114" s="782">
        <v>1852</v>
      </c>
      <c r="AL114" s="780"/>
      <c r="AM114" s="780"/>
      <c r="AN114" s="780"/>
      <c r="AO114" s="781"/>
      <c r="AP114" s="821">
        <v>0</v>
      </c>
      <c r="AQ114" s="822"/>
      <c r="AR114" s="822"/>
      <c r="AS114" s="822"/>
      <c r="AT114" s="823"/>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1274884</v>
      </c>
      <c r="BR114" s="817"/>
      <c r="BS114" s="817"/>
      <c r="BT114" s="817"/>
      <c r="BU114" s="817"/>
      <c r="BV114" s="817">
        <v>1279165</v>
      </c>
      <c r="BW114" s="817"/>
      <c r="BX114" s="817"/>
      <c r="BY114" s="817"/>
      <c r="BZ114" s="817"/>
      <c r="CA114" s="817">
        <v>1236715</v>
      </c>
      <c r="CB114" s="817"/>
      <c r="CC114" s="817"/>
      <c r="CD114" s="817"/>
      <c r="CE114" s="817"/>
      <c r="CF114" s="872">
        <v>27.4</v>
      </c>
      <c r="CG114" s="873"/>
      <c r="CH114" s="873"/>
      <c r="CI114" s="873"/>
      <c r="CJ114" s="873"/>
      <c r="CK114" s="927"/>
      <c r="CL114" s="885"/>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1" t="s">
        <v>124</v>
      </c>
      <c r="DW114" s="822"/>
      <c r="DX114" s="822"/>
      <c r="DY114" s="822"/>
      <c r="DZ114" s="823"/>
    </row>
    <row r="115" spans="1:130" s="230" customFormat="1" ht="26.25" customHeight="1" x14ac:dyDescent="0.15">
      <c r="A115" s="921"/>
      <c r="B115" s="922"/>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124</v>
      </c>
      <c r="AB115" s="913"/>
      <c r="AC115" s="913"/>
      <c r="AD115" s="913"/>
      <c r="AE115" s="914"/>
      <c r="AF115" s="915" t="s">
        <v>124</v>
      </c>
      <c r="AG115" s="913"/>
      <c r="AH115" s="913"/>
      <c r="AI115" s="913"/>
      <c r="AJ115" s="914"/>
      <c r="AK115" s="915" t="s">
        <v>124</v>
      </c>
      <c r="AL115" s="913"/>
      <c r="AM115" s="913"/>
      <c r="AN115" s="913"/>
      <c r="AO115" s="914"/>
      <c r="AP115" s="916" t="s">
        <v>124</v>
      </c>
      <c r="AQ115" s="917"/>
      <c r="AR115" s="917"/>
      <c r="AS115" s="917"/>
      <c r="AT115" s="918"/>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2" t="s">
        <v>124</v>
      </c>
      <c r="CG115" s="873"/>
      <c r="CH115" s="873"/>
      <c r="CI115" s="873"/>
      <c r="CJ115" s="873"/>
      <c r="CK115" s="927"/>
      <c r="CL115" s="885"/>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1" t="s">
        <v>124</v>
      </c>
      <c r="DW115" s="822"/>
      <c r="DX115" s="822"/>
      <c r="DY115" s="822"/>
      <c r="DZ115" s="823"/>
    </row>
    <row r="116" spans="1:130" s="230" customFormat="1" ht="26.25" customHeight="1" x14ac:dyDescent="0.15">
      <c r="A116" s="923"/>
      <c r="B116" s="924"/>
      <c r="C116" s="819" t="s">
        <v>436</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18</v>
      </c>
      <c r="AB116" s="780"/>
      <c r="AC116" s="780"/>
      <c r="AD116" s="780"/>
      <c r="AE116" s="781"/>
      <c r="AF116" s="782" t="s">
        <v>124</v>
      </c>
      <c r="AG116" s="780"/>
      <c r="AH116" s="780"/>
      <c r="AI116" s="780"/>
      <c r="AJ116" s="781"/>
      <c r="AK116" s="782">
        <v>7</v>
      </c>
      <c r="AL116" s="780"/>
      <c r="AM116" s="780"/>
      <c r="AN116" s="780"/>
      <c r="AO116" s="781"/>
      <c r="AP116" s="821">
        <v>0</v>
      </c>
      <c r="AQ116" s="822"/>
      <c r="AR116" s="822"/>
      <c r="AS116" s="822"/>
      <c r="AT116" s="823"/>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2" t="s">
        <v>124</v>
      </c>
      <c r="CG116" s="873"/>
      <c r="CH116" s="873"/>
      <c r="CI116" s="873"/>
      <c r="CJ116" s="873"/>
      <c r="CK116" s="927"/>
      <c r="CL116" s="885"/>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1" t="s">
        <v>124</v>
      </c>
      <c r="DW116" s="822"/>
      <c r="DX116" s="822"/>
      <c r="DY116" s="822"/>
      <c r="DZ116" s="823"/>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439</v>
      </c>
      <c r="Z117" s="897"/>
      <c r="AA117" s="902">
        <v>1678608</v>
      </c>
      <c r="AB117" s="903"/>
      <c r="AC117" s="903"/>
      <c r="AD117" s="903"/>
      <c r="AE117" s="904"/>
      <c r="AF117" s="905">
        <v>1748029</v>
      </c>
      <c r="AG117" s="903"/>
      <c r="AH117" s="903"/>
      <c r="AI117" s="903"/>
      <c r="AJ117" s="904"/>
      <c r="AK117" s="905">
        <v>1768771</v>
      </c>
      <c r="AL117" s="903"/>
      <c r="AM117" s="903"/>
      <c r="AN117" s="903"/>
      <c r="AO117" s="904"/>
      <c r="AP117" s="906"/>
      <c r="AQ117" s="907"/>
      <c r="AR117" s="907"/>
      <c r="AS117" s="907"/>
      <c r="AT117" s="908"/>
      <c r="AU117" s="932"/>
      <c r="AV117" s="933"/>
      <c r="AW117" s="933"/>
      <c r="AX117" s="933"/>
      <c r="AY117" s="933"/>
      <c r="AZ117" s="860" t="s">
        <v>440</v>
      </c>
      <c r="BA117" s="861"/>
      <c r="BB117" s="861"/>
      <c r="BC117" s="861"/>
      <c r="BD117" s="861"/>
      <c r="BE117" s="861"/>
      <c r="BF117" s="861"/>
      <c r="BG117" s="861"/>
      <c r="BH117" s="861"/>
      <c r="BI117" s="861"/>
      <c r="BJ117" s="861"/>
      <c r="BK117" s="861"/>
      <c r="BL117" s="861"/>
      <c r="BM117" s="861"/>
      <c r="BN117" s="861"/>
      <c r="BO117" s="861"/>
      <c r="BP117" s="862"/>
      <c r="BQ117" s="816" t="s">
        <v>124</v>
      </c>
      <c r="BR117" s="817"/>
      <c r="BS117" s="817"/>
      <c r="BT117" s="817"/>
      <c r="BU117" s="817"/>
      <c r="BV117" s="817" t="s">
        <v>124</v>
      </c>
      <c r="BW117" s="817"/>
      <c r="BX117" s="817"/>
      <c r="BY117" s="817"/>
      <c r="BZ117" s="817"/>
      <c r="CA117" s="817" t="s">
        <v>124</v>
      </c>
      <c r="CB117" s="817"/>
      <c r="CC117" s="817"/>
      <c r="CD117" s="817"/>
      <c r="CE117" s="817"/>
      <c r="CF117" s="872" t="s">
        <v>124</v>
      </c>
      <c r="CG117" s="873"/>
      <c r="CH117" s="873"/>
      <c r="CI117" s="873"/>
      <c r="CJ117" s="873"/>
      <c r="CK117" s="927"/>
      <c r="CL117" s="885"/>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1" t="s">
        <v>124</v>
      </c>
      <c r="DW117" s="822"/>
      <c r="DX117" s="822"/>
      <c r="DY117" s="822"/>
      <c r="DZ117" s="823"/>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296</v>
      </c>
      <c r="AL118" s="896"/>
      <c r="AM118" s="896"/>
      <c r="AN118" s="896"/>
      <c r="AO118" s="897"/>
      <c r="AP118" s="899" t="s">
        <v>414</v>
      </c>
      <c r="AQ118" s="900"/>
      <c r="AR118" s="900"/>
      <c r="AS118" s="900"/>
      <c r="AT118" s="901"/>
      <c r="AU118" s="932"/>
      <c r="AV118" s="933"/>
      <c r="AW118" s="933"/>
      <c r="AX118" s="933"/>
      <c r="AY118" s="933"/>
      <c r="AZ118" s="818" t="s">
        <v>442</v>
      </c>
      <c r="BA118" s="819"/>
      <c r="BB118" s="819"/>
      <c r="BC118" s="819"/>
      <c r="BD118" s="819"/>
      <c r="BE118" s="819"/>
      <c r="BF118" s="819"/>
      <c r="BG118" s="819"/>
      <c r="BH118" s="819"/>
      <c r="BI118" s="819"/>
      <c r="BJ118" s="819"/>
      <c r="BK118" s="819"/>
      <c r="BL118" s="819"/>
      <c r="BM118" s="819"/>
      <c r="BN118" s="819"/>
      <c r="BO118" s="819"/>
      <c r="BP118" s="820"/>
      <c r="BQ118" s="856" t="s">
        <v>124</v>
      </c>
      <c r="BR118" s="857"/>
      <c r="BS118" s="857"/>
      <c r="BT118" s="857"/>
      <c r="BU118" s="857"/>
      <c r="BV118" s="857" t="s">
        <v>124</v>
      </c>
      <c r="BW118" s="857"/>
      <c r="BX118" s="857"/>
      <c r="BY118" s="857"/>
      <c r="BZ118" s="857"/>
      <c r="CA118" s="857" t="s">
        <v>124</v>
      </c>
      <c r="CB118" s="857"/>
      <c r="CC118" s="857"/>
      <c r="CD118" s="857"/>
      <c r="CE118" s="857"/>
      <c r="CF118" s="872" t="s">
        <v>124</v>
      </c>
      <c r="CG118" s="873"/>
      <c r="CH118" s="873"/>
      <c r="CI118" s="873"/>
      <c r="CJ118" s="873"/>
      <c r="CK118" s="927"/>
      <c r="CL118" s="885"/>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1" t="s">
        <v>124</v>
      </c>
      <c r="DW118" s="822"/>
      <c r="DX118" s="822"/>
      <c r="DY118" s="822"/>
      <c r="DZ118" s="823"/>
    </row>
    <row r="119" spans="1:130" s="230" customFormat="1" ht="26.25" customHeight="1" x14ac:dyDescent="0.15">
      <c r="A119" s="882" t="s">
        <v>418</v>
      </c>
      <c r="B119" s="883"/>
      <c r="C119" s="84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54" t="s">
        <v>444</v>
      </c>
      <c r="BP119" s="855"/>
      <c r="BQ119" s="856">
        <v>17085478</v>
      </c>
      <c r="BR119" s="857"/>
      <c r="BS119" s="857"/>
      <c r="BT119" s="857"/>
      <c r="BU119" s="857"/>
      <c r="BV119" s="857">
        <v>16204384</v>
      </c>
      <c r="BW119" s="857"/>
      <c r="BX119" s="857"/>
      <c r="BY119" s="857"/>
      <c r="BZ119" s="857"/>
      <c r="CA119" s="857">
        <v>15214056</v>
      </c>
      <c r="CB119" s="857"/>
      <c r="CC119" s="857"/>
      <c r="CD119" s="857"/>
      <c r="CE119" s="857"/>
      <c r="CF119" s="748"/>
      <c r="CG119" s="749"/>
      <c r="CH119" s="749"/>
      <c r="CI119" s="749"/>
      <c r="CJ119" s="853"/>
      <c r="CK119" s="928"/>
      <c r="CL119" s="887"/>
      <c r="CM119" s="818" t="s">
        <v>445</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124</v>
      </c>
      <c r="DH119" s="764"/>
      <c r="DI119" s="764"/>
      <c r="DJ119" s="764"/>
      <c r="DK119" s="765"/>
      <c r="DL119" s="766" t="s">
        <v>124</v>
      </c>
      <c r="DM119" s="764"/>
      <c r="DN119" s="764"/>
      <c r="DO119" s="764"/>
      <c r="DP119" s="765"/>
      <c r="DQ119" s="766" t="s">
        <v>124</v>
      </c>
      <c r="DR119" s="764"/>
      <c r="DS119" s="764"/>
      <c r="DT119" s="764"/>
      <c r="DU119" s="765"/>
      <c r="DV119" s="828" t="s">
        <v>124</v>
      </c>
      <c r="DW119" s="829"/>
      <c r="DX119" s="829"/>
      <c r="DY119" s="829"/>
      <c r="DZ119" s="830"/>
    </row>
    <row r="120" spans="1:130" s="230" customFormat="1" ht="26.25" customHeight="1" x14ac:dyDescent="0.15">
      <c r="A120" s="884"/>
      <c r="B120" s="885"/>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1" t="s">
        <v>124</v>
      </c>
      <c r="AQ120" s="822"/>
      <c r="AR120" s="822"/>
      <c r="AS120" s="822"/>
      <c r="AT120" s="823"/>
      <c r="AU120" s="874" t="s">
        <v>446</v>
      </c>
      <c r="AV120" s="875"/>
      <c r="AW120" s="875"/>
      <c r="AX120" s="875"/>
      <c r="AY120" s="876"/>
      <c r="AZ120" s="840" t="s">
        <v>447</v>
      </c>
      <c r="BA120" s="808"/>
      <c r="BB120" s="808"/>
      <c r="BC120" s="808"/>
      <c r="BD120" s="808"/>
      <c r="BE120" s="808"/>
      <c r="BF120" s="808"/>
      <c r="BG120" s="808"/>
      <c r="BH120" s="808"/>
      <c r="BI120" s="808"/>
      <c r="BJ120" s="808"/>
      <c r="BK120" s="808"/>
      <c r="BL120" s="808"/>
      <c r="BM120" s="808"/>
      <c r="BN120" s="808"/>
      <c r="BO120" s="808"/>
      <c r="BP120" s="809"/>
      <c r="BQ120" s="841">
        <v>2706416</v>
      </c>
      <c r="BR120" s="825"/>
      <c r="BS120" s="825"/>
      <c r="BT120" s="825"/>
      <c r="BU120" s="825"/>
      <c r="BV120" s="825">
        <v>2961504</v>
      </c>
      <c r="BW120" s="825"/>
      <c r="BX120" s="825"/>
      <c r="BY120" s="825"/>
      <c r="BZ120" s="825"/>
      <c r="CA120" s="825">
        <v>2884263</v>
      </c>
      <c r="CB120" s="825"/>
      <c r="CC120" s="825"/>
      <c r="CD120" s="825"/>
      <c r="CE120" s="825"/>
      <c r="CF120" s="863">
        <v>63.9</v>
      </c>
      <c r="CG120" s="864"/>
      <c r="CH120" s="864"/>
      <c r="CI120" s="864"/>
      <c r="CJ120" s="864"/>
      <c r="CK120" s="865" t="s">
        <v>448</v>
      </c>
      <c r="CL120" s="832"/>
      <c r="CM120" s="832"/>
      <c r="CN120" s="832"/>
      <c r="CO120" s="833"/>
      <c r="CP120" s="869" t="s">
        <v>394</v>
      </c>
      <c r="CQ120" s="870"/>
      <c r="CR120" s="870"/>
      <c r="CS120" s="870"/>
      <c r="CT120" s="870"/>
      <c r="CU120" s="870"/>
      <c r="CV120" s="870"/>
      <c r="CW120" s="870"/>
      <c r="CX120" s="870"/>
      <c r="CY120" s="870"/>
      <c r="CZ120" s="870"/>
      <c r="DA120" s="870"/>
      <c r="DB120" s="870"/>
      <c r="DC120" s="870"/>
      <c r="DD120" s="870"/>
      <c r="DE120" s="870"/>
      <c r="DF120" s="871"/>
      <c r="DG120" s="841">
        <v>562761</v>
      </c>
      <c r="DH120" s="825"/>
      <c r="DI120" s="825"/>
      <c r="DJ120" s="825"/>
      <c r="DK120" s="825"/>
      <c r="DL120" s="825">
        <v>492501</v>
      </c>
      <c r="DM120" s="825"/>
      <c r="DN120" s="825"/>
      <c r="DO120" s="825"/>
      <c r="DP120" s="825"/>
      <c r="DQ120" s="825">
        <v>673172</v>
      </c>
      <c r="DR120" s="825"/>
      <c r="DS120" s="825"/>
      <c r="DT120" s="825"/>
      <c r="DU120" s="825"/>
      <c r="DV120" s="826">
        <v>14.9</v>
      </c>
      <c r="DW120" s="826"/>
      <c r="DX120" s="826"/>
      <c r="DY120" s="826"/>
      <c r="DZ120" s="827"/>
    </row>
    <row r="121" spans="1:130" s="230" customFormat="1" ht="26.25" customHeight="1" x14ac:dyDescent="0.15">
      <c r="A121" s="884"/>
      <c r="B121" s="885"/>
      <c r="C121" s="860" t="s">
        <v>449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124</v>
      </c>
      <c r="AB121" s="780"/>
      <c r="AC121" s="780"/>
      <c r="AD121" s="780"/>
      <c r="AE121" s="781"/>
      <c r="AF121" s="782" t="s">
        <v>124</v>
      </c>
      <c r="AG121" s="780"/>
      <c r="AH121" s="780"/>
      <c r="AI121" s="780"/>
      <c r="AJ121" s="781"/>
      <c r="AK121" s="782" t="s">
        <v>124</v>
      </c>
      <c r="AL121" s="780"/>
      <c r="AM121" s="780"/>
      <c r="AN121" s="780"/>
      <c r="AO121" s="781"/>
      <c r="AP121" s="821" t="s">
        <v>124</v>
      </c>
      <c r="AQ121" s="822"/>
      <c r="AR121" s="822"/>
      <c r="AS121" s="822"/>
      <c r="AT121" s="823"/>
      <c r="AU121" s="877"/>
      <c r="AV121" s="878"/>
      <c r="AW121" s="878"/>
      <c r="AX121" s="878"/>
      <c r="AY121" s="879"/>
      <c r="AZ121" s="815" t="s">
        <v>450</v>
      </c>
      <c r="BA121" s="752"/>
      <c r="BB121" s="752"/>
      <c r="BC121" s="752"/>
      <c r="BD121" s="752"/>
      <c r="BE121" s="752"/>
      <c r="BF121" s="752"/>
      <c r="BG121" s="752"/>
      <c r="BH121" s="752"/>
      <c r="BI121" s="752"/>
      <c r="BJ121" s="752"/>
      <c r="BK121" s="752"/>
      <c r="BL121" s="752"/>
      <c r="BM121" s="752"/>
      <c r="BN121" s="752"/>
      <c r="BO121" s="752"/>
      <c r="BP121" s="753"/>
      <c r="BQ121" s="816">
        <v>105306</v>
      </c>
      <c r="BR121" s="817"/>
      <c r="BS121" s="817"/>
      <c r="BT121" s="817"/>
      <c r="BU121" s="817"/>
      <c r="BV121" s="817">
        <v>171190</v>
      </c>
      <c r="BW121" s="817"/>
      <c r="BX121" s="817"/>
      <c r="BY121" s="817"/>
      <c r="BZ121" s="817"/>
      <c r="CA121" s="817">
        <v>143839</v>
      </c>
      <c r="CB121" s="817"/>
      <c r="CC121" s="817"/>
      <c r="CD121" s="817"/>
      <c r="CE121" s="817"/>
      <c r="CF121" s="872">
        <v>3.2</v>
      </c>
      <c r="CG121" s="873"/>
      <c r="CH121" s="873"/>
      <c r="CI121" s="873"/>
      <c r="CJ121" s="873"/>
      <c r="CK121" s="866"/>
      <c r="CL121" s="835"/>
      <c r="CM121" s="835"/>
      <c r="CN121" s="835"/>
      <c r="CO121" s="836"/>
      <c r="CP121" s="844" t="s">
        <v>391</v>
      </c>
      <c r="CQ121" s="845"/>
      <c r="CR121" s="845"/>
      <c r="CS121" s="845"/>
      <c r="CT121" s="845"/>
      <c r="CU121" s="845"/>
      <c r="CV121" s="845"/>
      <c r="CW121" s="845"/>
      <c r="CX121" s="845"/>
      <c r="CY121" s="845"/>
      <c r="CZ121" s="845"/>
      <c r="DA121" s="845"/>
      <c r="DB121" s="845"/>
      <c r="DC121" s="845"/>
      <c r="DD121" s="845"/>
      <c r="DE121" s="845"/>
      <c r="DF121" s="846"/>
      <c r="DG121" s="816" t="s">
        <v>124</v>
      </c>
      <c r="DH121" s="817"/>
      <c r="DI121" s="817"/>
      <c r="DJ121" s="817"/>
      <c r="DK121" s="817"/>
      <c r="DL121" s="817" t="s">
        <v>124</v>
      </c>
      <c r="DM121" s="817"/>
      <c r="DN121" s="817"/>
      <c r="DO121" s="817"/>
      <c r="DP121" s="817"/>
      <c r="DQ121" s="817" t="s">
        <v>124</v>
      </c>
      <c r="DR121" s="817"/>
      <c r="DS121" s="817"/>
      <c r="DT121" s="817"/>
      <c r="DU121" s="817"/>
      <c r="DV121" s="794" t="s">
        <v>124</v>
      </c>
      <c r="DW121" s="794"/>
      <c r="DX121" s="794"/>
      <c r="DY121" s="794"/>
      <c r="DZ121" s="795"/>
    </row>
    <row r="122" spans="1:130" s="230" customFormat="1" ht="26.25" customHeight="1" x14ac:dyDescent="0.15">
      <c r="A122" s="884"/>
      <c r="B122" s="885"/>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1" t="s">
        <v>124</v>
      </c>
      <c r="AQ122" s="822"/>
      <c r="AR122" s="822"/>
      <c r="AS122" s="822"/>
      <c r="AT122" s="823"/>
      <c r="AU122" s="877"/>
      <c r="AV122" s="878"/>
      <c r="AW122" s="878"/>
      <c r="AX122" s="878"/>
      <c r="AY122" s="879"/>
      <c r="AZ122" s="818" t="s">
        <v>451</v>
      </c>
      <c r="BA122" s="819"/>
      <c r="BB122" s="819"/>
      <c r="BC122" s="819"/>
      <c r="BD122" s="819"/>
      <c r="BE122" s="819"/>
      <c r="BF122" s="819"/>
      <c r="BG122" s="819"/>
      <c r="BH122" s="819"/>
      <c r="BI122" s="819"/>
      <c r="BJ122" s="819"/>
      <c r="BK122" s="819"/>
      <c r="BL122" s="819"/>
      <c r="BM122" s="819"/>
      <c r="BN122" s="819"/>
      <c r="BO122" s="819"/>
      <c r="BP122" s="820"/>
      <c r="BQ122" s="856">
        <v>10481943</v>
      </c>
      <c r="BR122" s="857"/>
      <c r="BS122" s="857"/>
      <c r="BT122" s="857"/>
      <c r="BU122" s="857"/>
      <c r="BV122" s="857">
        <v>10108655</v>
      </c>
      <c r="BW122" s="857"/>
      <c r="BX122" s="857"/>
      <c r="BY122" s="857"/>
      <c r="BZ122" s="857"/>
      <c r="CA122" s="857">
        <v>9659305</v>
      </c>
      <c r="CB122" s="857"/>
      <c r="CC122" s="857"/>
      <c r="CD122" s="857"/>
      <c r="CE122" s="857"/>
      <c r="CF122" s="858">
        <v>213.8</v>
      </c>
      <c r="CG122" s="859"/>
      <c r="CH122" s="859"/>
      <c r="CI122" s="859"/>
      <c r="CJ122" s="859"/>
      <c r="CK122" s="866"/>
      <c r="CL122" s="835"/>
      <c r="CM122" s="835"/>
      <c r="CN122" s="835"/>
      <c r="CO122" s="836"/>
      <c r="CP122" s="844" t="s">
        <v>392</v>
      </c>
      <c r="CQ122" s="845"/>
      <c r="CR122" s="845"/>
      <c r="CS122" s="845"/>
      <c r="CT122" s="845"/>
      <c r="CU122" s="845"/>
      <c r="CV122" s="845"/>
      <c r="CW122" s="845"/>
      <c r="CX122" s="845"/>
      <c r="CY122" s="845"/>
      <c r="CZ122" s="845"/>
      <c r="DA122" s="845"/>
      <c r="DB122" s="845"/>
      <c r="DC122" s="845"/>
      <c r="DD122" s="845"/>
      <c r="DE122" s="845"/>
      <c r="DF122" s="846"/>
      <c r="DG122" s="816" t="s">
        <v>124</v>
      </c>
      <c r="DH122" s="817"/>
      <c r="DI122" s="817"/>
      <c r="DJ122" s="817"/>
      <c r="DK122" s="817"/>
      <c r="DL122" s="817" t="s">
        <v>124</v>
      </c>
      <c r="DM122" s="817"/>
      <c r="DN122" s="817"/>
      <c r="DO122" s="817"/>
      <c r="DP122" s="817"/>
      <c r="DQ122" s="817" t="s">
        <v>124</v>
      </c>
      <c r="DR122" s="817"/>
      <c r="DS122" s="817"/>
      <c r="DT122" s="817"/>
      <c r="DU122" s="817"/>
      <c r="DV122" s="794" t="s">
        <v>124</v>
      </c>
      <c r="DW122" s="794"/>
      <c r="DX122" s="794"/>
      <c r="DY122" s="794"/>
      <c r="DZ122" s="795"/>
    </row>
    <row r="123" spans="1:130" s="230" customFormat="1" ht="26.25" customHeight="1" x14ac:dyDescent="0.15">
      <c r="A123" s="884"/>
      <c r="B123" s="885"/>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1" t="s">
        <v>124</v>
      </c>
      <c r="AQ123" s="822"/>
      <c r="AR123" s="822"/>
      <c r="AS123" s="822"/>
      <c r="AT123" s="823"/>
      <c r="AU123" s="880"/>
      <c r="AV123" s="881"/>
      <c r="AW123" s="881"/>
      <c r="AX123" s="881"/>
      <c r="AY123" s="881"/>
      <c r="AZ123" s="251" t="s">
        <v>179</v>
      </c>
      <c r="BA123" s="251"/>
      <c r="BB123" s="251"/>
      <c r="BC123" s="251"/>
      <c r="BD123" s="251"/>
      <c r="BE123" s="251"/>
      <c r="BF123" s="251"/>
      <c r="BG123" s="251"/>
      <c r="BH123" s="251"/>
      <c r="BI123" s="251"/>
      <c r="BJ123" s="251"/>
      <c r="BK123" s="251"/>
      <c r="BL123" s="251"/>
      <c r="BM123" s="251"/>
      <c r="BN123" s="251"/>
      <c r="BO123" s="854" t="s">
        <v>452</v>
      </c>
      <c r="BP123" s="855"/>
      <c r="BQ123" s="851">
        <v>13293665</v>
      </c>
      <c r="BR123" s="852"/>
      <c r="BS123" s="852"/>
      <c r="BT123" s="852"/>
      <c r="BU123" s="852"/>
      <c r="BV123" s="852">
        <v>13241349</v>
      </c>
      <c r="BW123" s="852"/>
      <c r="BX123" s="852"/>
      <c r="BY123" s="852"/>
      <c r="BZ123" s="852"/>
      <c r="CA123" s="852">
        <v>12687407</v>
      </c>
      <c r="CB123" s="852"/>
      <c r="CC123" s="852"/>
      <c r="CD123" s="852"/>
      <c r="CE123" s="852"/>
      <c r="CF123" s="748"/>
      <c r="CG123" s="749"/>
      <c r="CH123" s="749"/>
      <c r="CI123" s="749"/>
      <c r="CJ123" s="853"/>
      <c r="CK123" s="866"/>
      <c r="CL123" s="835"/>
      <c r="CM123" s="835"/>
      <c r="CN123" s="835"/>
      <c r="CO123" s="836"/>
      <c r="CP123" s="844" t="s">
        <v>390</v>
      </c>
      <c r="CQ123" s="845"/>
      <c r="CR123" s="845"/>
      <c r="CS123" s="845"/>
      <c r="CT123" s="845"/>
      <c r="CU123" s="845"/>
      <c r="CV123" s="845"/>
      <c r="CW123" s="845"/>
      <c r="CX123" s="845"/>
      <c r="CY123" s="845"/>
      <c r="CZ123" s="845"/>
      <c r="DA123" s="845"/>
      <c r="DB123" s="845"/>
      <c r="DC123" s="845"/>
      <c r="DD123" s="845"/>
      <c r="DE123" s="845"/>
      <c r="DF123" s="846"/>
      <c r="DG123" s="779" t="s">
        <v>124</v>
      </c>
      <c r="DH123" s="780"/>
      <c r="DI123" s="780"/>
      <c r="DJ123" s="780"/>
      <c r="DK123" s="781"/>
      <c r="DL123" s="782" t="s">
        <v>124</v>
      </c>
      <c r="DM123" s="780"/>
      <c r="DN123" s="780"/>
      <c r="DO123" s="780"/>
      <c r="DP123" s="781"/>
      <c r="DQ123" s="782" t="s">
        <v>124</v>
      </c>
      <c r="DR123" s="780"/>
      <c r="DS123" s="780"/>
      <c r="DT123" s="780"/>
      <c r="DU123" s="781"/>
      <c r="DV123" s="821" t="s">
        <v>124</v>
      </c>
      <c r="DW123" s="822"/>
      <c r="DX123" s="822"/>
      <c r="DY123" s="822"/>
      <c r="DZ123" s="823"/>
    </row>
    <row r="124" spans="1:130" s="230" customFormat="1" ht="26.25" customHeight="1" thickBot="1" x14ac:dyDescent="0.2">
      <c r="A124" s="884"/>
      <c r="B124" s="885"/>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1" t="s">
        <v>124</v>
      </c>
      <c r="AQ124" s="822"/>
      <c r="AR124" s="822"/>
      <c r="AS124" s="822"/>
      <c r="AT124" s="823"/>
      <c r="AU124" s="847" t="s">
        <v>453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80.099999999999994</v>
      </c>
      <c r="BR124" s="842"/>
      <c r="BS124" s="842"/>
      <c r="BT124" s="842"/>
      <c r="BU124" s="842"/>
      <c r="BV124" s="842">
        <v>65.7</v>
      </c>
      <c r="BW124" s="842"/>
      <c r="BX124" s="842"/>
      <c r="BY124" s="842"/>
      <c r="BZ124" s="842"/>
      <c r="CA124" s="842">
        <v>55.9</v>
      </c>
      <c r="CB124" s="842"/>
      <c r="CC124" s="842"/>
      <c r="CD124" s="842"/>
      <c r="CE124" s="842"/>
      <c r="CF124" s="726"/>
      <c r="CG124" s="727"/>
      <c r="CH124" s="727"/>
      <c r="CI124" s="727"/>
      <c r="CJ124" s="843"/>
      <c r="CK124" s="867"/>
      <c r="CL124" s="867"/>
      <c r="CM124" s="867"/>
      <c r="CN124" s="867"/>
      <c r="CO124" s="868"/>
      <c r="CP124" s="844" t="s">
        <v>454</v>
      </c>
      <c r="CQ124" s="845"/>
      <c r="CR124" s="845"/>
      <c r="CS124" s="845"/>
      <c r="CT124" s="845"/>
      <c r="CU124" s="845"/>
      <c r="CV124" s="845"/>
      <c r="CW124" s="845"/>
      <c r="CX124" s="845"/>
      <c r="CY124" s="845"/>
      <c r="CZ124" s="845"/>
      <c r="DA124" s="845"/>
      <c r="DB124" s="845"/>
      <c r="DC124" s="845"/>
      <c r="DD124" s="845"/>
      <c r="DE124" s="845"/>
      <c r="DF124" s="846"/>
      <c r="DG124" s="763" t="s">
        <v>124</v>
      </c>
      <c r="DH124" s="764"/>
      <c r="DI124" s="764"/>
      <c r="DJ124" s="764"/>
      <c r="DK124" s="765"/>
      <c r="DL124" s="766" t="s">
        <v>124</v>
      </c>
      <c r="DM124" s="764"/>
      <c r="DN124" s="764"/>
      <c r="DO124" s="764"/>
      <c r="DP124" s="765"/>
      <c r="DQ124" s="766" t="s">
        <v>124</v>
      </c>
      <c r="DR124" s="764"/>
      <c r="DS124" s="764"/>
      <c r="DT124" s="764"/>
      <c r="DU124" s="765"/>
      <c r="DV124" s="828" t="s">
        <v>124</v>
      </c>
      <c r="DW124" s="829"/>
      <c r="DX124" s="829"/>
      <c r="DY124" s="829"/>
      <c r="DZ124" s="830"/>
    </row>
    <row r="125" spans="1:130" s="230" customFormat="1" ht="26.25" customHeight="1" x14ac:dyDescent="0.15">
      <c r="A125" s="884"/>
      <c r="B125" s="885"/>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1" t="s">
        <v>124</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455</v>
      </c>
      <c r="CL125" s="832"/>
      <c r="CM125" s="832"/>
      <c r="CN125" s="832"/>
      <c r="CO125" s="833"/>
      <c r="CP125" s="840" t="s">
        <v>456</v>
      </c>
      <c r="CQ125" s="808"/>
      <c r="CR125" s="808"/>
      <c r="CS125" s="808"/>
      <c r="CT125" s="808"/>
      <c r="CU125" s="808"/>
      <c r="CV125" s="808"/>
      <c r="CW125" s="808"/>
      <c r="CX125" s="808"/>
      <c r="CY125" s="808"/>
      <c r="CZ125" s="808"/>
      <c r="DA125" s="808"/>
      <c r="DB125" s="808"/>
      <c r="DC125" s="808"/>
      <c r="DD125" s="808"/>
      <c r="DE125" s="808"/>
      <c r="DF125" s="809"/>
      <c r="DG125" s="841" t="s">
        <v>124</v>
      </c>
      <c r="DH125" s="825"/>
      <c r="DI125" s="825"/>
      <c r="DJ125" s="825"/>
      <c r="DK125" s="825"/>
      <c r="DL125" s="825" t="s">
        <v>124</v>
      </c>
      <c r="DM125" s="825"/>
      <c r="DN125" s="825"/>
      <c r="DO125" s="825"/>
      <c r="DP125" s="825"/>
      <c r="DQ125" s="825" t="s">
        <v>124</v>
      </c>
      <c r="DR125" s="825"/>
      <c r="DS125" s="825"/>
      <c r="DT125" s="825"/>
      <c r="DU125" s="825"/>
      <c r="DV125" s="826" t="s">
        <v>124</v>
      </c>
      <c r="DW125" s="826"/>
      <c r="DX125" s="826"/>
      <c r="DY125" s="826"/>
      <c r="DZ125" s="827"/>
    </row>
    <row r="126" spans="1:130" s="230" customFormat="1" ht="26.25" customHeight="1" thickBot="1" x14ac:dyDescent="0.2">
      <c r="A126" s="884"/>
      <c r="B126" s="885"/>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1" t="s">
        <v>124</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457</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15">
      <c r="A127" s="886"/>
      <c r="B127" s="887"/>
      <c r="C127" s="818" t="s">
        <v>458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124</v>
      </c>
      <c r="AB127" s="780"/>
      <c r="AC127" s="780"/>
      <c r="AD127" s="780"/>
      <c r="AE127" s="781"/>
      <c r="AF127" s="782" t="s">
        <v>124</v>
      </c>
      <c r="AG127" s="780"/>
      <c r="AH127" s="780"/>
      <c r="AI127" s="780"/>
      <c r="AJ127" s="781"/>
      <c r="AK127" s="782" t="s">
        <v>124</v>
      </c>
      <c r="AL127" s="780"/>
      <c r="AM127" s="780"/>
      <c r="AN127" s="780"/>
      <c r="AO127" s="781"/>
      <c r="AP127" s="821" t="s">
        <v>124</v>
      </c>
      <c r="AQ127" s="822"/>
      <c r="AR127" s="822"/>
      <c r="AS127" s="822"/>
      <c r="AT127" s="823"/>
      <c r="AU127" s="232"/>
      <c r="AV127" s="232"/>
      <c r="AW127" s="232"/>
      <c r="AX127" s="824"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463</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38796</v>
      </c>
      <c r="AB128" s="801"/>
      <c r="AC128" s="801"/>
      <c r="AD128" s="801"/>
      <c r="AE128" s="802"/>
      <c r="AF128" s="803">
        <v>41143</v>
      </c>
      <c r="AG128" s="801"/>
      <c r="AH128" s="801"/>
      <c r="AI128" s="801"/>
      <c r="AJ128" s="802"/>
      <c r="AK128" s="803">
        <v>27828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124</v>
      </c>
      <c r="BG128" s="787"/>
      <c r="BH128" s="787"/>
      <c r="BI128" s="787"/>
      <c r="BJ128" s="787"/>
      <c r="BK128" s="787"/>
      <c r="BL128" s="810"/>
      <c r="BM128" s="786">
        <v>14.69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467</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5662711</v>
      </c>
      <c r="AB129" s="780"/>
      <c r="AC129" s="780"/>
      <c r="AD129" s="780"/>
      <c r="AE129" s="781"/>
      <c r="AF129" s="782">
        <v>5446147</v>
      </c>
      <c r="AG129" s="780"/>
      <c r="AH129" s="780"/>
      <c r="AI129" s="780"/>
      <c r="AJ129" s="781"/>
      <c r="AK129" s="782">
        <v>5510384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19.690000000000001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931018</v>
      </c>
      <c r="AB130" s="780"/>
      <c r="AC130" s="780"/>
      <c r="AD130" s="780"/>
      <c r="AE130" s="781"/>
      <c r="AF130" s="782">
        <v>942896</v>
      </c>
      <c r="AG130" s="780"/>
      <c r="AH130" s="780"/>
      <c r="AI130" s="780"/>
      <c r="AJ130" s="781"/>
      <c r="AK130" s="782">
        <v>993182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16.100000000000001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4731693</v>
      </c>
      <c r="AB131" s="764"/>
      <c r="AC131" s="764"/>
      <c r="AD131" s="764"/>
      <c r="AE131" s="765"/>
      <c r="AF131" s="766">
        <v>4503251</v>
      </c>
      <c r="AG131" s="764"/>
      <c r="AH131" s="764"/>
      <c r="AI131" s="764"/>
      <c r="AJ131" s="765"/>
      <c r="AK131" s="766">
        <v>4517202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55.9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14.979712340000001</v>
      </c>
      <c r="AB132" s="745"/>
      <c r="AC132" s="745"/>
      <c r="AD132" s="745"/>
      <c r="AE132" s="746"/>
      <c r="AF132" s="747">
        <v>16.96529907</v>
      </c>
      <c r="AG132" s="745"/>
      <c r="AH132" s="745"/>
      <c r="AI132" s="745"/>
      <c r="AJ132" s="746"/>
      <c r="AK132" s="747">
        <v>16.553632090000001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17.399999999999999</v>
      </c>
      <c r="AB133" s="724"/>
      <c r="AC133" s="724"/>
      <c r="AD133" s="724"/>
      <c r="AE133" s="725"/>
      <c r="AF133" s="723">
        <v>16.600000000000001</v>
      </c>
      <c r="AG133" s="724"/>
      <c r="AH133" s="724"/>
      <c r="AI133" s="724"/>
      <c r="AJ133" s="725"/>
      <c r="AK133" s="723">
        <v>16.100000000000001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Tx8CaBb7CutJR8L5gs8qtiNpWhu6OIoC+Z58PeOZcE38xM7l0mlCGldJ/wyDI/ONaL+J6cRzlxPjwADygOALw==" saltValue="3qPofQbvulDyvUJT8OBZF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AQKXAbRF37mVqP8Gp90z5irFrsfyb1JtOesWLSkUtXaeNqlsHpk7awwx7OqlRwJK0anOqvuDdLu0bP3GdU3Iw==" saltValue="bG0oWQ89y/9i5tY7HlQKq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5UJgXhY3A2IzvT7sm6U+bn9C9FjLkk4MyZnKZtnQs1vcCxPXMbk9Crg70TjHn4C4MDtHHrxX+g4jsjcOzJ76g==" saltValue="Zmhnl0SBdGiEXX94jaya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486</v>
      </c>
      <c r="AL9" s="1130"/>
      <c r="AM9" s="1130"/>
      <c r="AN9" s="1131"/>
      <c r="AO9" s="281">
        <v>2026782</v>
      </c>
      <c r="AP9" s="281">
        <v>169605</v>
      </c>
      <c r="AQ9" s="282">
        <v>107616</v>
      </c>
      <c r="AR9" s="283">
        <v>57.6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487</v>
      </c>
      <c r="AL10" s="1130"/>
      <c r="AM10" s="1130"/>
      <c r="AN10" s="1131"/>
      <c r="AO10" s="284">
        <v>24048</v>
      </c>
      <c r="AP10" s="284">
        <v>2012</v>
      </c>
      <c r="AQ10" s="285">
        <v>10095</v>
      </c>
      <c r="AR10" s="286">
        <v>-80.099999999999994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488</v>
      </c>
      <c r="AL11" s="1130"/>
      <c r="AM11" s="1130"/>
      <c r="AN11" s="1131"/>
      <c r="AO11" s="284" t="s">
        <v>489</v>
      </c>
      <c r="AP11" s="284" t="s">
        <v>489</v>
      </c>
      <c r="AQ11" s="285">
        <v>1704</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490</v>
      </c>
      <c r="AL12" s="1130"/>
      <c r="AM12" s="1130"/>
      <c r="AN12" s="1131"/>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491</v>
      </c>
      <c r="AL13" s="1130"/>
      <c r="AM13" s="1130"/>
      <c r="AN13" s="1131"/>
      <c r="AO13" s="284">
        <v>92887</v>
      </c>
      <c r="AP13" s="284">
        <v>7773</v>
      </c>
      <c r="AQ13" s="285">
        <v>4110</v>
      </c>
      <c r="AR13" s="286">
        <v>89.1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492</v>
      </c>
      <c r="AL14" s="1130"/>
      <c r="AM14" s="1130"/>
      <c r="AN14" s="1131"/>
      <c r="AO14" s="284" t="s">
        <v>489</v>
      </c>
      <c r="AP14" s="284" t="s">
        <v>489</v>
      </c>
      <c r="AQ14" s="285">
        <v>2451</v>
      </c>
      <c r="AR14" s="286" t="s">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493</v>
      </c>
      <c r="AL15" s="1133"/>
      <c r="AM15" s="1133"/>
      <c r="AN15" s="1134"/>
      <c r="AO15" s="284">
        <v>-219895</v>
      </c>
      <c r="AP15" s="284">
        <v>-18401</v>
      </c>
      <c r="AQ15" s="285">
        <v>-6399</v>
      </c>
      <c r="AR15" s="286">
        <v>187.6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179</v>
      </c>
      <c r="AL16" s="1133"/>
      <c r="AM16" s="1133"/>
      <c r="AN16" s="1134"/>
      <c r="AO16" s="284">
        <v>1923822</v>
      </c>
      <c r="AP16" s="284">
        <v>160989</v>
      </c>
      <c r="AQ16" s="285">
        <v>119584</v>
      </c>
      <c r="AR16" s="286">
        <v>34.6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498</v>
      </c>
      <c r="AL21" s="1136"/>
      <c r="AM21" s="1136"/>
      <c r="AN21" s="1137"/>
      <c r="AO21" s="297">
        <v>17.41</v>
      </c>
      <c r="AP21" s="298">
        <v>10.86</v>
      </c>
      <c r="AQ21" s="299">
        <v>6.55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499</v>
      </c>
      <c r="AL22" s="1136"/>
      <c r="AM22" s="1136"/>
      <c r="AN22" s="1137"/>
      <c r="AO22" s="302">
        <v>95.8</v>
      </c>
      <c r="AP22" s="303">
        <v>97.3</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500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503</v>
      </c>
      <c r="AL32" s="1114"/>
      <c r="AM32" s="1114"/>
      <c r="AN32" s="1115"/>
      <c r="AO32" s="312">
        <v>1718697</v>
      </c>
      <c r="AP32" s="312">
        <v>143824</v>
      </c>
      <c r="AQ32" s="313">
        <v>75090</v>
      </c>
      <c r="AR32" s="314">
        <v>91.5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504</v>
      </c>
      <c r="AL33" s="1114"/>
      <c r="AM33" s="1114"/>
      <c r="AN33" s="111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505</v>
      </c>
      <c r="AL34" s="1114"/>
      <c r="AM34" s="1114"/>
      <c r="AN34" s="1115"/>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506</v>
      </c>
      <c r="AL35" s="1114"/>
      <c r="AM35" s="1114"/>
      <c r="AN35" s="1115"/>
      <c r="AO35" s="312">
        <v>48215</v>
      </c>
      <c r="AP35" s="312">
        <v>4035</v>
      </c>
      <c r="AQ35" s="313">
        <v>17211</v>
      </c>
      <c r="AR35" s="314">
        <v>-76.599999999999994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507</v>
      </c>
      <c r="AL36" s="1114"/>
      <c r="AM36" s="1114"/>
      <c r="AN36" s="1115"/>
      <c r="AO36" s="312">
        <v>1852</v>
      </c>
      <c r="AP36" s="312">
        <v>155</v>
      </c>
      <c r="AQ36" s="313">
        <v>2478</v>
      </c>
      <c r="AR36" s="314">
        <v>-93.7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508</v>
      </c>
      <c r="AL37" s="1114"/>
      <c r="AM37" s="1114"/>
      <c r="AN37" s="1115"/>
      <c r="AO37" s="312" t="s">
        <v>489</v>
      </c>
      <c r="AP37" s="312" t="s">
        <v>489</v>
      </c>
      <c r="AQ37" s="313">
        <v>654</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509</v>
      </c>
      <c r="AL38" s="1117"/>
      <c r="AM38" s="1117"/>
      <c r="AN38" s="1118"/>
      <c r="AO38" s="315">
        <v>7</v>
      </c>
      <c r="AP38" s="315">
        <v>1</v>
      </c>
      <c r="AQ38" s="316">
        <v>4</v>
      </c>
      <c r="AR38" s="304">
        <v>-75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510</v>
      </c>
      <c r="AL39" s="1117"/>
      <c r="AM39" s="1117"/>
      <c r="AN39" s="1118"/>
      <c r="AO39" s="312">
        <v>-27828</v>
      </c>
      <c r="AP39" s="312">
        <v>-2329</v>
      </c>
      <c r="AQ39" s="313">
        <v>-3502</v>
      </c>
      <c r="AR39" s="314">
        <v>-33.5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511</v>
      </c>
      <c r="AL40" s="1114"/>
      <c r="AM40" s="1114"/>
      <c r="AN40" s="1115"/>
      <c r="AO40" s="312">
        <v>-993182</v>
      </c>
      <c r="AP40" s="312">
        <v>-83111</v>
      </c>
      <c r="AQ40" s="313">
        <v>-63750</v>
      </c>
      <c r="AR40" s="314">
        <v>30.4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289</v>
      </c>
      <c r="AL41" s="1120"/>
      <c r="AM41" s="1120"/>
      <c r="AN41" s="1121"/>
      <c r="AO41" s="312">
        <v>747761</v>
      </c>
      <c r="AP41" s="312">
        <v>62574</v>
      </c>
      <c r="AQ41" s="313">
        <v>28185</v>
      </c>
      <c r="AR41" s="314">
        <v>122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481</v>
      </c>
      <c r="AN49" s="1124" t="s">
        <v>514</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1377129</v>
      </c>
      <c r="AN51" s="334">
        <v>103202</v>
      </c>
      <c r="AO51" s="335">
        <v>-35.6</v>
      </c>
      <c r="AP51" s="336">
        <v>94081</v>
      </c>
      <c r="AQ51" s="337">
        <v>10.5</v>
      </c>
      <c r="AR51" s="338">
        <v>-46.1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715473</v>
      </c>
      <c r="AN52" s="342">
        <v>53618</v>
      </c>
      <c r="AO52" s="343">
        <v>-55.4</v>
      </c>
      <c r="AP52" s="344">
        <v>48949</v>
      </c>
      <c r="AQ52" s="345">
        <v>11.5</v>
      </c>
      <c r="AR52" s="346">
        <v>-66.900000000000006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2477804</v>
      </c>
      <c r="AN53" s="334">
        <v>190923</v>
      </c>
      <c r="AO53" s="335">
        <v>85</v>
      </c>
      <c r="AP53" s="336">
        <v>92632</v>
      </c>
      <c r="AQ53" s="337">
        <v>-1.5</v>
      </c>
      <c r="AR53" s="338">
        <v>86.5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994245</v>
      </c>
      <c r="AN54" s="342">
        <v>76610</v>
      </c>
      <c r="AO54" s="343">
        <v>42.9</v>
      </c>
      <c r="AP54" s="344">
        <v>47978</v>
      </c>
      <c r="AQ54" s="345">
        <v>-2</v>
      </c>
      <c r="AR54" s="346">
        <v>44.9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2374397</v>
      </c>
      <c r="AN55" s="334">
        <v>188399</v>
      </c>
      <c r="AO55" s="335">
        <v>-1.3</v>
      </c>
      <c r="AP55" s="336">
        <v>96469</v>
      </c>
      <c r="AQ55" s="337">
        <v>4.0999999999999996</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1104417</v>
      </c>
      <c r="AN56" s="342">
        <v>87631</v>
      </c>
      <c r="AO56" s="343">
        <v>14.4</v>
      </c>
      <c r="AP56" s="344">
        <v>49775</v>
      </c>
      <c r="AQ56" s="345">
        <v>3.7</v>
      </c>
      <c r="AR56" s="346">
        <v>10.7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1563453</v>
      </c>
      <c r="AN57" s="334">
        <v>127410</v>
      </c>
      <c r="AO57" s="335">
        <v>-32.4</v>
      </c>
      <c r="AP57" s="336">
        <v>85743</v>
      </c>
      <c r="AQ57" s="337">
        <v>-11.1</v>
      </c>
      <c r="AR57" s="338">
        <v>-21.3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378166</v>
      </c>
      <c r="AN58" s="342">
        <v>30818</v>
      </c>
      <c r="AO58" s="343">
        <v>-64.8</v>
      </c>
      <c r="AP58" s="344">
        <v>45231</v>
      </c>
      <c r="AQ58" s="345">
        <v>-9.1</v>
      </c>
      <c r="AR58" s="346">
        <v>-55.7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1020338</v>
      </c>
      <c r="AN59" s="334">
        <v>85384</v>
      </c>
      <c r="AO59" s="335">
        <v>-33</v>
      </c>
      <c r="AP59" s="336">
        <v>92509</v>
      </c>
      <c r="AQ59" s="337">
        <v>7.9</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348701</v>
      </c>
      <c r="AN60" s="342">
        <v>29180</v>
      </c>
      <c r="AO60" s="343">
        <v>-5.3</v>
      </c>
      <c r="AP60" s="344">
        <v>52274</v>
      </c>
      <c r="AQ60" s="345">
        <v>15.6</v>
      </c>
      <c r="AR60" s="346">
        <v>-20.9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1762624</v>
      </c>
      <c r="AN61" s="349">
        <v>139064</v>
      </c>
      <c r="AO61" s="350">
        <v>-3.5</v>
      </c>
      <c r="AP61" s="351">
        <v>92287</v>
      </c>
      <c r="AQ61" s="352">
        <v>2</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708200</v>
      </c>
      <c r="AN62" s="342">
        <v>55571</v>
      </c>
      <c r="AO62" s="343">
        <v>-13.6</v>
      </c>
      <c r="AP62" s="344">
        <v>48841</v>
      </c>
      <c r="AQ62" s="345">
        <v>3.9</v>
      </c>
      <c r="AR62" s="346">
        <v>-17.5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qu8n26MO+4O1zxKCRxyNM/jU1hl98fxZO/SvCfLXwvgIqLB/UY0376bcgdG7hL/Qm2GuJODtFn6gZCuqIuh0g==" saltValue="ZbcYqfg6eOK4/uz0opG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jwBdxHTi+VXfkBRHWzHwWyHH/aKN5G3+AsegxQIf8Vrb9kLHt49HJMLD1CpkQnofrviRUUMa1GMiqUzEqoJUKA==" saltValue="driHMimbkUgxHhqNa9tn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UJPIVbbaIpWT2sJsIGUrwG5Nda4X15lpi70LV0G72AF9nqVy6352p0FLE6c7gvGn4qL3s6y954PgfaNzlTEOg==" saltValue="/weFsAhjtNReHrjIXY4E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17.14</v>
      </c>
      <c r="G47" s="12">
        <v>17.68</v>
      </c>
      <c r="H47" s="12">
        <v>17.91</v>
      </c>
      <c r="I47" s="12">
        <v>21.56</v>
      </c>
      <c r="J47" s="13">
        <v>23.58</v>
      </c>
    </row>
    <row r="48" spans="2:10" ht="57.75" customHeight="1" x14ac:dyDescent="0.15">
      <c r="B48" s="14"/>
      <c r="C48" s="1141" t="s">
        <v>4</v>
      </c>
      <c r="D48" s="1141"/>
      <c r="E48" s="1142"/>
      <c r="F48" s="15">
        <v>2.2000000000000002</v>
      </c>
      <c r="G48" s="16">
        <v>2.86</v>
      </c>
      <c r="H48" s="16">
        <v>5.49</v>
      </c>
      <c r="I48" s="16">
        <v>4.5599999999999996</v>
      </c>
      <c r="J48" s="17">
        <v>3.59</v>
      </c>
    </row>
    <row r="49" spans="2:10" ht="57.75" customHeight="1" thickBot="1" x14ac:dyDescent="0.2">
      <c r="B49" s="18"/>
      <c r="C49" s="1143" t="s">
        <v>5</v>
      </c>
      <c r="D49" s="1143"/>
      <c r="E49" s="1144"/>
      <c r="F49" s="19" t="s">
        <v>533</v>
      </c>
      <c r="G49" s="20">
        <v>1.81</v>
      </c>
      <c r="H49" s="20">
        <v>4.24</v>
      </c>
      <c r="I49" s="20">
        <v>1.79</v>
      </c>
      <c r="J49" s="21">
        <v>4.8</v>
      </c>
    </row>
    <row r="50" spans="2:10" x14ac:dyDescent="0.15"/>
  </sheetData>
  <sheetProtection algorithmName="SHA-512" hashValue="uJ/EbP4GQfq4F0cX1YA/FZxm3qqlXkbFI7rXTViHIP9feeK8wb0CZlh98Zsisk6HZsQoxFluhOz5ONObYtlxZQ==" saltValue="AKDKM2doSnDRv2/DaOAc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9.52</v>
      </c>
      <c r="G34" s="33">
        <v>8.2200000000000006</v>
      </c>
      <c r="H34" s="33">
        <v>7.82</v>
      </c>
      <c r="I34" s="33">
        <v>8.1199999999999992</v>
      </c>
      <c r="J34" s="34">
        <v>6.7</v>
      </c>
      <c r="K34" s="22"/>
      <c r="L34" s="22"/>
      <c r="M34" s="22"/>
      <c r="N34" s="22"/>
      <c r="O34" s="22"/>
      <c r="P34" s="22"/>
    </row>
    <row r="35" spans="1:16" ht="39" customHeight="1" x14ac:dyDescent="0.15">
      <c r="A35" s="22"/>
      <c r="B35" s="35"/>
      <c r="C35" s="1145" t="s">
        <v>535</v>
      </c>
      <c r="D35" s="1146"/>
      <c r="E35" s="1147"/>
      <c r="F35" s="36">
        <v>2.19</v>
      </c>
      <c r="G35" s="37">
        <v>2.85</v>
      </c>
      <c r="H35" s="37">
        <v>5.48</v>
      </c>
      <c r="I35" s="37">
        <v>4.55</v>
      </c>
      <c r="J35" s="38">
        <v>3.58</v>
      </c>
      <c r="K35" s="22"/>
      <c r="L35" s="22"/>
      <c r="M35" s="22"/>
      <c r="N35" s="22"/>
      <c r="O35" s="22"/>
      <c r="P35" s="22"/>
    </row>
    <row r="36" spans="1:16" ht="39" customHeight="1" x14ac:dyDescent="0.15">
      <c r="A36" s="22"/>
      <c r="B36" s="35"/>
      <c r="C36" s="1145" t="s">
        <v>536</v>
      </c>
      <c r="D36" s="1146"/>
      <c r="E36" s="1147"/>
      <c r="F36" s="36">
        <v>2.02</v>
      </c>
      <c r="G36" s="37">
        <v>1.1299999999999999</v>
      </c>
      <c r="H36" s="37">
        <v>1.82</v>
      </c>
      <c r="I36" s="37">
        <v>3.6</v>
      </c>
      <c r="J36" s="38">
        <v>2.8</v>
      </c>
      <c r="K36" s="22"/>
      <c r="L36" s="22"/>
      <c r="M36" s="22"/>
      <c r="N36" s="22"/>
      <c r="O36" s="22"/>
      <c r="P36" s="22"/>
    </row>
    <row r="37" spans="1:16" ht="39" customHeight="1" x14ac:dyDescent="0.15">
      <c r="A37" s="22"/>
      <c r="B37" s="35"/>
      <c r="C37" s="1145" t="s">
        <v>537</v>
      </c>
      <c r="D37" s="1146"/>
      <c r="E37" s="1147"/>
      <c r="F37" s="36" t="s">
        <v>538</v>
      </c>
      <c r="G37" s="37">
        <v>0.12</v>
      </c>
      <c r="H37" s="37">
        <v>0.72</v>
      </c>
      <c r="I37" s="37">
        <v>1.53</v>
      </c>
      <c r="J37" s="38">
        <v>1.63</v>
      </c>
      <c r="K37" s="22"/>
      <c r="L37" s="22"/>
      <c r="M37" s="22"/>
      <c r="N37" s="22"/>
      <c r="O37" s="22"/>
      <c r="P37" s="22"/>
    </row>
    <row r="38" spans="1:16" ht="39" customHeight="1" x14ac:dyDescent="0.15">
      <c r="A38" s="22"/>
      <c r="B38" s="35"/>
      <c r="C38" s="1145" t="s">
        <v>539</v>
      </c>
      <c r="D38" s="1146"/>
      <c r="E38" s="1147"/>
      <c r="F38" s="36">
        <v>0.23</v>
      </c>
      <c r="G38" s="37">
        <v>0.38</v>
      </c>
      <c r="H38" s="37">
        <v>0.23</v>
      </c>
      <c r="I38" s="37">
        <v>0.13</v>
      </c>
      <c r="J38" s="38">
        <v>0.17</v>
      </c>
      <c r="K38" s="22"/>
      <c r="L38" s="22"/>
      <c r="M38" s="22"/>
      <c r="N38" s="22"/>
      <c r="O38" s="22"/>
      <c r="P38" s="22"/>
    </row>
    <row r="39" spans="1:16" ht="39" customHeight="1" x14ac:dyDescent="0.15">
      <c r="A39" s="22"/>
      <c r="B39" s="35"/>
      <c r="C39" s="1145" t="s">
        <v>540</v>
      </c>
      <c r="D39" s="1146"/>
      <c r="E39" s="1147"/>
      <c r="F39" s="36">
        <v>0.14000000000000001</v>
      </c>
      <c r="G39" s="37">
        <v>0.1</v>
      </c>
      <c r="H39" s="37">
        <v>0.1</v>
      </c>
      <c r="I39" s="37">
        <v>0.11</v>
      </c>
      <c r="J39" s="38">
        <v>0.08</v>
      </c>
      <c r="K39" s="22"/>
      <c r="L39" s="22"/>
      <c r="M39" s="22"/>
      <c r="N39" s="22"/>
      <c r="O39" s="22"/>
      <c r="P39" s="22"/>
    </row>
    <row r="40" spans="1:16" ht="39" customHeight="1" x14ac:dyDescent="0.15">
      <c r="A40" s="22"/>
      <c r="B40" s="35"/>
      <c r="C40" s="1145" t="s">
        <v>541</v>
      </c>
      <c r="D40" s="1146"/>
      <c r="E40" s="1147"/>
      <c r="F40" s="36" t="s">
        <v>489</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0.14000000000000001</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b+8cVrthVgNZ122DT4PslVz1l3bODQbiyAiyi/vjfICgG/9QTUDyShhJX/lWxVFbtEbO8u9L6jZqmHrbEG0A==" saltValue="pvCbWVeNxJwXiH+elC+4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1673</v>
      </c>
      <c r="L45" s="60">
        <v>1639</v>
      </c>
      <c r="M45" s="60">
        <v>1625</v>
      </c>
      <c r="N45" s="60">
        <v>1692</v>
      </c>
      <c r="O45" s="61">
        <v>1719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27</v>
      </c>
      <c r="L48" s="64">
        <v>32</v>
      </c>
      <c r="M48" s="64">
        <v>36</v>
      </c>
      <c r="N48" s="64">
        <v>46</v>
      </c>
      <c r="O48" s="65">
        <v>48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17</v>
      </c>
      <c r="M49" s="64">
        <v>18</v>
      </c>
      <c r="N49" s="64">
        <v>11</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489</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890</v>
      </c>
      <c r="L52" s="64">
        <v>897</v>
      </c>
      <c r="M52" s="64">
        <v>970</v>
      </c>
      <c r="N52" s="64">
        <v>984</v>
      </c>
      <c r="O52" s="65">
        <v>1021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827</v>
      </c>
      <c r="L53" s="69">
        <v>791</v>
      </c>
      <c r="M53" s="69">
        <v>709</v>
      </c>
      <c r="N53" s="69">
        <v>765</v>
      </c>
      <c r="O53" s="70">
        <v>748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h0laYnb0sX2JBeS7KVN4dcWV5ObCpypnsO1s0y4D7VEBw1osXJrUhSafweMYi0No19o3lRKUOGtluYkz84ScQ==" saltValue="HIqI7CCVoneTVXUlHFr1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15369</v>
      </c>
      <c r="J41" s="356">
        <v>15348</v>
      </c>
      <c r="K41" s="356">
        <v>15228</v>
      </c>
      <c r="L41" s="356">
        <v>14427</v>
      </c>
      <c r="M41" s="357">
        <v>13304</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474</v>
      </c>
      <c r="J43" s="359">
        <v>514</v>
      </c>
      <c r="K43" s="359">
        <v>563</v>
      </c>
      <c r="L43" s="359">
        <v>493</v>
      </c>
      <c r="M43" s="360">
        <v>673</v>
      </c>
    </row>
    <row r="44" spans="2:13" ht="27.75" customHeight="1" x14ac:dyDescent="0.15">
      <c r="B44" s="1186"/>
      <c r="C44" s="1187"/>
      <c r="D44" s="106"/>
      <c r="E44" s="1190" t="s">
        <v>34</v>
      </c>
      <c r="F44" s="1190"/>
      <c r="G44" s="1190"/>
      <c r="H44" s="1191"/>
      <c r="I44" s="358">
        <v>51</v>
      </c>
      <c r="J44" s="359">
        <v>35</v>
      </c>
      <c r="K44" s="359">
        <v>19</v>
      </c>
      <c r="L44" s="359">
        <v>5</v>
      </c>
      <c r="M44" s="360" t="s">
        <v>489</v>
      </c>
    </row>
    <row r="45" spans="2:13" ht="27.75" customHeight="1" x14ac:dyDescent="0.15">
      <c r="B45" s="1186"/>
      <c r="C45" s="1187"/>
      <c r="D45" s="106"/>
      <c r="E45" s="1190" t="s">
        <v>35</v>
      </c>
      <c r="F45" s="1190"/>
      <c r="G45" s="1190"/>
      <c r="H45" s="1191"/>
      <c r="I45" s="358">
        <v>1314</v>
      </c>
      <c r="J45" s="359">
        <v>1240</v>
      </c>
      <c r="K45" s="359">
        <v>1275</v>
      </c>
      <c r="L45" s="359">
        <v>1279</v>
      </c>
      <c r="M45" s="360">
        <v>1237</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2098</v>
      </c>
      <c r="J50" s="359">
        <v>2160</v>
      </c>
      <c r="K50" s="359">
        <v>2706</v>
      </c>
      <c r="L50" s="359">
        <v>2962</v>
      </c>
      <c r="M50" s="360">
        <v>2884</v>
      </c>
    </row>
    <row r="51" spans="2:13" ht="27.75" customHeight="1" x14ac:dyDescent="0.15">
      <c r="B51" s="1186"/>
      <c r="C51" s="1187"/>
      <c r="D51" s="106"/>
      <c r="E51" s="1190" t="s">
        <v>42</v>
      </c>
      <c r="F51" s="1190"/>
      <c r="G51" s="1190"/>
      <c r="H51" s="1191"/>
      <c r="I51" s="358">
        <v>175</v>
      </c>
      <c r="J51" s="359">
        <v>139</v>
      </c>
      <c r="K51" s="359">
        <v>105</v>
      </c>
      <c r="L51" s="359">
        <v>171</v>
      </c>
      <c r="M51" s="360">
        <v>144</v>
      </c>
    </row>
    <row r="52" spans="2:13" ht="27.75" customHeight="1" x14ac:dyDescent="0.15">
      <c r="B52" s="1188"/>
      <c r="C52" s="1189"/>
      <c r="D52" s="106"/>
      <c r="E52" s="1190" t="s">
        <v>43</v>
      </c>
      <c r="F52" s="1190"/>
      <c r="G52" s="1190"/>
      <c r="H52" s="1191"/>
      <c r="I52" s="358">
        <v>10018</v>
      </c>
      <c r="J52" s="359">
        <v>10377</v>
      </c>
      <c r="K52" s="359">
        <v>10482</v>
      </c>
      <c r="L52" s="359">
        <v>10109</v>
      </c>
      <c r="M52" s="360">
        <v>9659</v>
      </c>
    </row>
    <row r="53" spans="2:13" ht="27.75" customHeight="1" thickBot="1" x14ac:dyDescent="0.2">
      <c r="B53" s="1192" t="s">
        <v>19</v>
      </c>
      <c r="C53" s="1193"/>
      <c r="D53" s="110"/>
      <c r="E53" s="1194" t="s">
        <v>44</v>
      </c>
      <c r="F53" s="1194"/>
      <c r="G53" s="1194"/>
      <c r="H53" s="1195"/>
      <c r="I53" s="361">
        <v>4918</v>
      </c>
      <c r="J53" s="362">
        <v>4461</v>
      </c>
      <c r="K53" s="362">
        <v>3792</v>
      </c>
      <c r="L53" s="362">
        <v>2963</v>
      </c>
      <c r="M53" s="363">
        <v>2527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lmbW3BQ9Fh53MyMDSGzh44uZdeclEXLvnpCV96DTfxKVGo3Lu98fA6JqWUqXSRT+1dIxLInd6i9YzvH7+9uwA==" saltValue="6KnsyNSO5o8yxY0RoE05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1014</v>
      </c>
      <c r="G55" s="122">
        <v>1174</v>
      </c>
      <c r="H55" s="123">
        <v>1299</v>
      </c>
    </row>
    <row r="56" spans="2:8" ht="52.5" customHeight="1" x14ac:dyDescent="0.15">
      <c r="B56" s="124"/>
      <c r="C56" s="1213" t="s">
        <v>47</v>
      </c>
      <c r="D56" s="1213"/>
      <c r="E56" s="1214"/>
      <c r="F56" s="125">
        <v>361</v>
      </c>
      <c r="G56" s="125">
        <v>351</v>
      </c>
      <c r="H56" s="126">
        <v>151</v>
      </c>
    </row>
    <row r="57" spans="2:8" ht="53.25" customHeight="1" x14ac:dyDescent="0.15">
      <c r="B57" s="124"/>
      <c r="C57" s="1215" t="s">
        <v>48</v>
      </c>
      <c r="D57" s="1215"/>
      <c r="E57" s="1216"/>
      <c r="F57" s="127">
        <v>859</v>
      </c>
      <c r="G57" s="127">
        <v>937</v>
      </c>
      <c r="H57" s="128">
        <v>888</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2235</v>
      </c>
      <c r="G63" s="136">
        <v>2463</v>
      </c>
      <c r="H63" s="137">
        <v>2338</v>
      </c>
    </row>
    <row r="64" spans="2:8" x14ac:dyDescent="0.15"/>
  </sheetData>
  <sheetProtection algorithmName="SHA-512" hashValue="DUXdS41AA8yTCJsMD0q3bw4H27ahN2eOVa875sJl+W+7gfbKW+CAI7a5smDRVZ2wxExG7Y1NBhrwKgEmR5cILg==" saltValue="6ImICMzXQfbB+UX9dA60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527</v>
      </c>
      <c r="G2" s="151"/>
      <c r="H2" s="152"/>
    </row>
    <row r="3" spans="1:8" x14ac:dyDescent="0.15">
      <c r="A3" s="148" t="s">
        <v>520</v>
      </c>
      <c r="B3" s="153"/>
      <c r="C3" s="154"/>
      <c r="D3" s="155">
        <v>103202</v>
      </c>
      <c r="E3" s="156"/>
      <c r="F3" s="157">
        <v>94081</v>
      </c>
      <c r="G3" s="158"/>
      <c r="H3" s="159"/>
    </row>
    <row r="4" spans="1:8" x14ac:dyDescent="0.15">
      <c r="A4" s="160"/>
      <c r="B4" s="161"/>
      <c r="C4" s="162"/>
      <c r="D4" s="163">
        <v>53618</v>
      </c>
      <c r="E4" s="164"/>
      <c r="F4" s="165">
        <v>48949</v>
      </c>
      <c r="G4" s="166"/>
      <c r="H4" s="167"/>
    </row>
    <row r="5" spans="1:8" x14ac:dyDescent="0.15">
      <c r="A5" s="148" t="s">
        <v>522</v>
      </c>
      <c r="B5" s="153"/>
      <c r="C5" s="154"/>
      <c r="D5" s="155">
        <v>190923</v>
      </c>
      <c r="E5" s="156"/>
      <c r="F5" s="157">
        <v>92632</v>
      </c>
      <c r="G5" s="158"/>
      <c r="H5" s="159"/>
    </row>
    <row r="6" spans="1:8" x14ac:dyDescent="0.15">
      <c r="A6" s="160"/>
      <c r="B6" s="161"/>
      <c r="C6" s="162"/>
      <c r="D6" s="163">
        <v>76610</v>
      </c>
      <c r="E6" s="164"/>
      <c r="F6" s="165">
        <v>47978</v>
      </c>
      <c r="G6" s="166"/>
      <c r="H6" s="167"/>
    </row>
    <row r="7" spans="1:8" x14ac:dyDescent="0.15">
      <c r="A7" s="148" t="s">
        <v>523</v>
      </c>
      <c r="B7" s="153"/>
      <c r="C7" s="154"/>
      <c r="D7" s="155">
        <v>188399</v>
      </c>
      <c r="E7" s="156"/>
      <c r="F7" s="157">
        <v>96469</v>
      </c>
      <c r="G7" s="158"/>
      <c r="H7" s="159"/>
    </row>
    <row r="8" spans="1:8" x14ac:dyDescent="0.15">
      <c r="A8" s="160"/>
      <c r="B8" s="161"/>
      <c r="C8" s="162"/>
      <c r="D8" s="163">
        <v>87631</v>
      </c>
      <c r="E8" s="164"/>
      <c r="F8" s="165">
        <v>49775</v>
      </c>
      <c r="G8" s="166"/>
      <c r="H8" s="167"/>
    </row>
    <row r="9" spans="1:8" x14ac:dyDescent="0.15">
      <c r="A9" s="148" t="s">
        <v>524</v>
      </c>
      <c r="B9" s="153"/>
      <c r="C9" s="154"/>
      <c r="D9" s="155">
        <v>127410</v>
      </c>
      <c r="E9" s="156"/>
      <c r="F9" s="157">
        <v>85743</v>
      </c>
      <c r="G9" s="158"/>
      <c r="H9" s="159"/>
    </row>
    <row r="10" spans="1:8" x14ac:dyDescent="0.15">
      <c r="A10" s="160"/>
      <c r="B10" s="161"/>
      <c r="C10" s="162"/>
      <c r="D10" s="163">
        <v>30818</v>
      </c>
      <c r="E10" s="164"/>
      <c r="F10" s="165">
        <v>45231</v>
      </c>
      <c r="G10" s="166"/>
      <c r="H10" s="167"/>
    </row>
    <row r="11" spans="1:8" x14ac:dyDescent="0.15">
      <c r="A11" s="148" t="s">
        <v>525</v>
      </c>
      <c r="B11" s="153"/>
      <c r="C11" s="154"/>
      <c r="D11" s="155">
        <v>85384</v>
      </c>
      <c r="E11" s="156"/>
      <c r="F11" s="157">
        <v>92509</v>
      </c>
      <c r="G11" s="158"/>
      <c r="H11" s="159"/>
    </row>
    <row r="12" spans="1:8" x14ac:dyDescent="0.15">
      <c r="A12" s="160"/>
      <c r="B12" s="161"/>
      <c r="C12" s="168"/>
      <c r="D12" s="163">
        <v>29180</v>
      </c>
      <c r="E12" s="164"/>
      <c r="F12" s="165">
        <v>52274</v>
      </c>
      <c r="G12" s="166"/>
      <c r="H12" s="167"/>
    </row>
    <row r="13" spans="1:8" x14ac:dyDescent="0.15">
      <c r="A13" s="148"/>
      <c r="B13" s="153"/>
      <c r="C13" s="169"/>
      <c r="D13" s="170">
        <v>139064</v>
      </c>
      <c r="E13" s="171"/>
      <c r="F13" s="172">
        <v>92287</v>
      </c>
      <c r="G13" s="173"/>
      <c r="H13" s="159"/>
    </row>
    <row r="14" spans="1:8" x14ac:dyDescent="0.15">
      <c r="A14" s="160"/>
      <c r="B14" s="161"/>
      <c r="C14" s="162"/>
      <c r="D14" s="163">
        <v>55571</v>
      </c>
      <c r="E14" s="164"/>
      <c r="F14" s="165">
        <v>48841</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2.2000000000000002</v>
      </c>
      <c r="C19" s="174">
        <f>ROUND(VALUE(SUBSTITUTE(実質収支比率等に係る経年分析!G$48,"▲","-")),2)</f>
        <v>2.86</v>
      </c>
      <c r="D19" s="174">
        <f>ROUND(VALUE(SUBSTITUTE(実質収支比率等に係る経年分析!H$48,"▲","-")),2)</f>
        <v>5.49</v>
      </c>
      <c r="E19" s="174">
        <f>ROUND(VALUE(SUBSTITUTE(実質収支比率等に係る経年分析!I$48,"▲","-")),2)</f>
        <v>4.5599999999999996</v>
      </c>
      <c r="F19" s="174">
        <f>ROUND(VALUE(SUBSTITUTE(実質収支比率等に係る経年分析!J$48,"▲","-")),2)</f>
        <v>3.59</v>
      </c>
    </row>
    <row r="20" spans="1:11" x14ac:dyDescent="0.15">
      <c r="A20" s="174" t="s">
        <v>55</v>
      </c>
      <c r="B20" s="174">
        <f>ROUND(VALUE(SUBSTITUTE(実質収支比率等に係る経年分析!F$47,"▲","-")),2)</f>
        <v>17.14</v>
      </c>
      <c r="C20" s="174">
        <f>ROUND(VALUE(SUBSTITUTE(実質収支比率等に係る経年分析!G$47,"▲","-")),2)</f>
        <v>17.68</v>
      </c>
      <c r="D20" s="174">
        <f>ROUND(VALUE(SUBSTITUTE(実質収支比率等に係る経年分析!H$47,"▲","-")),2)</f>
        <v>17.91</v>
      </c>
      <c r="E20" s="174">
        <f>ROUND(VALUE(SUBSTITUTE(実質収支比率等に係る経年分析!I$47,"▲","-")),2)</f>
        <v>21.56</v>
      </c>
      <c r="F20" s="174">
        <f>ROUND(VALUE(SUBSTITUTE(実質収支比率等に係る経年分析!J$47,"▲","-")),2)</f>
        <v>23.58</v>
      </c>
    </row>
    <row r="21" spans="1:11" x14ac:dyDescent="0.15">
      <c r="A21" s="174" t="s">
        <v>56</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1.81</v>
      </c>
      <c r="D21" s="174">
        <f>IF(ISNUMBER(VALUE(SUBSTITUTE(実質収支比率等に係る経年分析!H$49,"▲","-"))),ROUND(VALUE(SUBSTITUTE(実質収支比率等に係る経年分析!H$49,"▲","-")),2),NA())</f>
        <v>4.24</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4.8</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特別養護老人ホームしおさい特別会計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再生可能エネルギー事業特別会計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国民健康保険事業特別会計</v>
      </c>
      <c r="B33" s="175">
        <f>IF(ROUND(VALUE(SUBSTITUTE(連結実質赤字比率に係る赤字・黒字の構成分析!F$37,"▲", "-")), 2) &lt; 0, ABS(ROUND(VALUE(SUBSTITUTE(連結実質赤字比率に係る赤字・黒字の構成分析!F$37,"▲", "-")), 2)), NA())</f>
        <v>0.78</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3.58</v>
      </c>
    </row>
    <row r="36" spans="1:16" x14ac:dyDescent="0.15">
      <c r="A36" s="175" t="str">
        <f>IF(連結実質赤字比率に係る赤字・黒字の構成分析!C$34="",NA(),連結実質赤字比率に係る赤字・黒字の構成分析!C$34)</f>
        <v>土佐清水市水道事業会計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890</v>
      </c>
      <c r="E42" s="176"/>
      <c r="F42" s="176"/>
      <c r="G42" s="176">
        <f>'実質公債費比率（分子）の構造'!L$52</f>
        <v>897</v>
      </c>
      <c r="H42" s="176"/>
      <c r="I42" s="176"/>
      <c r="J42" s="176">
        <f>'実質公債費比率（分子）の構造'!M$52</f>
        <v>970</v>
      </c>
      <c r="K42" s="176"/>
      <c r="L42" s="176"/>
      <c r="M42" s="176">
        <f>'実質公債費比率（分子）の構造'!N$52</f>
        <v>984</v>
      </c>
      <c r="N42" s="176"/>
      <c r="O42" s="176"/>
      <c r="P42" s="176">
        <f>'実質公債費比率（分子）の構造'!O$52</f>
        <v>1021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17</v>
      </c>
      <c r="C45" s="176"/>
      <c r="D45" s="176"/>
      <c r="E45" s="176">
        <f>'実質公債費比率（分子）の構造'!L$49</f>
        <v>17</v>
      </c>
      <c r="F45" s="176"/>
      <c r="G45" s="176"/>
      <c r="H45" s="176">
        <f>'実質公債費比率（分子）の構造'!M$49</f>
        <v>18</v>
      </c>
      <c r="I45" s="176"/>
      <c r="J45" s="176"/>
      <c r="K45" s="176">
        <f>'実質公債費比率（分子）の構造'!N$49</f>
        <v>11</v>
      </c>
      <c r="L45" s="176"/>
      <c r="M45" s="176"/>
      <c r="N45" s="176">
        <f>'実質公債費比率（分子）の構造'!O$49</f>
        <v>2</v>
      </c>
      <c r="O45" s="176"/>
      <c r="P45" s="176"/>
    </row>
    <row r="46" spans="1:16" x14ac:dyDescent="0.15">
      <c r="A46" s="176" t="s">
        <v>66</v>
      </c>
      <c r="B46" s="176">
        <f>'実質公債費比率（分子）の構造'!K$48</f>
        <v>27</v>
      </c>
      <c r="C46" s="176"/>
      <c r="D46" s="176"/>
      <c r="E46" s="176">
        <f>'実質公債費比率（分子）の構造'!L$48</f>
        <v>32</v>
      </c>
      <c r="F46" s="176"/>
      <c r="G46" s="176"/>
      <c r="H46" s="176">
        <f>'実質公債費比率（分子）の構造'!M$48</f>
        <v>36</v>
      </c>
      <c r="I46" s="176"/>
      <c r="J46" s="176"/>
      <c r="K46" s="176">
        <f>'実質公債費比率（分子）の構造'!N$48</f>
        <v>46</v>
      </c>
      <c r="L46" s="176"/>
      <c r="M46" s="176"/>
      <c r="N46" s="176">
        <f>'実質公債費比率（分子）の構造'!O$48</f>
        <v>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1673</v>
      </c>
      <c r="C49" s="176"/>
      <c r="D49" s="176"/>
      <c r="E49" s="176">
        <f>'実質公債費比率（分子）の構造'!L$45</f>
        <v>1639</v>
      </c>
      <c r="F49" s="176"/>
      <c r="G49" s="176"/>
      <c r="H49" s="176">
        <f>'実質公債費比率（分子）の構造'!M$45</f>
        <v>1625</v>
      </c>
      <c r="I49" s="176"/>
      <c r="J49" s="176"/>
      <c r="K49" s="176">
        <f>'実質公債費比率（分子）の構造'!N$45</f>
        <v>1692</v>
      </c>
      <c r="L49" s="176"/>
      <c r="M49" s="176"/>
      <c r="N49" s="176">
        <f>'実質公債費比率（分子）の構造'!O$45</f>
        <v>1719</v>
      </c>
      <c r="O49" s="176"/>
      <c r="P49" s="176"/>
    </row>
    <row r="50" spans="1:16" x14ac:dyDescent="0.15">
      <c r="A50" s="176" t="s">
        <v>69</v>
      </c>
      <c r="B50" s="176" t="e">
        <f>NA()</f>
        <v>#N/A</v>
      </c>
      <c r="C50" s="176">
        <f>IF(ISNUMBER('実質公債費比率（分子）の構造'!K$53),'実質公債費比率（分子）の構造'!K$53,NA())</f>
        <v>827</v>
      </c>
      <c r="D50" s="176" t="e">
        <f>NA()</f>
        <v>#N/A</v>
      </c>
      <c r="E50" s="176" t="e">
        <f>NA()</f>
        <v>#N/A</v>
      </c>
      <c r="F50" s="176">
        <f>IF(ISNUMBER('実質公債費比率（分子）の構造'!L$53),'実質公債費比率（分子）の構造'!L$53,NA())</f>
        <v>791</v>
      </c>
      <c r="G50" s="176" t="e">
        <f>NA()</f>
        <v>#N/A</v>
      </c>
      <c r="H50" s="176" t="e">
        <f>NA()</f>
        <v>#N/A</v>
      </c>
      <c r="I50" s="176">
        <f>IF(ISNUMBER('実質公債費比率（分子）の構造'!M$53),'実質公債費比率（分子）の構造'!M$53,NA())</f>
        <v>709</v>
      </c>
      <c r="J50" s="176" t="e">
        <f>NA()</f>
        <v>#N/A</v>
      </c>
      <c r="K50" s="176" t="e">
        <f>NA()</f>
        <v>#N/A</v>
      </c>
      <c r="L50" s="176">
        <f>IF(ISNUMBER('実質公債費比率（分子）の構造'!N$53),'実質公債費比率（分子）の構造'!N$53,NA())</f>
        <v>765</v>
      </c>
      <c r="M50" s="176" t="e">
        <f>NA()</f>
        <v>#N/A</v>
      </c>
      <c r="N50" s="176" t="e">
        <f>NA()</f>
        <v>#N/A</v>
      </c>
      <c r="O50" s="176">
        <f>IF(ISNUMBER('実質公債費比率（分子）の構造'!O$53),'実質公債費比率（分子）の構造'!O$53,NA())</f>
        <v>748</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10018</v>
      </c>
      <c r="E56" s="175"/>
      <c r="F56" s="175"/>
      <c r="G56" s="175">
        <f>'将来負担比率（分子）の構造'!J$52</f>
        <v>10377</v>
      </c>
      <c r="H56" s="175"/>
      <c r="I56" s="175"/>
      <c r="J56" s="175">
        <f>'将来負担比率（分子）の構造'!K$52</f>
        <v>10482</v>
      </c>
      <c r="K56" s="175"/>
      <c r="L56" s="175"/>
      <c r="M56" s="175">
        <f>'将来負担比率（分子）の構造'!L$52</f>
        <v>10109</v>
      </c>
      <c r="N56" s="175"/>
      <c r="O56" s="175"/>
      <c r="P56" s="175">
        <f>'将来負担比率（分子）の構造'!M$52</f>
        <v>9659</v>
      </c>
    </row>
    <row r="57" spans="1:16" x14ac:dyDescent="0.15">
      <c r="A57" s="175" t="s">
        <v>42</v>
      </c>
      <c r="B57" s="175"/>
      <c r="C57" s="175"/>
      <c r="D57" s="175">
        <f>'将来負担比率（分子）の構造'!I$51</f>
        <v>175</v>
      </c>
      <c r="E57" s="175"/>
      <c r="F57" s="175"/>
      <c r="G57" s="175">
        <f>'将来負担比率（分子）の構造'!J$51</f>
        <v>139</v>
      </c>
      <c r="H57" s="175"/>
      <c r="I57" s="175"/>
      <c r="J57" s="175">
        <f>'将来負担比率（分子）の構造'!K$51</f>
        <v>105</v>
      </c>
      <c r="K57" s="175"/>
      <c r="L57" s="175"/>
      <c r="M57" s="175">
        <f>'将来負担比率（分子）の構造'!L$51</f>
        <v>171</v>
      </c>
      <c r="N57" s="175"/>
      <c r="O57" s="175"/>
      <c r="P57" s="175">
        <f>'将来負担比率（分子）の構造'!M$51</f>
        <v>144</v>
      </c>
    </row>
    <row r="58" spans="1:16" x14ac:dyDescent="0.15">
      <c r="A58" s="175" t="s">
        <v>41</v>
      </c>
      <c r="B58" s="175"/>
      <c r="C58" s="175"/>
      <c r="D58" s="175">
        <f>'将来負担比率（分子）の構造'!I$50</f>
        <v>2098</v>
      </c>
      <c r="E58" s="175"/>
      <c r="F58" s="175"/>
      <c r="G58" s="175">
        <f>'将来負担比率（分子）の構造'!J$50</f>
        <v>2160</v>
      </c>
      <c r="H58" s="175"/>
      <c r="I58" s="175"/>
      <c r="J58" s="175">
        <f>'将来負担比率（分子）の構造'!K$50</f>
        <v>2706</v>
      </c>
      <c r="K58" s="175"/>
      <c r="L58" s="175"/>
      <c r="M58" s="175">
        <f>'将来負担比率（分子）の構造'!L$50</f>
        <v>2962</v>
      </c>
      <c r="N58" s="175"/>
      <c r="O58" s="175"/>
      <c r="P58" s="175">
        <f>'将来負担比率（分子）の構造'!M$50</f>
        <v>2884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1314</v>
      </c>
      <c r="C62" s="175"/>
      <c r="D62" s="175"/>
      <c r="E62" s="175">
        <f>'将来負担比率（分子）の構造'!J$45</f>
        <v>1240</v>
      </c>
      <c r="F62" s="175"/>
      <c r="G62" s="175"/>
      <c r="H62" s="175">
        <f>'将来負担比率（分子）の構造'!K$45</f>
        <v>1275</v>
      </c>
      <c r="I62" s="175"/>
      <c r="J62" s="175"/>
      <c r="K62" s="175">
        <f>'将来負担比率（分子）の構造'!L$45</f>
        <v>1279</v>
      </c>
      <c r="L62" s="175"/>
      <c r="M62" s="175"/>
      <c r="N62" s="175">
        <f>'将来負担比率（分子）の構造'!M$45</f>
        <v>1237</v>
      </c>
      <c r="O62" s="175"/>
      <c r="P62" s="175"/>
    </row>
    <row r="63" spans="1:16" x14ac:dyDescent="0.15">
      <c r="A63" s="175" t="s">
        <v>34</v>
      </c>
      <c r="B63" s="175">
        <f>'将来負担比率（分子）の構造'!I$44</f>
        <v>51</v>
      </c>
      <c r="C63" s="175"/>
      <c r="D63" s="175"/>
      <c r="E63" s="175">
        <f>'将来負担比率（分子）の構造'!J$44</f>
        <v>35</v>
      </c>
      <c r="F63" s="175"/>
      <c r="G63" s="175"/>
      <c r="H63" s="175">
        <f>'将来負担比率（分子）の構造'!K$44</f>
        <v>19</v>
      </c>
      <c r="I63" s="175"/>
      <c r="J63" s="175"/>
      <c r="K63" s="175">
        <f>'将来負担比率（分子）の構造'!L$44</f>
        <v>5</v>
      </c>
      <c r="L63" s="175"/>
      <c r="M63" s="175"/>
      <c r="N63" s="175" t="str">
        <f>'将来負担比率（分子）の構造'!M$44</f>
        <v>-</v>
      </c>
      <c r="O63" s="175"/>
      <c r="P63" s="175"/>
    </row>
    <row r="64" spans="1:16" x14ac:dyDescent="0.15">
      <c r="A64" s="175" t="s">
        <v>33</v>
      </c>
      <c r="B64" s="175">
        <f>'将来負担比率（分子）の構造'!I$43</f>
        <v>474</v>
      </c>
      <c r="C64" s="175"/>
      <c r="D64" s="175"/>
      <c r="E64" s="175">
        <f>'将来負担比率（分子）の構造'!J$43</f>
        <v>514</v>
      </c>
      <c r="F64" s="175"/>
      <c r="G64" s="175"/>
      <c r="H64" s="175">
        <f>'将来負担比率（分子）の構造'!K$43</f>
        <v>563</v>
      </c>
      <c r="I64" s="175"/>
      <c r="J64" s="175"/>
      <c r="K64" s="175">
        <f>'将来負担比率（分子）の構造'!L$43</f>
        <v>493</v>
      </c>
      <c r="L64" s="175"/>
      <c r="M64" s="175"/>
      <c r="N64" s="175">
        <f>'将来負担比率（分子）の構造'!M$43</f>
        <v>673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15369</v>
      </c>
      <c r="C66" s="175"/>
      <c r="D66" s="175"/>
      <c r="E66" s="175">
        <f>'将来負担比率（分子）の構造'!J$41</f>
        <v>15348</v>
      </c>
      <c r="F66" s="175"/>
      <c r="G66" s="175"/>
      <c r="H66" s="175">
        <f>'将来負担比率（分子）の構造'!K$41</f>
        <v>15228</v>
      </c>
      <c r="I66" s="175"/>
      <c r="J66" s="175"/>
      <c r="K66" s="175">
        <f>'将来負担比率（分子）の構造'!L$41</f>
        <v>14427</v>
      </c>
      <c r="L66" s="175"/>
      <c r="M66" s="175"/>
      <c r="N66" s="175">
        <f>'将来負担比率（分子）の構造'!M$41</f>
        <v>13304</v>
      </c>
      <c r="O66" s="175"/>
      <c r="P66" s="175"/>
    </row>
    <row r="67" spans="1:16" x14ac:dyDescent="0.15">
      <c r="A67" s="175" t="s">
        <v>73</v>
      </c>
      <c r="B67" s="175" t="e">
        <f>NA()</f>
        <v>#N/A</v>
      </c>
      <c r="C67" s="175">
        <f>IF(ISNUMBER('将来負担比率（分子）の構造'!I$53), IF('将来負担比率（分子）の構造'!I$53 &lt; 0, 0, '将来負担比率（分子）の構造'!I$53), NA())</f>
        <v>4918</v>
      </c>
      <c r="D67" s="175" t="e">
        <f>NA()</f>
        <v>#N/A</v>
      </c>
      <c r="E67" s="175" t="e">
        <f>NA()</f>
        <v>#N/A</v>
      </c>
      <c r="F67" s="175">
        <f>IF(ISNUMBER('将来負担比率（分子）の構造'!J$53), IF('将来負担比率（分子）の構造'!J$53 &lt; 0, 0, '将来負担比率（分子）の構造'!J$53), NA())</f>
        <v>4461</v>
      </c>
      <c r="G67" s="175" t="e">
        <f>NA()</f>
        <v>#N/A</v>
      </c>
      <c r="H67" s="175" t="e">
        <f>NA()</f>
        <v>#N/A</v>
      </c>
      <c r="I67" s="175">
        <f>IF(ISNUMBER('将来負担比率（分子）の構造'!K$53), IF('将来負担比率（分子）の構造'!K$53 &lt; 0, 0, '将来負担比率（分子）の構造'!K$53), NA())</f>
        <v>3792</v>
      </c>
      <c r="J67" s="175" t="e">
        <f>NA()</f>
        <v>#N/A</v>
      </c>
      <c r="K67" s="175" t="e">
        <f>NA()</f>
        <v>#N/A</v>
      </c>
      <c r="L67" s="175">
        <f>IF(ISNUMBER('将来負担比率（分子）の構造'!L$53), IF('将来負担比率（分子）の構造'!L$53 &lt; 0, 0, '将来負担比率（分子）の構造'!L$53), NA())</f>
        <v>2963</v>
      </c>
      <c r="M67" s="175" t="e">
        <f>NA()</f>
        <v>#N/A</v>
      </c>
      <c r="N67" s="175" t="e">
        <f>NA()</f>
        <v>#N/A</v>
      </c>
      <c r="O67" s="175">
        <f>IF(ISNUMBER('将来負担比率（分子）の構造'!M$53), IF('将来負担比率（分子）の構造'!M$53 &lt; 0, 0, '将来負担比率（分子）の構造'!M$53), NA())</f>
        <v>2527</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1014</v>
      </c>
      <c r="C72" s="179">
        <f>基金残高に係る経年分析!G55</f>
        <v>1174</v>
      </c>
      <c r="D72" s="179">
        <f>基金残高に係る経年分析!H55</f>
        <v>1299</v>
      </c>
    </row>
    <row r="73" spans="1:16" x14ac:dyDescent="0.15">
      <c r="A73" s="178" t="s">
        <v>76</v>
      </c>
      <c r="B73" s="179">
        <f>基金残高に係る経年分析!F56</f>
        <v>361</v>
      </c>
      <c r="C73" s="179">
        <f>基金残高に係る経年分析!G56</f>
        <v>351</v>
      </c>
      <c r="D73" s="179">
        <f>基金残高に係る経年分析!H56</f>
        <v>151</v>
      </c>
    </row>
    <row r="74" spans="1:16" x14ac:dyDescent="0.15">
      <c r="A74" s="178" t="s">
        <v>77</v>
      </c>
      <c r="B74" s="179">
        <f>基金残高に係る経年分析!F57</f>
        <v>859</v>
      </c>
      <c r="C74" s="179">
        <f>基金残高に係る経年分析!G57</f>
        <v>937</v>
      </c>
      <c r="D74" s="179">
        <f>基金残高に係る経年分析!H57</f>
        <v>888</v>
      </c>
    </row>
  </sheetData>
  <sheetProtection algorithmName="SHA-512" hashValue="KwlVio8rdTCnryJ02OjXg3fShPW9Mr2qHb6g8mBijTFpgj2sCqdO8uzZrr0M8PHjn/ekBHB/wjg0Wbx0/FPbbg==" saltValue="i9lTCxQO6X2u9TPGORTs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2025-03-05T06:00:16Z</cp:lastPrinted>
  <dcterms:created xsi:type="dcterms:W3CDTF">2025-02-19T04:39:24Z</dcterms:created>
  <dcterms:modified xsi:type="dcterms:W3CDTF">2025-03-05T06:02:18Z</dcterms:modified>
  <cp:category/>
</cp:coreProperties>
</file>