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<sst xmlns="http://schemas.openxmlformats.org/spreadsheetml/2006/main" xmlns:r="http://schemas.openxmlformats.org/officeDocument/2006/relationships" count="545" uniqueCount="545">
  <si>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</si>
  <si>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</si>
  <si>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</si>
  <si>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</si>
  <si>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</si>
  <si>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</si>
  <si>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</si>
  <si>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</si>
  <si>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</si>
  <si>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</si>
  <si>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</si>
  <si>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</si>
  <si>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</si>
  <si>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</si>
  <si>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</si>
  <si>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</si>
  <si>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</si>
  <si>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</si>
  <si>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</si>
  <si>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</si>
  <si>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</si>
  <si>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</si>
  <si>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</si>
  <si>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</si>
  <si>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</si>
  <si>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</si>
  <si>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</si>
  <si>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</si>
  <si>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</si>
  <si>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国民健康保険特別会計（直診勘定）</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</si>
  <si>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</si>
  <si>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</si>
  <si>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</si>
  <si>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</si>
  <si>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</si>
  <si>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</si>
  <si>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</si>
  <si>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</si>
  <si>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</si>
  <si>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</si>
  <si>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</si>
  <si>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</si>
  <si>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</si>
  <si>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</si>
  <si>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</si>
  <si>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</si>
  <si>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</si>
  <si>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</si>
  <si>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</si>
  <si>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</si>
  <si>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</si>
  <si>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</si>
  <si>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</si>
  <si>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</si>
  <si>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</si>
  <si>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</si>
  <si>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</si>
  <si>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</si>
  <si>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</si>
  <si>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</si>
  <si>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</si>
  <si>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</si>
  <si>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</si>
  <si>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</si>
  <si>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</si>
  <si>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</si>
  <si>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</si>
  <si>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</si>
  <si>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</si>
  <si>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</si>
  <si>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</si>
  <si>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</si>
  <si>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</si>
  <si>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</si>
  <si>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</si>
  <si>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</si>
  <si>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</si>
  <si>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</si>
  <si>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</si>
  <si>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</si>
  <si>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</si>
  <si>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</si>
  <si>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</si>
  <si>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</si>
  <si>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</si>
  <si>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</si>
  <si>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</si>
  <si>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</si>
  <si>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</si>
  <si>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</si>
  <si>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</si>
  <si>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</si>
  <si>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</si>
  <si>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</si>
  <si>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</si>
  <si>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</si>
  <si>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</si>
  <si>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</si>
  <si>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</si>
  <si>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</si>
  <si>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</si>
  <si>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</si>
  <si>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</si>
  <si>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</si>
  <si>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</si>
  <si>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</si>
  <si>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</si>
  <si>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</si>
  <si>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</si>
  <si>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</si>
  <si>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</si>
  <si>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</si>
  <si>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</si>
  <si>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</si>
  <si>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</si>
  <si>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</si>
  <si>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</si>
  <si>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</si>
  <si>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</si>
  <si>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</si>
  <si>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</si>
  <si>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</si>
  <si>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高知県広域食肉センター事務組合</t>
  </si>
  <si>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</si>
  <si>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</si>
  <si>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</si>
  <si>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天王地区汚水処理施設事業特別会計</t>
  </si>
  <si>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</si>
  <si>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</si>
  <si>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</si>
  <si>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</si>
  <si>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</si>
  <si>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</si>
  <si>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</si>
  <si>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</si>
  <si>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</si>
  <si>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</si>
  <si>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</si>
  <si>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</si>
  <si>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</si>
  <si>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</si>
  <si>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</si>
  <si>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</si>
  <si>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</si>
  <si>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</si>
  <si>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Ⅴ－２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</si>
  <si>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</si>
  <si>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</si>
  <si>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</si>
  <si>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</si>
  <si>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</si>
  <si>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</si>
  <si>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</si>
  <si>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</si>
  <si>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</si>
  <si>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</si>
  <si>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</si>
  <si>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</si>
  <si>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</si>
  <si>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</si>
  <si>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</si>
  <si>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</si>
  <si>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</si>
  <si>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いの町</t>
  </si>
  <si>
    <t>人口1人当たり決算額</t>
    <rPh sb="0" eb="2">
      <t>ジンコウ</t>
    </rPh>
    <rPh sb="2" eb="4">
      <t>ヒトリ</t>
    </rPh>
    <rPh sb="4" eb="5">
      <t>ア</t>
    </rPh>
    <rPh sb="7" eb="9">
      <t>ケッサン</t>
    </rPh>
    <rPh sb="9" eb="10">
      <t>ガク</t>
    </rPh>
    <phoneticPr fontId="33"/>
  </si>
  <si>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</si>
  <si>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</si>
  <si>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</si>
  <si>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</si>
  <si>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</si>
  <si>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</si>
  <si>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</si>
  <si>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</si>
  <si>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</si>
  <si>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</si>
  <si>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</si>
  <si>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</si>
  <si>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</si>
  <si>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</si>
  <si>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</si>
  <si>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</si>
  <si>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</si>
  <si>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</si>
  <si>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</si>
  <si>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</si>
  <si>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</si>
  <si>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</si>
  <si>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</si>
  <si>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</si>
  <si>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</si>
  <si>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</si>
  <si>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</si>
  <si>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</si>
  <si>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</si>
  <si>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-6.1</t>
  </si>
  <si>
    <t>こうち人づくり広域連合</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</si>
  <si>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</si>
  <si>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</si>
  <si>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</si>
  <si>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</si>
  <si>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</si>
  <si>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</si>
  <si>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</si>
  <si>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</si>
  <si>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</si>
  <si>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</si>
  <si>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</si>
  <si>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</si>
  <si>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</si>
  <si>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</si>
  <si>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</si>
  <si>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</si>
  <si>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</si>
  <si>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</si>
  <si>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</si>
  <si>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</si>
  <si>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</si>
  <si>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</si>
  <si>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</si>
  <si>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</si>
  <si>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</si>
  <si>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</si>
  <si>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</si>
  <si>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</si>
  <si>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</si>
  <si>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</si>
  <si>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</si>
  <si>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</si>
  <si>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</si>
  <si>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</si>
  <si>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</si>
  <si>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</si>
  <si>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</si>
  <si>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</si>
  <si>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</si>
  <si>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</si>
  <si>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</si>
  <si>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</si>
  <si>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再生可能エネルギー事業特別会計</t>
  </si>
  <si>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</si>
  <si>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</si>
  <si>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</si>
  <si>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</si>
  <si>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水資源対策基金</t>
  </si>
  <si>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</si>
  <si>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</si>
  <si>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</si>
  <si>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</si>
  <si>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</si>
  <si>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</si>
  <si>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</si>
  <si>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</si>
  <si>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</si>
  <si>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</si>
  <si>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</si>
  <si>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</si>
  <si>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</si>
  <si>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</si>
  <si>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</si>
  <si>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</si>
  <si>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</si>
  <si>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</si>
  <si>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</si>
  <si>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</si>
  <si>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</si>
  <si>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</si>
  <si>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</si>
  <si>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</si>
  <si>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</si>
  <si>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</si>
  <si>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</si>
  <si>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</si>
  <si>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</si>
  <si>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</si>
  <si>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</si>
  <si>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</si>
  <si>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</si>
  <si>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</si>
  <si>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</si>
  <si>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</si>
  <si>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</si>
  <si>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</si>
  <si>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</si>
  <si>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</si>
  <si>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</si>
  <si>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</si>
  <si>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</si>
  <si>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</si>
  <si>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</si>
  <si>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</si>
  <si>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</si>
  <si>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</si>
  <si>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</si>
  <si>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</si>
  <si>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</si>
  <si>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</si>
  <si>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</si>
  <si>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</si>
  <si>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</si>
  <si>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高知県いの町</t>
  </si>
  <si>
    <t>地方債</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</si>
  <si>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</si>
  <si>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</si>
  <si>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</si>
  <si>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</si>
  <si>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</si>
  <si>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</si>
  <si>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</si>
  <si>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</si>
  <si>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</si>
  <si>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</si>
  <si>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</si>
  <si>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</si>
  <si>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</si>
  <si>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</si>
  <si>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</si>
  <si>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</si>
  <si>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</si>
  <si>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</si>
  <si>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</si>
  <si>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</si>
  <si>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</si>
  <si>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</si>
  <si>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</si>
  <si>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</si>
  <si>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</si>
  <si>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</si>
  <si>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</si>
  <si>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</si>
  <si>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</si>
  <si>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</si>
  <si>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</si>
  <si>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</si>
  <si>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</si>
  <si>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</si>
  <si>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</si>
  <si>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</si>
  <si>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</si>
  <si>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</si>
  <si>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</si>
  <si>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</si>
  <si>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</si>
  <si>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</si>
  <si>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</si>
  <si>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</si>
  <si>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</si>
  <si>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</si>
  <si>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</si>
  <si>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</si>
  <si>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</si>
  <si>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</si>
  <si>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</si>
  <si>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</si>
  <si>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</si>
  <si>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</si>
  <si>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</si>
  <si>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</si>
  <si>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</si>
  <si>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</si>
  <si>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</si>
  <si>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</si>
  <si>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</si>
  <si>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</si>
  <si>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</si>
  <si>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</si>
  <si>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</si>
  <si>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</si>
  <si>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</si>
  <si>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</si>
  <si>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</si>
  <si>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</si>
  <si>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</si>
  <si>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</si>
  <si>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</si>
  <si>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</si>
  <si>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</si>
  <si>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</si>
  <si>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</si>
  <si>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</si>
  <si>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</si>
  <si>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</si>
  <si>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</si>
  <si>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</si>
  <si>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</si>
  <si>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</si>
  <si>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</si>
  <si>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</si>
  <si>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伊野南墓地公園管理基金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</si>
  <si>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</si>
  <si>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</si>
  <si>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</si>
  <si>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</si>
  <si>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</si>
  <si>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</si>
  <si>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</si>
  <si>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</si>
  <si>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</si>
  <si>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</si>
  <si>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</si>
  <si>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</si>
  <si>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</si>
  <si>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</si>
  <si>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</si>
  <si>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</si>
  <si>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</si>
  <si>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</si>
  <si>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</si>
  <si>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</si>
  <si>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</si>
  <si>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</si>
  <si>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</si>
  <si>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</si>
  <si>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</si>
  <si>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</si>
  <si>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</si>
  <si>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</si>
  <si>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</si>
  <si>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</si>
  <si>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</si>
  <si>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</si>
  <si>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</si>
  <si>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</si>
  <si>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</si>
  <si>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</si>
  <si>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</si>
  <si>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</si>
  <si>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</si>
  <si>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</si>
  <si>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</si>
  <si>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</si>
  <si>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</si>
  <si>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</si>
  <si>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</si>
  <si>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</si>
  <si>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</si>
  <si>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</si>
  <si>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</si>
  <si>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</si>
  <si>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</si>
  <si>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</si>
  <si>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</si>
  <si>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</si>
  <si>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</si>
  <si>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</si>
  <si>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</si>
  <si>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</si>
  <si>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</si>
  <si>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</si>
  <si>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</si>
  <si>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</si>
  <si>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</si>
  <si>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</si>
  <si>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水資源対策特別会計</t>
  </si>
  <si>
    <t>区分</t>
    <rPh sb="0" eb="1">
      <t>ク</t>
    </rPh>
    <rPh sb="1" eb="2">
      <t>ブン</t>
    </rPh>
    <phoneticPr fontId="32"/>
  </si>
  <si>
    <t>墓地公園事業特別会計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</si>
  <si>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</si>
  <si>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</si>
  <si>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</si>
  <si>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</si>
  <si>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</si>
  <si>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</si>
  <si>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</si>
  <si>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国民健康保険特別会計（事業勘定）</t>
  </si>
  <si>
    <t>特別養護老人ホーム特別会計</t>
  </si>
  <si>
    <t>水道事業会計</t>
  </si>
  <si>
    <t>法適用企業</t>
  </si>
  <si>
    <t>病院事業会計</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</si>
  <si>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</si>
  <si>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</si>
  <si>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</si>
  <si>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</si>
  <si>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</si>
  <si>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</si>
  <si>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</si>
  <si>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</si>
  <si>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</si>
  <si>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</si>
  <si>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</si>
  <si>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</si>
  <si>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</si>
  <si>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</si>
  <si>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</si>
  <si>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</si>
  <si>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</si>
  <si>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</si>
  <si>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</si>
  <si>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</si>
  <si>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</si>
  <si>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高知県市町村総合事務組合（一般会計）</t>
    <rPh sb="13" eb="15">
      <t>イッパン</t>
    </rPh>
    <rPh sb="15" eb="17">
      <t>カイケイ</t>
    </rPh>
    <phoneticPr fontId="38"/>
  </si>
  <si>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</si>
  <si>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</si>
  <si>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</si>
  <si>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</si>
  <si>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</si>
  <si>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</si>
  <si>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</si>
  <si>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</si>
  <si>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</si>
  <si>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</si>
  <si>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</si>
  <si>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</si>
  <si>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</si>
  <si>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</si>
  <si>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</si>
  <si>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</si>
  <si>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</si>
  <si>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</si>
  <si>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</si>
  <si>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</si>
  <si>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</si>
  <si>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</si>
  <si>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</si>
  <si>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</si>
  <si>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</si>
  <si>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</si>
  <si>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</si>
  <si>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</si>
  <si>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</si>
  <si>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</si>
  <si>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</si>
  <si>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</si>
  <si>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</si>
  <si>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</si>
  <si>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</si>
  <si>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</si>
  <si>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</si>
  <si>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</si>
  <si>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</si>
  <si>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</si>
  <si>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</si>
  <si>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</si>
  <si>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6.25</t>
  </si>
  <si>
    <t>▲ 0.34</t>
  </si>
  <si>
    <t>その他会計（赤字）</t>
  </si>
  <si>
    <t>公益財団法人いの町農業公社</t>
  </si>
  <si>
    <t>有限会社むささびの里</t>
  </si>
  <si>
    <t>仁淀川下流衛生事務組合</t>
  </si>
  <si>
    <t>仁淀消防組合</t>
  </si>
  <si>
    <t>仁淀川広域市町村圏事務組合</t>
  </si>
  <si>
    <t>高知中央西部焼却処理事務組合</t>
  </si>
  <si>
    <t>高知県市町村総合事務組合（特別会計）</t>
    <rPh sb="13" eb="17">
      <t>トクベツカイケイ</t>
    </rPh>
    <phoneticPr fontId="38"/>
  </si>
  <si>
    <t>高知県後期高齢者医療広域連合（一般会計）</t>
  </si>
  <si>
    <t>高知県後期高齢者医療広域連合（特別会計）</t>
  </si>
  <si>
    <t>施設等整備基金</t>
  </si>
  <si>
    <t>地域福祉基金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</si>
</sst>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8"/>
      <color theme="3"/>
      <name val="游ゴシック Light"/>
      <family val="2"/>
      <scheme val="major"/>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198048</c:v>
                </c:pt>
                <c:pt idx="1">
                  <c:v>160827</c:v>
                </c:pt>
                <c:pt idx="2">
                  <c:v>141015</c:v>
                </c:pt>
                <c:pt idx="3">
                  <c:v>87833</c:v>
                </c:pt>
                <c:pt idx="4">
                  <c:v>79171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3.11</c:v>
                </c:pt>
                <c:pt idx="1">
                  <c:v>2.3199999999999998</c:v>
                </c:pt>
                <c:pt idx="2">
                  <c:v>2.78</c:v>
                </c:pt>
                <c:pt idx="3">
                  <c:v>3.97</c:v>
                </c:pt>
                <c:pt idx="4">
                  <c:v>5.03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19.190000000000001</c:v>
                </c:pt>
                <c:pt idx="1">
                  <c:v>18.23</c:v>
                </c:pt>
                <c:pt idx="2">
                  <c:v>18.63</c:v>
                </c:pt>
                <c:pt idx="3">
                  <c:v>20.43</c:v>
                </c:pt>
                <c:pt idx="4">
                  <c:v>22.44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-6.25</c:v>
                </c:pt>
                <c:pt idx="1">
                  <c:v>-0.34</c:v>
                </c:pt>
                <c:pt idx="2">
                  <c:v>0.56999999999999995</c:v>
                </c:pt>
                <c:pt idx="3">
                  <c:v>1.1499999999999999</c:v>
                </c:pt>
                <c:pt idx="4">
                  <c:v>1.08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8.e-002</c:v>
                </c:pt>
                <c:pt idx="4">
                  <c:v>#N/A</c:v>
                </c:pt>
                <c:pt idx="5">
                  <c:v>0.1</c:v>
                </c:pt>
                <c:pt idx="6">
                  <c:v>#N/A</c:v>
                </c:pt>
                <c:pt idx="7">
                  <c:v>0.11</c:v>
                </c:pt>
                <c:pt idx="8">
                  <c:v>#N/A</c:v>
                </c:pt>
                <c:pt idx="9">
                  <c:v>9.e-002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1.e-002</c:v>
                </c:pt>
                <c:pt idx="2">
                  <c:v>#N/A</c:v>
                </c:pt>
                <c:pt idx="3">
                  <c:v>2.e-002</c:v>
                </c:pt>
                <c:pt idx="4">
                  <c:v>#N/A</c:v>
                </c:pt>
                <c:pt idx="5">
                  <c:v>2.e-002</c:v>
                </c:pt>
                <c:pt idx="6">
                  <c:v>#N/A</c:v>
                </c:pt>
                <c:pt idx="7">
                  <c:v>0.18</c:v>
                </c:pt>
                <c:pt idx="8">
                  <c:v>#N/A</c:v>
                </c:pt>
                <c:pt idx="9">
                  <c:v>0.19</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0.46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6.97</c:v>
                </c:pt>
                <c:pt idx="2">
                  <c:v>#N/A</c:v>
                </c:pt>
                <c:pt idx="3">
                  <c:v>4.62</c:v>
                </c:pt>
                <c:pt idx="4">
                  <c:v>#N/A</c:v>
                </c:pt>
                <c:pt idx="5">
                  <c:v>3.19</c:v>
                </c:pt>
                <c:pt idx="6">
                  <c:v>#N/A</c:v>
                </c:pt>
                <c:pt idx="7">
                  <c:v>2.72</c:v>
                </c:pt>
                <c:pt idx="8">
                  <c:v>#N/A</c:v>
                </c:pt>
                <c:pt idx="9">
                  <c:v>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0.63</c:v>
                </c:pt>
                <c:pt idx="4">
                  <c:v>#N/A</c:v>
                </c:pt>
                <c:pt idx="5">
                  <c:v>0.79</c:v>
                </c:pt>
                <c:pt idx="6">
                  <c:v>#N/A</c:v>
                </c:pt>
                <c:pt idx="7">
                  <c:v>1.29</c:v>
                </c:pt>
                <c:pt idx="8">
                  <c:v>#N/A</c:v>
                </c:pt>
                <c:pt idx="9">
                  <c:v>1.32</c:v>
                </c:pt>
              </c:numCache>
            </c:numRef>
          </c:val>
        </c:ser>
        <c:ser>
          <c:idx val="7"/>
          <c:order val="7"/>
          <c:tx>
            <c:strRef>
              <c:f>データシート!$A$34</c:f>
              <c:strCache>
                <c:ptCount val="1"/>
                <c:pt idx="0">
                  <c:v>天王地区汚水処理施設事業特別会計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4.e-002</c:v>
                </c:pt>
                <c:pt idx="4">
                  <c:v>#N/A</c:v>
                </c:pt>
                <c:pt idx="5">
                  <c:v>8.e-002</c:v>
                </c:pt>
                <c:pt idx="6">
                  <c:v>#N/A</c:v>
                </c:pt>
                <c:pt idx="7">
                  <c:v>9.e-002</c:v>
                </c:pt>
                <c:pt idx="8">
                  <c:v>#N/A</c:v>
                </c:pt>
                <c:pt idx="9">
                  <c:v>1.94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2.86</c:v>
                </c:pt>
                <c:pt idx="2">
                  <c:v>#N/A</c:v>
                </c:pt>
                <c:pt idx="3">
                  <c:v>2.27</c:v>
                </c:pt>
                <c:pt idx="4">
                  <c:v>#N/A</c:v>
                </c:pt>
                <c:pt idx="5">
                  <c:v>2.68</c:v>
                </c:pt>
                <c:pt idx="6">
                  <c:v>#N/A</c:v>
                </c:pt>
                <c:pt idx="7">
                  <c:v>3.85</c:v>
                </c:pt>
                <c:pt idx="8">
                  <c:v>#N/A</c:v>
                </c:pt>
                <c:pt idx="9">
                  <c:v>3.07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6.06</c:v>
                </c:pt>
                <c:pt idx="2">
                  <c:v>#N/A</c:v>
                </c:pt>
                <c:pt idx="3">
                  <c:v>5.75</c:v>
                </c:pt>
                <c:pt idx="4">
                  <c:v>#N/A</c:v>
                </c:pt>
                <c:pt idx="5">
                  <c:v>5.58</c:v>
                </c:pt>
                <c:pt idx="6">
                  <c:v>#N/A</c:v>
                </c:pt>
                <c:pt idx="7">
                  <c:v>6.24</c:v>
                </c:pt>
                <c:pt idx="8">
                  <c:v>#N/A</c:v>
                </c:pt>
                <c:pt idx="9">
                  <c:v>6.45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1458</c:v>
                </c:pt>
                <c:pt idx="5">
                  <c:v>1462</c:v>
                </c:pt>
                <c:pt idx="8">
                  <c:v>1463</c:v>
                </c:pt>
                <c:pt idx="11">
                  <c:v>1439</c:v>
                </c:pt>
                <c:pt idx="14">
                  <c:v>1387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3</c:v>
                </c:pt>
                <c:pt idx="6">
                  <c:v>3</c:v>
                </c:pt>
                <c:pt idx="9">
                  <c:v>3</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343</c:v>
                </c:pt>
                <c:pt idx="3">
                  <c:v>353</c:v>
                </c:pt>
                <c:pt idx="6">
                  <c:v>332</c:v>
                </c:pt>
                <c:pt idx="9">
                  <c:v>323</c:v>
                </c:pt>
                <c:pt idx="12">
                  <c:v>297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1615</c:v>
                </c:pt>
                <c:pt idx="3">
                  <c:v>1747</c:v>
                </c:pt>
                <c:pt idx="6">
                  <c:v>1761</c:v>
                </c:pt>
                <c:pt idx="9">
                  <c:v>1751</c:v>
                </c:pt>
                <c:pt idx="12">
                  <c:v>1670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502</c:v>
                </c:pt>
                <c:pt idx="2">
                  <c:v>#N/A</c:v>
                </c:pt>
                <c:pt idx="3">
                  <c:v>#N/A</c:v>
                </c:pt>
                <c:pt idx="4">
                  <c:v>641</c:v>
                </c:pt>
                <c:pt idx="5">
                  <c:v>#N/A</c:v>
                </c:pt>
                <c:pt idx="6">
                  <c:v>#N/A</c:v>
                </c:pt>
                <c:pt idx="7">
                  <c:v>633</c:v>
                </c:pt>
                <c:pt idx="8">
                  <c:v>#N/A</c:v>
                </c:pt>
                <c:pt idx="9">
                  <c:v>#N/A</c:v>
                </c:pt>
                <c:pt idx="10">
                  <c:v>638</c:v>
                </c:pt>
                <c:pt idx="11">
                  <c:v>#N/A</c:v>
                </c:pt>
                <c:pt idx="12">
                  <c:v>#N/A</c:v>
                </c:pt>
                <c:pt idx="13">
                  <c:v>589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15743</c:v>
                </c:pt>
                <c:pt idx="5">
                  <c:v>15707</c:v>
                </c:pt>
                <c:pt idx="8">
                  <c:v>15373</c:v>
                </c:pt>
                <c:pt idx="11">
                  <c:v>14698</c:v>
                </c:pt>
                <c:pt idx="14">
                  <c:v>14459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c:v>
                </c:pt>
                <c:pt idx="5">
                  <c:v>15</c:v>
                </c:pt>
                <c:pt idx="8">
                  <c:v>8</c:v>
                </c:pt>
                <c:pt idx="11">
                  <c:v>3</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8034</c:v>
                </c:pt>
                <c:pt idx="5">
                  <c:v>7900</c:v>
                </c:pt>
                <c:pt idx="8">
                  <c:v>7973</c:v>
                </c:pt>
                <c:pt idx="11">
                  <c:v>8306</c:v>
                </c:pt>
                <c:pt idx="14">
                  <c:v>8236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12</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1067</c:v>
                </c:pt>
                <c:pt idx="3">
                  <c:v>966</c:v>
                </c:pt>
                <c:pt idx="6">
                  <c:v>832</c:v>
                </c:pt>
                <c:pt idx="9">
                  <c:v>840</c:v>
                </c:pt>
                <c:pt idx="12">
                  <c:v>818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9</c:v>
                </c:pt>
                <c:pt idx="6">
                  <c:v>6</c:v>
                </c:pt>
                <c:pt idx="9">
                  <c:v>3</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3693</c:v>
                </c:pt>
                <c:pt idx="3">
                  <c:v>3867</c:v>
                </c:pt>
                <c:pt idx="6">
                  <c:v>3774</c:v>
                </c:pt>
                <c:pt idx="9">
                  <c:v>3627</c:v>
                </c:pt>
                <c:pt idx="12">
                  <c:v>3451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16818</c:v>
                </c:pt>
                <c:pt idx="3">
                  <c:v>17386</c:v>
                </c:pt>
                <c:pt idx="6">
                  <c:v>17700</c:v>
                </c:pt>
                <c:pt idx="9">
                  <c:v>16919</c:v>
                </c:pt>
                <c:pt idx="12">
                  <c:v>16298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1585</c:v>
                </c:pt>
                <c:pt idx="1">
                  <c:v>1702</c:v>
                </c:pt>
                <c:pt idx="2">
                  <c:v>1865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2488</c:v>
                </c:pt>
                <c:pt idx="1">
                  <c:v>2643</c:v>
                </c:pt>
                <c:pt idx="2">
                  <c:v>2553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5199</c:v>
                </c:pt>
                <c:pt idx="1">
                  <c:v>5324</c:v>
                </c:pt>
                <c:pt idx="2">
                  <c:v>5023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21,183
21,141
470.97
14,727,850
14,250,442
418,295
8,308,427
16,298,068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人口減少や高齢化に加え、町内で中心となる産業がないこと等により、財政力指数は、県内平均を上回っているものの、類似団体比較では平均を大きく下回り、</a:t>
          </a:r>
          <a:r>
            <a:rPr kumimoji="1" lang="en-US" altLang="ja-JP" sz="1300">
              <a:latin typeface="ＭＳ Ｐゴシック"/>
              <a:ea typeface="ＭＳ Ｐゴシック"/>
            </a:rPr>
            <a:t>99</a:t>
          </a:r>
          <a:r>
            <a:rPr kumimoji="1" lang="ja-JP" altLang="en-US" sz="1300">
              <a:latin typeface="ＭＳ Ｐゴシック"/>
              <a:ea typeface="ＭＳ Ｐゴシック"/>
            </a:rPr>
            <a:t>団体中</a:t>
          </a:r>
          <a:r>
            <a:rPr kumimoji="1" lang="en-US" altLang="ja-JP" sz="1300">
              <a:latin typeface="ＭＳ Ｐゴシック"/>
              <a:ea typeface="ＭＳ Ｐゴシック"/>
            </a:rPr>
            <a:t>96</a:t>
          </a:r>
          <a:r>
            <a:rPr kumimoji="1" lang="ja-JP" altLang="en-US" sz="1300">
              <a:latin typeface="ＭＳ Ｐゴシック"/>
              <a:ea typeface="ＭＳ Ｐゴシック"/>
            </a:rPr>
            <a:t>位となっている。</a:t>
          </a:r>
        </a:p>
        <a:p>
          <a:r>
            <a:rPr kumimoji="1" lang="ja-JP" altLang="en-US" sz="1300">
              <a:latin typeface="ＭＳ Ｐゴシック"/>
              <a:ea typeface="ＭＳ Ｐゴシック"/>
            </a:rPr>
            <a:t>　遊休財産の売却やふるさと納税の強化等により、自主財源の確保に努める。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4174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8445"/>
    <xdr:sp macro="" textlink="">
      <xdr:nvSpPr>
        <xdr:cNvPr id="65" name="財政力最小値テキスト"/>
        <xdr:cNvSpPr txBox="1"/>
      </xdr:nvSpPr>
      <xdr:spPr>
        <a:xfrm>
          <a:off x="5041900" y="780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6985</xdr:rowOff>
    </xdr:from>
    <xdr:to xmlns:xdr="http://schemas.openxmlformats.org/drawingml/2006/spreadsheetDrawing">
      <xdr:col>23</xdr:col>
      <xdr:colOff>133350</xdr:colOff>
      <xdr:row>45</xdr:row>
      <xdr:rowOff>6985</xdr:rowOff>
    </xdr:to>
    <xdr:cxnSp macro="">
      <xdr:nvCxnSpPr>
        <xdr:cNvPr id="69" name="直線コネクタ 68"/>
        <xdr:cNvCxnSpPr/>
      </xdr:nvCxnSpPr>
      <xdr:spPr>
        <a:xfrm>
          <a:off x="4114800" y="77222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98425</xdr:rowOff>
    </xdr:from>
    <xdr:ext cx="762000" cy="258445"/>
    <xdr:sp macro="" textlink="">
      <xdr:nvSpPr>
        <xdr:cNvPr id="70" name="財政力平均値テキスト"/>
        <xdr:cNvSpPr txBox="1"/>
      </xdr:nvSpPr>
      <xdr:spPr>
        <a:xfrm>
          <a:off x="5041900" y="71278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81915</xdr:rowOff>
    </xdr:from>
    <xdr:to xmlns:xdr="http://schemas.openxmlformats.org/drawingml/2006/spreadsheetDrawing">
      <xdr:col>23</xdr:col>
      <xdr:colOff>184150</xdr:colOff>
      <xdr:row>43</xdr:row>
      <xdr:rowOff>12065</xdr:rowOff>
    </xdr:to>
    <xdr:sp macro="" textlink="">
      <xdr:nvSpPr>
        <xdr:cNvPr id="71" name="フローチャート: 判断 70"/>
        <xdr:cNvSpPr/>
      </xdr:nvSpPr>
      <xdr:spPr>
        <a:xfrm>
          <a:off x="4902200" y="728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6985</xdr:rowOff>
    </xdr:from>
    <xdr:to xmlns:xdr="http://schemas.openxmlformats.org/drawingml/2006/spreadsheetDrawing">
      <xdr:col>19</xdr:col>
      <xdr:colOff>133350</xdr:colOff>
      <xdr:row>45</xdr:row>
      <xdr:rowOff>20320</xdr:rowOff>
    </xdr:to>
    <xdr:cxnSp macro="">
      <xdr:nvCxnSpPr>
        <xdr:cNvPr id="72" name="直線コネクタ 71"/>
        <xdr:cNvCxnSpPr/>
      </xdr:nvCxnSpPr>
      <xdr:spPr>
        <a:xfrm flipV="1">
          <a:off x="3225800" y="7722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73" name="フローチャート: 判断 72"/>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167005</xdr:rowOff>
    </xdr:from>
    <xdr:ext cx="736600" cy="258445"/>
    <xdr:sp macro="" textlink="">
      <xdr:nvSpPr>
        <xdr:cNvPr id="74" name="テキスト ボックス 73"/>
        <xdr:cNvSpPr txBox="1"/>
      </xdr:nvSpPr>
      <xdr:spPr>
        <a:xfrm>
          <a:off x="3733800" y="7025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165100</xdr:rowOff>
    </xdr:from>
    <xdr:to xmlns:xdr="http://schemas.openxmlformats.org/drawingml/2006/spreadsheetDrawing">
      <xdr:col>15</xdr:col>
      <xdr:colOff>82550</xdr:colOff>
      <xdr:row>45</xdr:row>
      <xdr:rowOff>20320</xdr:rowOff>
    </xdr:to>
    <xdr:cxnSp macro="">
      <xdr:nvCxnSpPr>
        <xdr:cNvPr id="75" name="直線コネクタ 74"/>
        <xdr:cNvCxnSpPr/>
      </xdr:nvCxnSpPr>
      <xdr:spPr>
        <a:xfrm>
          <a:off x="2336800" y="77089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6" name="フローチャート: 判断 75"/>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139700</xdr:rowOff>
    </xdr:from>
    <xdr:ext cx="762000" cy="259080"/>
    <xdr:sp macro="" textlink="">
      <xdr:nvSpPr>
        <xdr:cNvPr id="77" name="テキスト ボックス 76"/>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165100</xdr:rowOff>
    </xdr:from>
    <xdr:to xmlns:xdr="http://schemas.openxmlformats.org/drawingml/2006/spreadsheetDrawing">
      <xdr:col>11</xdr:col>
      <xdr:colOff>31750</xdr:colOff>
      <xdr:row>44</xdr:row>
      <xdr:rowOff>165100</xdr:rowOff>
    </xdr:to>
    <xdr:cxnSp macro="">
      <xdr:nvCxnSpPr>
        <xdr:cNvPr id="78" name="直線コネクタ 77"/>
        <xdr:cNvCxnSpPr/>
      </xdr:nvCxnSpPr>
      <xdr:spPr>
        <a:xfrm>
          <a:off x="1447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14605</xdr:rowOff>
    </xdr:from>
    <xdr:to xmlns:xdr="http://schemas.openxmlformats.org/drawingml/2006/spreadsheetDrawing">
      <xdr:col>11</xdr:col>
      <xdr:colOff>82550</xdr:colOff>
      <xdr:row>42</xdr:row>
      <xdr:rowOff>116205</xdr:rowOff>
    </xdr:to>
    <xdr:sp macro="" textlink="">
      <xdr:nvSpPr>
        <xdr:cNvPr id="79" name="フローチャート: 判断 78"/>
        <xdr:cNvSpPr/>
      </xdr:nvSpPr>
      <xdr:spPr>
        <a:xfrm>
          <a:off x="2286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126365</xdr:rowOff>
    </xdr:from>
    <xdr:ext cx="762000" cy="259080"/>
    <xdr:sp macro="" textlink="">
      <xdr:nvSpPr>
        <xdr:cNvPr id="80" name="テキスト ボックス 79"/>
        <xdr:cNvSpPr txBox="1"/>
      </xdr:nvSpPr>
      <xdr:spPr>
        <a:xfrm>
          <a:off x="1955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153670</xdr:rowOff>
    </xdr:from>
    <xdr:ext cx="762000" cy="259080"/>
    <xdr:sp macro="" textlink="">
      <xdr:nvSpPr>
        <xdr:cNvPr id="82" name="テキスト ボックス 81"/>
        <xdr:cNvSpPr txBox="1"/>
      </xdr:nvSpPr>
      <xdr:spPr>
        <a:xfrm>
          <a:off x="1066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127635</xdr:rowOff>
    </xdr:from>
    <xdr:to xmlns:xdr="http://schemas.openxmlformats.org/drawingml/2006/spreadsheetDrawing">
      <xdr:col>23</xdr:col>
      <xdr:colOff>184150</xdr:colOff>
      <xdr:row>45</xdr:row>
      <xdr:rowOff>57785</xdr:rowOff>
    </xdr:to>
    <xdr:sp macro="" textlink="">
      <xdr:nvSpPr>
        <xdr:cNvPr id="88" name="楕円 87"/>
        <xdr:cNvSpPr/>
      </xdr:nvSpPr>
      <xdr:spPr>
        <a:xfrm>
          <a:off x="4902200" y="76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23495</xdr:rowOff>
    </xdr:from>
    <xdr:ext cx="762000" cy="259080"/>
    <xdr:sp macro="" textlink="">
      <xdr:nvSpPr>
        <xdr:cNvPr id="89" name="財政力該当値テキスト"/>
        <xdr:cNvSpPr txBox="1"/>
      </xdr:nvSpPr>
      <xdr:spPr>
        <a:xfrm>
          <a:off x="50419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127635</xdr:rowOff>
    </xdr:from>
    <xdr:to xmlns:xdr="http://schemas.openxmlformats.org/drawingml/2006/spreadsheetDrawing">
      <xdr:col>19</xdr:col>
      <xdr:colOff>184150</xdr:colOff>
      <xdr:row>45</xdr:row>
      <xdr:rowOff>57785</xdr:rowOff>
    </xdr:to>
    <xdr:sp macro="" textlink="">
      <xdr:nvSpPr>
        <xdr:cNvPr id="90" name="楕円 89"/>
        <xdr:cNvSpPr/>
      </xdr:nvSpPr>
      <xdr:spPr>
        <a:xfrm>
          <a:off x="4064000" y="76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42545</xdr:rowOff>
    </xdr:from>
    <xdr:ext cx="736600" cy="258445"/>
    <xdr:sp macro="" textlink="">
      <xdr:nvSpPr>
        <xdr:cNvPr id="91" name="テキスト ボックス 90"/>
        <xdr:cNvSpPr txBox="1"/>
      </xdr:nvSpPr>
      <xdr:spPr>
        <a:xfrm>
          <a:off x="3733800" y="7757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140970</xdr:rowOff>
    </xdr:from>
    <xdr:to xmlns:xdr="http://schemas.openxmlformats.org/drawingml/2006/spreadsheetDrawing">
      <xdr:col>15</xdr:col>
      <xdr:colOff>133350</xdr:colOff>
      <xdr:row>45</xdr:row>
      <xdr:rowOff>71120</xdr:rowOff>
    </xdr:to>
    <xdr:sp macro="" textlink="">
      <xdr:nvSpPr>
        <xdr:cNvPr id="92" name="楕円 91"/>
        <xdr:cNvSpPr/>
      </xdr:nvSpPr>
      <xdr:spPr>
        <a:xfrm>
          <a:off x="3175000" y="76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55880</xdr:rowOff>
    </xdr:from>
    <xdr:ext cx="762000" cy="259080"/>
    <xdr:sp macro="" textlink="">
      <xdr:nvSpPr>
        <xdr:cNvPr id="93" name="テキスト ボックス 92"/>
        <xdr:cNvSpPr txBox="1"/>
      </xdr:nvSpPr>
      <xdr:spPr>
        <a:xfrm>
          <a:off x="2844800" y="7771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114300</xdr:rowOff>
    </xdr:from>
    <xdr:to xmlns:xdr="http://schemas.openxmlformats.org/drawingml/2006/spreadsheetDrawing">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29210</xdr:rowOff>
    </xdr:from>
    <xdr:ext cx="762000" cy="258445"/>
    <xdr:sp macro="" textlink="">
      <xdr:nvSpPr>
        <xdr:cNvPr id="95" name="テキスト ボックス 94"/>
        <xdr:cNvSpPr txBox="1"/>
      </xdr:nvSpPr>
      <xdr:spPr>
        <a:xfrm>
          <a:off x="1955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114300</xdr:rowOff>
    </xdr:from>
    <xdr:to xmlns:xdr="http://schemas.openxmlformats.org/drawingml/2006/spreadsheetDrawing">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29210</xdr:rowOff>
    </xdr:from>
    <xdr:ext cx="762000" cy="258445"/>
    <xdr:sp macro="" textlink="">
      <xdr:nvSpPr>
        <xdr:cNvPr id="97" name="テキスト ボックス 96"/>
        <xdr:cNvSpPr txBox="1"/>
      </xdr:nvSpPr>
      <xdr:spPr>
        <a:xfrm>
          <a:off x="1066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令和５年度の経常収支比率は、普通交付税等の増額により、対前年度</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ポイント減少となり、類似団体平均を</a:t>
          </a:r>
          <a:r>
            <a:rPr kumimoji="1" lang="en-US" altLang="ja-JP" sz="1300">
              <a:latin typeface="ＭＳ Ｐゴシック"/>
              <a:ea typeface="ＭＳ Ｐゴシック"/>
            </a:rPr>
            <a:t>1.4</a:t>
          </a:r>
          <a:r>
            <a:rPr kumimoji="1" lang="ja-JP" altLang="en-US" sz="1300">
              <a:latin typeface="ＭＳ Ｐゴシック"/>
              <a:ea typeface="ＭＳ Ｐゴシック"/>
            </a:rPr>
            <a:t>ポイント下回る結果となった。</a:t>
          </a:r>
        </a:p>
        <a:p>
          <a:r>
            <a:rPr kumimoji="1" lang="ja-JP" altLang="en-US" sz="1300">
              <a:latin typeface="ＭＳ Ｐゴシック"/>
              <a:ea typeface="ＭＳ Ｐゴシック"/>
            </a:rPr>
            <a:t>　今後も事業の取捨選択や縮小化、事務の効率化を図り、経常経費の削減に努める。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5" name="テキスト ボックス 114"/>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114935</xdr:rowOff>
    </xdr:from>
    <xdr:to xmlns:xdr="http://schemas.openxmlformats.org/drawingml/2006/spreadsheetDrawing">
      <xdr:col>23</xdr:col>
      <xdr:colOff>133350</xdr:colOff>
      <xdr:row>67</xdr:row>
      <xdr:rowOff>26035</xdr:rowOff>
    </xdr:to>
    <xdr:cxnSp macro="">
      <xdr:nvCxnSpPr>
        <xdr:cNvPr id="123" name="直線コネクタ 122"/>
        <xdr:cNvCxnSpPr/>
      </xdr:nvCxnSpPr>
      <xdr:spPr>
        <a:xfrm flipV="1">
          <a:off x="4953000" y="10059035"/>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169545</xdr:rowOff>
    </xdr:from>
    <xdr:ext cx="762000" cy="258445"/>
    <xdr:sp macro="" textlink="">
      <xdr:nvSpPr>
        <xdr:cNvPr id="124" name="財政構造の弾力性最小値テキスト"/>
        <xdr:cNvSpPr txBox="1"/>
      </xdr:nvSpPr>
      <xdr:spPr>
        <a:xfrm>
          <a:off x="5041900" y="11485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26035</xdr:rowOff>
    </xdr:from>
    <xdr:to xmlns:xdr="http://schemas.openxmlformats.org/drawingml/2006/spreadsheetDrawing">
      <xdr:col>24</xdr:col>
      <xdr:colOff>12700</xdr:colOff>
      <xdr:row>67</xdr:row>
      <xdr:rowOff>26035</xdr:rowOff>
    </xdr:to>
    <xdr:cxnSp macro="">
      <xdr:nvCxnSpPr>
        <xdr:cNvPr id="125" name="直線コネクタ 124"/>
        <xdr:cNvCxnSpPr/>
      </xdr:nvCxnSpPr>
      <xdr:spPr>
        <a:xfrm>
          <a:off x="4864100" y="1151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29845</xdr:rowOff>
    </xdr:from>
    <xdr:ext cx="762000" cy="258445"/>
    <xdr:sp macro="" textlink="">
      <xdr:nvSpPr>
        <xdr:cNvPr id="126" name="財政構造の弾力性最大値テキスト"/>
        <xdr:cNvSpPr txBox="1"/>
      </xdr:nvSpPr>
      <xdr:spPr>
        <a:xfrm>
          <a:off x="5041900" y="980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114935</xdr:rowOff>
    </xdr:from>
    <xdr:to xmlns:xdr="http://schemas.openxmlformats.org/drawingml/2006/spreadsheetDrawing">
      <xdr:col>24</xdr:col>
      <xdr:colOff>12700</xdr:colOff>
      <xdr:row>58</xdr:row>
      <xdr:rowOff>114935</xdr:rowOff>
    </xdr:to>
    <xdr:cxnSp macro="">
      <xdr:nvCxnSpPr>
        <xdr:cNvPr id="127" name="直線コネクタ 126"/>
        <xdr:cNvCxnSpPr/>
      </xdr:nvCxnSpPr>
      <xdr:spPr>
        <a:xfrm>
          <a:off x="48641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147320</xdr:rowOff>
    </xdr:from>
    <xdr:to xmlns:xdr="http://schemas.openxmlformats.org/drawingml/2006/spreadsheetDrawing">
      <xdr:col>23</xdr:col>
      <xdr:colOff>133350</xdr:colOff>
      <xdr:row>62</xdr:row>
      <xdr:rowOff>170815</xdr:rowOff>
    </xdr:to>
    <xdr:cxnSp macro="">
      <xdr:nvCxnSpPr>
        <xdr:cNvPr id="128" name="直線コネクタ 127"/>
        <xdr:cNvCxnSpPr/>
      </xdr:nvCxnSpPr>
      <xdr:spPr>
        <a:xfrm flipV="1">
          <a:off x="4114800" y="107772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153035</xdr:rowOff>
    </xdr:from>
    <xdr:ext cx="762000" cy="259080"/>
    <xdr:sp macro="" textlink="">
      <xdr:nvSpPr>
        <xdr:cNvPr id="129" name="財政構造の弾力性平均値テキスト"/>
        <xdr:cNvSpPr txBox="1"/>
      </xdr:nvSpPr>
      <xdr:spPr>
        <a:xfrm>
          <a:off x="5041900" y="107829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8890</xdr:rowOff>
    </xdr:from>
    <xdr:to xmlns:xdr="http://schemas.openxmlformats.org/drawingml/2006/spreadsheetDrawing">
      <xdr:col>23</xdr:col>
      <xdr:colOff>184150</xdr:colOff>
      <xdr:row>63</xdr:row>
      <xdr:rowOff>110490</xdr:rowOff>
    </xdr:to>
    <xdr:sp macro="" textlink="">
      <xdr:nvSpPr>
        <xdr:cNvPr id="130" name="フローチャート: 判断 129"/>
        <xdr:cNvSpPr/>
      </xdr:nvSpPr>
      <xdr:spPr>
        <a:xfrm>
          <a:off x="49022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170815</xdr:rowOff>
    </xdr:from>
    <xdr:to xmlns:xdr="http://schemas.openxmlformats.org/drawingml/2006/spreadsheetDrawing">
      <xdr:col>19</xdr:col>
      <xdr:colOff>133350</xdr:colOff>
      <xdr:row>63</xdr:row>
      <xdr:rowOff>66040</xdr:rowOff>
    </xdr:to>
    <xdr:cxnSp macro="">
      <xdr:nvCxnSpPr>
        <xdr:cNvPr id="131" name="直線コネクタ 130"/>
        <xdr:cNvCxnSpPr/>
      </xdr:nvCxnSpPr>
      <xdr:spPr>
        <a:xfrm flipV="1">
          <a:off x="3225800" y="108007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71755</xdr:rowOff>
    </xdr:from>
    <xdr:to xmlns:xdr="http://schemas.openxmlformats.org/drawingml/2006/spreadsheetDrawing">
      <xdr:col>19</xdr:col>
      <xdr:colOff>184150</xdr:colOff>
      <xdr:row>63</xdr:row>
      <xdr:rowOff>1905</xdr:rowOff>
    </xdr:to>
    <xdr:sp macro="" textlink="">
      <xdr:nvSpPr>
        <xdr:cNvPr id="132" name="フローチャート: 判断 131"/>
        <xdr:cNvSpPr/>
      </xdr:nvSpPr>
      <xdr:spPr>
        <a:xfrm>
          <a:off x="4064000" y="1070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12700</xdr:rowOff>
    </xdr:from>
    <xdr:ext cx="736600" cy="259080"/>
    <xdr:sp macro="" textlink="">
      <xdr:nvSpPr>
        <xdr:cNvPr id="133" name="テキスト ボックス 132"/>
        <xdr:cNvSpPr txBox="1"/>
      </xdr:nvSpPr>
      <xdr:spPr>
        <a:xfrm>
          <a:off x="3733800" y="10471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66040</xdr:rowOff>
    </xdr:from>
    <xdr:to xmlns:xdr="http://schemas.openxmlformats.org/drawingml/2006/spreadsheetDrawing">
      <xdr:col>15</xdr:col>
      <xdr:colOff>82550</xdr:colOff>
      <xdr:row>63</xdr:row>
      <xdr:rowOff>126365</xdr:rowOff>
    </xdr:to>
    <xdr:cxnSp macro="">
      <xdr:nvCxnSpPr>
        <xdr:cNvPr id="134" name="直線コネクタ 133"/>
        <xdr:cNvCxnSpPr/>
      </xdr:nvCxnSpPr>
      <xdr:spPr>
        <a:xfrm flipV="1">
          <a:off x="2336800" y="108673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1905</xdr:rowOff>
    </xdr:from>
    <xdr:to xmlns:xdr="http://schemas.openxmlformats.org/drawingml/2006/spreadsheetDrawing">
      <xdr:col>15</xdr:col>
      <xdr:colOff>133350</xdr:colOff>
      <xdr:row>61</xdr:row>
      <xdr:rowOff>103505</xdr:rowOff>
    </xdr:to>
    <xdr:sp macro="" textlink="">
      <xdr:nvSpPr>
        <xdr:cNvPr id="135" name="フローチャート: 判断 134"/>
        <xdr:cNvSpPr/>
      </xdr:nvSpPr>
      <xdr:spPr>
        <a:xfrm>
          <a:off x="31750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114300</xdr:rowOff>
    </xdr:from>
    <xdr:ext cx="762000" cy="259080"/>
    <xdr:sp macro="" textlink="">
      <xdr:nvSpPr>
        <xdr:cNvPr id="136" name="テキスト ボックス 135"/>
        <xdr:cNvSpPr txBox="1"/>
      </xdr:nvSpPr>
      <xdr:spPr>
        <a:xfrm>
          <a:off x="28448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126365</xdr:rowOff>
    </xdr:from>
    <xdr:to xmlns:xdr="http://schemas.openxmlformats.org/drawingml/2006/spreadsheetDrawing">
      <xdr:col>11</xdr:col>
      <xdr:colOff>31750</xdr:colOff>
      <xdr:row>64</xdr:row>
      <xdr:rowOff>141605</xdr:rowOff>
    </xdr:to>
    <xdr:cxnSp macro="">
      <xdr:nvCxnSpPr>
        <xdr:cNvPr id="137" name="直線コネクタ 136"/>
        <xdr:cNvCxnSpPr/>
      </xdr:nvCxnSpPr>
      <xdr:spPr>
        <a:xfrm flipV="1">
          <a:off x="1447800" y="1092771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150495</xdr:rowOff>
    </xdr:from>
    <xdr:to xmlns:xdr="http://schemas.openxmlformats.org/drawingml/2006/spreadsheetDrawing">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90805</xdr:rowOff>
    </xdr:from>
    <xdr:ext cx="762000" cy="258445"/>
    <xdr:sp macro="" textlink="">
      <xdr:nvSpPr>
        <xdr:cNvPr id="139" name="テキスト ボックス 138"/>
        <xdr:cNvSpPr txBox="1"/>
      </xdr:nvSpPr>
      <xdr:spPr>
        <a:xfrm>
          <a:off x="19558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33655</xdr:rowOff>
    </xdr:from>
    <xdr:to xmlns:xdr="http://schemas.openxmlformats.org/drawingml/2006/spreadsheetDrawing">
      <xdr:col>7</xdr:col>
      <xdr:colOff>31750</xdr:colOff>
      <xdr:row>63</xdr:row>
      <xdr:rowOff>135255</xdr:rowOff>
    </xdr:to>
    <xdr:sp macro="" textlink="">
      <xdr:nvSpPr>
        <xdr:cNvPr id="140" name="フローチャート: 判断 139"/>
        <xdr:cNvSpPr/>
      </xdr:nvSpPr>
      <xdr:spPr>
        <a:xfrm>
          <a:off x="1397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145415</xdr:rowOff>
    </xdr:from>
    <xdr:ext cx="762000" cy="258445"/>
    <xdr:sp macro="" textlink="">
      <xdr:nvSpPr>
        <xdr:cNvPr id="141" name="テキスト ボックス 140"/>
        <xdr:cNvSpPr txBox="1"/>
      </xdr:nvSpPr>
      <xdr:spPr>
        <a:xfrm>
          <a:off x="1066800" y="10603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2" name="テキスト ボックス 141"/>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3" name="テキスト ボックス 142"/>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4" name="テキスト ボックス 143"/>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5" name="テキスト ボックス 144"/>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6" name="テキスト ボックス 145"/>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96520</xdr:rowOff>
    </xdr:from>
    <xdr:to xmlns:xdr="http://schemas.openxmlformats.org/drawingml/2006/spreadsheetDrawing">
      <xdr:col>23</xdr:col>
      <xdr:colOff>184150</xdr:colOff>
      <xdr:row>63</xdr:row>
      <xdr:rowOff>26670</xdr:rowOff>
    </xdr:to>
    <xdr:sp macro="" textlink="">
      <xdr:nvSpPr>
        <xdr:cNvPr id="147" name="楕円 146"/>
        <xdr:cNvSpPr/>
      </xdr:nvSpPr>
      <xdr:spPr>
        <a:xfrm>
          <a:off x="49022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113030</xdr:rowOff>
    </xdr:from>
    <xdr:ext cx="762000" cy="259080"/>
    <xdr:sp macro="" textlink="">
      <xdr:nvSpPr>
        <xdr:cNvPr id="148" name="財政構造の弾力性該当値テキスト"/>
        <xdr:cNvSpPr txBox="1"/>
      </xdr:nvSpPr>
      <xdr:spPr>
        <a:xfrm>
          <a:off x="5041900" y="1057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120650</xdr:rowOff>
    </xdr:from>
    <xdr:to xmlns:xdr="http://schemas.openxmlformats.org/drawingml/2006/spreadsheetDrawing">
      <xdr:col>19</xdr:col>
      <xdr:colOff>184150</xdr:colOff>
      <xdr:row>63</xdr:row>
      <xdr:rowOff>50165</xdr:rowOff>
    </xdr:to>
    <xdr:sp macro="" textlink="">
      <xdr:nvSpPr>
        <xdr:cNvPr id="149" name="楕円 148"/>
        <xdr:cNvSpPr/>
      </xdr:nvSpPr>
      <xdr:spPr>
        <a:xfrm>
          <a:off x="4064000" y="10750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35560</xdr:rowOff>
    </xdr:from>
    <xdr:ext cx="736600" cy="259080"/>
    <xdr:sp macro="" textlink="">
      <xdr:nvSpPr>
        <xdr:cNvPr id="150" name="テキスト ボックス 149"/>
        <xdr:cNvSpPr txBox="1"/>
      </xdr:nvSpPr>
      <xdr:spPr>
        <a:xfrm>
          <a:off x="3733800" y="10836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15240</xdr:rowOff>
    </xdr:from>
    <xdr:to xmlns:xdr="http://schemas.openxmlformats.org/drawingml/2006/spreadsheetDrawing">
      <xdr:col>15</xdr:col>
      <xdr:colOff>133350</xdr:colOff>
      <xdr:row>63</xdr:row>
      <xdr:rowOff>116840</xdr:rowOff>
    </xdr:to>
    <xdr:sp macro="" textlink="">
      <xdr:nvSpPr>
        <xdr:cNvPr id="151" name="楕円 150"/>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101600</xdr:rowOff>
    </xdr:from>
    <xdr:ext cx="762000" cy="259080"/>
    <xdr:sp macro="" textlink="">
      <xdr:nvSpPr>
        <xdr:cNvPr id="152" name="テキスト ボックス 151"/>
        <xdr:cNvSpPr txBox="1"/>
      </xdr:nvSpPr>
      <xdr:spPr>
        <a:xfrm>
          <a:off x="2844800" y="1090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75565</xdr:rowOff>
    </xdr:from>
    <xdr:to xmlns:xdr="http://schemas.openxmlformats.org/drawingml/2006/spreadsheetDrawing">
      <xdr:col>11</xdr:col>
      <xdr:colOff>82550</xdr:colOff>
      <xdr:row>64</xdr:row>
      <xdr:rowOff>6350</xdr:rowOff>
    </xdr:to>
    <xdr:sp macro="" textlink="">
      <xdr:nvSpPr>
        <xdr:cNvPr id="153" name="楕円 152"/>
        <xdr:cNvSpPr/>
      </xdr:nvSpPr>
      <xdr:spPr>
        <a:xfrm>
          <a:off x="2286000" y="10876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161925</xdr:rowOff>
    </xdr:from>
    <xdr:ext cx="762000" cy="259080"/>
    <xdr:sp macro="" textlink="">
      <xdr:nvSpPr>
        <xdr:cNvPr id="154" name="テキスト ボックス 153"/>
        <xdr:cNvSpPr txBox="1"/>
      </xdr:nvSpPr>
      <xdr:spPr>
        <a:xfrm>
          <a:off x="1955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90805</xdr:rowOff>
    </xdr:from>
    <xdr:to xmlns:xdr="http://schemas.openxmlformats.org/drawingml/2006/spreadsheetDrawing">
      <xdr:col>7</xdr:col>
      <xdr:colOff>31750</xdr:colOff>
      <xdr:row>65</xdr:row>
      <xdr:rowOff>20955</xdr:rowOff>
    </xdr:to>
    <xdr:sp macro="" textlink="">
      <xdr:nvSpPr>
        <xdr:cNvPr id="155" name="楕円 154"/>
        <xdr:cNvSpPr/>
      </xdr:nvSpPr>
      <xdr:spPr>
        <a:xfrm>
          <a:off x="1397000" y="110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6350</xdr:rowOff>
    </xdr:from>
    <xdr:ext cx="762000" cy="258445"/>
    <xdr:sp macro="" textlink="">
      <xdr:nvSpPr>
        <xdr:cNvPr id="156" name="テキスト ボックス 155"/>
        <xdr:cNvSpPr txBox="1"/>
      </xdr:nvSpPr>
      <xdr:spPr>
        <a:xfrm>
          <a:off x="1066800" y="11150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59" name="テキスト ボックス 158"/>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[216,087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人件費は人事院勧告に伴う給料の改定等により</a:t>
          </a:r>
          <a:r>
            <a:rPr kumimoji="1" lang="en-US" altLang="ja-JP" sz="1300">
              <a:latin typeface="ＭＳ Ｐゴシック"/>
              <a:ea typeface="ＭＳ Ｐゴシック"/>
            </a:rPr>
            <a:t>4.9</a:t>
          </a:r>
          <a:r>
            <a:rPr kumimoji="1" lang="ja-JP" altLang="en-US" sz="1300">
              <a:latin typeface="ＭＳ Ｐゴシック"/>
              <a:ea typeface="ＭＳ Ｐゴシック"/>
            </a:rPr>
            <a:t>％増加、物件費はスマート窓口システム導入事業等により</a:t>
          </a:r>
          <a:r>
            <a:rPr kumimoji="1" lang="en-US" altLang="ja-JP" sz="1300">
              <a:latin typeface="ＭＳ Ｐゴシック"/>
              <a:ea typeface="ＭＳ Ｐゴシック"/>
            </a:rPr>
            <a:t>2.0</a:t>
          </a:r>
          <a:r>
            <a:rPr kumimoji="1" lang="ja-JP" altLang="en-US" sz="1300">
              <a:latin typeface="ＭＳ Ｐゴシック"/>
              <a:ea typeface="ＭＳ Ｐゴシック"/>
            </a:rPr>
            <a:t>％増加となった。</a:t>
          </a:r>
        </a:p>
        <a:p>
          <a:r>
            <a:rPr kumimoji="1" lang="ja-JP" altLang="en-US" sz="1300">
              <a:latin typeface="ＭＳ Ｐゴシック"/>
              <a:ea typeface="ＭＳ Ｐゴシック"/>
            </a:rPr>
            <a:t>　また、人口も</a:t>
          </a:r>
          <a:r>
            <a:rPr kumimoji="1" lang="en-US" altLang="ja-JP" sz="1300">
              <a:latin typeface="ＭＳ Ｐゴシック"/>
              <a:ea typeface="ＭＳ Ｐゴシック"/>
            </a:rPr>
            <a:t>1.5</a:t>
          </a:r>
          <a:r>
            <a:rPr kumimoji="1" lang="ja-JP" altLang="en-US" sz="1300">
              <a:latin typeface="ＭＳ Ｐゴシック"/>
              <a:ea typeface="ＭＳ Ｐゴシック"/>
            </a:rPr>
            <a:t>％減少となったため、人口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人当たりの決算額は、</a:t>
          </a:r>
          <a:r>
            <a:rPr kumimoji="1" lang="en-US" altLang="ja-JP" sz="1300">
              <a:latin typeface="ＭＳ Ｐゴシック"/>
              <a:ea typeface="ＭＳ Ｐゴシック"/>
            </a:rPr>
            <a:t>11,069</a:t>
          </a:r>
          <a:r>
            <a:rPr kumimoji="1" lang="ja-JP" altLang="en-US" sz="1300">
              <a:latin typeface="ＭＳ Ｐゴシック"/>
              <a:ea typeface="ＭＳ Ｐゴシック"/>
            </a:rPr>
            <a:t>円増加し、依然として県内平均及び類似団体平均を上回っている。本町は面積が広く、集落が点在していることや、職員数が類似団体より多いことが、要因の一つと考えられる。</a:t>
          </a:r>
        </a:p>
        <a:p>
          <a:r>
            <a:rPr kumimoji="1" lang="ja-JP" altLang="en-US" sz="1300">
              <a:latin typeface="ＭＳ Ｐゴシック"/>
              <a:ea typeface="ＭＳ Ｐゴシック"/>
            </a:rPr>
            <a:t>　職員の適正な配置や自治体</a:t>
          </a:r>
          <a:r>
            <a:rPr kumimoji="1" lang="en-US" altLang="ja-JP" sz="1300">
              <a:latin typeface="ＭＳ Ｐゴシック"/>
              <a:ea typeface="ＭＳ Ｐゴシック"/>
            </a:rPr>
            <a:t>DX</a:t>
          </a:r>
          <a:r>
            <a:rPr kumimoji="1" lang="ja-JP" altLang="en-US" sz="1300">
              <a:latin typeface="ＭＳ Ｐゴシック"/>
              <a:ea typeface="ＭＳ Ｐゴシック"/>
            </a:rPr>
            <a:t>の推進を実施し、経費削減に努める。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0" name="テキスト ボックス 169"/>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3" name="直線コネクタ 172"/>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4" name="テキスト ボックス 173"/>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5" name="直線コネクタ 174"/>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6" name="テキスト ボックス 175"/>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7" name="直線コネクタ 176"/>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8" name="テキスト ボックス 177"/>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79" name="直線コネクタ 178"/>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0" name="テキスト ボックス 179"/>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2" name="テキスト ボックス 181"/>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149860</xdr:rowOff>
    </xdr:from>
    <xdr:to xmlns:xdr="http://schemas.openxmlformats.org/drawingml/2006/spreadsheetDrawing">
      <xdr:col>23</xdr:col>
      <xdr:colOff>133350</xdr:colOff>
      <xdr:row>87</xdr:row>
      <xdr:rowOff>146050</xdr:rowOff>
    </xdr:to>
    <xdr:cxnSp macro="">
      <xdr:nvCxnSpPr>
        <xdr:cNvPr id="184" name="直線コネクタ 183"/>
        <xdr:cNvCxnSpPr/>
      </xdr:nvCxnSpPr>
      <xdr:spPr>
        <a:xfrm flipV="1">
          <a:off x="4953000" y="1386586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118110</xdr:rowOff>
    </xdr:from>
    <xdr:ext cx="762000" cy="259080"/>
    <xdr:sp macro="" textlink="">
      <xdr:nvSpPr>
        <xdr:cNvPr id="185" name="人件費・物件費等の状況最小値テキスト"/>
        <xdr:cNvSpPr txBox="1"/>
      </xdr:nvSpPr>
      <xdr:spPr>
        <a:xfrm>
          <a:off x="5041900" y="150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146050</xdr:rowOff>
    </xdr:from>
    <xdr:to xmlns:xdr="http://schemas.openxmlformats.org/drawingml/2006/spreadsheetDrawing">
      <xdr:col>24</xdr:col>
      <xdr:colOff>12700</xdr:colOff>
      <xdr:row>87</xdr:row>
      <xdr:rowOff>146050</xdr:rowOff>
    </xdr:to>
    <xdr:cxnSp macro="">
      <xdr:nvCxnSpPr>
        <xdr:cNvPr id="186" name="直線コネクタ 185"/>
        <xdr:cNvCxnSpPr/>
      </xdr:nvCxnSpPr>
      <xdr:spPr>
        <a:xfrm>
          <a:off x="4864100" y="1506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65405</xdr:rowOff>
    </xdr:from>
    <xdr:ext cx="762000" cy="258445"/>
    <xdr:sp macro="" textlink="">
      <xdr:nvSpPr>
        <xdr:cNvPr id="187" name="人件費・物件費等の状況最大値テキスト"/>
        <xdr:cNvSpPr txBox="1"/>
      </xdr:nvSpPr>
      <xdr:spPr>
        <a:xfrm>
          <a:off x="5041900" y="13609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149860</xdr:rowOff>
    </xdr:from>
    <xdr:to xmlns:xdr="http://schemas.openxmlformats.org/drawingml/2006/spreadsheetDrawing">
      <xdr:col>24</xdr:col>
      <xdr:colOff>12700</xdr:colOff>
      <xdr:row>80</xdr:row>
      <xdr:rowOff>149860</xdr:rowOff>
    </xdr:to>
    <xdr:cxnSp macro="">
      <xdr:nvCxnSpPr>
        <xdr:cNvPr id="188" name="直線コネクタ 187"/>
        <xdr:cNvCxnSpPr/>
      </xdr:nvCxnSpPr>
      <xdr:spPr>
        <a:xfrm>
          <a:off x="4864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157480</xdr:rowOff>
    </xdr:from>
    <xdr:to xmlns:xdr="http://schemas.openxmlformats.org/drawingml/2006/spreadsheetDrawing">
      <xdr:col>23</xdr:col>
      <xdr:colOff>133350</xdr:colOff>
      <xdr:row>84</xdr:row>
      <xdr:rowOff>39370</xdr:rowOff>
    </xdr:to>
    <xdr:cxnSp macro="">
      <xdr:nvCxnSpPr>
        <xdr:cNvPr id="189" name="直線コネクタ 188"/>
        <xdr:cNvCxnSpPr/>
      </xdr:nvCxnSpPr>
      <xdr:spPr>
        <a:xfrm>
          <a:off x="4114800" y="143878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153670</xdr:rowOff>
    </xdr:from>
    <xdr:ext cx="762000" cy="259080"/>
    <xdr:sp macro="" textlink="">
      <xdr:nvSpPr>
        <xdr:cNvPr id="190" name="人件費・物件費等の状況平均値テキスト"/>
        <xdr:cNvSpPr txBox="1"/>
      </xdr:nvSpPr>
      <xdr:spPr>
        <a:xfrm>
          <a:off x="5041900" y="13869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137160</xdr:rowOff>
    </xdr:from>
    <xdr:to xmlns:xdr="http://schemas.openxmlformats.org/drawingml/2006/spreadsheetDrawing">
      <xdr:col>23</xdr:col>
      <xdr:colOff>184150</xdr:colOff>
      <xdr:row>82</xdr:row>
      <xdr:rowOff>67310</xdr:rowOff>
    </xdr:to>
    <xdr:sp macro="" textlink="">
      <xdr:nvSpPr>
        <xdr:cNvPr id="191" name="フローチャート: 判断 190"/>
        <xdr:cNvSpPr/>
      </xdr:nvSpPr>
      <xdr:spPr>
        <a:xfrm>
          <a:off x="4902200" y="140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151765</xdr:rowOff>
    </xdr:from>
    <xdr:to xmlns:xdr="http://schemas.openxmlformats.org/drawingml/2006/spreadsheetDrawing">
      <xdr:col>19</xdr:col>
      <xdr:colOff>133350</xdr:colOff>
      <xdr:row>83</xdr:row>
      <xdr:rowOff>157480</xdr:rowOff>
    </xdr:to>
    <xdr:cxnSp macro="">
      <xdr:nvCxnSpPr>
        <xdr:cNvPr id="192" name="直線コネクタ 191"/>
        <xdr:cNvCxnSpPr/>
      </xdr:nvCxnSpPr>
      <xdr:spPr>
        <a:xfrm>
          <a:off x="3225800" y="14382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138430</xdr:rowOff>
    </xdr:from>
    <xdr:to xmlns:xdr="http://schemas.openxmlformats.org/drawingml/2006/spreadsheetDrawing">
      <xdr:col>19</xdr:col>
      <xdr:colOff>184150</xdr:colOff>
      <xdr:row>82</xdr:row>
      <xdr:rowOff>68580</xdr:rowOff>
    </xdr:to>
    <xdr:sp macro="" textlink="">
      <xdr:nvSpPr>
        <xdr:cNvPr id="193" name="フローチャート: 判断 192"/>
        <xdr:cNvSpPr/>
      </xdr:nvSpPr>
      <xdr:spPr>
        <a:xfrm>
          <a:off x="4064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78740</xdr:rowOff>
    </xdr:from>
    <xdr:ext cx="736600" cy="259080"/>
    <xdr:sp macro="" textlink="">
      <xdr:nvSpPr>
        <xdr:cNvPr id="194" name="テキスト ボックス 193"/>
        <xdr:cNvSpPr txBox="1"/>
      </xdr:nvSpPr>
      <xdr:spPr>
        <a:xfrm>
          <a:off x="3733800" y="13794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129540</xdr:rowOff>
    </xdr:from>
    <xdr:to xmlns:xdr="http://schemas.openxmlformats.org/drawingml/2006/spreadsheetDrawing">
      <xdr:col>15</xdr:col>
      <xdr:colOff>82550</xdr:colOff>
      <xdr:row>83</xdr:row>
      <xdr:rowOff>151765</xdr:rowOff>
    </xdr:to>
    <xdr:cxnSp macro="">
      <xdr:nvCxnSpPr>
        <xdr:cNvPr id="195" name="直線コネクタ 194"/>
        <xdr:cNvCxnSpPr/>
      </xdr:nvCxnSpPr>
      <xdr:spPr>
        <a:xfrm>
          <a:off x="2336800" y="14359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111760</xdr:rowOff>
    </xdr:from>
    <xdr:to xmlns:xdr="http://schemas.openxmlformats.org/drawingml/2006/spreadsheetDrawing">
      <xdr:col>15</xdr:col>
      <xdr:colOff>133350</xdr:colOff>
      <xdr:row>82</xdr:row>
      <xdr:rowOff>41910</xdr:rowOff>
    </xdr:to>
    <xdr:sp macro="" textlink="">
      <xdr:nvSpPr>
        <xdr:cNvPr id="196" name="フローチャート: 判断 195"/>
        <xdr:cNvSpPr/>
      </xdr:nvSpPr>
      <xdr:spPr>
        <a:xfrm>
          <a:off x="3175000" y="139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52070</xdr:rowOff>
    </xdr:from>
    <xdr:ext cx="762000" cy="258445"/>
    <xdr:sp macro="" textlink="">
      <xdr:nvSpPr>
        <xdr:cNvPr id="197" name="テキスト ボックス 196"/>
        <xdr:cNvSpPr txBox="1"/>
      </xdr:nvSpPr>
      <xdr:spPr>
        <a:xfrm>
          <a:off x="2844800" y="13768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78105</xdr:rowOff>
    </xdr:from>
    <xdr:to xmlns:xdr="http://schemas.openxmlformats.org/drawingml/2006/spreadsheetDrawing">
      <xdr:col>11</xdr:col>
      <xdr:colOff>31750</xdr:colOff>
      <xdr:row>83</xdr:row>
      <xdr:rowOff>129540</xdr:rowOff>
    </xdr:to>
    <xdr:cxnSp macro="">
      <xdr:nvCxnSpPr>
        <xdr:cNvPr id="198" name="直線コネクタ 197"/>
        <xdr:cNvCxnSpPr/>
      </xdr:nvCxnSpPr>
      <xdr:spPr>
        <a:xfrm>
          <a:off x="1447800" y="143084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77470</xdr:rowOff>
    </xdr:from>
    <xdr:to xmlns:xdr="http://schemas.openxmlformats.org/drawingml/2006/spreadsheetDrawing">
      <xdr:col>11</xdr:col>
      <xdr:colOff>82550</xdr:colOff>
      <xdr:row>82</xdr:row>
      <xdr:rowOff>7620</xdr:rowOff>
    </xdr:to>
    <xdr:sp macro="" textlink="">
      <xdr:nvSpPr>
        <xdr:cNvPr id="199" name="フローチャート: 判断 198"/>
        <xdr:cNvSpPr/>
      </xdr:nvSpPr>
      <xdr:spPr>
        <a:xfrm>
          <a:off x="2286000" y="1396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17780</xdr:rowOff>
    </xdr:from>
    <xdr:ext cx="762000" cy="258445"/>
    <xdr:sp macro="" textlink="">
      <xdr:nvSpPr>
        <xdr:cNvPr id="200" name="テキスト ボックス 199"/>
        <xdr:cNvSpPr txBox="1"/>
      </xdr:nvSpPr>
      <xdr:spPr>
        <a:xfrm>
          <a:off x="1955800" y="1373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29210</xdr:rowOff>
    </xdr:from>
    <xdr:to xmlns:xdr="http://schemas.openxmlformats.org/drawingml/2006/spreadsheetDrawing">
      <xdr:col>7</xdr:col>
      <xdr:colOff>31750</xdr:colOff>
      <xdr:row>81</xdr:row>
      <xdr:rowOff>130810</xdr:rowOff>
    </xdr:to>
    <xdr:sp macro="" textlink="">
      <xdr:nvSpPr>
        <xdr:cNvPr id="201" name="フローチャート: 判断 200"/>
        <xdr:cNvSpPr/>
      </xdr:nvSpPr>
      <xdr:spPr>
        <a:xfrm>
          <a:off x="13970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140970</xdr:rowOff>
    </xdr:from>
    <xdr:ext cx="762000" cy="259080"/>
    <xdr:sp macro="" textlink="">
      <xdr:nvSpPr>
        <xdr:cNvPr id="202" name="テキスト ボックス 201"/>
        <xdr:cNvSpPr txBox="1"/>
      </xdr:nvSpPr>
      <xdr:spPr>
        <a:xfrm>
          <a:off x="1066800" y="1368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160020</xdr:rowOff>
    </xdr:from>
    <xdr:to xmlns:xdr="http://schemas.openxmlformats.org/drawingml/2006/spreadsheetDrawing">
      <xdr:col>23</xdr:col>
      <xdr:colOff>184150</xdr:colOff>
      <xdr:row>84</xdr:row>
      <xdr:rowOff>90170</xdr:rowOff>
    </xdr:to>
    <xdr:sp macro="" textlink="">
      <xdr:nvSpPr>
        <xdr:cNvPr id="208" name="楕円 207"/>
        <xdr:cNvSpPr/>
      </xdr:nvSpPr>
      <xdr:spPr>
        <a:xfrm>
          <a:off x="4902200" y="14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132080</xdr:rowOff>
    </xdr:from>
    <xdr:ext cx="762000" cy="258445"/>
    <xdr:sp macro="" textlink="">
      <xdr:nvSpPr>
        <xdr:cNvPr id="209" name="人件費・物件費等の状況該当値テキスト"/>
        <xdr:cNvSpPr txBox="1"/>
      </xdr:nvSpPr>
      <xdr:spPr>
        <a:xfrm>
          <a:off x="5041900" y="14362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106680</xdr:rowOff>
    </xdr:from>
    <xdr:to xmlns:xdr="http://schemas.openxmlformats.org/drawingml/2006/spreadsheetDrawing">
      <xdr:col>19</xdr:col>
      <xdr:colOff>184150</xdr:colOff>
      <xdr:row>84</xdr:row>
      <xdr:rowOff>36830</xdr:rowOff>
    </xdr:to>
    <xdr:sp macro="" textlink="">
      <xdr:nvSpPr>
        <xdr:cNvPr id="210" name="楕円 209"/>
        <xdr:cNvSpPr/>
      </xdr:nvSpPr>
      <xdr:spPr>
        <a:xfrm>
          <a:off x="4064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21590</xdr:rowOff>
    </xdr:from>
    <xdr:ext cx="736600" cy="259080"/>
    <xdr:sp macro="" textlink="">
      <xdr:nvSpPr>
        <xdr:cNvPr id="211" name="テキスト ボックス 210"/>
        <xdr:cNvSpPr txBox="1"/>
      </xdr:nvSpPr>
      <xdr:spPr>
        <a:xfrm>
          <a:off x="3733800" y="1442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100965</xdr:rowOff>
    </xdr:from>
    <xdr:to xmlns:xdr="http://schemas.openxmlformats.org/drawingml/2006/spreadsheetDrawing">
      <xdr:col>15</xdr:col>
      <xdr:colOff>133350</xdr:colOff>
      <xdr:row>84</xdr:row>
      <xdr:rowOff>31115</xdr:rowOff>
    </xdr:to>
    <xdr:sp macro="" textlink="">
      <xdr:nvSpPr>
        <xdr:cNvPr id="212" name="楕円 211"/>
        <xdr:cNvSpPr/>
      </xdr:nvSpPr>
      <xdr:spPr>
        <a:xfrm>
          <a:off x="3175000" y="143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15875</xdr:rowOff>
    </xdr:from>
    <xdr:ext cx="762000" cy="259080"/>
    <xdr:sp macro="" textlink="">
      <xdr:nvSpPr>
        <xdr:cNvPr id="213" name="テキスト ボックス 212"/>
        <xdr:cNvSpPr txBox="1"/>
      </xdr:nvSpPr>
      <xdr:spPr>
        <a:xfrm>
          <a:off x="2844800" y="1441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78740</xdr:rowOff>
    </xdr:from>
    <xdr:to xmlns:xdr="http://schemas.openxmlformats.org/drawingml/2006/spreadsheetDrawing">
      <xdr:col>11</xdr:col>
      <xdr:colOff>82550</xdr:colOff>
      <xdr:row>84</xdr:row>
      <xdr:rowOff>8890</xdr:rowOff>
    </xdr:to>
    <xdr:sp macro="" textlink="">
      <xdr:nvSpPr>
        <xdr:cNvPr id="214" name="楕円 213"/>
        <xdr:cNvSpPr/>
      </xdr:nvSpPr>
      <xdr:spPr>
        <a:xfrm>
          <a:off x="22860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165100</xdr:rowOff>
    </xdr:from>
    <xdr:ext cx="762000" cy="259080"/>
    <xdr:sp macro="" textlink="">
      <xdr:nvSpPr>
        <xdr:cNvPr id="215" name="テキスト ボックス 214"/>
        <xdr:cNvSpPr txBox="1"/>
      </xdr:nvSpPr>
      <xdr:spPr>
        <a:xfrm>
          <a:off x="1955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27305</xdr:rowOff>
    </xdr:from>
    <xdr:to xmlns:xdr="http://schemas.openxmlformats.org/drawingml/2006/spreadsheetDrawing">
      <xdr:col>7</xdr:col>
      <xdr:colOff>31750</xdr:colOff>
      <xdr:row>83</xdr:row>
      <xdr:rowOff>128905</xdr:rowOff>
    </xdr:to>
    <xdr:sp macro="" textlink="">
      <xdr:nvSpPr>
        <xdr:cNvPr id="216" name="楕円 215"/>
        <xdr:cNvSpPr/>
      </xdr:nvSpPr>
      <xdr:spPr>
        <a:xfrm>
          <a:off x="13970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113665</xdr:rowOff>
    </xdr:from>
    <xdr:ext cx="762000" cy="258445"/>
    <xdr:sp macro="" textlink="">
      <xdr:nvSpPr>
        <xdr:cNvPr id="217" name="テキスト ボックス 216"/>
        <xdr:cNvSpPr txBox="1"/>
      </xdr:nvSpPr>
      <xdr:spPr>
        <a:xfrm>
          <a:off x="1066800" y="14344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令和５年度のラスパイレス指数は、類似団体平均より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ポイント下回る結果となった。今後においても、各種手当の総点検、給与制度の総合的見直しを行うなど、給与の適正化に努める。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3" name="直線コネクタ 23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4" name="テキスト ボックス 233"/>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5" name="直線コネクタ 23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36" name="テキスト ボックス 235"/>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7" name="直線コネクタ 23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8" name="テキスト ボックス 23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39" name="直線コネクタ 23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0" name="テキスト ボックス 23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1" name="直線コネクタ 24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2" name="テキスト ボックス 24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74930</xdr:rowOff>
    </xdr:from>
    <xdr:to xmlns:xdr="http://schemas.openxmlformats.org/drawingml/2006/spreadsheetDrawing">
      <xdr:col>81</xdr:col>
      <xdr:colOff>44450</xdr:colOff>
      <xdr:row>89</xdr:row>
      <xdr:rowOff>109855</xdr:rowOff>
    </xdr:to>
    <xdr:cxnSp macro="">
      <xdr:nvCxnSpPr>
        <xdr:cNvPr id="246" name="直線コネクタ 245"/>
        <xdr:cNvCxnSpPr/>
      </xdr:nvCxnSpPr>
      <xdr:spPr>
        <a:xfrm flipV="1">
          <a:off x="17018000" y="13962380"/>
          <a:ext cx="0" cy="14065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47"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48" name="直線コネクタ 247"/>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160655</xdr:rowOff>
    </xdr:from>
    <xdr:ext cx="762000" cy="259080"/>
    <xdr:sp macro="" textlink="">
      <xdr:nvSpPr>
        <xdr:cNvPr id="249" name="給与水準   （国との比較）最大値テキスト"/>
        <xdr:cNvSpPr txBox="1"/>
      </xdr:nvSpPr>
      <xdr:spPr>
        <a:xfrm>
          <a:off x="17106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74930</xdr:rowOff>
    </xdr:from>
    <xdr:to xmlns:xdr="http://schemas.openxmlformats.org/drawingml/2006/spreadsheetDrawing">
      <xdr:col>81</xdr:col>
      <xdr:colOff>133350</xdr:colOff>
      <xdr:row>81</xdr:row>
      <xdr:rowOff>74930</xdr:rowOff>
    </xdr:to>
    <xdr:cxnSp macro="">
      <xdr:nvCxnSpPr>
        <xdr:cNvPr id="250" name="直線コネクタ 249"/>
        <xdr:cNvCxnSpPr/>
      </xdr:nvCxnSpPr>
      <xdr:spPr>
        <a:xfrm>
          <a:off x="16929100" y="1396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99060</xdr:rowOff>
    </xdr:from>
    <xdr:to xmlns:xdr="http://schemas.openxmlformats.org/drawingml/2006/spreadsheetDrawing">
      <xdr:col>81</xdr:col>
      <xdr:colOff>44450</xdr:colOff>
      <xdr:row>86</xdr:row>
      <xdr:rowOff>7620</xdr:rowOff>
    </xdr:to>
    <xdr:cxnSp macro="">
      <xdr:nvCxnSpPr>
        <xdr:cNvPr id="251" name="直線コネクタ 250"/>
        <xdr:cNvCxnSpPr/>
      </xdr:nvCxnSpPr>
      <xdr:spPr>
        <a:xfrm flipV="1">
          <a:off x="16179800" y="1467231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2"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7620</xdr:rowOff>
    </xdr:from>
    <xdr:to xmlns:xdr="http://schemas.openxmlformats.org/drawingml/2006/spreadsheetDrawing">
      <xdr:col>77</xdr:col>
      <xdr:colOff>44450</xdr:colOff>
      <xdr:row>86</xdr:row>
      <xdr:rowOff>34290</xdr:rowOff>
    </xdr:to>
    <xdr:cxnSp macro="">
      <xdr:nvCxnSpPr>
        <xdr:cNvPr id="254" name="直線コネクタ 253"/>
        <xdr:cNvCxnSpPr/>
      </xdr:nvCxnSpPr>
      <xdr:spPr>
        <a:xfrm flipV="1">
          <a:off x="15290800" y="147523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114935</xdr:rowOff>
    </xdr:from>
    <xdr:to xmlns:xdr="http://schemas.openxmlformats.org/drawingml/2006/spreadsheetDrawing">
      <xdr:col>77</xdr:col>
      <xdr:colOff>95250</xdr:colOff>
      <xdr:row>86</xdr:row>
      <xdr:rowOff>45085</xdr:rowOff>
    </xdr:to>
    <xdr:sp macro="" textlink="">
      <xdr:nvSpPr>
        <xdr:cNvPr id="255" name="フローチャート: 判断 254"/>
        <xdr:cNvSpPr/>
      </xdr:nvSpPr>
      <xdr:spPr>
        <a:xfrm>
          <a:off x="16129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55245</xdr:rowOff>
    </xdr:from>
    <xdr:ext cx="736600" cy="258445"/>
    <xdr:sp macro="" textlink="">
      <xdr:nvSpPr>
        <xdr:cNvPr id="256" name="テキスト ボックス 255"/>
        <xdr:cNvSpPr txBox="1"/>
      </xdr:nvSpPr>
      <xdr:spPr>
        <a:xfrm>
          <a:off x="15798800" y="144570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20955</xdr:rowOff>
    </xdr:from>
    <xdr:to xmlns:xdr="http://schemas.openxmlformats.org/drawingml/2006/spreadsheetDrawing">
      <xdr:col>72</xdr:col>
      <xdr:colOff>203200</xdr:colOff>
      <xdr:row>86</xdr:row>
      <xdr:rowOff>34290</xdr:rowOff>
    </xdr:to>
    <xdr:cxnSp macro="">
      <xdr:nvCxnSpPr>
        <xdr:cNvPr id="257" name="直線コネクタ 256"/>
        <xdr:cNvCxnSpPr/>
      </xdr:nvCxnSpPr>
      <xdr:spPr>
        <a:xfrm>
          <a:off x="14401800" y="14765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128270</xdr:rowOff>
    </xdr:from>
    <xdr:to xmlns:xdr="http://schemas.openxmlformats.org/drawingml/2006/spreadsheetDrawing">
      <xdr:col>73</xdr:col>
      <xdr:colOff>44450</xdr:colOff>
      <xdr:row>86</xdr:row>
      <xdr:rowOff>58420</xdr:rowOff>
    </xdr:to>
    <xdr:sp macro="" textlink="">
      <xdr:nvSpPr>
        <xdr:cNvPr id="258" name="フローチャート: 判断 257"/>
        <xdr:cNvSpPr/>
      </xdr:nvSpPr>
      <xdr:spPr>
        <a:xfrm>
          <a:off x="152400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68580</xdr:rowOff>
    </xdr:from>
    <xdr:ext cx="762000" cy="259080"/>
    <xdr:sp macro="" textlink="">
      <xdr:nvSpPr>
        <xdr:cNvPr id="259" name="テキスト ボックス 258"/>
        <xdr:cNvSpPr txBox="1"/>
      </xdr:nvSpPr>
      <xdr:spPr>
        <a:xfrm>
          <a:off x="14909800" y="1447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85090</xdr:rowOff>
    </xdr:from>
    <xdr:to xmlns:xdr="http://schemas.openxmlformats.org/drawingml/2006/spreadsheetDrawing">
      <xdr:col>68</xdr:col>
      <xdr:colOff>152400</xdr:colOff>
      <xdr:row>86</xdr:row>
      <xdr:rowOff>20955</xdr:rowOff>
    </xdr:to>
    <xdr:cxnSp macro="">
      <xdr:nvCxnSpPr>
        <xdr:cNvPr id="260" name="直線コネクタ 259"/>
        <xdr:cNvCxnSpPr/>
      </xdr:nvCxnSpPr>
      <xdr:spPr>
        <a:xfrm>
          <a:off x="13512800" y="1465834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168910</xdr:rowOff>
    </xdr:from>
    <xdr:to xmlns:xdr="http://schemas.openxmlformats.org/drawingml/2006/spreadsheetDrawing">
      <xdr:col>68</xdr:col>
      <xdr:colOff>203200</xdr:colOff>
      <xdr:row>86</xdr:row>
      <xdr:rowOff>99060</xdr:rowOff>
    </xdr:to>
    <xdr:sp macro="" textlink="">
      <xdr:nvSpPr>
        <xdr:cNvPr id="261" name="フローチャート: 判断 260"/>
        <xdr:cNvSpPr/>
      </xdr:nvSpPr>
      <xdr:spPr>
        <a:xfrm>
          <a:off x="14351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83820</xdr:rowOff>
    </xdr:from>
    <xdr:ext cx="762000" cy="259080"/>
    <xdr:sp macro="" textlink="">
      <xdr:nvSpPr>
        <xdr:cNvPr id="262" name="テキスト ボックス 261"/>
        <xdr:cNvSpPr txBox="1"/>
      </xdr:nvSpPr>
      <xdr:spPr>
        <a:xfrm>
          <a:off x="14020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63" name="フローチャート: 判断 262"/>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56515</xdr:rowOff>
    </xdr:from>
    <xdr:ext cx="762000" cy="258445"/>
    <xdr:sp macro="" textlink="">
      <xdr:nvSpPr>
        <xdr:cNvPr id="264" name="テキスト ボックス 263"/>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48260</xdr:rowOff>
    </xdr:from>
    <xdr:to xmlns:xdr="http://schemas.openxmlformats.org/drawingml/2006/spreadsheetDrawing">
      <xdr:col>81</xdr:col>
      <xdr:colOff>95250</xdr:colOff>
      <xdr:row>85</xdr:row>
      <xdr:rowOff>149860</xdr:rowOff>
    </xdr:to>
    <xdr:sp macro="" textlink="">
      <xdr:nvSpPr>
        <xdr:cNvPr id="270" name="楕円 269"/>
        <xdr:cNvSpPr/>
      </xdr:nvSpPr>
      <xdr:spPr>
        <a:xfrm>
          <a:off x="169672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64770</xdr:rowOff>
    </xdr:from>
    <xdr:ext cx="762000" cy="258445"/>
    <xdr:sp macro="" textlink="">
      <xdr:nvSpPr>
        <xdr:cNvPr id="271" name="給与水準   （国との比較）該当値テキスト"/>
        <xdr:cNvSpPr txBox="1"/>
      </xdr:nvSpPr>
      <xdr:spPr>
        <a:xfrm>
          <a:off x="171069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128270</xdr:rowOff>
    </xdr:from>
    <xdr:to xmlns:xdr="http://schemas.openxmlformats.org/drawingml/2006/spreadsheetDrawing">
      <xdr:col>77</xdr:col>
      <xdr:colOff>95250</xdr:colOff>
      <xdr:row>86</xdr:row>
      <xdr:rowOff>58420</xdr:rowOff>
    </xdr:to>
    <xdr:sp macro="" textlink="">
      <xdr:nvSpPr>
        <xdr:cNvPr id="272" name="楕円 271"/>
        <xdr:cNvSpPr/>
      </xdr:nvSpPr>
      <xdr:spPr>
        <a:xfrm>
          <a:off x="16129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43180</xdr:rowOff>
    </xdr:from>
    <xdr:ext cx="736600" cy="258445"/>
    <xdr:sp macro="" textlink="">
      <xdr:nvSpPr>
        <xdr:cNvPr id="273" name="テキスト ボックス 272"/>
        <xdr:cNvSpPr txBox="1"/>
      </xdr:nvSpPr>
      <xdr:spPr>
        <a:xfrm>
          <a:off x="15798800" y="14787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154940</xdr:rowOff>
    </xdr:from>
    <xdr:to xmlns:xdr="http://schemas.openxmlformats.org/drawingml/2006/spreadsheetDrawing">
      <xdr:col>73</xdr:col>
      <xdr:colOff>44450</xdr:colOff>
      <xdr:row>86</xdr:row>
      <xdr:rowOff>85090</xdr:rowOff>
    </xdr:to>
    <xdr:sp macro="" textlink="">
      <xdr:nvSpPr>
        <xdr:cNvPr id="274" name="楕円 273"/>
        <xdr:cNvSpPr/>
      </xdr:nvSpPr>
      <xdr:spPr>
        <a:xfrm>
          <a:off x="15240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69850</xdr:rowOff>
    </xdr:from>
    <xdr:ext cx="762000" cy="259080"/>
    <xdr:sp macro="" textlink="">
      <xdr:nvSpPr>
        <xdr:cNvPr id="275" name="テキスト ボックス 274"/>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76" name="楕円 275"/>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77" name="テキスト ボックス 276"/>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34290</xdr:rowOff>
    </xdr:from>
    <xdr:to xmlns:xdr="http://schemas.openxmlformats.org/drawingml/2006/spreadsheetDrawing">
      <xdr:col>64</xdr:col>
      <xdr:colOff>152400</xdr:colOff>
      <xdr:row>85</xdr:row>
      <xdr:rowOff>135890</xdr:rowOff>
    </xdr:to>
    <xdr:sp macro="" textlink="">
      <xdr:nvSpPr>
        <xdr:cNvPr id="278" name="楕円 277"/>
        <xdr:cNvSpPr/>
      </xdr:nvSpPr>
      <xdr:spPr>
        <a:xfrm>
          <a:off x="134620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146050</xdr:rowOff>
    </xdr:from>
    <xdr:ext cx="762000" cy="258445"/>
    <xdr:sp macro="" textlink="">
      <xdr:nvSpPr>
        <xdr:cNvPr id="279" name="テキスト ボックス 278"/>
        <xdr:cNvSpPr txBox="1"/>
      </xdr:nvSpPr>
      <xdr:spPr>
        <a:xfrm>
          <a:off x="13131800" y="14376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指定管理者導入やごみ収集などのアウトソーシングを行い、定員管理に努めているが、総合支所方式による職員配置や保育所、病院、特別養護老人ホーム等の直営事業が多いため、人員を多く配置する必要性があり、類似団体平均を大きく上回っている。</a:t>
          </a:r>
        </a:p>
        <a:p>
          <a:r>
            <a:rPr kumimoji="1" lang="ja-JP" altLang="en-US" sz="1300">
              <a:latin typeface="ＭＳ Ｐゴシック"/>
              <a:ea typeface="ＭＳ Ｐゴシック"/>
            </a:rPr>
            <a:t>　職員の配置の見直しや自治体</a:t>
          </a:r>
          <a:r>
            <a:rPr kumimoji="1" lang="en-US" altLang="ja-JP" sz="1300">
              <a:latin typeface="ＭＳ Ｐゴシック"/>
              <a:ea typeface="ＭＳ Ｐゴシック"/>
            </a:rPr>
            <a:t>DX</a:t>
          </a:r>
          <a:r>
            <a:rPr kumimoji="1" lang="ja-JP" altLang="en-US" sz="1300">
              <a:latin typeface="ＭＳ Ｐゴシック"/>
              <a:ea typeface="ＭＳ Ｐゴシック"/>
            </a:rPr>
            <a:t>の推進を実施し、適正な職員数の管理に努める。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7" name="テキスト ボックス 29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299" name="テキスト ボックス 29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1" name="テキスト ボックス 30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3" name="テキスト ボックス 30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5" name="テキスト ボックス 30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7" name="テキスト ボックス 30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163830</xdr:rowOff>
    </xdr:from>
    <xdr:to xmlns:xdr="http://schemas.openxmlformats.org/drawingml/2006/spreadsheetDrawing">
      <xdr:col>81</xdr:col>
      <xdr:colOff>44450</xdr:colOff>
      <xdr:row>67</xdr:row>
      <xdr:rowOff>150495</xdr:rowOff>
    </xdr:to>
    <xdr:cxnSp macro="">
      <xdr:nvCxnSpPr>
        <xdr:cNvPr id="311" name="直線コネクタ 310"/>
        <xdr:cNvCxnSpPr/>
      </xdr:nvCxnSpPr>
      <xdr:spPr>
        <a:xfrm flipV="1">
          <a:off x="17018000" y="9936480"/>
          <a:ext cx="0" cy="1701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122555</xdr:rowOff>
    </xdr:from>
    <xdr:ext cx="762000" cy="258445"/>
    <xdr:sp macro="" textlink="">
      <xdr:nvSpPr>
        <xdr:cNvPr id="312" name="定員管理の状況最小値テキスト"/>
        <xdr:cNvSpPr txBox="1"/>
      </xdr:nvSpPr>
      <xdr:spPr>
        <a:xfrm>
          <a:off x="17106900" y="1160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150495</xdr:rowOff>
    </xdr:from>
    <xdr:to xmlns:xdr="http://schemas.openxmlformats.org/drawingml/2006/spreadsheetDrawing">
      <xdr:col>81</xdr:col>
      <xdr:colOff>133350</xdr:colOff>
      <xdr:row>67</xdr:row>
      <xdr:rowOff>150495</xdr:rowOff>
    </xdr:to>
    <xdr:cxnSp macro="">
      <xdr:nvCxnSpPr>
        <xdr:cNvPr id="313" name="直線コネクタ 312"/>
        <xdr:cNvCxnSpPr/>
      </xdr:nvCxnSpPr>
      <xdr:spPr>
        <a:xfrm>
          <a:off x="16929100" y="1163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78740</xdr:rowOff>
    </xdr:from>
    <xdr:ext cx="762000" cy="259080"/>
    <xdr:sp macro="" textlink="">
      <xdr:nvSpPr>
        <xdr:cNvPr id="314" name="定員管理の状況最大値テキスト"/>
        <xdr:cNvSpPr txBox="1"/>
      </xdr:nvSpPr>
      <xdr:spPr>
        <a:xfrm>
          <a:off x="171069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163830</xdr:rowOff>
    </xdr:from>
    <xdr:to xmlns:xdr="http://schemas.openxmlformats.org/drawingml/2006/spreadsheetDrawing">
      <xdr:col>81</xdr:col>
      <xdr:colOff>133350</xdr:colOff>
      <xdr:row>57</xdr:row>
      <xdr:rowOff>163830</xdr:rowOff>
    </xdr:to>
    <xdr:cxnSp macro="">
      <xdr:nvCxnSpPr>
        <xdr:cNvPr id="315" name="直線コネクタ 314"/>
        <xdr:cNvCxnSpPr/>
      </xdr:nvCxnSpPr>
      <xdr:spPr>
        <a:xfrm>
          <a:off x="16929100" y="993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44450</xdr:rowOff>
    </xdr:from>
    <xdr:to xmlns:xdr="http://schemas.openxmlformats.org/drawingml/2006/spreadsheetDrawing">
      <xdr:col>81</xdr:col>
      <xdr:colOff>44450</xdr:colOff>
      <xdr:row>66</xdr:row>
      <xdr:rowOff>92710</xdr:rowOff>
    </xdr:to>
    <xdr:cxnSp macro="">
      <xdr:nvCxnSpPr>
        <xdr:cNvPr id="316" name="直線コネクタ 315"/>
        <xdr:cNvCxnSpPr/>
      </xdr:nvCxnSpPr>
      <xdr:spPr>
        <a:xfrm>
          <a:off x="16179800" y="113601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82550</xdr:rowOff>
    </xdr:from>
    <xdr:ext cx="762000" cy="259080"/>
    <xdr:sp macro="" textlink="">
      <xdr:nvSpPr>
        <xdr:cNvPr id="317" name="定員管理の状況平均値テキスト"/>
        <xdr:cNvSpPr txBox="1"/>
      </xdr:nvSpPr>
      <xdr:spPr>
        <a:xfrm>
          <a:off x="17106900" y="1019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66040</xdr:rowOff>
    </xdr:from>
    <xdr:to xmlns:xdr="http://schemas.openxmlformats.org/drawingml/2006/spreadsheetDrawing">
      <xdr:col>81</xdr:col>
      <xdr:colOff>95250</xdr:colOff>
      <xdr:row>60</xdr:row>
      <xdr:rowOff>167640</xdr:rowOff>
    </xdr:to>
    <xdr:sp macro="" textlink="">
      <xdr:nvSpPr>
        <xdr:cNvPr id="318" name="フローチャート: 判断 317"/>
        <xdr:cNvSpPr/>
      </xdr:nvSpPr>
      <xdr:spPr>
        <a:xfrm>
          <a:off x="16967200" y="103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25400</xdr:rowOff>
    </xdr:from>
    <xdr:to xmlns:xdr="http://schemas.openxmlformats.org/drawingml/2006/spreadsheetDrawing">
      <xdr:col>77</xdr:col>
      <xdr:colOff>44450</xdr:colOff>
      <xdr:row>66</xdr:row>
      <xdr:rowOff>44450</xdr:rowOff>
    </xdr:to>
    <xdr:cxnSp macro="">
      <xdr:nvCxnSpPr>
        <xdr:cNvPr id="319" name="直線コネクタ 318"/>
        <xdr:cNvCxnSpPr/>
      </xdr:nvCxnSpPr>
      <xdr:spPr>
        <a:xfrm>
          <a:off x="15290800" y="11341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52070</xdr:rowOff>
    </xdr:from>
    <xdr:to xmlns:xdr="http://schemas.openxmlformats.org/drawingml/2006/spreadsheetDrawing">
      <xdr:col>77</xdr:col>
      <xdr:colOff>95250</xdr:colOff>
      <xdr:row>60</xdr:row>
      <xdr:rowOff>153670</xdr:rowOff>
    </xdr:to>
    <xdr:sp macro="" textlink="">
      <xdr:nvSpPr>
        <xdr:cNvPr id="320" name="フローチャート: 判断 319"/>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163830</xdr:rowOff>
    </xdr:from>
    <xdr:ext cx="736600" cy="259080"/>
    <xdr:sp macro="" textlink="">
      <xdr:nvSpPr>
        <xdr:cNvPr id="321" name="テキスト ボックス 320"/>
        <xdr:cNvSpPr txBox="1"/>
      </xdr:nvSpPr>
      <xdr:spPr>
        <a:xfrm>
          <a:off x="15798800" y="1010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160655</xdr:rowOff>
    </xdr:from>
    <xdr:to xmlns:xdr="http://schemas.openxmlformats.org/drawingml/2006/spreadsheetDrawing">
      <xdr:col>72</xdr:col>
      <xdr:colOff>203200</xdr:colOff>
      <xdr:row>66</xdr:row>
      <xdr:rowOff>25400</xdr:rowOff>
    </xdr:to>
    <xdr:cxnSp macro="">
      <xdr:nvCxnSpPr>
        <xdr:cNvPr id="322" name="直線コネクタ 321"/>
        <xdr:cNvCxnSpPr/>
      </xdr:nvCxnSpPr>
      <xdr:spPr>
        <a:xfrm>
          <a:off x="14401800" y="113049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36830</xdr:rowOff>
    </xdr:from>
    <xdr:to xmlns:xdr="http://schemas.openxmlformats.org/drawingml/2006/spreadsheetDrawing">
      <xdr:col>73</xdr:col>
      <xdr:colOff>44450</xdr:colOff>
      <xdr:row>60</xdr:row>
      <xdr:rowOff>138430</xdr:rowOff>
    </xdr:to>
    <xdr:sp macro="" textlink="">
      <xdr:nvSpPr>
        <xdr:cNvPr id="323" name="フローチャート: 判断 322"/>
        <xdr:cNvSpPr/>
      </xdr:nvSpPr>
      <xdr:spPr>
        <a:xfrm>
          <a:off x="15240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148590</xdr:rowOff>
    </xdr:from>
    <xdr:ext cx="762000" cy="259080"/>
    <xdr:sp macro="" textlink="">
      <xdr:nvSpPr>
        <xdr:cNvPr id="324" name="テキスト ボックス 323"/>
        <xdr:cNvSpPr txBox="1"/>
      </xdr:nvSpPr>
      <xdr:spPr>
        <a:xfrm>
          <a:off x="149098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132080</xdr:rowOff>
    </xdr:from>
    <xdr:to xmlns:xdr="http://schemas.openxmlformats.org/drawingml/2006/spreadsheetDrawing">
      <xdr:col>68</xdr:col>
      <xdr:colOff>152400</xdr:colOff>
      <xdr:row>65</xdr:row>
      <xdr:rowOff>160655</xdr:rowOff>
    </xdr:to>
    <xdr:cxnSp macro="">
      <xdr:nvCxnSpPr>
        <xdr:cNvPr id="325" name="直線コネクタ 324"/>
        <xdr:cNvCxnSpPr/>
      </xdr:nvCxnSpPr>
      <xdr:spPr>
        <a:xfrm>
          <a:off x="13512800" y="112763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24765</xdr:rowOff>
    </xdr:from>
    <xdr:to xmlns:xdr="http://schemas.openxmlformats.org/drawingml/2006/spreadsheetDrawing">
      <xdr:col>68</xdr:col>
      <xdr:colOff>203200</xdr:colOff>
      <xdr:row>60</xdr:row>
      <xdr:rowOff>126365</xdr:rowOff>
    </xdr:to>
    <xdr:sp macro="" textlink="">
      <xdr:nvSpPr>
        <xdr:cNvPr id="326" name="フローチャート: 判断 325"/>
        <xdr:cNvSpPr/>
      </xdr:nvSpPr>
      <xdr:spPr>
        <a:xfrm>
          <a:off x="14351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136525</xdr:rowOff>
    </xdr:from>
    <xdr:ext cx="762000" cy="258445"/>
    <xdr:sp macro="" textlink="">
      <xdr:nvSpPr>
        <xdr:cNvPr id="327" name="テキスト ボックス 326"/>
        <xdr:cNvSpPr txBox="1"/>
      </xdr:nvSpPr>
      <xdr:spPr>
        <a:xfrm>
          <a:off x="14020800" y="1008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33020</xdr:rowOff>
    </xdr:from>
    <xdr:to xmlns:xdr="http://schemas.openxmlformats.org/drawingml/2006/spreadsheetDrawing">
      <xdr:col>64</xdr:col>
      <xdr:colOff>152400</xdr:colOff>
      <xdr:row>60</xdr:row>
      <xdr:rowOff>134620</xdr:rowOff>
    </xdr:to>
    <xdr:sp macro="" textlink="">
      <xdr:nvSpPr>
        <xdr:cNvPr id="328" name="フローチャート: 判断 327"/>
        <xdr:cNvSpPr/>
      </xdr:nvSpPr>
      <xdr:spPr>
        <a:xfrm>
          <a:off x="13462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144780</xdr:rowOff>
    </xdr:from>
    <xdr:ext cx="762000" cy="258445"/>
    <xdr:sp macro="" textlink="">
      <xdr:nvSpPr>
        <xdr:cNvPr id="329" name="テキスト ボックス 328"/>
        <xdr:cNvSpPr txBox="1"/>
      </xdr:nvSpPr>
      <xdr:spPr>
        <a:xfrm>
          <a:off x="13131800" y="10088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0" name="テキスト ボックス 32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1" name="テキスト ボックス 33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2" name="テキスト ボックス 33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4" name="テキスト ボックス 33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41910</xdr:rowOff>
    </xdr:from>
    <xdr:to xmlns:xdr="http://schemas.openxmlformats.org/drawingml/2006/spreadsheetDrawing">
      <xdr:col>81</xdr:col>
      <xdr:colOff>95250</xdr:colOff>
      <xdr:row>66</xdr:row>
      <xdr:rowOff>143510</xdr:rowOff>
    </xdr:to>
    <xdr:sp macro="" textlink="">
      <xdr:nvSpPr>
        <xdr:cNvPr id="335" name="楕円 334"/>
        <xdr:cNvSpPr/>
      </xdr:nvSpPr>
      <xdr:spPr>
        <a:xfrm>
          <a:off x="16967200" y="113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13970</xdr:rowOff>
    </xdr:from>
    <xdr:ext cx="762000" cy="259080"/>
    <xdr:sp macro="" textlink="">
      <xdr:nvSpPr>
        <xdr:cNvPr id="336" name="定員管理の状況該当値テキスト"/>
        <xdr:cNvSpPr txBox="1"/>
      </xdr:nvSpPr>
      <xdr:spPr>
        <a:xfrm>
          <a:off x="17106900" y="1132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165100</xdr:rowOff>
    </xdr:from>
    <xdr:to xmlns:xdr="http://schemas.openxmlformats.org/drawingml/2006/spreadsheetDrawing">
      <xdr:col>77</xdr:col>
      <xdr:colOff>95250</xdr:colOff>
      <xdr:row>66</xdr:row>
      <xdr:rowOff>95250</xdr:rowOff>
    </xdr:to>
    <xdr:sp macro="" textlink="">
      <xdr:nvSpPr>
        <xdr:cNvPr id="337" name="楕円 336"/>
        <xdr:cNvSpPr/>
      </xdr:nvSpPr>
      <xdr:spPr>
        <a:xfrm>
          <a:off x="16129000" y="113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80010</xdr:rowOff>
    </xdr:from>
    <xdr:ext cx="736600" cy="259080"/>
    <xdr:sp macro="" textlink="">
      <xdr:nvSpPr>
        <xdr:cNvPr id="338" name="テキスト ボックス 337"/>
        <xdr:cNvSpPr txBox="1"/>
      </xdr:nvSpPr>
      <xdr:spPr>
        <a:xfrm>
          <a:off x="15798800" y="11395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146050</xdr:rowOff>
    </xdr:from>
    <xdr:to xmlns:xdr="http://schemas.openxmlformats.org/drawingml/2006/spreadsheetDrawing">
      <xdr:col>73</xdr:col>
      <xdr:colOff>44450</xdr:colOff>
      <xdr:row>66</xdr:row>
      <xdr:rowOff>76200</xdr:rowOff>
    </xdr:to>
    <xdr:sp macro="" textlink="">
      <xdr:nvSpPr>
        <xdr:cNvPr id="339" name="楕円 338"/>
        <xdr:cNvSpPr/>
      </xdr:nvSpPr>
      <xdr:spPr>
        <a:xfrm>
          <a:off x="15240000" y="112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60960</xdr:rowOff>
    </xdr:from>
    <xdr:ext cx="762000" cy="259080"/>
    <xdr:sp macro="" textlink="">
      <xdr:nvSpPr>
        <xdr:cNvPr id="340" name="テキスト ボックス 339"/>
        <xdr:cNvSpPr txBox="1"/>
      </xdr:nvSpPr>
      <xdr:spPr>
        <a:xfrm>
          <a:off x="149098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109855</xdr:rowOff>
    </xdr:from>
    <xdr:to xmlns:xdr="http://schemas.openxmlformats.org/drawingml/2006/spreadsheetDrawing">
      <xdr:col>68</xdr:col>
      <xdr:colOff>203200</xdr:colOff>
      <xdr:row>66</xdr:row>
      <xdr:rowOff>40640</xdr:rowOff>
    </xdr:to>
    <xdr:sp macro="" textlink="">
      <xdr:nvSpPr>
        <xdr:cNvPr id="341" name="楕円 340"/>
        <xdr:cNvSpPr/>
      </xdr:nvSpPr>
      <xdr:spPr>
        <a:xfrm>
          <a:off x="14351000" y="11254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24765</xdr:rowOff>
    </xdr:from>
    <xdr:ext cx="762000" cy="259080"/>
    <xdr:sp macro="" textlink="">
      <xdr:nvSpPr>
        <xdr:cNvPr id="342" name="テキスト ボックス 341"/>
        <xdr:cNvSpPr txBox="1"/>
      </xdr:nvSpPr>
      <xdr:spPr>
        <a:xfrm>
          <a:off x="14020800" y="1134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80645</xdr:rowOff>
    </xdr:from>
    <xdr:to xmlns:xdr="http://schemas.openxmlformats.org/drawingml/2006/spreadsheetDrawing">
      <xdr:col>64</xdr:col>
      <xdr:colOff>152400</xdr:colOff>
      <xdr:row>66</xdr:row>
      <xdr:rowOff>10795</xdr:rowOff>
    </xdr:to>
    <xdr:sp macro="" textlink="">
      <xdr:nvSpPr>
        <xdr:cNvPr id="343" name="楕円 342"/>
        <xdr:cNvSpPr/>
      </xdr:nvSpPr>
      <xdr:spPr>
        <a:xfrm>
          <a:off x="13462000" y="112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167005</xdr:rowOff>
    </xdr:from>
    <xdr:ext cx="762000" cy="258445"/>
    <xdr:sp macro="" textlink="">
      <xdr:nvSpPr>
        <xdr:cNvPr id="344" name="テキスト ボックス 343"/>
        <xdr:cNvSpPr txBox="1"/>
      </xdr:nvSpPr>
      <xdr:spPr>
        <a:xfrm>
          <a:off x="13131800" y="11311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令和５年度の実質公債費比率は、前年度より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ポイント減少となり、依然として全国平均及び類似団体平均を上回っている状況である。</a:t>
          </a:r>
        </a:p>
        <a:p>
          <a:r>
            <a:rPr kumimoji="1" lang="ja-JP" altLang="en-US" sz="1300">
              <a:latin typeface="ＭＳ Ｐゴシック"/>
              <a:ea typeface="ＭＳ Ｐゴシック"/>
            </a:rPr>
            <a:t>　地方債残高の増加に加え、標準財政規模の減少なども予想されることから、実質公債費比率の上昇を抑えるため、新規事業の平準化や交付税措置のない新規債の発行抑制に努める。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61" name="直線コネクタ 360"/>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62" name="テキスト ボックス 361"/>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3" name="直線コネクタ 36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4" name="テキスト ボックス 36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65" name="直線コネクタ 364"/>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2000" cy="259080"/>
    <xdr:sp macro="" textlink="">
      <xdr:nvSpPr>
        <xdr:cNvPr id="366" name="テキスト ボックス 365"/>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7" name="直線コネクタ 36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46355</xdr:rowOff>
    </xdr:from>
    <xdr:to xmlns:xdr="http://schemas.openxmlformats.org/drawingml/2006/spreadsheetDrawing">
      <xdr:col>81</xdr:col>
      <xdr:colOff>44450</xdr:colOff>
      <xdr:row>43</xdr:row>
      <xdr:rowOff>71120</xdr:rowOff>
    </xdr:to>
    <xdr:cxnSp macro="">
      <xdr:nvCxnSpPr>
        <xdr:cNvPr id="369" name="直線コネクタ 368"/>
        <xdr:cNvCxnSpPr/>
      </xdr:nvCxnSpPr>
      <xdr:spPr>
        <a:xfrm flipV="1">
          <a:off x="17018000" y="621855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43180</xdr:rowOff>
    </xdr:from>
    <xdr:ext cx="762000" cy="258445"/>
    <xdr:sp macro="" textlink="">
      <xdr:nvSpPr>
        <xdr:cNvPr id="370" name="公債費負担の状況最小値テキスト"/>
        <xdr:cNvSpPr txBox="1"/>
      </xdr:nvSpPr>
      <xdr:spPr>
        <a:xfrm>
          <a:off x="17106900" y="741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71120</xdr:rowOff>
    </xdr:from>
    <xdr:to xmlns:xdr="http://schemas.openxmlformats.org/drawingml/2006/spreadsheetDrawing">
      <xdr:col>81</xdr:col>
      <xdr:colOff>133350</xdr:colOff>
      <xdr:row>43</xdr:row>
      <xdr:rowOff>71120</xdr:rowOff>
    </xdr:to>
    <xdr:cxnSp macro="">
      <xdr:nvCxnSpPr>
        <xdr:cNvPr id="371" name="直線コネクタ 370"/>
        <xdr:cNvCxnSpPr/>
      </xdr:nvCxnSpPr>
      <xdr:spPr>
        <a:xfrm>
          <a:off x="16929100" y="744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133350</xdr:rowOff>
    </xdr:from>
    <xdr:ext cx="762000" cy="258445"/>
    <xdr:sp macro="" textlink="">
      <xdr:nvSpPr>
        <xdr:cNvPr id="372" name="公債費負担の状況最大値テキスト"/>
        <xdr:cNvSpPr txBox="1"/>
      </xdr:nvSpPr>
      <xdr:spPr>
        <a:xfrm>
          <a:off x="1710690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46355</xdr:rowOff>
    </xdr:from>
    <xdr:to xmlns:xdr="http://schemas.openxmlformats.org/drawingml/2006/spreadsheetDrawing">
      <xdr:col>81</xdr:col>
      <xdr:colOff>133350</xdr:colOff>
      <xdr:row>36</xdr:row>
      <xdr:rowOff>46355</xdr:rowOff>
    </xdr:to>
    <xdr:cxnSp macro="">
      <xdr:nvCxnSpPr>
        <xdr:cNvPr id="373" name="直線コネクタ 372"/>
        <xdr:cNvCxnSpPr/>
      </xdr:nvCxnSpPr>
      <xdr:spPr>
        <a:xfrm>
          <a:off x="16929100" y="621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60960</xdr:rowOff>
    </xdr:from>
    <xdr:to xmlns:xdr="http://schemas.openxmlformats.org/drawingml/2006/spreadsheetDrawing">
      <xdr:col>81</xdr:col>
      <xdr:colOff>44450</xdr:colOff>
      <xdr:row>40</xdr:row>
      <xdr:rowOff>78740</xdr:rowOff>
    </xdr:to>
    <xdr:cxnSp macro="">
      <xdr:nvCxnSpPr>
        <xdr:cNvPr id="374" name="直線コネクタ 373"/>
        <xdr:cNvCxnSpPr/>
      </xdr:nvCxnSpPr>
      <xdr:spPr>
        <a:xfrm flipV="1">
          <a:off x="16179800" y="69189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71120</xdr:rowOff>
    </xdr:from>
    <xdr:ext cx="762000" cy="259080"/>
    <xdr:sp macro="" textlink="">
      <xdr:nvSpPr>
        <xdr:cNvPr id="375" name="公債費負担の状況平均値テキスト"/>
        <xdr:cNvSpPr txBox="1"/>
      </xdr:nvSpPr>
      <xdr:spPr>
        <a:xfrm>
          <a:off x="17106900" y="6586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54610</xdr:rowOff>
    </xdr:from>
    <xdr:to xmlns:xdr="http://schemas.openxmlformats.org/drawingml/2006/spreadsheetDrawing">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66675</xdr:rowOff>
    </xdr:from>
    <xdr:to xmlns:xdr="http://schemas.openxmlformats.org/drawingml/2006/spreadsheetDrawing">
      <xdr:col>77</xdr:col>
      <xdr:colOff>44450</xdr:colOff>
      <xdr:row>40</xdr:row>
      <xdr:rowOff>78740</xdr:rowOff>
    </xdr:to>
    <xdr:cxnSp macro="">
      <xdr:nvCxnSpPr>
        <xdr:cNvPr id="377" name="直線コネクタ 376"/>
        <xdr:cNvCxnSpPr/>
      </xdr:nvCxnSpPr>
      <xdr:spPr>
        <a:xfrm>
          <a:off x="15290800" y="6924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42545</xdr:rowOff>
    </xdr:from>
    <xdr:to xmlns:xdr="http://schemas.openxmlformats.org/drawingml/2006/spreadsheetDrawing">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154940</xdr:rowOff>
    </xdr:from>
    <xdr:ext cx="736600" cy="258445"/>
    <xdr:sp macro="" textlink="">
      <xdr:nvSpPr>
        <xdr:cNvPr id="379" name="テキスト ボックス 378"/>
        <xdr:cNvSpPr txBox="1"/>
      </xdr:nvSpPr>
      <xdr:spPr>
        <a:xfrm>
          <a:off x="15798800" y="6498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48895</xdr:rowOff>
    </xdr:from>
    <xdr:to xmlns:xdr="http://schemas.openxmlformats.org/drawingml/2006/spreadsheetDrawing">
      <xdr:col>72</xdr:col>
      <xdr:colOff>203200</xdr:colOff>
      <xdr:row>40</xdr:row>
      <xdr:rowOff>66675</xdr:rowOff>
    </xdr:to>
    <xdr:cxnSp macro="">
      <xdr:nvCxnSpPr>
        <xdr:cNvPr id="380" name="直線コネクタ 379"/>
        <xdr:cNvCxnSpPr/>
      </xdr:nvCxnSpPr>
      <xdr:spPr>
        <a:xfrm>
          <a:off x="14401800" y="69068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24130</xdr:rowOff>
    </xdr:from>
    <xdr:to xmlns:xdr="http://schemas.openxmlformats.org/drawingml/2006/spreadsheetDrawing">
      <xdr:col>73</xdr:col>
      <xdr:colOff>44450</xdr:colOff>
      <xdr:row>39</xdr:row>
      <xdr:rowOff>125730</xdr:rowOff>
    </xdr:to>
    <xdr:sp macro="" textlink="">
      <xdr:nvSpPr>
        <xdr:cNvPr id="381" name="フローチャート: 判断 380"/>
        <xdr:cNvSpPr/>
      </xdr:nvSpPr>
      <xdr:spPr>
        <a:xfrm>
          <a:off x="152400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136525</xdr:rowOff>
    </xdr:from>
    <xdr:ext cx="762000" cy="258445"/>
    <xdr:sp macro="" textlink="">
      <xdr:nvSpPr>
        <xdr:cNvPr id="382" name="テキスト ボックス 381"/>
        <xdr:cNvSpPr txBox="1"/>
      </xdr:nvSpPr>
      <xdr:spPr>
        <a:xfrm>
          <a:off x="14909800" y="6480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48895</xdr:rowOff>
    </xdr:from>
    <xdr:to xmlns:xdr="http://schemas.openxmlformats.org/drawingml/2006/spreadsheetDrawing">
      <xdr:col>68</xdr:col>
      <xdr:colOff>152400</xdr:colOff>
      <xdr:row>40</xdr:row>
      <xdr:rowOff>48895</xdr:rowOff>
    </xdr:to>
    <xdr:cxnSp macro="">
      <xdr:nvCxnSpPr>
        <xdr:cNvPr id="383" name="直線コネクタ 382"/>
        <xdr:cNvCxnSpPr/>
      </xdr:nvCxnSpPr>
      <xdr:spPr>
        <a:xfrm>
          <a:off x="13512800" y="6906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30480</xdr:rowOff>
    </xdr:from>
    <xdr:to xmlns:xdr="http://schemas.openxmlformats.org/drawingml/2006/spreadsheetDrawing">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142240</xdr:rowOff>
    </xdr:from>
    <xdr:ext cx="762000" cy="259080"/>
    <xdr:sp macro="" textlink="">
      <xdr:nvSpPr>
        <xdr:cNvPr id="385" name="テキスト ボックス 384"/>
        <xdr:cNvSpPr txBox="1"/>
      </xdr:nvSpPr>
      <xdr:spPr>
        <a:xfrm>
          <a:off x="14020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42545</xdr:rowOff>
    </xdr:from>
    <xdr:to xmlns:xdr="http://schemas.openxmlformats.org/drawingml/2006/spreadsheetDrawing">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154940</xdr:rowOff>
    </xdr:from>
    <xdr:ext cx="762000" cy="258445"/>
    <xdr:sp macro="" textlink="">
      <xdr:nvSpPr>
        <xdr:cNvPr id="387" name="テキスト ボックス 386"/>
        <xdr:cNvSpPr txBox="1"/>
      </xdr:nvSpPr>
      <xdr:spPr>
        <a:xfrm>
          <a:off x="13131800" y="6498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8" name="テキスト ボックス 38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9" name="テキスト ボックス 38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0" name="テキスト ボックス 38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1" name="テキスト ボックス 39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2" name="テキスト ボックス 39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10160</xdr:rowOff>
    </xdr:from>
    <xdr:to xmlns:xdr="http://schemas.openxmlformats.org/drawingml/2006/spreadsheetDrawing">
      <xdr:col>81</xdr:col>
      <xdr:colOff>95250</xdr:colOff>
      <xdr:row>40</xdr:row>
      <xdr:rowOff>111760</xdr:rowOff>
    </xdr:to>
    <xdr:sp macro="" textlink="">
      <xdr:nvSpPr>
        <xdr:cNvPr id="393" name="楕円 392"/>
        <xdr:cNvSpPr/>
      </xdr:nvSpPr>
      <xdr:spPr>
        <a:xfrm>
          <a:off x="169672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153670</xdr:rowOff>
    </xdr:from>
    <xdr:ext cx="762000" cy="259080"/>
    <xdr:sp macro="" textlink="">
      <xdr:nvSpPr>
        <xdr:cNvPr id="394" name="公債費負担の状況該当値テキスト"/>
        <xdr:cNvSpPr txBox="1"/>
      </xdr:nvSpPr>
      <xdr:spPr>
        <a:xfrm>
          <a:off x="17106900" y="684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27940</xdr:rowOff>
    </xdr:from>
    <xdr:to xmlns:xdr="http://schemas.openxmlformats.org/drawingml/2006/spreadsheetDrawing">
      <xdr:col>77</xdr:col>
      <xdr:colOff>95250</xdr:colOff>
      <xdr:row>40</xdr:row>
      <xdr:rowOff>129540</xdr:rowOff>
    </xdr:to>
    <xdr:sp macro="" textlink="">
      <xdr:nvSpPr>
        <xdr:cNvPr id="395" name="楕円 394"/>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114300</xdr:rowOff>
    </xdr:from>
    <xdr:ext cx="736600" cy="259080"/>
    <xdr:sp macro="" textlink="">
      <xdr:nvSpPr>
        <xdr:cNvPr id="396" name="テキスト ボックス 395"/>
        <xdr:cNvSpPr txBox="1"/>
      </xdr:nvSpPr>
      <xdr:spPr>
        <a:xfrm>
          <a:off x="15798800" y="697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15875</xdr:rowOff>
    </xdr:from>
    <xdr:to xmlns:xdr="http://schemas.openxmlformats.org/drawingml/2006/spreadsheetDrawing">
      <xdr:col>73</xdr:col>
      <xdr:colOff>44450</xdr:colOff>
      <xdr:row>40</xdr:row>
      <xdr:rowOff>117475</xdr:rowOff>
    </xdr:to>
    <xdr:sp macro="" textlink="">
      <xdr:nvSpPr>
        <xdr:cNvPr id="397" name="楕円 396"/>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102235</xdr:rowOff>
    </xdr:from>
    <xdr:ext cx="762000" cy="258445"/>
    <xdr:sp macro="" textlink="">
      <xdr:nvSpPr>
        <xdr:cNvPr id="398" name="テキスト ボックス 397"/>
        <xdr:cNvSpPr txBox="1"/>
      </xdr:nvSpPr>
      <xdr:spPr>
        <a:xfrm>
          <a:off x="149098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169545</xdr:rowOff>
    </xdr:from>
    <xdr:to xmlns:xdr="http://schemas.openxmlformats.org/drawingml/2006/spreadsheetDrawing">
      <xdr:col>68</xdr:col>
      <xdr:colOff>203200</xdr:colOff>
      <xdr:row>40</xdr:row>
      <xdr:rowOff>99695</xdr:rowOff>
    </xdr:to>
    <xdr:sp macro="" textlink="">
      <xdr:nvSpPr>
        <xdr:cNvPr id="399" name="楕円 398"/>
        <xdr:cNvSpPr/>
      </xdr:nvSpPr>
      <xdr:spPr>
        <a:xfrm>
          <a:off x="143510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84455</xdr:rowOff>
    </xdr:from>
    <xdr:ext cx="762000" cy="259080"/>
    <xdr:sp macro="" textlink="">
      <xdr:nvSpPr>
        <xdr:cNvPr id="400" name="テキスト ボックス 399"/>
        <xdr:cNvSpPr txBox="1"/>
      </xdr:nvSpPr>
      <xdr:spPr>
        <a:xfrm>
          <a:off x="14020800" y="694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169545</xdr:rowOff>
    </xdr:from>
    <xdr:to xmlns:xdr="http://schemas.openxmlformats.org/drawingml/2006/spreadsheetDrawing">
      <xdr:col>64</xdr:col>
      <xdr:colOff>152400</xdr:colOff>
      <xdr:row>40</xdr:row>
      <xdr:rowOff>99695</xdr:rowOff>
    </xdr:to>
    <xdr:sp macro="" textlink="">
      <xdr:nvSpPr>
        <xdr:cNvPr id="401" name="楕円 400"/>
        <xdr:cNvSpPr/>
      </xdr:nvSpPr>
      <xdr:spPr>
        <a:xfrm>
          <a:off x="134620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84455</xdr:rowOff>
    </xdr:from>
    <xdr:ext cx="762000" cy="259080"/>
    <xdr:sp macro="" textlink="">
      <xdr:nvSpPr>
        <xdr:cNvPr id="402" name="テキスト ボックス 401"/>
        <xdr:cNvSpPr txBox="1"/>
      </xdr:nvSpPr>
      <xdr:spPr>
        <a:xfrm>
          <a:off x="13131800" y="694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4" name="テキスト ボックス 40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5" name="テキスト ボックス 40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前年度と比較すると、基金残高の減少により充当可能財源も減少となったが、地方債現在高の減少により将来負担額の減少が上回ったため上方修正となった。</a:t>
          </a:r>
        </a:p>
        <a:p>
          <a:r>
            <a:rPr kumimoji="1" lang="ja-JP" altLang="en-US" sz="1300">
              <a:latin typeface="ＭＳ Ｐゴシック"/>
              <a:ea typeface="ＭＳ Ｐゴシック"/>
            </a:rPr>
            <a:t> なお、依然として負担額よりも充当財源等の方が大きいため、将来負担はマイナスとなっている。</a:t>
          </a:r>
        </a:p>
        <a:p>
          <a:r>
            <a:rPr kumimoji="1" lang="ja-JP" altLang="en-US" sz="1300">
              <a:latin typeface="ＭＳ Ｐゴシック"/>
              <a:ea typeface="ＭＳ Ｐゴシック"/>
            </a:rPr>
            <a:t>  今後は、地方債残高は増加傾向に、充当可能基金残高は減少傾向が予想されるため、これからも事業実施の適正化を図り、財政の健全化に努める。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6" name="テキスト ボックス 41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7" name="直線コネクタ 41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8" name="テキスト ボックス 41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19" name="直線コネクタ 41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0" name="テキスト ボックス 419"/>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1" name="直線コネクタ 42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2" name="テキスト ボックス 421"/>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3" name="直線コネクタ 42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4" name="テキスト ボックス 42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5" name="直線コネクタ 42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6" name="テキスト ボックス 42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7" name="直線コネクタ 42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8" name="テキスト ボックス 42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29" name="直線コネクタ 42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0" name="テキスト ボックス 42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116840</xdr:rowOff>
    </xdr:to>
    <xdr:cxnSp macro="">
      <xdr:nvCxnSpPr>
        <xdr:cNvPr id="433" name="直線コネクタ 432"/>
        <xdr:cNvCxnSpPr/>
      </xdr:nvCxnSpPr>
      <xdr:spPr>
        <a:xfrm flipV="1">
          <a:off x="17018000" y="2313305"/>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88900</xdr:rowOff>
    </xdr:from>
    <xdr:ext cx="762000" cy="258445"/>
    <xdr:sp macro="" textlink="">
      <xdr:nvSpPr>
        <xdr:cNvPr id="434" name="将来負担の状況最小値テキスト"/>
        <xdr:cNvSpPr txBox="1"/>
      </xdr:nvSpPr>
      <xdr:spPr>
        <a:xfrm>
          <a:off x="17106900" y="3860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116840</xdr:rowOff>
    </xdr:from>
    <xdr:to xmlns:xdr="http://schemas.openxmlformats.org/drawingml/2006/spreadsheetDrawing">
      <xdr:col>81</xdr:col>
      <xdr:colOff>133350</xdr:colOff>
      <xdr:row>22</xdr:row>
      <xdr:rowOff>116840</xdr:rowOff>
    </xdr:to>
    <xdr:cxnSp macro="">
      <xdr:nvCxnSpPr>
        <xdr:cNvPr id="435" name="直線コネクタ 434"/>
        <xdr:cNvCxnSpPr/>
      </xdr:nvCxnSpPr>
      <xdr:spPr>
        <a:xfrm>
          <a:off x="16929100" y="388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6"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7" name="直線コネクタ 43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38"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39" name="フローチャート: 判断 438"/>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52070</xdr:rowOff>
    </xdr:from>
    <xdr:to xmlns:xdr="http://schemas.openxmlformats.org/drawingml/2006/spreadsheetDrawing">
      <xdr:col>77</xdr:col>
      <xdr:colOff>95250</xdr:colOff>
      <xdr:row>13</xdr:row>
      <xdr:rowOff>153670</xdr:rowOff>
    </xdr:to>
    <xdr:sp macro="" textlink="">
      <xdr:nvSpPr>
        <xdr:cNvPr id="440" name="フローチャート: 判断 439"/>
        <xdr:cNvSpPr/>
      </xdr:nvSpPr>
      <xdr:spPr>
        <a:xfrm>
          <a:off x="161290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163830</xdr:rowOff>
    </xdr:from>
    <xdr:ext cx="736600" cy="259080"/>
    <xdr:sp macro="" textlink="">
      <xdr:nvSpPr>
        <xdr:cNvPr id="441" name="テキスト ボックス 440"/>
        <xdr:cNvSpPr txBox="1"/>
      </xdr:nvSpPr>
      <xdr:spPr>
        <a:xfrm>
          <a:off x="15798800" y="2049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86360</xdr:rowOff>
    </xdr:from>
    <xdr:to xmlns:xdr="http://schemas.openxmlformats.org/drawingml/2006/spreadsheetDrawing">
      <xdr:col>73</xdr:col>
      <xdr:colOff>44450</xdr:colOff>
      <xdr:row>14</xdr:row>
      <xdr:rowOff>16510</xdr:rowOff>
    </xdr:to>
    <xdr:sp macro="" textlink="">
      <xdr:nvSpPr>
        <xdr:cNvPr id="442" name="フローチャート: 判断 441"/>
        <xdr:cNvSpPr/>
      </xdr:nvSpPr>
      <xdr:spPr>
        <a:xfrm>
          <a:off x="15240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26670</xdr:rowOff>
    </xdr:from>
    <xdr:ext cx="762000" cy="259080"/>
    <xdr:sp macro="" textlink="">
      <xdr:nvSpPr>
        <xdr:cNvPr id="443" name="テキスト ボックス 442"/>
        <xdr:cNvSpPr txBox="1"/>
      </xdr:nvSpPr>
      <xdr:spPr>
        <a:xfrm>
          <a:off x="14909800" y="208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40640</xdr:rowOff>
    </xdr:from>
    <xdr:to xmlns:xdr="http://schemas.openxmlformats.org/drawingml/2006/spreadsheetDrawing">
      <xdr:col>68</xdr:col>
      <xdr:colOff>203200</xdr:colOff>
      <xdr:row>14</xdr:row>
      <xdr:rowOff>141605</xdr:rowOff>
    </xdr:to>
    <xdr:sp macro="" textlink="">
      <xdr:nvSpPr>
        <xdr:cNvPr id="444" name="フローチャート: 判断 443"/>
        <xdr:cNvSpPr/>
      </xdr:nvSpPr>
      <xdr:spPr>
        <a:xfrm>
          <a:off x="14351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151765</xdr:rowOff>
    </xdr:from>
    <xdr:ext cx="762000" cy="259080"/>
    <xdr:sp macro="" textlink="">
      <xdr:nvSpPr>
        <xdr:cNvPr id="445" name="テキスト ボックス 444"/>
        <xdr:cNvSpPr txBox="1"/>
      </xdr:nvSpPr>
      <xdr:spPr>
        <a:xfrm>
          <a:off x="14020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95250</xdr:rowOff>
    </xdr:from>
    <xdr:to xmlns:xdr="http://schemas.openxmlformats.org/drawingml/2006/spreadsheetDrawing">
      <xdr:col>64</xdr:col>
      <xdr:colOff>152400</xdr:colOff>
      <xdr:row>15</xdr:row>
      <xdr:rowOff>25400</xdr:rowOff>
    </xdr:to>
    <xdr:sp macro="" textlink="">
      <xdr:nvSpPr>
        <xdr:cNvPr id="446" name="フローチャート: 判断 445"/>
        <xdr:cNvSpPr/>
      </xdr:nvSpPr>
      <xdr:spPr>
        <a:xfrm>
          <a:off x="13462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35560</xdr:rowOff>
    </xdr:from>
    <xdr:ext cx="762000" cy="259080"/>
    <xdr:sp macro="" textlink="">
      <xdr:nvSpPr>
        <xdr:cNvPr id="447" name="テキスト ボックス 446"/>
        <xdr:cNvSpPr txBox="1"/>
      </xdr:nvSpPr>
      <xdr:spPr>
        <a:xfrm>
          <a:off x="1313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8" name="テキスト ボックス 44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9" name="テキスト ボックス 44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0" name="テキスト ボックス 44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2" name="テキスト ボックス 45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21,183
21,141
470.97
14,727,850
14,250,442
418,295
8,308,427
16,298,068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令和５年度の人件費に係る経常収支比率は、人事院勧告に伴う給料の改定等により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ポイント増加となり、類似団体平均より</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ポイント上回る結果となった。</a:t>
          </a:r>
        </a:p>
        <a:p>
          <a:r>
            <a:rPr kumimoji="1" lang="ja-JP" altLang="en-US" sz="1300">
              <a:latin typeface="ＭＳ Ｐゴシック"/>
              <a:ea typeface="ＭＳ Ｐゴシック"/>
            </a:rPr>
            <a:t>　職員の配置の見直しや自治体</a:t>
          </a:r>
          <a:r>
            <a:rPr kumimoji="1" lang="en-US" altLang="ja-JP" sz="1300">
              <a:latin typeface="ＭＳ Ｐゴシック"/>
              <a:ea typeface="ＭＳ Ｐゴシック"/>
            </a:rPr>
            <a:t>DX</a:t>
          </a:r>
          <a:r>
            <a:rPr kumimoji="1" lang="ja-JP" altLang="en-US" sz="1300">
              <a:latin typeface="ＭＳ Ｐゴシック"/>
              <a:ea typeface="ＭＳ Ｐゴシック"/>
            </a:rPr>
            <a:t>の推進を実施し、適正な職員数の管理に努め、人件費の削減を目指す。</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149860</xdr:rowOff>
    </xdr:from>
    <xdr:to xmlns:xdr="http://schemas.openxmlformats.org/drawingml/2006/spreadsheetDrawing">
      <xdr:col>24</xdr:col>
      <xdr:colOff>25400</xdr:colOff>
      <xdr:row>40</xdr:row>
      <xdr:rowOff>122555</xdr:rowOff>
    </xdr:to>
    <xdr:cxnSp macro="">
      <xdr:nvCxnSpPr>
        <xdr:cNvPr id="59" name="直線コネクタ 58"/>
        <xdr:cNvCxnSpPr/>
      </xdr:nvCxnSpPr>
      <xdr:spPr>
        <a:xfrm flipV="1">
          <a:off x="4826000" y="597916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94615</xdr:rowOff>
    </xdr:from>
    <xdr:ext cx="762000" cy="259080"/>
    <xdr:sp macro="" textlink="">
      <xdr:nvSpPr>
        <xdr:cNvPr id="60" name="人件費最小値テキスト"/>
        <xdr:cNvSpPr txBox="1"/>
      </xdr:nvSpPr>
      <xdr:spPr>
        <a:xfrm>
          <a:off x="4914900" y="6952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122555</xdr:rowOff>
    </xdr:from>
    <xdr:to xmlns:xdr="http://schemas.openxmlformats.org/drawingml/2006/spreadsheetDrawing">
      <xdr:col>24</xdr:col>
      <xdr:colOff>114300</xdr:colOff>
      <xdr:row>40</xdr:row>
      <xdr:rowOff>122555</xdr:rowOff>
    </xdr:to>
    <xdr:cxnSp macro="">
      <xdr:nvCxnSpPr>
        <xdr:cNvPr id="61" name="直線コネクタ 60"/>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64770</xdr:rowOff>
    </xdr:from>
    <xdr:ext cx="762000" cy="258445"/>
    <xdr:sp macro="" textlink="">
      <xdr:nvSpPr>
        <xdr:cNvPr id="62" name="人件費最大値テキスト"/>
        <xdr:cNvSpPr txBox="1"/>
      </xdr:nvSpPr>
      <xdr:spPr>
        <a:xfrm>
          <a:off x="4914900" y="572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149860</xdr:rowOff>
    </xdr:from>
    <xdr:to xmlns:xdr="http://schemas.openxmlformats.org/drawingml/2006/spreadsheetDrawing">
      <xdr:col>24</xdr:col>
      <xdr:colOff>114300</xdr:colOff>
      <xdr:row>34</xdr:row>
      <xdr:rowOff>149860</xdr:rowOff>
    </xdr:to>
    <xdr:cxnSp macro="">
      <xdr:nvCxnSpPr>
        <xdr:cNvPr id="63" name="直線コネクタ 62"/>
        <xdr:cNvCxnSpPr/>
      </xdr:nvCxnSpPr>
      <xdr:spPr>
        <a:xfrm>
          <a:off x="4737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15240</xdr:rowOff>
    </xdr:from>
    <xdr:to xmlns:xdr="http://schemas.openxmlformats.org/drawingml/2006/spreadsheetDrawing">
      <xdr:col>24</xdr:col>
      <xdr:colOff>25400</xdr:colOff>
      <xdr:row>37</xdr:row>
      <xdr:rowOff>52070</xdr:rowOff>
    </xdr:to>
    <xdr:cxnSp macro="">
      <xdr:nvCxnSpPr>
        <xdr:cNvPr id="64" name="直線コネクタ 63"/>
        <xdr:cNvCxnSpPr/>
      </xdr:nvCxnSpPr>
      <xdr:spPr>
        <a:xfrm>
          <a:off x="3987800" y="63588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65"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15240</xdr:rowOff>
    </xdr:from>
    <xdr:to xmlns:xdr="http://schemas.openxmlformats.org/drawingml/2006/spreadsheetDrawing">
      <xdr:col>19</xdr:col>
      <xdr:colOff>187325</xdr:colOff>
      <xdr:row>37</xdr:row>
      <xdr:rowOff>24130</xdr:rowOff>
    </xdr:to>
    <xdr:cxnSp macro="">
      <xdr:nvCxnSpPr>
        <xdr:cNvPr id="67" name="直線コネクタ 66"/>
        <xdr:cNvCxnSpPr/>
      </xdr:nvCxnSpPr>
      <xdr:spPr>
        <a:xfrm flipV="1">
          <a:off x="3098800" y="6358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117475</xdr:rowOff>
    </xdr:from>
    <xdr:to xmlns:xdr="http://schemas.openxmlformats.org/drawingml/2006/spreadsheetDrawing">
      <xdr:col>20</xdr:col>
      <xdr:colOff>38100</xdr:colOff>
      <xdr:row>37</xdr:row>
      <xdr:rowOff>47625</xdr:rowOff>
    </xdr:to>
    <xdr:sp macro="" textlink="">
      <xdr:nvSpPr>
        <xdr:cNvPr id="68" name="フローチャート: 判断 67"/>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57785</xdr:rowOff>
    </xdr:from>
    <xdr:ext cx="735965" cy="259080"/>
    <xdr:sp macro="" textlink="">
      <xdr:nvSpPr>
        <xdr:cNvPr id="69" name="テキスト ボックス 68"/>
        <xdr:cNvSpPr txBox="1"/>
      </xdr:nvSpPr>
      <xdr:spPr>
        <a:xfrm>
          <a:off x="3606800" y="60585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24130</xdr:rowOff>
    </xdr:from>
    <xdr:to xmlns:xdr="http://schemas.openxmlformats.org/drawingml/2006/spreadsheetDrawing">
      <xdr:col>15</xdr:col>
      <xdr:colOff>98425</xdr:colOff>
      <xdr:row>37</xdr:row>
      <xdr:rowOff>97790</xdr:rowOff>
    </xdr:to>
    <xdr:cxnSp macro="">
      <xdr:nvCxnSpPr>
        <xdr:cNvPr id="70" name="直線コネクタ 69"/>
        <xdr:cNvCxnSpPr/>
      </xdr:nvCxnSpPr>
      <xdr:spPr>
        <a:xfrm flipV="1">
          <a:off x="2209800" y="636778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90170</xdr:rowOff>
    </xdr:from>
    <xdr:to xmlns:xdr="http://schemas.openxmlformats.org/drawingml/2006/spreadsheetDrawing">
      <xdr:col>15</xdr:col>
      <xdr:colOff>149225</xdr:colOff>
      <xdr:row>37</xdr:row>
      <xdr:rowOff>20320</xdr:rowOff>
    </xdr:to>
    <xdr:sp macro="" textlink="">
      <xdr:nvSpPr>
        <xdr:cNvPr id="71" name="フローチャート: 判断 70"/>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30480</xdr:rowOff>
    </xdr:from>
    <xdr:ext cx="762000" cy="258445"/>
    <xdr:sp macro="" textlink="">
      <xdr:nvSpPr>
        <xdr:cNvPr id="72" name="テキスト ボックス 71"/>
        <xdr:cNvSpPr txBox="1"/>
      </xdr:nvSpPr>
      <xdr:spPr>
        <a:xfrm>
          <a:off x="2717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135890</xdr:rowOff>
    </xdr:from>
    <xdr:to xmlns:xdr="http://schemas.openxmlformats.org/drawingml/2006/spreadsheetDrawing">
      <xdr:col>11</xdr:col>
      <xdr:colOff>9525</xdr:colOff>
      <xdr:row>37</xdr:row>
      <xdr:rowOff>97790</xdr:rowOff>
    </xdr:to>
    <xdr:cxnSp macro="">
      <xdr:nvCxnSpPr>
        <xdr:cNvPr id="73" name="直線コネクタ 72"/>
        <xdr:cNvCxnSpPr/>
      </xdr:nvCxnSpPr>
      <xdr:spPr>
        <a:xfrm>
          <a:off x="1320800" y="630809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158750</xdr:rowOff>
    </xdr:from>
    <xdr:to xmlns:xdr="http://schemas.openxmlformats.org/drawingml/2006/spreadsheetDrawing">
      <xdr:col>11</xdr:col>
      <xdr:colOff>60325</xdr:colOff>
      <xdr:row>37</xdr:row>
      <xdr:rowOff>88900</xdr:rowOff>
    </xdr:to>
    <xdr:sp macro="" textlink="">
      <xdr:nvSpPr>
        <xdr:cNvPr id="74" name="フローチャート: 判断 73"/>
        <xdr:cNvSpPr/>
      </xdr:nvSpPr>
      <xdr:spPr>
        <a:xfrm>
          <a:off x="215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99060</xdr:rowOff>
    </xdr:from>
    <xdr:ext cx="761365" cy="258445"/>
    <xdr:sp macro="" textlink="">
      <xdr:nvSpPr>
        <xdr:cNvPr id="75" name="テキスト ボックス 74"/>
        <xdr:cNvSpPr txBox="1"/>
      </xdr:nvSpPr>
      <xdr:spPr>
        <a:xfrm>
          <a:off x="1828800" y="6099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270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25400</xdr:rowOff>
    </xdr:from>
    <xdr:ext cx="761365" cy="259080"/>
    <xdr:sp macro="" textlink="">
      <xdr:nvSpPr>
        <xdr:cNvPr id="77" name="テキスト ボックス 76"/>
        <xdr:cNvSpPr txBox="1"/>
      </xdr:nvSpPr>
      <xdr:spPr>
        <a:xfrm>
          <a:off x="939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83" name="楕円 82"/>
        <xdr:cNvSpPr/>
      </xdr:nvSpPr>
      <xdr:spPr>
        <a:xfrm>
          <a:off x="4775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144145</xdr:rowOff>
    </xdr:from>
    <xdr:ext cx="762000" cy="258445"/>
    <xdr:sp macro="" textlink="">
      <xdr:nvSpPr>
        <xdr:cNvPr id="84" name="人件費該当値テキスト"/>
        <xdr:cNvSpPr txBox="1"/>
      </xdr:nvSpPr>
      <xdr:spPr>
        <a:xfrm>
          <a:off x="49149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135890</xdr:rowOff>
    </xdr:from>
    <xdr:to xmlns:xdr="http://schemas.openxmlformats.org/drawingml/2006/spreadsheetDrawing">
      <xdr:col>20</xdr:col>
      <xdr:colOff>38100</xdr:colOff>
      <xdr:row>37</xdr:row>
      <xdr:rowOff>66040</xdr:rowOff>
    </xdr:to>
    <xdr:sp macro="" textlink="">
      <xdr:nvSpPr>
        <xdr:cNvPr id="85" name="楕円 84"/>
        <xdr:cNvSpPr/>
      </xdr:nvSpPr>
      <xdr:spPr>
        <a:xfrm>
          <a:off x="3937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50800</xdr:rowOff>
    </xdr:from>
    <xdr:ext cx="735965" cy="259080"/>
    <xdr:sp macro="" textlink="">
      <xdr:nvSpPr>
        <xdr:cNvPr id="86" name="テキスト ボックス 85"/>
        <xdr:cNvSpPr txBox="1"/>
      </xdr:nvSpPr>
      <xdr:spPr>
        <a:xfrm>
          <a:off x="3606800" y="6394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88" name="テキスト ボックス 87"/>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46355</xdr:rowOff>
    </xdr:from>
    <xdr:to xmlns:xdr="http://schemas.openxmlformats.org/drawingml/2006/spreadsheetDrawing">
      <xdr:col>11</xdr:col>
      <xdr:colOff>60325</xdr:colOff>
      <xdr:row>37</xdr:row>
      <xdr:rowOff>147955</xdr:rowOff>
    </xdr:to>
    <xdr:sp macro="" textlink="">
      <xdr:nvSpPr>
        <xdr:cNvPr id="89" name="楕円 88"/>
        <xdr:cNvSpPr/>
      </xdr:nvSpPr>
      <xdr:spPr>
        <a:xfrm>
          <a:off x="2159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132715</xdr:rowOff>
    </xdr:from>
    <xdr:ext cx="761365" cy="258445"/>
    <xdr:sp macro="" textlink="">
      <xdr:nvSpPr>
        <xdr:cNvPr id="90" name="テキスト ボックス 89"/>
        <xdr:cNvSpPr txBox="1"/>
      </xdr:nvSpPr>
      <xdr:spPr>
        <a:xfrm>
          <a:off x="1828800" y="6476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91" name="楕円 90"/>
        <xdr:cNvSpPr/>
      </xdr:nvSpPr>
      <xdr:spPr>
        <a:xfrm>
          <a:off x="1270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61365" cy="259080"/>
    <xdr:sp macro="" textlink="">
      <xdr:nvSpPr>
        <xdr:cNvPr id="92" name="テキスト ボックス 91"/>
        <xdr:cNvSpPr txBox="1"/>
      </xdr:nvSpPr>
      <xdr:spPr>
        <a:xfrm>
          <a:off x="939800"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令和５年度の物件費に係る経常収支比率は、ふるさと納税システム使用料の増等により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ポイント増加となったが、類似団体平均より</a:t>
          </a:r>
          <a:r>
            <a:rPr kumimoji="1" lang="en-US" altLang="ja-JP" sz="1300">
              <a:latin typeface="ＭＳ Ｐゴシック"/>
              <a:ea typeface="ＭＳ Ｐゴシック"/>
            </a:rPr>
            <a:t>6.2</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公用車台数の見直しや施設の</a:t>
          </a:r>
          <a:r>
            <a:rPr kumimoji="1" lang="en-US" altLang="ja-JP" sz="1300">
              <a:latin typeface="ＭＳ Ｐゴシック"/>
              <a:ea typeface="ＭＳ Ｐゴシック"/>
            </a:rPr>
            <a:t>LED</a:t>
          </a:r>
          <a:r>
            <a:rPr kumimoji="1" lang="ja-JP" altLang="en-US" sz="1300">
              <a:latin typeface="ＭＳ Ｐゴシック"/>
              <a:ea typeface="ＭＳ Ｐゴシック"/>
            </a:rPr>
            <a:t>化、ペーパーレス化等を進め、物件費の削減に努める。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149860</xdr:rowOff>
    </xdr:from>
    <xdr:to xmlns:xdr="http://schemas.openxmlformats.org/drawingml/2006/spreadsheetDrawing">
      <xdr:col>82</xdr:col>
      <xdr:colOff>107950</xdr:colOff>
      <xdr:row>20</xdr:row>
      <xdr:rowOff>81280</xdr:rowOff>
    </xdr:to>
    <xdr:cxnSp macro="">
      <xdr:nvCxnSpPr>
        <xdr:cNvPr id="120" name="直線コネクタ 119"/>
        <xdr:cNvCxnSpPr/>
      </xdr:nvCxnSpPr>
      <xdr:spPr>
        <a:xfrm flipV="1">
          <a:off x="16510000" y="22072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53340</xdr:rowOff>
    </xdr:from>
    <xdr:ext cx="762000" cy="258445"/>
    <xdr:sp macro="" textlink="">
      <xdr:nvSpPr>
        <xdr:cNvPr id="121" name="物件費最小値テキスト"/>
        <xdr:cNvSpPr txBox="1"/>
      </xdr:nvSpPr>
      <xdr:spPr>
        <a:xfrm>
          <a:off x="16598900" y="3482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81280</xdr:rowOff>
    </xdr:from>
    <xdr:to xmlns:xdr="http://schemas.openxmlformats.org/drawingml/2006/spreadsheetDrawing">
      <xdr:col>82</xdr:col>
      <xdr:colOff>196850</xdr:colOff>
      <xdr:row>20</xdr:row>
      <xdr:rowOff>81280</xdr:rowOff>
    </xdr:to>
    <xdr:cxnSp macro="">
      <xdr:nvCxnSpPr>
        <xdr:cNvPr id="122" name="直線コネクタ 121"/>
        <xdr:cNvCxnSpPr/>
      </xdr:nvCxnSpPr>
      <xdr:spPr>
        <a:xfrm>
          <a:off x="16421100" y="351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64770</xdr:rowOff>
    </xdr:from>
    <xdr:ext cx="762000" cy="258445"/>
    <xdr:sp macro="" textlink="">
      <xdr:nvSpPr>
        <xdr:cNvPr id="123" name="物件費最大値テキスト"/>
        <xdr:cNvSpPr txBox="1"/>
      </xdr:nvSpPr>
      <xdr:spPr>
        <a:xfrm>
          <a:off x="16598900" y="1950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149860</xdr:rowOff>
    </xdr:from>
    <xdr:to xmlns:xdr="http://schemas.openxmlformats.org/drawingml/2006/spreadsheetDrawing">
      <xdr:col>82</xdr:col>
      <xdr:colOff>196850</xdr:colOff>
      <xdr:row>12</xdr:row>
      <xdr:rowOff>149860</xdr:rowOff>
    </xdr:to>
    <xdr:cxnSp macro="">
      <xdr:nvCxnSpPr>
        <xdr:cNvPr id="124" name="直線コネクタ 123"/>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69850</xdr:rowOff>
    </xdr:from>
    <xdr:to xmlns:xdr="http://schemas.openxmlformats.org/drawingml/2006/spreadsheetDrawing">
      <xdr:col>82</xdr:col>
      <xdr:colOff>107950</xdr:colOff>
      <xdr:row>13</xdr:row>
      <xdr:rowOff>77470</xdr:rowOff>
    </xdr:to>
    <xdr:cxnSp macro="">
      <xdr:nvCxnSpPr>
        <xdr:cNvPr id="125" name="直線コネクタ 124"/>
        <xdr:cNvCxnSpPr/>
      </xdr:nvCxnSpPr>
      <xdr:spPr>
        <a:xfrm>
          <a:off x="15671800" y="22987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128270</xdr:rowOff>
    </xdr:from>
    <xdr:ext cx="762000" cy="259080"/>
    <xdr:sp macro="" textlink="">
      <xdr:nvSpPr>
        <xdr:cNvPr id="126" name="物件費平均値テキスト"/>
        <xdr:cNvSpPr txBox="1"/>
      </xdr:nvSpPr>
      <xdr:spPr>
        <a:xfrm>
          <a:off x="16598900" y="2700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156210</xdr:rowOff>
    </xdr:from>
    <xdr:to xmlns:xdr="http://schemas.openxmlformats.org/drawingml/2006/spreadsheetDrawing">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24130</xdr:rowOff>
    </xdr:from>
    <xdr:to xmlns:xdr="http://schemas.openxmlformats.org/drawingml/2006/spreadsheetDrawing">
      <xdr:col>78</xdr:col>
      <xdr:colOff>69850</xdr:colOff>
      <xdr:row>13</xdr:row>
      <xdr:rowOff>69850</xdr:rowOff>
    </xdr:to>
    <xdr:cxnSp macro="">
      <xdr:nvCxnSpPr>
        <xdr:cNvPr id="128" name="直線コネクタ 127"/>
        <xdr:cNvCxnSpPr/>
      </xdr:nvCxnSpPr>
      <xdr:spPr>
        <a:xfrm>
          <a:off x="14782800" y="2252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118110</xdr:rowOff>
    </xdr:from>
    <xdr:to xmlns:xdr="http://schemas.openxmlformats.org/drawingml/2006/spreadsheetDrawing">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33020</xdr:rowOff>
    </xdr:from>
    <xdr:ext cx="736600" cy="259080"/>
    <xdr:sp macro="" textlink="">
      <xdr:nvSpPr>
        <xdr:cNvPr id="130" name="テキスト ボックス 129"/>
        <xdr:cNvSpPr txBox="1"/>
      </xdr:nvSpPr>
      <xdr:spPr>
        <a:xfrm>
          <a:off x="15290800" y="2776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8890</xdr:rowOff>
    </xdr:from>
    <xdr:to xmlns:xdr="http://schemas.openxmlformats.org/drawingml/2006/spreadsheetDrawing">
      <xdr:col>73</xdr:col>
      <xdr:colOff>180975</xdr:colOff>
      <xdr:row>13</xdr:row>
      <xdr:rowOff>24130</xdr:rowOff>
    </xdr:to>
    <xdr:cxnSp macro="">
      <xdr:nvCxnSpPr>
        <xdr:cNvPr id="131" name="直線コネクタ 130"/>
        <xdr:cNvCxnSpPr/>
      </xdr:nvCxnSpPr>
      <xdr:spPr>
        <a:xfrm>
          <a:off x="13893800" y="223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26670</xdr:rowOff>
    </xdr:from>
    <xdr:to xmlns:xdr="http://schemas.openxmlformats.org/drawingml/2006/spreadsheetDrawing">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113030</xdr:rowOff>
    </xdr:from>
    <xdr:ext cx="762000" cy="259080"/>
    <xdr:sp macro="" textlink="">
      <xdr:nvSpPr>
        <xdr:cNvPr id="133" name="テキスト ボックス 132"/>
        <xdr:cNvSpPr txBox="1"/>
      </xdr:nvSpPr>
      <xdr:spPr>
        <a:xfrm>
          <a:off x="14401800" y="26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8890</xdr:rowOff>
    </xdr:from>
    <xdr:to xmlns:xdr="http://schemas.openxmlformats.org/drawingml/2006/spreadsheetDrawing">
      <xdr:col>69</xdr:col>
      <xdr:colOff>92075</xdr:colOff>
      <xdr:row>13</xdr:row>
      <xdr:rowOff>138430</xdr:rowOff>
    </xdr:to>
    <xdr:cxnSp macro="">
      <xdr:nvCxnSpPr>
        <xdr:cNvPr id="134" name="直線コネクタ 133"/>
        <xdr:cNvCxnSpPr/>
      </xdr:nvCxnSpPr>
      <xdr:spPr>
        <a:xfrm flipV="1">
          <a:off x="13004800" y="223774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80010</xdr:rowOff>
    </xdr:from>
    <xdr:to xmlns:xdr="http://schemas.openxmlformats.org/drawingml/2006/spreadsheetDrawing">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166370</xdr:rowOff>
    </xdr:from>
    <xdr:ext cx="761365" cy="258445"/>
    <xdr:sp macro="" textlink="">
      <xdr:nvSpPr>
        <xdr:cNvPr id="136" name="テキスト ボックス 135"/>
        <xdr:cNvSpPr txBox="1"/>
      </xdr:nvSpPr>
      <xdr:spPr>
        <a:xfrm>
          <a:off x="13512800" y="2738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xdr:rowOff>
    </xdr:from>
    <xdr:to xmlns:xdr="http://schemas.openxmlformats.org/drawingml/2006/spreadsheetDrawing">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101600</xdr:rowOff>
    </xdr:from>
    <xdr:ext cx="762000" cy="259080"/>
    <xdr:sp macro="" textlink="">
      <xdr:nvSpPr>
        <xdr:cNvPr id="138" name="テキスト ボックス 137"/>
        <xdr:cNvSpPr txBox="1"/>
      </xdr:nvSpPr>
      <xdr:spPr>
        <a:xfrm>
          <a:off x="12623800" y="284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26670</xdr:rowOff>
    </xdr:from>
    <xdr:to xmlns:xdr="http://schemas.openxmlformats.org/drawingml/2006/spreadsheetDrawing">
      <xdr:col>82</xdr:col>
      <xdr:colOff>158750</xdr:colOff>
      <xdr:row>13</xdr:row>
      <xdr:rowOff>128270</xdr:rowOff>
    </xdr:to>
    <xdr:sp macro="" textlink="">
      <xdr:nvSpPr>
        <xdr:cNvPr id="144" name="楕円 143"/>
        <xdr:cNvSpPr/>
      </xdr:nvSpPr>
      <xdr:spPr>
        <a:xfrm>
          <a:off x="164592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106680</xdr:rowOff>
    </xdr:from>
    <xdr:ext cx="762000" cy="259080"/>
    <xdr:sp macro="" textlink="">
      <xdr:nvSpPr>
        <xdr:cNvPr id="145" name="物件費該当値テキスト"/>
        <xdr:cNvSpPr txBox="1"/>
      </xdr:nvSpPr>
      <xdr:spPr>
        <a:xfrm>
          <a:off x="16598900" y="216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19050</xdr:rowOff>
    </xdr:from>
    <xdr:to xmlns:xdr="http://schemas.openxmlformats.org/drawingml/2006/spreadsheetDrawing">
      <xdr:col>78</xdr:col>
      <xdr:colOff>120650</xdr:colOff>
      <xdr:row>13</xdr:row>
      <xdr:rowOff>120650</xdr:rowOff>
    </xdr:to>
    <xdr:sp macro="" textlink="">
      <xdr:nvSpPr>
        <xdr:cNvPr id="146" name="楕円 145"/>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130810</xdr:rowOff>
    </xdr:from>
    <xdr:ext cx="736600" cy="259080"/>
    <xdr:sp macro="" textlink="">
      <xdr:nvSpPr>
        <xdr:cNvPr id="147" name="テキスト ボックス 146"/>
        <xdr:cNvSpPr txBox="1"/>
      </xdr:nvSpPr>
      <xdr:spPr>
        <a:xfrm>
          <a:off x="15290800" y="201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12</xdr:row>
      <xdr:rowOff>144780</xdr:rowOff>
    </xdr:from>
    <xdr:to xmlns:xdr="http://schemas.openxmlformats.org/drawingml/2006/spreadsheetDrawing">
      <xdr:col>74</xdr:col>
      <xdr:colOff>31750</xdr:colOff>
      <xdr:row>13</xdr:row>
      <xdr:rowOff>74930</xdr:rowOff>
    </xdr:to>
    <xdr:sp macro="" textlink="">
      <xdr:nvSpPr>
        <xdr:cNvPr id="148" name="楕円 147"/>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85090</xdr:rowOff>
    </xdr:from>
    <xdr:ext cx="762000" cy="259080"/>
    <xdr:sp macro="" textlink="">
      <xdr:nvSpPr>
        <xdr:cNvPr id="149" name="テキスト ボックス 148"/>
        <xdr:cNvSpPr txBox="1"/>
      </xdr:nvSpPr>
      <xdr:spPr>
        <a:xfrm>
          <a:off x="14401800" y="197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12</xdr:row>
      <xdr:rowOff>129540</xdr:rowOff>
    </xdr:from>
    <xdr:to xmlns:xdr="http://schemas.openxmlformats.org/drawingml/2006/spreadsheetDrawing">
      <xdr:col>69</xdr:col>
      <xdr:colOff>142875</xdr:colOff>
      <xdr:row>13</xdr:row>
      <xdr:rowOff>59690</xdr:rowOff>
    </xdr:to>
    <xdr:sp macro="" textlink="">
      <xdr:nvSpPr>
        <xdr:cNvPr id="150" name="楕円 149"/>
        <xdr:cNvSpPr/>
      </xdr:nvSpPr>
      <xdr:spPr>
        <a:xfrm>
          <a:off x="13843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69850</xdr:rowOff>
    </xdr:from>
    <xdr:ext cx="761365" cy="259080"/>
    <xdr:sp macro="" textlink="">
      <xdr:nvSpPr>
        <xdr:cNvPr id="151" name="テキスト ボックス 150"/>
        <xdr:cNvSpPr txBox="1"/>
      </xdr:nvSpPr>
      <xdr:spPr>
        <a:xfrm>
          <a:off x="13512800" y="195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87630</xdr:rowOff>
    </xdr:from>
    <xdr:to xmlns:xdr="http://schemas.openxmlformats.org/drawingml/2006/spreadsheetDrawing">
      <xdr:col>65</xdr:col>
      <xdr:colOff>53975</xdr:colOff>
      <xdr:row>14</xdr:row>
      <xdr:rowOff>17780</xdr:rowOff>
    </xdr:to>
    <xdr:sp macro="" textlink="">
      <xdr:nvSpPr>
        <xdr:cNvPr id="152" name="楕円 151"/>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27940</xdr:rowOff>
    </xdr:from>
    <xdr:ext cx="762000" cy="259080"/>
    <xdr:sp macro="" textlink="">
      <xdr:nvSpPr>
        <xdr:cNvPr id="153" name="テキスト ボックス 152"/>
        <xdr:cNvSpPr txBox="1"/>
      </xdr:nvSpPr>
      <xdr:spPr>
        <a:xfrm>
          <a:off x="12623800" y="208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令和５年度の扶助費に係る経常収支比率は、令和２年度以降ほぼ横並びとなっており、類似団体平均を大きく下回る結果となった。</a:t>
          </a:r>
        </a:p>
        <a:p>
          <a:r>
            <a:rPr kumimoji="1" lang="ja-JP" altLang="en-US" sz="1300">
              <a:latin typeface="ＭＳ Ｐゴシック"/>
              <a:ea typeface="ＭＳ Ｐゴシック"/>
            </a:rPr>
            <a:t>　今後も、健康診査受診率の向上による健康増進等により、医療費・扶助費の抑制に努める。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9" name="テキスト ボックス 168"/>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1" name="テキスト ボックス 170"/>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3" name="テキスト ボックス 172"/>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5" name="テキスト ボックス 174"/>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7" name="テキスト ボックス 176"/>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9" name="テキスト ボックス 178"/>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113665</xdr:rowOff>
    </xdr:to>
    <xdr:cxnSp macro="">
      <xdr:nvCxnSpPr>
        <xdr:cNvPr id="183" name="直線コネクタ 182"/>
        <xdr:cNvCxnSpPr/>
      </xdr:nvCxnSpPr>
      <xdr:spPr>
        <a:xfrm flipV="1">
          <a:off x="4826000" y="90805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86360</xdr:rowOff>
    </xdr:from>
    <xdr:ext cx="762000" cy="258445"/>
    <xdr:sp macro="" textlink="">
      <xdr:nvSpPr>
        <xdr:cNvPr id="184" name="扶助費最小値テキスト"/>
        <xdr:cNvSpPr txBox="1"/>
      </xdr:nvSpPr>
      <xdr:spPr>
        <a:xfrm>
          <a:off x="4914900" y="10544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113665</xdr:rowOff>
    </xdr:from>
    <xdr:to xmlns:xdr="http://schemas.openxmlformats.org/drawingml/2006/spreadsheetDrawing">
      <xdr:col>24</xdr:col>
      <xdr:colOff>114300</xdr:colOff>
      <xdr:row>61</xdr:row>
      <xdr:rowOff>113665</xdr:rowOff>
    </xdr:to>
    <xdr:cxnSp macro="">
      <xdr:nvCxnSpPr>
        <xdr:cNvPr id="185" name="直線コネクタ 184"/>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6"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7" name="直線コネクタ 186"/>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61595</xdr:rowOff>
    </xdr:from>
    <xdr:to xmlns:xdr="http://schemas.openxmlformats.org/drawingml/2006/spreadsheetDrawing">
      <xdr:col>24</xdr:col>
      <xdr:colOff>25400</xdr:colOff>
      <xdr:row>54</xdr:row>
      <xdr:rowOff>72390</xdr:rowOff>
    </xdr:to>
    <xdr:cxnSp macro="">
      <xdr:nvCxnSpPr>
        <xdr:cNvPr id="188" name="直線コネクタ 187"/>
        <xdr:cNvCxnSpPr/>
      </xdr:nvCxnSpPr>
      <xdr:spPr>
        <a:xfrm flipV="1">
          <a:off x="3987800" y="93198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97790</xdr:rowOff>
    </xdr:from>
    <xdr:ext cx="762000" cy="258445"/>
    <xdr:sp macro="" textlink="">
      <xdr:nvSpPr>
        <xdr:cNvPr id="189" name="扶助費平均値テキスト"/>
        <xdr:cNvSpPr txBox="1"/>
      </xdr:nvSpPr>
      <xdr:spPr>
        <a:xfrm>
          <a:off x="4914900" y="9698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125095</xdr:rowOff>
    </xdr:from>
    <xdr:to xmlns:xdr="http://schemas.openxmlformats.org/drawingml/2006/spreadsheetDrawing">
      <xdr:col>24</xdr:col>
      <xdr:colOff>76200</xdr:colOff>
      <xdr:row>57</xdr:row>
      <xdr:rowOff>55245</xdr:rowOff>
    </xdr:to>
    <xdr:sp macro="" textlink="">
      <xdr:nvSpPr>
        <xdr:cNvPr id="190" name="フローチャート: 判断 189"/>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72390</xdr:rowOff>
    </xdr:from>
    <xdr:to xmlns:xdr="http://schemas.openxmlformats.org/drawingml/2006/spreadsheetDrawing">
      <xdr:col>19</xdr:col>
      <xdr:colOff>187325</xdr:colOff>
      <xdr:row>54</xdr:row>
      <xdr:rowOff>83185</xdr:rowOff>
    </xdr:to>
    <xdr:cxnSp macro="">
      <xdr:nvCxnSpPr>
        <xdr:cNvPr id="191" name="直線コネクタ 190"/>
        <xdr:cNvCxnSpPr/>
      </xdr:nvCxnSpPr>
      <xdr:spPr>
        <a:xfrm flipV="1">
          <a:off x="3098800" y="93306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2" name="フローチャート: 判断 191"/>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35965" cy="258445"/>
    <xdr:sp macro="" textlink="">
      <xdr:nvSpPr>
        <xdr:cNvPr id="193" name="テキスト ボックス 192"/>
        <xdr:cNvSpPr txBox="1"/>
      </xdr:nvSpPr>
      <xdr:spPr>
        <a:xfrm>
          <a:off x="3606800" y="97472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72390</xdr:rowOff>
    </xdr:from>
    <xdr:to xmlns:xdr="http://schemas.openxmlformats.org/drawingml/2006/spreadsheetDrawing">
      <xdr:col>15</xdr:col>
      <xdr:colOff>98425</xdr:colOff>
      <xdr:row>54</xdr:row>
      <xdr:rowOff>83185</xdr:rowOff>
    </xdr:to>
    <xdr:cxnSp macro="">
      <xdr:nvCxnSpPr>
        <xdr:cNvPr id="194" name="直線コネクタ 193"/>
        <xdr:cNvCxnSpPr/>
      </xdr:nvCxnSpPr>
      <xdr:spPr>
        <a:xfrm>
          <a:off x="2209800" y="93306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5" name="フローチャート: 判断 194"/>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62000" cy="259080"/>
    <xdr:sp macro="" textlink="">
      <xdr:nvSpPr>
        <xdr:cNvPr id="196" name="テキスト ボックス 195"/>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72390</xdr:rowOff>
    </xdr:from>
    <xdr:to xmlns:xdr="http://schemas.openxmlformats.org/drawingml/2006/spreadsheetDrawing">
      <xdr:col>11</xdr:col>
      <xdr:colOff>9525</xdr:colOff>
      <xdr:row>56</xdr:row>
      <xdr:rowOff>1905</xdr:rowOff>
    </xdr:to>
    <xdr:cxnSp macro="">
      <xdr:nvCxnSpPr>
        <xdr:cNvPr id="197" name="直線コネクタ 196"/>
        <xdr:cNvCxnSpPr/>
      </xdr:nvCxnSpPr>
      <xdr:spPr>
        <a:xfrm flipV="1">
          <a:off x="1320800" y="933069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59690</xdr:rowOff>
    </xdr:from>
    <xdr:to xmlns:xdr="http://schemas.openxmlformats.org/drawingml/2006/spreadsheetDrawing">
      <xdr:col>11</xdr:col>
      <xdr:colOff>60325</xdr:colOff>
      <xdr:row>56</xdr:row>
      <xdr:rowOff>161290</xdr:rowOff>
    </xdr:to>
    <xdr:sp macro="" textlink="">
      <xdr:nvSpPr>
        <xdr:cNvPr id="198" name="フローチャート: 判断 197"/>
        <xdr:cNvSpPr/>
      </xdr:nvSpPr>
      <xdr:spPr>
        <a:xfrm>
          <a:off x="2159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146050</xdr:rowOff>
    </xdr:from>
    <xdr:ext cx="761365" cy="258445"/>
    <xdr:sp macro="" textlink="">
      <xdr:nvSpPr>
        <xdr:cNvPr id="199" name="テキスト ボックス 198"/>
        <xdr:cNvSpPr txBox="1"/>
      </xdr:nvSpPr>
      <xdr:spPr>
        <a:xfrm>
          <a:off x="1828800" y="974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103505</xdr:rowOff>
    </xdr:from>
    <xdr:to xmlns:xdr="http://schemas.openxmlformats.org/drawingml/2006/spreadsheetDrawing">
      <xdr:col>6</xdr:col>
      <xdr:colOff>171450</xdr:colOff>
      <xdr:row>57</xdr:row>
      <xdr:rowOff>33655</xdr:rowOff>
    </xdr:to>
    <xdr:sp macro="" textlink="">
      <xdr:nvSpPr>
        <xdr:cNvPr id="200" name="フローチャート: 判断 199"/>
        <xdr:cNvSpPr/>
      </xdr:nvSpPr>
      <xdr:spPr>
        <a:xfrm>
          <a:off x="1270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18415</xdr:rowOff>
    </xdr:from>
    <xdr:ext cx="761365" cy="258445"/>
    <xdr:sp macro="" textlink="">
      <xdr:nvSpPr>
        <xdr:cNvPr id="201" name="テキスト ボックス 200"/>
        <xdr:cNvSpPr txBox="1"/>
      </xdr:nvSpPr>
      <xdr:spPr>
        <a:xfrm>
          <a:off x="9398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10795</xdr:rowOff>
    </xdr:from>
    <xdr:to xmlns:xdr="http://schemas.openxmlformats.org/drawingml/2006/spreadsheetDrawing">
      <xdr:col>24</xdr:col>
      <xdr:colOff>76200</xdr:colOff>
      <xdr:row>54</xdr:row>
      <xdr:rowOff>112395</xdr:rowOff>
    </xdr:to>
    <xdr:sp macro="" textlink="">
      <xdr:nvSpPr>
        <xdr:cNvPr id="207" name="楕円 206"/>
        <xdr:cNvSpPr/>
      </xdr:nvSpPr>
      <xdr:spPr>
        <a:xfrm>
          <a:off x="4775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27305</xdr:rowOff>
    </xdr:from>
    <xdr:ext cx="762000" cy="259080"/>
    <xdr:sp macro="" textlink="">
      <xdr:nvSpPr>
        <xdr:cNvPr id="208" name="扶助費該当値テキスト"/>
        <xdr:cNvSpPr txBox="1"/>
      </xdr:nvSpPr>
      <xdr:spPr>
        <a:xfrm>
          <a:off x="4914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21590</xdr:rowOff>
    </xdr:from>
    <xdr:to xmlns:xdr="http://schemas.openxmlformats.org/drawingml/2006/spreadsheetDrawing">
      <xdr:col>20</xdr:col>
      <xdr:colOff>38100</xdr:colOff>
      <xdr:row>54</xdr:row>
      <xdr:rowOff>123190</xdr:rowOff>
    </xdr:to>
    <xdr:sp macro="" textlink="">
      <xdr:nvSpPr>
        <xdr:cNvPr id="209" name="楕円 208"/>
        <xdr:cNvSpPr/>
      </xdr:nvSpPr>
      <xdr:spPr>
        <a:xfrm>
          <a:off x="39370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133350</xdr:rowOff>
    </xdr:from>
    <xdr:ext cx="735965" cy="258445"/>
    <xdr:sp macro="" textlink="">
      <xdr:nvSpPr>
        <xdr:cNvPr id="210" name="テキスト ボックス 209"/>
        <xdr:cNvSpPr txBox="1"/>
      </xdr:nvSpPr>
      <xdr:spPr>
        <a:xfrm>
          <a:off x="3606800" y="90487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32385</xdr:rowOff>
    </xdr:from>
    <xdr:to xmlns:xdr="http://schemas.openxmlformats.org/drawingml/2006/spreadsheetDrawing">
      <xdr:col>15</xdr:col>
      <xdr:colOff>149225</xdr:colOff>
      <xdr:row>54</xdr:row>
      <xdr:rowOff>133985</xdr:rowOff>
    </xdr:to>
    <xdr:sp macro="" textlink="">
      <xdr:nvSpPr>
        <xdr:cNvPr id="211" name="楕円 210"/>
        <xdr:cNvSpPr/>
      </xdr:nvSpPr>
      <xdr:spPr>
        <a:xfrm>
          <a:off x="30480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144145</xdr:rowOff>
    </xdr:from>
    <xdr:ext cx="762000" cy="258445"/>
    <xdr:sp macro="" textlink="">
      <xdr:nvSpPr>
        <xdr:cNvPr id="212" name="テキスト ボックス 211"/>
        <xdr:cNvSpPr txBox="1"/>
      </xdr:nvSpPr>
      <xdr:spPr>
        <a:xfrm>
          <a:off x="2717800" y="905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21590</xdr:rowOff>
    </xdr:from>
    <xdr:to xmlns:xdr="http://schemas.openxmlformats.org/drawingml/2006/spreadsheetDrawing">
      <xdr:col>11</xdr:col>
      <xdr:colOff>60325</xdr:colOff>
      <xdr:row>54</xdr:row>
      <xdr:rowOff>123190</xdr:rowOff>
    </xdr:to>
    <xdr:sp macro="" textlink="">
      <xdr:nvSpPr>
        <xdr:cNvPr id="213" name="楕円 212"/>
        <xdr:cNvSpPr/>
      </xdr:nvSpPr>
      <xdr:spPr>
        <a:xfrm>
          <a:off x="21590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133350</xdr:rowOff>
    </xdr:from>
    <xdr:ext cx="761365" cy="258445"/>
    <xdr:sp macro="" textlink="">
      <xdr:nvSpPr>
        <xdr:cNvPr id="214" name="テキスト ボックス 213"/>
        <xdr:cNvSpPr txBox="1"/>
      </xdr:nvSpPr>
      <xdr:spPr>
        <a:xfrm>
          <a:off x="1828800" y="9048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122555</xdr:rowOff>
    </xdr:from>
    <xdr:to xmlns:xdr="http://schemas.openxmlformats.org/drawingml/2006/spreadsheetDrawing">
      <xdr:col>6</xdr:col>
      <xdr:colOff>171450</xdr:colOff>
      <xdr:row>56</xdr:row>
      <xdr:rowOff>52705</xdr:rowOff>
    </xdr:to>
    <xdr:sp macro="" textlink="">
      <xdr:nvSpPr>
        <xdr:cNvPr id="215" name="楕円 214"/>
        <xdr:cNvSpPr/>
      </xdr:nvSpPr>
      <xdr:spPr>
        <a:xfrm>
          <a:off x="1270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63500</xdr:rowOff>
    </xdr:from>
    <xdr:ext cx="761365" cy="258445"/>
    <xdr:sp macro="" textlink="">
      <xdr:nvSpPr>
        <xdr:cNvPr id="216" name="テキスト ボックス 215"/>
        <xdr:cNvSpPr txBox="1"/>
      </xdr:nvSpPr>
      <xdr:spPr>
        <a:xfrm>
          <a:off x="939800" y="9321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令和５年度の経常収支比率は、下水道事業特別会計への繰出金の減少により、前年度より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ポイント減少となったが、類似団体平均と比べ</a:t>
          </a:r>
          <a:r>
            <a:rPr kumimoji="1" lang="en-US" altLang="ja-JP" sz="1300">
              <a:latin typeface="ＭＳ Ｐゴシック"/>
              <a:ea typeface="ＭＳ Ｐゴシック"/>
            </a:rPr>
            <a:t>1.3</a:t>
          </a:r>
          <a:r>
            <a:rPr kumimoji="1" lang="ja-JP" altLang="en-US" sz="1300">
              <a:latin typeface="ＭＳ Ｐゴシック"/>
              <a:ea typeface="ＭＳ Ｐゴシック"/>
            </a:rPr>
            <a:t>ポイント上回っている。</a:t>
          </a:r>
        </a:p>
        <a:p>
          <a:r>
            <a:rPr kumimoji="1" lang="ja-JP" altLang="en-US" sz="1300">
              <a:latin typeface="ＭＳ Ｐゴシック"/>
              <a:ea typeface="ＭＳ Ｐゴシック"/>
            </a:rPr>
            <a:t>　高齢化により医療や福祉にかかる費用が増加しているため、繰出金の大幅な削減は困難ではあるが、健康診査受受診率の向上等により、医療費等の抑制に努め、繰出金の圧縮に努める。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4" name="テキスト ボックス 233"/>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8" name="テキスト ボックス 237"/>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2" name="テキスト ボックス 241"/>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135255</xdr:rowOff>
    </xdr:from>
    <xdr:to xmlns:xdr="http://schemas.openxmlformats.org/drawingml/2006/spreadsheetDrawing">
      <xdr:col>82</xdr:col>
      <xdr:colOff>107950</xdr:colOff>
      <xdr:row>62</xdr:row>
      <xdr:rowOff>72390</xdr:rowOff>
    </xdr:to>
    <xdr:cxnSp macro="">
      <xdr:nvCxnSpPr>
        <xdr:cNvPr id="246" name="直線コネクタ 245"/>
        <xdr:cNvCxnSpPr/>
      </xdr:nvCxnSpPr>
      <xdr:spPr>
        <a:xfrm flipV="1">
          <a:off x="16510000" y="92221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44450</xdr:rowOff>
    </xdr:from>
    <xdr:ext cx="762000" cy="259080"/>
    <xdr:sp macro="" textlink="">
      <xdr:nvSpPr>
        <xdr:cNvPr id="247" name="その他最小値テキスト"/>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72390</xdr:rowOff>
    </xdr:from>
    <xdr:to xmlns:xdr="http://schemas.openxmlformats.org/drawingml/2006/spreadsheetDrawing">
      <xdr:col>82</xdr:col>
      <xdr:colOff>196850</xdr:colOff>
      <xdr:row>62</xdr:row>
      <xdr:rowOff>72390</xdr:rowOff>
    </xdr:to>
    <xdr:cxnSp macro="">
      <xdr:nvCxnSpPr>
        <xdr:cNvPr id="248" name="直線コネクタ 247"/>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50165</xdr:rowOff>
    </xdr:from>
    <xdr:ext cx="762000" cy="259080"/>
    <xdr:sp macro="" textlink="">
      <xdr:nvSpPr>
        <xdr:cNvPr id="249" name="その他最大値テキスト"/>
        <xdr:cNvSpPr txBox="1"/>
      </xdr:nvSpPr>
      <xdr:spPr>
        <a:xfrm>
          <a:off x="16598900" y="896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135255</xdr:rowOff>
    </xdr:from>
    <xdr:to xmlns:xdr="http://schemas.openxmlformats.org/drawingml/2006/spreadsheetDrawing">
      <xdr:col>82</xdr:col>
      <xdr:colOff>196850</xdr:colOff>
      <xdr:row>53</xdr:row>
      <xdr:rowOff>135255</xdr:rowOff>
    </xdr:to>
    <xdr:cxnSp macro="">
      <xdr:nvCxnSpPr>
        <xdr:cNvPr id="250" name="直線コネクタ 249"/>
        <xdr:cNvCxnSpPr/>
      </xdr:nvCxnSpPr>
      <xdr:spPr>
        <a:xfrm>
          <a:off x="16421100" y="922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167640</xdr:rowOff>
    </xdr:from>
    <xdr:to xmlns:xdr="http://schemas.openxmlformats.org/drawingml/2006/spreadsheetDrawing">
      <xdr:col>82</xdr:col>
      <xdr:colOff>107950</xdr:colOff>
      <xdr:row>58</xdr:row>
      <xdr:rowOff>6985</xdr:rowOff>
    </xdr:to>
    <xdr:cxnSp macro="">
      <xdr:nvCxnSpPr>
        <xdr:cNvPr id="251" name="直線コネクタ 250"/>
        <xdr:cNvCxnSpPr/>
      </xdr:nvCxnSpPr>
      <xdr:spPr>
        <a:xfrm flipV="1">
          <a:off x="15671800" y="99402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163195</xdr:rowOff>
    </xdr:from>
    <xdr:ext cx="762000" cy="259080"/>
    <xdr:sp macro="" textlink="">
      <xdr:nvSpPr>
        <xdr:cNvPr id="252" name="その他平均値テキスト"/>
        <xdr:cNvSpPr txBox="1"/>
      </xdr:nvSpPr>
      <xdr:spPr>
        <a:xfrm>
          <a:off x="16598900" y="95929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146685</xdr:rowOff>
    </xdr:from>
    <xdr:to xmlns:xdr="http://schemas.openxmlformats.org/drawingml/2006/spreadsheetDrawing">
      <xdr:col>82</xdr:col>
      <xdr:colOff>158750</xdr:colOff>
      <xdr:row>57</xdr:row>
      <xdr:rowOff>76835</xdr:rowOff>
    </xdr:to>
    <xdr:sp macro="" textlink="">
      <xdr:nvSpPr>
        <xdr:cNvPr id="253" name="フローチャート: 判断 252"/>
        <xdr:cNvSpPr/>
      </xdr:nvSpPr>
      <xdr:spPr>
        <a:xfrm>
          <a:off x="164592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135255</xdr:rowOff>
    </xdr:from>
    <xdr:to xmlns:xdr="http://schemas.openxmlformats.org/drawingml/2006/spreadsheetDrawing">
      <xdr:col>78</xdr:col>
      <xdr:colOff>69850</xdr:colOff>
      <xdr:row>58</xdr:row>
      <xdr:rowOff>6985</xdr:rowOff>
    </xdr:to>
    <xdr:cxnSp macro="">
      <xdr:nvCxnSpPr>
        <xdr:cNvPr id="254" name="直線コネクタ 253"/>
        <xdr:cNvCxnSpPr/>
      </xdr:nvCxnSpPr>
      <xdr:spPr>
        <a:xfrm>
          <a:off x="14782800" y="99079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125095</xdr:rowOff>
    </xdr:from>
    <xdr:to xmlns:xdr="http://schemas.openxmlformats.org/drawingml/2006/spreadsheetDrawing">
      <xdr:col>78</xdr:col>
      <xdr:colOff>120650</xdr:colOff>
      <xdr:row>57</xdr:row>
      <xdr:rowOff>55245</xdr:rowOff>
    </xdr:to>
    <xdr:sp macro="" textlink="">
      <xdr:nvSpPr>
        <xdr:cNvPr id="255" name="フローチャート: 判断 254"/>
        <xdr:cNvSpPr/>
      </xdr:nvSpPr>
      <xdr:spPr>
        <a:xfrm>
          <a:off x="15621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65405</xdr:rowOff>
    </xdr:from>
    <xdr:ext cx="736600" cy="258445"/>
    <xdr:sp macro="" textlink="">
      <xdr:nvSpPr>
        <xdr:cNvPr id="256" name="テキスト ボックス 255"/>
        <xdr:cNvSpPr txBox="1"/>
      </xdr:nvSpPr>
      <xdr:spPr>
        <a:xfrm>
          <a:off x="15290800" y="9495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135255</xdr:rowOff>
    </xdr:from>
    <xdr:to xmlns:xdr="http://schemas.openxmlformats.org/drawingml/2006/spreadsheetDrawing">
      <xdr:col>73</xdr:col>
      <xdr:colOff>180975</xdr:colOff>
      <xdr:row>58</xdr:row>
      <xdr:rowOff>29210</xdr:rowOff>
    </xdr:to>
    <xdr:cxnSp macro="">
      <xdr:nvCxnSpPr>
        <xdr:cNvPr id="257" name="直線コネクタ 256"/>
        <xdr:cNvCxnSpPr/>
      </xdr:nvCxnSpPr>
      <xdr:spPr>
        <a:xfrm flipV="1">
          <a:off x="13893800" y="99079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59690</xdr:rowOff>
    </xdr:from>
    <xdr:to xmlns:xdr="http://schemas.openxmlformats.org/drawingml/2006/spreadsheetDrawing">
      <xdr:col>74</xdr:col>
      <xdr:colOff>31750</xdr:colOff>
      <xdr:row>56</xdr:row>
      <xdr:rowOff>161290</xdr:rowOff>
    </xdr:to>
    <xdr:sp macro="" textlink="">
      <xdr:nvSpPr>
        <xdr:cNvPr id="258" name="フローチャート: 判断 257"/>
        <xdr:cNvSpPr/>
      </xdr:nvSpPr>
      <xdr:spPr>
        <a:xfrm>
          <a:off x="1473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0</xdr:rowOff>
    </xdr:from>
    <xdr:ext cx="762000" cy="259080"/>
    <xdr:sp macro="" textlink="">
      <xdr:nvSpPr>
        <xdr:cNvPr id="259" name="テキスト ボックス 258"/>
        <xdr:cNvSpPr txBox="1"/>
      </xdr:nvSpPr>
      <xdr:spPr>
        <a:xfrm>
          <a:off x="14401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29210</xdr:rowOff>
    </xdr:from>
    <xdr:to xmlns:xdr="http://schemas.openxmlformats.org/drawingml/2006/spreadsheetDrawing">
      <xdr:col>69</xdr:col>
      <xdr:colOff>92075</xdr:colOff>
      <xdr:row>58</xdr:row>
      <xdr:rowOff>170815</xdr:rowOff>
    </xdr:to>
    <xdr:cxnSp macro="">
      <xdr:nvCxnSpPr>
        <xdr:cNvPr id="260" name="直線コネクタ 259"/>
        <xdr:cNvCxnSpPr/>
      </xdr:nvCxnSpPr>
      <xdr:spPr>
        <a:xfrm flipV="1">
          <a:off x="13004800" y="99733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8255</xdr:rowOff>
    </xdr:from>
    <xdr:to xmlns:xdr="http://schemas.openxmlformats.org/drawingml/2006/spreadsheetDrawing">
      <xdr:col>69</xdr:col>
      <xdr:colOff>142875</xdr:colOff>
      <xdr:row>57</xdr:row>
      <xdr:rowOff>109855</xdr:rowOff>
    </xdr:to>
    <xdr:sp macro="" textlink="">
      <xdr:nvSpPr>
        <xdr:cNvPr id="261" name="フローチャート: 判断 260"/>
        <xdr:cNvSpPr/>
      </xdr:nvSpPr>
      <xdr:spPr>
        <a:xfrm>
          <a:off x="13843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120650</xdr:rowOff>
    </xdr:from>
    <xdr:ext cx="761365" cy="258445"/>
    <xdr:sp macro="" textlink="">
      <xdr:nvSpPr>
        <xdr:cNvPr id="262" name="テキスト ボックス 261"/>
        <xdr:cNvSpPr txBox="1"/>
      </xdr:nvSpPr>
      <xdr:spPr>
        <a:xfrm>
          <a:off x="13512800" y="9550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63500</xdr:rowOff>
    </xdr:from>
    <xdr:to xmlns:xdr="http://schemas.openxmlformats.org/drawingml/2006/spreadsheetDrawing">
      <xdr:col>65</xdr:col>
      <xdr:colOff>53975</xdr:colOff>
      <xdr:row>57</xdr:row>
      <xdr:rowOff>164465</xdr:rowOff>
    </xdr:to>
    <xdr:sp macro="" textlink="">
      <xdr:nvSpPr>
        <xdr:cNvPr id="263" name="フローチャート: 判断 262"/>
        <xdr:cNvSpPr/>
      </xdr:nvSpPr>
      <xdr:spPr>
        <a:xfrm>
          <a:off x="12954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3175</xdr:rowOff>
    </xdr:from>
    <xdr:ext cx="762000" cy="259080"/>
    <xdr:sp macro="" textlink="">
      <xdr:nvSpPr>
        <xdr:cNvPr id="264" name="テキスト ボックス 263"/>
        <xdr:cNvSpPr txBox="1"/>
      </xdr:nvSpPr>
      <xdr:spPr>
        <a:xfrm>
          <a:off x="126238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116840</xdr:rowOff>
    </xdr:from>
    <xdr:to xmlns:xdr="http://schemas.openxmlformats.org/drawingml/2006/spreadsheetDrawing">
      <xdr:col>82</xdr:col>
      <xdr:colOff>158750</xdr:colOff>
      <xdr:row>58</xdr:row>
      <xdr:rowOff>46990</xdr:rowOff>
    </xdr:to>
    <xdr:sp macro="" textlink="">
      <xdr:nvSpPr>
        <xdr:cNvPr id="270" name="楕円 269"/>
        <xdr:cNvSpPr/>
      </xdr:nvSpPr>
      <xdr:spPr>
        <a:xfrm>
          <a:off x="164592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88900</xdr:rowOff>
    </xdr:from>
    <xdr:ext cx="762000" cy="258445"/>
    <xdr:sp macro="" textlink="">
      <xdr:nvSpPr>
        <xdr:cNvPr id="271" name="その他該当値テキスト"/>
        <xdr:cNvSpPr txBox="1"/>
      </xdr:nvSpPr>
      <xdr:spPr>
        <a:xfrm>
          <a:off x="165989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127635</xdr:rowOff>
    </xdr:from>
    <xdr:to xmlns:xdr="http://schemas.openxmlformats.org/drawingml/2006/spreadsheetDrawing">
      <xdr:col>78</xdr:col>
      <xdr:colOff>120650</xdr:colOff>
      <xdr:row>58</xdr:row>
      <xdr:rowOff>57785</xdr:rowOff>
    </xdr:to>
    <xdr:sp macro="" textlink="">
      <xdr:nvSpPr>
        <xdr:cNvPr id="272" name="楕円 271"/>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42545</xdr:rowOff>
    </xdr:from>
    <xdr:ext cx="736600" cy="258445"/>
    <xdr:sp macro="" textlink="">
      <xdr:nvSpPr>
        <xdr:cNvPr id="273" name="テキスト ボックス 272"/>
        <xdr:cNvSpPr txBox="1"/>
      </xdr:nvSpPr>
      <xdr:spPr>
        <a:xfrm>
          <a:off x="15290800" y="9986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84455</xdr:rowOff>
    </xdr:from>
    <xdr:to xmlns:xdr="http://schemas.openxmlformats.org/drawingml/2006/spreadsheetDrawing">
      <xdr:col>74</xdr:col>
      <xdr:colOff>31750</xdr:colOff>
      <xdr:row>58</xdr:row>
      <xdr:rowOff>14605</xdr:rowOff>
    </xdr:to>
    <xdr:sp macro="" textlink="">
      <xdr:nvSpPr>
        <xdr:cNvPr id="274" name="楕円 273"/>
        <xdr:cNvSpPr/>
      </xdr:nvSpPr>
      <xdr:spPr>
        <a:xfrm>
          <a:off x="14732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170815</xdr:rowOff>
    </xdr:from>
    <xdr:ext cx="762000" cy="258445"/>
    <xdr:sp macro="" textlink="">
      <xdr:nvSpPr>
        <xdr:cNvPr id="275" name="テキスト ボックス 274"/>
        <xdr:cNvSpPr txBox="1"/>
      </xdr:nvSpPr>
      <xdr:spPr>
        <a:xfrm>
          <a:off x="14401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149860</xdr:rowOff>
    </xdr:from>
    <xdr:to xmlns:xdr="http://schemas.openxmlformats.org/drawingml/2006/spreadsheetDrawing">
      <xdr:col>69</xdr:col>
      <xdr:colOff>142875</xdr:colOff>
      <xdr:row>58</xdr:row>
      <xdr:rowOff>80010</xdr:rowOff>
    </xdr:to>
    <xdr:sp macro="" textlink="">
      <xdr:nvSpPr>
        <xdr:cNvPr id="276" name="楕円 275"/>
        <xdr:cNvSpPr/>
      </xdr:nvSpPr>
      <xdr:spPr>
        <a:xfrm>
          <a:off x="13843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64770</xdr:rowOff>
    </xdr:from>
    <xdr:ext cx="761365" cy="258445"/>
    <xdr:sp macro="" textlink="">
      <xdr:nvSpPr>
        <xdr:cNvPr id="277" name="テキスト ボックス 276"/>
        <xdr:cNvSpPr txBox="1"/>
      </xdr:nvSpPr>
      <xdr:spPr>
        <a:xfrm>
          <a:off x="13512800" y="10008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120650</xdr:rowOff>
    </xdr:from>
    <xdr:to xmlns:xdr="http://schemas.openxmlformats.org/drawingml/2006/spreadsheetDrawing">
      <xdr:col>65</xdr:col>
      <xdr:colOff>53975</xdr:colOff>
      <xdr:row>59</xdr:row>
      <xdr:rowOff>50165</xdr:rowOff>
    </xdr:to>
    <xdr:sp macro="" textlink="">
      <xdr:nvSpPr>
        <xdr:cNvPr id="278" name="楕円 277"/>
        <xdr:cNvSpPr/>
      </xdr:nvSpPr>
      <xdr:spPr>
        <a:xfrm>
          <a:off x="129540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34925</xdr:rowOff>
    </xdr:from>
    <xdr:ext cx="762000" cy="259080"/>
    <xdr:sp macro="" textlink="">
      <xdr:nvSpPr>
        <xdr:cNvPr id="279" name="テキスト ボックス 278"/>
        <xdr:cNvSpPr txBox="1"/>
      </xdr:nvSpPr>
      <xdr:spPr>
        <a:xfrm>
          <a:off x="12623800" y="1015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令和５年度の補助費等に係る経常収支比率は、基金繰入金等の充当特定財源の増加により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ポイント減少となり、類似団体平均より下回る結果となった。</a:t>
          </a:r>
        </a:p>
        <a:p>
          <a:r>
            <a:rPr kumimoji="1" lang="ja-JP" altLang="en-US" sz="1300">
              <a:latin typeface="ＭＳ Ｐゴシック"/>
              <a:ea typeface="ＭＳ Ｐゴシック"/>
            </a:rPr>
            <a:t>　今後も公営企業会計の経営改善や、他団体等への補助金の見直し、一部事務組合への負担金等の一層の精査が必要である。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5" name="テキスト ボックス 29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7" name="テキスト ボックス 29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9" name="テキスト ボックス 29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1" name="テキスト ボックス 30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145415</xdr:rowOff>
    </xdr:from>
    <xdr:to xmlns:xdr="http://schemas.openxmlformats.org/drawingml/2006/spreadsheetDrawing">
      <xdr:col>82</xdr:col>
      <xdr:colOff>107950</xdr:colOff>
      <xdr:row>40</xdr:row>
      <xdr:rowOff>140970</xdr:rowOff>
    </xdr:to>
    <xdr:cxnSp macro="">
      <xdr:nvCxnSpPr>
        <xdr:cNvPr id="304" name="直線コネクタ 303"/>
        <xdr:cNvCxnSpPr/>
      </xdr:nvCxnSpPr>
      <xdr:spPr>
        <a:xfrm flipV="1">
          <a:off x="16510000" y="5974715"/>
          <a:ext cx="0" cy="1024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113030</xdr:rowOff>
    </xdr:from>
    <xdr:ext cx="762000" cy="259080"/>
    <xdr:sp macro="" textlink="">
      <xdr:nvSpPr>
        <xdr:cNvPr id="305" name="補助費等最小値テキスト"/>
        <xdr:cNvSpPr txBox="1"/>
      </xdr:nvSpPr>
      <xdr:spPr>
        <a:xfrm>
          <a:off x="165989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140970</xdr:rowOff>
    </xdr:from>
    <xdr:to xmlns:xdr="http://schemas.openxmlformats.org/drawingml/2006/spreadsheetDrawing">
      <xdr:col>82</xdr:col>
      <xdr:colOff>196850</xdr:colOff>
      <xdr:row>40</xdr:row>
      <xdr:rowOff>140970</xdr:rowOff>
    </xdr:to>
    <xdr:cxnSp macro="">
      <xdr:nvCxnSpPr>
        <xdr:cNvPr id="306" name="直線コネクタ 305"/>
        <xdr:cNvCxnSpPr/>
      </xdr:nvCxnSpPr>
      <xdr:spPr>
        <a:xfrm>
          <a:off x="16421100" y="699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60325</xdr:rowOff>
    </xdr:from>
    <xdr:ext cx="762000" cy="259080"/>
    <xdr:sp macro="" textlink="">
      <xdr:nvSpPr>
        <xdr:cNvPr id="307" name="補助費等最大値テキスト"/>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145415</xdr:rowOff>
    </xdr:from>
    <xdr:to xmlns:xdr="http://schemas.openxmlformats.org/drawingml/2006/spreadsheetDrawing">
      <xdr:col>82</xdr:col>
      <xdr:colOff>196850</xdr:colOff>
      <xdr:row>34</xdr:row>
      <xdr:rowOff>145415</xdr:rowOff>
    </xdr:to>
    <xdr:cxnSp macro="">
      <xdr:nvCxnSpPr>
        <xdr:cNvPr id="308" name="直線コネクタ 307"/>
        <xdr:cNvCxnSpPr/>
      </xdr:nvCxnSpPr>
      <xdr:spPr>
        <a:xfrm>
          <a:off x="16421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19685</xdr:rowOff>
    </xdr:from>
    <xdr:to xmlns:xdr="http://schemas.openxmlformats.org/drawingml/2006/spreadsheetDrawing">
      <xdr:col>82</xdr:col>
      <xdr:colOff>107950</xdr:colOff>
      <xdr:row>37</xdr:row>
      <xdr:rowOff>33020</xdr:rowOff>
    </xdr:to>
    <xdr:cxnSp macro="">
      <xdr:nvCxnSpPr>
        <xdr:cNvPr id="309" name="直線コネクタ 308"/>
        <xdr:cNvCxnSpPr/>
      </xdr:nvCxnSpPr>
      <xdr:spPr>
        <a:xfrm flipV="1">
          <a:off x="15671800" y="63633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125730</xdr:rowOff>
    </xdr:from>
    <xdr:ext cx="762000" cy="259080"/>
    <xdr:sp macro="" textlink="">
      <xdr:nvSpPr>
        <xdr:cNvPr id="310" name="補助費等平均値テキスト"/>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11" name="フローチャート: 判断 310"/>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33020</xdr:rowOff>
    </xdr:from>
    <xdr:to xmlns:xdr="http://schemas.openxmlformats.org/drawingml/2006/spreadsheetDrawing">
      <xdr:col>78</xdr:col>
      <xdr:colOff>69850</xdr:colOff>
      <xdr:row>37</xdr:row>
      <xdr:rowOff>147320</xdr:rowOff>
    </xdr:to>
    <xdr:cxnSp macro="">
      <xdr:nvCxnSpPr>
        <xdr:cNvPr id="312" name="直線コネクタ 311"/>
        <xdr:cNvCxnSpPr/>
      </xdr:nvCxnSpPr>
      <xdr:spPr>
        <a:xfrm flipV="1">
          <a:off x="14782800" y="63766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13" name="フローチャート: 判断 312"/>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71120</xdr:rowOff>
    </xdr:from>
    <xdr:ext cx="736600" cy="259080"/>
    <xdr:sp macro="" textlink="">
      <xdr:nvSpPr>
        <xdr:cNvPr id="314" name="テキスト ボックス 313"/>
        <xdr:cNvSpPr txBox="1"/>
      </xdr:nvSpPr>
      <xdr:spPr>
        <a:xfrm>
          <a:off x="15290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60960</xdr:rowOff>
    </xdr:from>
    <xdr:to xmlns:xdr="http://schemas.openxmlformats.org/drawingml/2006/spreadsheetDrawing">
      <xdr:col>73</xdr:col>
      <xdr:colOff>180975</xdr:colOff>
      <xdr:row>37</xdr:row>
      <xdr:rowOff>147320</xdr:rowOff>
    </xdr:to>
    <xdr:cxnSp macro="">
      <xdr:nvCxnSpPr>
        <xdr:cNvPr id="315" name="直線コネクタ 314"/>
        <xdr:cNvCxnSpPr/>
      </xdr:nvCxnSpPr>
      <xdr:spPr>
        <a:xfrm>
          <a:off x="13893800" y="64046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16" name="フローチャート: 判断 315"/>
        <xdr:cNvSpPr/>
      </xdr:nvSpPr>
      <xdr:spPr>
        <a:xfrm>
          <a:off x="14732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48260</xdr:rowOff>
    </xdr:from>
    <xdr:ext cx="762000" cy="259080"/>
    <xdr:sp macro="" textlink="">
      <xdr:nvSpPr>
        <xdr:cNvPr id="317" name="テキスト ボックス 316"/>
        <xdr:cNvSpPr txBox="1"/>
      </xdr:nvSpPr>
      <xdr:spPr>
        <a:xfrm>
          <a:off x="14401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60960</xdr:rowOff>
    </xdr:from>
    <xdr:to xmlns:xdr="http://schemas.openxmlformats.org/drawingml/2006/spreadsheetDrawing">
      <xdr:col>69</xdr:col>
      <xdr:colOff>92075</xdr:colOff>
      <xdr:row>37</xdr:row>
      <xdr:rowOff>120650</xdr:rowOff>
    </xdr:to>
    <xdr:cxnSp macro="">
      <xdr:nvCxnSpPr>
        <xdr:cNvPr id="318" name="直線コネクタ 317"/>
        <xdr:cNvCxnSpPr/>
      </xdr:nvCxnSpPr>
      <xdr:spPr>
        <a:xfrm flipV="1">
          <a:off x="13004800" y="64046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85090</xdr:rowOff>
    </xdr:from>
    <xdr:ext cx="761365" cy="259080"/>
    <xdr:sp macro="" textlink="">
      <xdr:nvSpPr>
        <xdr:cNvPr id="320" name="テキスト ボックス 319"/>
        <xdr:cNvSpPr txBox="1"/>
      </xdr:nvSpPr>
      <xdr:spPr>
        <a:xfrm>
          <a:off x="13512800" y="608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85090</xdr:rowOff>
    </xdr:from>
    <xdr:ext cx="762000" cy="259080"/>
    <xdr:sp macro="" textlink="">
      <xdr:nvSpPr>
        <xdr:cNvPr id="322" name="テキスト ボックス 321"/>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140335</xdr:rowOff>
    </xdr:from>
    <xdr:to xmlns:xdr="http://schemas.openxmlformats.org/drawingml/2006/spreadsheetDrawing">
      <xdr:col>82</xdr:col>
      <xdr:colOff>158750</xdr:colOff>
      <xdr:row>37</xdr:row>
      <xdr:rowOff>70485</xdr:rowOff>
    </xdr:to>
    <xdr:sp macro="" textlink="">
      <xdr:nvSpPr>
        <xdr:cNvPr id="328" name="楕円 327"/>
        <xdr:cNvSpPr/>
      </xdr:nvSpPr>
      <xdr:spPr>
        <a:xfrm>
          <a:off x="164592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156845</xdr:rowOff>
    </xdr:from>
    <xdr:ext cx="762000" cy="258445"/>
    <xdr:sp macro="" textlink="">
      <xdr:nvSpPr>
        <xdr:cNvPr id="329" name="補助費等該当値テキスト"/>
        <xdr:cNvSpPr txBox="1"/>
      </xdr:nvSpPr>
      <xdr:spPr>
        <a:xfrm>
          <a:off x="16598900" y="6157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30" name="楕円 329"/>
        <xdr:cNvSpPr/>
      </xdr:nvSpPr>
      <xdr:spPr>
        <a:xfrm>
          <a:off x="15621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31" name="テキスト ボックス 330"/>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96520</xdr:rowOff>
    </xdr:from>
    <xdr:to xmlns:xdr="http://schemas.openxmlformats.org/drawingml/2006/spreadsheetDrawing">
      <xdr:col>74</xdr:col>
      <xdr:colOff>31750</xdr:colOff>
      <xdr:row>38</xdr:row>
      <xdr:rowOff>26670</xdr:rowOff>
    </xdr:to>
    <xdr:sp macro="" textlink="">
      <xdr:nvSpPr>
        <xdr:cNvPr id="332" name="楕円 331"/>
        <xdr:cNvSpPr/>
      </xdr:nvSpPr>
      <xdr:spPr>
        <a:xfrm>
          <a:off x="14732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11430</xdr:rowOff>
    </xdr:from>
    <xdr:ext cx="762000" cy="259080"/>
    <xdr:sp macro="" textlink="">
      <xdr:nvSpPr>
        <xdr:cNvPr id="333" name="テキスト ボックス 332"/>
        <xdr:cNvSpPr txBox="1"/>
      </xdr:nvSpPr>
      <xdr:spPr>
        <a:xfrm>
          <a:off x="14401800" y="652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34" name="楕円 333"/>
        <xdr:cNvSpPr/>
      </xdr:nvSpPr>
      <xdr:spPr>
        <a:xfrm>
          <a:off x="13843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61365" cy="259080"/>
    <xdr:sp macro="" textlink="">
      <xdr:nvSpPr>
        <xdr:cNvPr id="335" name="テキスト ボックス 334"/>
        <xdr:cNvSpPr txBox="1"/>
      </xdr:nvSpPr>
      <xdr:spPr>
        <a:xfrm>
          <a:off x="13512800" y="6440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69215</xdr:rowOff>
    </xdr:from>
    <xdr:to xmlns:xdr="http://schemas.openxmlformats.org/drawingml/2006/spreadsheetDrawing">
      <xdr:col>65</xdr:col>
      <xdr:colOff>53975</xdr:colOff>
      <xdr:row>37</xdr:row>
      <xdr:rowOff>170815</xdr:rowOff>
    </xdr:to>
    <xdr:sp macro="" textlink="">
      <xdr:nvSpPr>
        <xdr:cNvPr id="336" name="楕円 335"/>
        <xdr:cNvSpPr/>
      </xdr:nvSpPr>
      <xdr:spPr>
        <a:xfrm>
          <a:off x="12954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155575</xdr:rowOff>
    </xdr:from>
    <xdr:ext cx="762000" cy="258445"/>
    <xdr:sp macro="" textlink="">
      <xdr:nvSpPr>
        <xdr:cNvPr id="337" name="テキスト ボックス 336"/>
        <xdr:cNvSpPr txBox="1"/>
      </xdr:nvSpPr>
      <xdr:spPr>
        <a:xfrm>
          <a:off x="12623800" y="649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令和５年度の公債費に係る経常収支比率は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ポイント減少となったが、依然として全国平均及び類似団体平均を上回っている。</a:t>
          </a:r>
        </a:p>
        <a:p>
          <a:r>
            <a:rPr kumimoji="1" lang="ja-JP" altLang="en-US" sz="1300">
              <a:latin typeface="ＭＳ Ｐゴシック"/>
              <a:ea typeface="ＭＳ Ｐゴシック"/>
            </a:rPr>
            <a:t>　施設の統廃合の検討や普通建設事業の平準化を行い、今後も新規債の発行抑制に努める。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3" name="テキスト ボックス 352"/>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5" name="テキスト ボックス 354"/>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7" name="テキスト ボックス 356"/>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9" name="テキスト ボックス 358"/>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170180</xdr:rowOff>
    </xdr:from>
    <xdr:to xmlns:xdr="http://schemas.openxmlformats.org/drawingml/2006/spreadsheetDrawing">
      <xdr:col>24</xdr:col>
      <xdr:colOff>25400</xdr:colOff>
      <xdr:row>80</xdr:row>
      <xdr:rowOff>86360</xdr:rowOff>
    </xdr:to>
    <xdr:cxnSp macro="">
      <xdr:nvCxnSpPr>
        <xdr:cNvPr id="362" name="直線コネクタ 361"/>
        <xdr:cNvCxnSpPr/>
      </xdr:nvCxnSpPr>
      <xdr:spPr>
        <a:xfrm flipV="1">
          <a:off x="4826000" y="1268603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63"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64" name="直線コネクタ 363"/>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85090</xdr:rowOff>
    </xdr:from>
    <xdr:ext cx="762000" cy="259080"/>
    <xdr:sp macro="" textlink="">
      <xdr:nvSpPr>
        <xdr:cNvPr id="365" name="公債費最大値テキスト"/>
        <xdr:cNvSpPr txBox="1"/>
      </xdr:nvSpPr>
      <xdr:spPr>
        <a:xfrm>
          <a:off x="49149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170180</xdr:rowOff>
    </xdr:from>
    <xdr:to xmlns:xdr="http://schemas.openxmlformats.org/drawingml/2006/spreadsheetDrawing">
      <xdr:col>24</xdr:col>
      <xdr:colOff>114300</xdr:colOff>
      <xdr:row>73</xdr:row>
      <xdr:rowOff>170180</xdr:rowOff>
    </xdr:to>
    <xdr:cxnSp macro="">
      <xdr:nvCxnSpPr>
        <xdr:cNvPr id="366" name="直線コネクタ 365"/>
        <xdr:cNvCxnSpPr/>
      </xdr:nvCxnSpPr>
      <xdr:spPr>
        <a:xfrm>
          <a:off x="4737100" y="1268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127000</xdr:rowOff>
    </xdr:from>
    <xdr:to xmlns:xdr="http://schemas.openxmlformats.org/drawingml/2006/spreadsheetDrawing">
      <xdr:col>24</xdr:col>
      <xdr:colOff>25400</xdr:colOff>
      <xdr:row>78</xdr:row>
      <xdr:rowOff>163830</xdr:rowOff>
    </xdr:to>
    <xdr:cxnSp macro="">
      <xdr:nvCxnSpPr>
        <xdr:cNvPr id="367" name="直線コネクタ 366"/>
        <xdr:cNvCxnSpPr/>
      </xdr:nvCxnSpPr>
      <xdr:spPr>
        <a:xfrm flipV="1">
          <a:off x="3987800" y="135001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120650</xdr:rowOff>
    </xdr:from>
    <xdr:ext cx="762000" cy="258445"/>
    <xdr:sp macro="" textlink="">
      <xdr:nvSpPr>
        <xdr:cNvPr id="368" name="公債費平均値テキスト"/>
        <xdr:cNvSpPr txBox="1"/>
      </xdr:nvSpPr>
      <xdr:spPr>
        <a:xfrm>
          <a:off x="4914900" y="12979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103505</xdr:rowOff>
    </xdr:from>
    <xdr:to xmlns:xdr="http://schemas.openxmlformats.org/drawingml/2006/spreadsheetDrawing">
      <xdr:col>24</xdr:col>
      <xdr:colOff>76200</xdr:colOff>
      <xdr:row>77</xdr:row>
      <xdr:rowOff>33655</xdr:rowOff>
    </xdr:to>
    <xdr:sp macro="" textlink="">
      <xdr:nvSpPr>
        <xdr:cNvPr id="369" name="フローチャート: 判断 368"/>
        <xdr:cNvSpPr/>
      </xdr:nvSpPr>
      <xdr:spPr>
        <a:xfrm>
          <a:off x="47752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132080</xdr:rowOff>
    </xdr:from>
    <xdr:to xmlns:xdr="http://schemas.openxmlformats.org/drawingml/2006/spreadsheetDrawing">
      <xdr:col>19</xdr:col>
      <xdr:colOff>187325</xdr:colOff>
      <xdr:row>78</xdr:row>
      <xdr:rowOff>163830</xdr:rowOff>
    </xdr:to>
    <xdr:cxnSp macro="">
      <xdr:nvCxnSpPr>
        <xdr:cNvPr id="370" name="直線コネクタ 369"/>
        <xdr:cNvCxnSpPr/>
      </xdr:nvCxnSpPr>
      <xdr:spPr>
        <a:xfrm>
          <a:off x="3098800" y="135051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107950</xdr:rowOff>
    </xdr:from>
    <xdr:to xmlns:xdr="http://schemas.openxmlformats.org/drawingml/2006/spreadsheetDrawing">
      <xdr:col>20</xdr:col>
      <xdr:colOff>38100</xdr:colOff>
      <xdr:row>77</xdr:row>
      <xdr:rowOff>38100</xdr:rowOff>
    </xdr:to>
    <xdr:sp macro="" textlink="">
      <xdr:nvSpPr>
        <xdr:cNvPr id="371" name="フローチャート: 判断 370"/>
        <xdr:cNvSpPr/>
      </xdr:nvSpPr>
      <xdr:spPr>
        <a:xfrm>
          <a:off x="3937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48260</xdr:rowOff>
    </xdr:from>
    <xdr:ext cx="735965" cy="259080"/>
    <xdr:sp macro="" textlink="">
      <xdr:nvSpPr>
        <xdr:cNvPr id="372" name="テキスト ボックス 371"/>
        <xdr:cNvSpPr txBox="1"/>
      </xdr:nvSpPr>
      <xdr:spPr>
        <a:xfrm>
          <a:off x="3606800" y="12907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132080</xdr:rowOff>
    </xdr:from>
    <xdr:to xmlns:xdr="http://schemas.openxmlformats.org/drawingml/2006/spreadsheetDrawing">
      <xdr:col>15</xdr:col>
      <xdr:colOff>98425</xdr:colOff>
      <xdr:row>79</xdr:row>
      <xdr:rowOff>6350</xdr:rowOff>
    </xdr:to>
    <xdr:cxnSp macro="">
      <xdr:nvCxnSpPr>
        <xdr:cNvPr id="373" name="直線コネクタ 372"/>
        <xdr:cNvCxnSpPr/>
      </xdr:nvCxnSpPr>
      <xdr:spPr>
        <a:xfrm flipV="1">
          <a:off x="2209800" y="13505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80645</xdr:rowOff>
    </xdr:from>
    <xdr:to xmlns:xdr="http://schemas.openxmlformats.org/drawingml/2006/spreadsheetDrawing">
      <xdr:col>15</xdr:col>
      <xdr:colOff>149225</xdr:colOff>
      <xdr:row>77</xdr:row>
      <xdr:rowOff>10795</xdr:rowOff>
    </xdr:to>
    <xdr:sp macro="" textlink="">
      <xdr:nvSpPr>
        <xdr:cNvPr id="374" name="フローチャート: 判断 373"/>
        <xdr:cNvSpPr/>
      </xdr:nvSpPr>
      <xdr:spPr>
        <a:xfrm>
          <a:off x="3048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20955</xdr:rowOff>
    </xdr:from>
    <xdr:ext cx="762000" cy="258445"/>
    <xdr:sp macro="" textlink="">
      <xdr:nvSpPr>
        <xdr:cNvPr id="375" name="テキスト ボックス 374"/>
        <xdr:cNvSpPr txBox="1"/>
      </xdr:nvSpPr>
      <xdr:spPr>
        <a:xfrm>
          <a:off x="2717800" y="1287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140970</xdr:rowOff>
    </xdr:from>
    <xdr:to xmlns:xdr="http://schemas.openxmlformats.org/drawingml/2006/spreadsheetDrawing">
      <xdr:col>11</xdr:col>
      <xdr:colOff>9525</xdr:colOff>
      <xdr:row>79</xdr:row>
      <xdr:rowOff>6350</xdr:rowOff>
    </xdr:to>
    <xdr:cxnSp macro="">
      <xdr:nvCxnSpPr>
        <xdr:cNvPr id="376" name="直線コネクタ 375"/>
        <xdr:cNvCxnSpPr/>
      </xdr:nvCxnSpPr>
      <xdr:spPr>
        <a:xfrm>
          <a:off x="1320800" y="135140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113030</xdr:rowOff>
    </xdr:from>
    <xdr:to xmlns:xdr="http://schemas.openxmlformats.org/drawingml/2006/spreadsheetDrawing">
      <xdr:col>11</xdr:col>
      <xdr:colOff>60325</xdr:colOff>
      <xdr:row>77</xdr:row>
      <xdr:rowOff>43180</xdr:rowOff>
    </xdr:to>
    <xdr:sp macro="" textlink="">
      <xdr:nvSpPr>
        <xdr:cNvPr id="377" name="フローチャート: 判断 376"/>
        <xdr:cNvSpPr/>
      </xdr:nvSpPr>
      <xdr:spPr>
        <a:xfrm>
          <a:off x="2159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53340</xdr:rowOff>
    </xdr:from>
    <xdr:ext cx="761365" cy="258445"/>
    <xdr:sp macro="" textlink="">
      <xdr:nvSpPr>
        <xdr:cNvPr id="378" name="テキスト ボックス 377"/>
        <xdr:cNvSpPr txBox="1"/>
      </xdr:nvSpPr>
      <xdr:spPr>
        <a:xfrm>
          <a:off x="1828800" y="12912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61365" cy="259080"/>
    <xdr:sp macro="" textlink="">
      <xdr:nvSpPr>
        <xdr:cNvPr id="380" name="テキスト ボックス 379"/>
        <xdr:cNvSpPr txBox="1"/>
      </xdr:nvSpPr>
      <xdr:spPr>
        <a:xfrm>
          <a:off x="939800" y="1292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76200</xdr:rowOff>
    </xdr:from>
    <xdr:to xmlns:xdr="http://schemas.openxmlformats.org/drawingml/2006/spreadsheetDrawing">
      <xdr:col>24</xdr:col>
      <xdr:colOff>76200</xdr:colOff>
      <xdr:row>79</xdr:row>
      <xdr:rowOff>6350</xdr:rowOff>
    </xdr:to>
    <xdr:sp macro="" textlink="">
      <xdr:nvSpPr>
        <xdr:cNvPr id="386" name="楕円 385"/>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48260</xdr:rowOff>
    </xdr:from>
    <xdr:ext cx="762000" cy="259080"/>
    <xdr:sp macro="" textlink="">
      <xdr:nvSpPr>
        <xdr:cNvPr id="387" name="公債費該当値テキスト"/>
        <xdr:cNvSpPr txBox="1"/>
      </xdr:nvSpPr>
      <xdr:spPr>
        <a:xfrm>
          <a:off x="4914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113030</xdr:rowOff>
    </xdr:from>
    <xdr:to xmlns:xdr="http://schemas.openxmlformats.org/drawingml/2006/spreadsheetDrawing">
      <xdr:col>20</xdr:col>
      <xdr:colOff>38100</xdr:colOff>
      <xdr:row>79</xdr:row>
      <xdr:rowOff>43180</xdr:rowOff>
    </xdr:to>
    <xdr:sp macro="" textlink="">
      <xdr:nvSpPr>
        <xdr:cNvPr id="388" name="楕円 387"/>
        <xdr:cNvSpPr/>
      </xdr:nvSpPr>
      <xdr:spPr>
        <a:xfrm>
          <a:off x="3937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27940</xdr:rowOff>
    </xdr:from>
    <xdr:ext cx="735965" cy="259080"/>
    <xdr:sp macro="" textlink="">
      <xdr:nvSpPr>
        <xdr:cNvPr id="389" name="テキスト ボックス 388"/>
        <xdr:cNvSpPr txBox="1"/>
      </xdr:nvSpPr>
      <xdr:spPr>
        <a:xfrm>
          <a:off x="3606800" y="135724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80645</xdr:rowOff>
    </xdr:from>
    <xdr:to xmlns:xdr="http://schemas.openxmlformats.org/drawingml/2006/spreadsheetDrawing">
      <xdr:col>15</xdr:col>
      <xdr:colOff>149225</xdr:colOff>
      <xdr:row>79</xdr:row>
      <xdr:rowOff>10795</xdr:rowOff>
    </xdr:to>
    <xdr:sp macro="" textlink="">
      <xdr:nvSpPr>
        <xdr:cNvPr id="390" name="楕円 389"/>
        <xdr:cNvSpPr/>
      </xdr:nvSpPr>
      <xdr:spPr>
        <a:xfrm>
          <a:off x="3048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167005</xdr:rowOff>
    </xdr:from>
    <xdr:ext cx="762000" cy="258445"/>
    <xdr:sp macro="" textlink="">
      <xdr:nvSpPr>
        <xdr:cNvPr id="391" name="テキスト ボックス 390"/>
        <xdr:cNvSpPr txBox="1"/>
      </xdr:nvSpPr>
      <xdr:spPr>
        <a:xfrm>
          <a:off x="2717800" y="13540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126365</xdr:rowOff>
    </xdr:from>
    <xdr:to xmlns:xdr="http://schemas.openxmlformats.org/drawingml/2006/spreadsheetDrawing">
      <xdr:col>11</xdr:col>
      <xdr:colOff>60325</xdr:colOff>
      <xdr:row>79</xdr:row>
      <xdr:rowOff>56515</xdr:rowOff>
    </xdr:to>
    <xdr:sp macro="" textlink="">
      <xdr:nvSpPr>
        <xdr:cNvPr id="392" name="楕円 391"/>
        <xdr:cNvSpPr/>
      </xdr:nvSpPr>
      <xdr:spPr>
        <a:xfrm>
          <a:off x="2159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41275</xdr:rowOff>
    </xdr:from>
    <xdr:ext cx="761365" cy="258445"/>
    <xdr:sp macro="" textlink="">
      <xdr:nvSpPr>
        <xdr:cNvPr id="393" name="テキスト ボックス 392"/>
        <xdr:cNvSpPr txBox="1"/>
      </xdr:nvSpPr>
      <xdr:spPr>
        <a:xfrm>
          <a:off x="1828800" y="13585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90170</xdr:rowOff>
    </xdr:from>
    <xdr:to xmlns:xdr="http://schemas.openxmlformats.org/drawingml/2006/spreadsheetDrawing">
      <xdr:col>6</xdr:col>
      <xdr:colOff>171450</xdr:colOff>
      <xdr:row>79</xdr:row>
      <xdr:rowOff>20320</xdr:rowOff>
    </xdr:to>
    <xdr:sp macro="" textlink="">
      <xdr:nvSpPr>
        <xdr:cNvPr id="394" name="楕円 393"/>
        <xdr:cNvSpPr/>
      </xdr:nvSpPr>
      <xdr:spPr>
        <a:xfrm>
          <a:off x="12700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5080</xdr:rowOff>
    </xdr:from>
    <xdr:ext cx="761365" cy="259080"/>
    <xdr:sp macro="" textlink="">
      <xdr:nvSpPr>
        <xdr:cNvPr id="395" name="テキスト ボックス 394"/>
        <xdr:cNvSpPr txBox="1"/>
      </xdr:nvSpPr>
      <xdr:spPr>
        <a:xfrm>
          <a:off x="939800" y="13549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令和５年度の公債費以外の経常収支比率は、人件費が大幅に増加したため、全体では前年度より増加となったが、類似団体平均を</a:t>
          </a:r>
          <a:r>
            <a:rPr kumimoji="1" lang="en-US" altLang="ja-JP" sz="1300">
              <a:latin typeface="ＭＳ Ｐゴシック"/>
              <a:ea typeface="ＭＳ Ｐゴシック"/>
            </a:rPr>
            <a:t>8.3</a:t>
          </a:r>
          <a:r>
            <a:rPr kumimoji="1" lang="ja-JP" altLang="en-US" sz="1300">
              <a:latin typeface="ＭＳ Ｐゴシック"/>
              <a:ea typeface="ＭＳ Ｐゴシック"/>
            </a:rPr>
            <a:t>ポイント下回る結果となった。</a:t>
          </a:r>
        </a:p>
        <a:p>
          <a:r>
            <a:rPr kumimoji="1" lang="ja-JP" altLang="en-US" sz="1300">
              <a:latin typeface="ＭＳ Ｐゴシック"/>
              <a:ea typeface="ＭＳ Ｐゴシック"/>
            </a:rPr>
            <a:t>　遊休財産の売却等による自主財源の確保や、職員の適正な配置による人件費の減、自治体</a:t>
          </a:r>
          <a:r>
            <a:rPr kumimoji="1" lang="en-US" altLang="ja-JP" sz="1300">
              <a:latin typeface="ＭＳ Ｐゴシック"/>
              <a:ea typeface="ＭＳ Ｐゴシック"/>
            </a:rPr>
            <a:t>DX</a:t>
          </a:r>
          <a:r>
            <a:rPr kumimoji="1" lang="ja-JP" altLang="en-US" sz="1300">
              <a:latin typeface="ＭＳ Ｐゴシック"/>
              <a:ea typeface="ＭＳ Ｐゴシック"/>
            </a:rPr>
            <a:t>の推進による物件費の減等に積極的に努める。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1" name="テキスト ボックス 410"/>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3" name="テキスト ボックス 412"/>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5" name="テキスト ボックス 414"/>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7" name="テキスト ボックス 416"/>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6350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6510000" y="1252220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92075</xdr:rowOff>
    </xdr:from>
    <xdr:ext cx="762000" cy="259080"/>
    <xdr:sp macro="" textlink="">
      <xdr:nvSpPr>
        <xdr:cNvPr id="424" name="公債費以外最大値テキスト"/>
        <xdr:cNvSpPr txBox="1"/>
      </xdr:nvSpPr>
      <xdr:spPr>
        <a:xfrm>
          <a:off x="16598900" y="1226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6350</xdr:rowOff>
    </xdr:from>
    <xdr:to xmlns:xdr="http://schemas.openxmlformats.org/drawingml/2006/spreadsheetDrawing">
      <xdr:col>82</xdr:col>
      <xdr:colOff>196850</xdr:colOff>
      <xdr:row>73</xdr:row>
      <xdr:rowOff>6350</xdr:rowOff>
    </xdr:to>
    <xdr:cxnSp macro="">
      <xdr:nvCxnSpPr>
        <xdr:cNvPr id="425" name="直線コネクタ 424"/>
        <xdr:cNvCxnSpPr/>
      </xdr:nvCxnSpPr>
      <xdr:spPr>
        <a:xfrm>
          <a:off x="16421100" y="1252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152400</xdr:rowOff>
    </xdr:from>
    <xdr:to xmlns:xdr="http://schemas.openxmlformats.org/drawingml/2006/spreadsheetDrawing">
      <xdr:col>82</xdr:col>
      <xdr:colOff>107950</xdr:colOff>
      <xdr:row>75</xdr:row>
      <xdr:rowOff>170180</xdr:rowOff>
    </xdr:to>
    <xdr:cxnSp macro="">
      <xdr:nvCxnSpPr>
        <xdr:cNvPr id="426" name="直線コネクタ 425"/>
        <xdr:cNvCxnSpPr/>
      </xdr:nvCxnSpPr>
      <xdr:spPr>
        <a:xfrm>
          <a:off x="15671800" y="130111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128270</xdr:rowOff>
    </xdr:from>
    <xdr:ext cx="762000" cy="259080"/>
    <xdr:sp macro="" textlink="">
      <xdr:nvSpPr>
        <xdr:cNvPr id="427" name="公債費以外平均値テキスト"/>
        <xdr:cNvSpPr txBox="1"/>
      </xdr:nvSpPr>
      <xdr:spPr>
        <a:xfrm>
          <a:off x="16598900" y="13329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28" name="フローチャート: 判断 427"/>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152400</xdr:rowOff>
    </xdr:from>
    <xdr:to xmlns:xdr="http://schemas.openxmlformats.org/drawingml/2006/spreadsheetDrawing">
      <xdr:col>78</xdr:col>
      <xdr:colOff>69850</xdr:colOff>
      <xdr:row>76</xdr:row>
      <xdr:rowOff>63500</xdr:rowOff>
    </xdr:to>
    <xdr:cxnSp macro="">
      <xdr:nvCxnSpPr>
        <xdr:cNvPr id="429" name="直線コネクタ 428"/>
        <xdr:cNvCxnSpPr/>
      </xdr:nvCxnSpPr>
      <xdr:spPr>
        <a:xfrm flipV="1">
          <a:off x="14782800" y="130111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69215</xdr:rowOff>
    </xdr:from>
    <xdr:to xmlns:xdr="http://schemas.openxmlformats.org/drawingml/2006/spreadsheetDrawing">
      <xdr:col>78</xdr:col>
      <xdr:colOff>120650</xdr:colOff>
      <xdr:row>77</xdr:row>
      <xdr:rowOff>170815</xdr:rowOff>
    </xdr:to>
    <xdr:sp macro="" textlink="">
      <xdr:nvSpPr>
        <xdr:cNvPr id="430" name="フローチャート: 判断 429"/>
        <xdr:cNvSpPr/>
      </xdr:nvSpPr>
      <xdr:spPr>
        <a:xfrm>
          <a:off x="15621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155575</xdr:rowOff>
    </xdr:from>
    <xdr:ext cx="736600" cy="258445"/>
    <xdr:sp macro="" textlink="">
      <xdr:nvSpPr>
        <xdr:cNvPr id="431" name="テキスト ボックス 430"/>
        <xdr:cNvSpPr txBox="1"/>
      </xdr:nvSpPr>
      <xdr:spPr>
        <a:xfrm>
          <a:off x="15290800" y="13357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63500</xdr:rowOff>
    </xdr:from>
    <xdr:to xmlns:xdr="http://schemas.openxmlformats.org/drawingml/2006/spreadsheetDrawing">
      <xdr:col>73</xdr:col>
      <xdr:colOff>180975</xdr:colOff>
      <xdr:row>76</xdr:row>
      <xdr:rowOff>63500</xdr:rowOff>
    </xdr:to>
    <xdr:cxnSp macro="">
      <xdr:nvCxnSpPr>
        <xdr:cNvPr id="432" name="直線コネクタ 431"/>
        <xdr:cNvCxnSpPr/>
      </xdr:nvCxnSpPr>
      <xdr:spPr>
        <a:xfrm>
          <a:off x="13893800" y="1309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85090</xdr:rowOff>
    </xdr:from>
    <xdr:to xmlns:xdr="http://schemas.openxmlformats.org/drawingml/2006/spreadsheetDrawing">
      <xdr:col>74</xdr:col>
      <xdr:colOff>31750</xdr:colOff>
      <xdr:row>77</xdr:row>
      <xdr:rowOff>15240</xdr:rowOff>
    </xdr:to>
    <xdr:sp macro="" textlink="">
      <xdr:nvSpPr>
        <xdr:cNvPr id="433" name="フローチャート: 判断 432"/>
        <xdr:cNvSpPr/>
      </xdr:nvSpPr>
      <xdr:spPr>
        <a:xfrm>
          <a:off x="14732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0</xdr:rowOff>
    </xdr:from>
    <xdr:ext cx="762000" cy="259080"/>
    <xdr:sp macro="" textlink="">
      <xdr:nvSpPr>
        <xdr:cNvPr id="434" name="テキスト ボックス 433"/>
        <xdr:cNvSpPr txBox="1"/>
      </xdr:nvSpPr>
      <xdr:spPr>
        <a:xfrm>
          <a:off x="144018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63500</xdr:rowOff>
    </xdr:from>
    <xdr:to xmlns:xdr="http://schemas.openxmlformats.org/drawingml/2006/spreadsheetDrawing">
      <xdr:col>69</xdr:col>
      <xdr:colOff>92075</xdr:colOff>
      <xdr:row>77</xdr:row>
      <xdr:rowOff>69850</xdr:rowOff>
    </xdr:to>
    <xdr:cxnSp macro="">
      <xdr:nvCxnSpPr>
        <xdr:cNvPr id="435" name="直線コネクタ 434"/>
        <xdr:cNvCxnSpPr/>
      </xdr:nvCxnSpPr>
      <xdr:spPr>
        <a:xfrm flipV="1">
          <a:off x="13004800" y="130937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124460</xdr:rowOff>
    </xdr:from>
    <xdr:to xmlns:xdr="http://schemas.openxmlformats.org/drawingml/2006/spreadsheetDrawing">
      <xdr:col>69</xdr:col>
      <xdr:colOff>142875</xdr:colOff>
      <xdr:row>78</xdr:row>
      <xdr:rowOff>54610</xdr:rowOff>
    </xdr:to>
    <xdr:sp macro="" textlink="">
      <xdr:nvSpPr>
        <xdr:cNvPr id="436" name="フローチャート: 判断 435"/>
        <xdr:cNvSpPr/>
      </xdr:nvSpPr>
      <xdr:spPr>
        <a:xfrm>
          <a:off x="13843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39370</xdr:rowOff>
    </xdr:from>
    <xdr:ext cx="761365" cy="259080"/>
    <xdr:sp macro="" textlink="">
      <xdr:nvSpPr>
        <xdr:cNvPr id="437" name="テキスト ボックス 436"/>
        <xdr:cNvSpPr txBox="1"/>
      </xdr:nvSpPr>
      <xdr:spPr>
        <a:xfrm>
          <a:off x="13512800" y="13412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156210</xdr:rowOff>
    </xdr:from>
    <xdr:to xmlns:xdr="http://schemas.openxmlformats.org/drawingml/2006/spreadsheetDrawing">
      <xdr:col>65</xdr:col>
      <xdr:colOff>53975</xdr:colOff>
      <xdr:row>78</xdr:row>
      <xdr:rowOff>86360</xdr:rowOff>
    </xdr:to>
    <xdr:sp macro="" textlink="">
      <xdr:nvSpPr>
        <xdr:cNvPr id="438" name="フローチャート: 判断 437"/>
        <xdr:cNvSpPr/>
      </xdr:nvSpPr>
      <xdr:spPr>
        <a:xfrm>
          <a:off x="12954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71120</xdr:rowOff>
    </xdr:from>
    <xdr:ext cx="762000" cy="259080"/>
    <xdr:sp macro="" textlink="">
      <xdr:nvSpPr>
        <xdr:cNvPr id="439" name="テキスト ボックス 438"/>
        <xdr:cNvSpPr txBox="1"/>
      </xdr:nvSpPr>
      <xdr:spPr>
        <a:xfrm>
          <a:off x="12623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119380</xdr:rowOff>
    </xdr:from>
    <xdr:to xmlns:xdr="http://schemas.openxmlformats.org/drawingml/2006/spreadsheetDrawing">
      <xdr:col>82</xdr:col>
      <xdr:colOff>158750</xdr:colOff>
      <xdr:row>76</xdr:row>
      <xdr:rowOff>49530</xdr:rowOff>
    </xdr:to>
    <xdr:sp macro="" textlink="">
      <xdr:nvSpPr>
        <xdr:cNvPr id="445" name="楕円 444"/>
        <xdr:cNvSpPr/>
      </xdr:nvSpPr>
      <xdr:spPr>
        <a:xfrm>
          <a:off x="164592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135890</xdr:rowOff>
    </xdr:from>
    <xdr:ext cx="762000" cy="259080"/>
    <xdr:sp macro="" textlink="">
      <xdr:nvSpPr>
        <xdr:cNvPr id="446" name="公債費以外該当値テキスト"/>
        <xdr:cNvSpPr txBox="1"/>
      </xdr:nvSpPr>
      <xdr:spPr>
        <a:xfrm>
          <a:off x="16598900" y="1282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101600</xdr:rowOff>
    </xdr:from>
    <xdr:to xmlns:xdr="http://schemas.openxmlformats.org/drawingml/2006/spreadsheetDrawing">
      <xdr:col>78</xdr:col>
      <xdr:colOff>120650</xdr:colOff>
      <xdr:row>76</xdr:row>
      <xdr:rowOff>31750</xdr:rowOff>
    </xdr:to>
    <xdr:sp macro="" textlink="">
      <xdr:nvSpPr>
        <xdr:cNvPr id="447" name="楕円 446"/>
        <xdr:cNvSpPr/>
      </xdr:nvSpPr>
      <xdr:spPr>
        <a:xfrm>
          <a:off x="156210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41910</xdr:rowOff>
    </xdr:from>
    <xdr:ext cx="736600" cy="258445"/>
    <xdr:sp macro="" textlink="">
      <xdr:nvSpPr>
        <xdr:cNvPr id="448" name="テキスト ボックス 447"/>
        <xdr:cNvSpPr txBox="1"/>
      </xdr:nvSpPr>
      <xdr:spPr>
        <a:xfrm>
          <a:off x="15290800" y="12729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12065</xdr:rowOff>
    </xdr:from>
    <xdr:to xmlns:xdr="http://schemas.openxmlformats.org/drawingml/2006/spreadsheetDrawing">
      <xdr:col>74</xdr:col>
      <xdr:colOff>31750</xdr:colOff>
      <xdr:row>76</xdr:row>
      <xdr:rowOff>113665</xdr:rowOff>
    </xdr:to>
    <xdr:sp macro="" textlink="">
      <xdr:nvSpPr>
        <xdr:cNvPr id="449" name="楕円 448"/>
        <xdr:cNvSpPr/>
      </xdr:nvSpPr>
      <xdr:spPr>
        <a:xfrm>
          <a:off x="14732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123825</xdr:rowOff>
    </xdr:from>
    <xdr:ext cx="762000" cy="258445"/>
    <xdr:sp macro="" textlink="">
      <xdr:nvSpPr>
        <xdr:cNvPr id="450" name="テキスト ボックス 449"/>
        <xdr:cNvSpPr txBox="1"/>
      </xdr:nvSpPr>
      <xdr:spPr>
        <a:xfrm>
          <a:off x="14401800" y="1281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12065</xdr:rowOff>
    </xdr:from>
    <xdr:to xmlns:xdr="http://schemas.openxmlformats.org/drawingml/2006/spreadsheetDrawing">
      <xdr:col>69</xdr:col>
      <xdr:colOff>142875</xdr:colOff>
      <xdr:row>76</xdr:row>
      <xdr:rowOff>113665</xdr:rowOff>
    </xdr:to>
    <xdr:sp macro="" textlink="">
      <xdr:nvSpPr>
        <xdr:cNvPr id="451" name="楕円 450"/>
        <xdr:cNvSpPr/>
      </xdr:nvSpPr>
      <xdr:spPr>
        <a:xfrm>
          <a:off x="13843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123825</xdr:rowOff>
    </xdr:from>
    <xdr:ext cx="761365" cy="258445"/>
    <xdr:sp macro="" textlink="">
      <xdr:nvSpPr>
        <xdr:cNvPr id="452" name="テキスト ボックス 451"/>
        <xdr:cNvSpPr txBox="1"/>
      </xdr:nvSpPr>
      <xdr:spPr>
        <a:xfrm>
          <a:off x="13512800" y="12811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19050</xdr:rowOff>
    </xdr:from>
    <xdr:to xmlns:xdr="http://schemas.openxmlformats.org/drawingml/2006/spreadsheetDrawing">
      <xdr:col>65</xdr:col>
      <xdr:colOff>53975</xdr:colOff>
      <xdr:row>77</xdr:row>
      <xdr:rowOff>120650</xdr:rowOff>
    </xdr:to>
    <xdr:sp macro="" textlink="">
      <xdr:nvSpPr>
        <xdr:cNvPr id="453" name="楕円 45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130810</xdr:rowOff>
    </xdr:from>
    <xdr:ext cx="762000" cy="259080"/>
    <xdr:sp macro="" textlink="">
      <xdr:nvSpPr>
        <xdr:cNvPr id="454" name="テキスト ボックス 453"/>
        <xdr:cNvSpPr txBox="1"/>
      </xdr:nvSpPr>
      <xdr:spPr>
        <a:xfrm>
          <a:off x="12623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8445"/>
    <xdr:sp macro="" textlink="">
      <xdr:nvSpPr>
        <xdr:cNvPr id="33" name="テキスト ボックス 32"/>
        <xdr:cNvSpPr txBox="1"/>
      </xdr:nvSpPr>
      <xdr:spPr>
        <a:xfrm>
          <a:off x="1384300" y="350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5" name="テキスト ボックス 34"/>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8445"/>
    <xdr:sp macro="" textlink="">
      <xdr:nvSpPr>
        <xdr:cNvPr id="37" name="テキスト ボックス 36"/>
        <xdr:cNvSpPr txBox="1"/>
      </xdr:nvSpPr>
      <xdr:spPr>
        <a:xfrm>
          <a:off x="1384300" y="293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9" name="テキスト ボックス 38"/>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8445"/>
    <xdr:sp macro="" textlink="">
      <xdr:nvSpPr>
        <xdr:cNvPr id="41" name="テキスト ボックス 40"/>
        <xdr:cNvSpPr txBox="1"/>
      </xdr:nvSpPr>
      <xdr:spPr>
        <a:xfrm>
          <a:off x="1384300" y="236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43" name="テキスト ボックス 42"/>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8445"/>
    <xdr:sp macro="" textlink="">
      <xdr:nvSpPr>
        <xdr:cNvPr id="45" name="テキスト ボックス 44"/>
        <xdr:cNvSpPr txBox="1"/>
      </xdr:nvSpPr>
      <xdr:spPr>
        <a:xfrm>
          <a:off x="1384300" y="179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7" name="テキスト ボックス 46"/>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153035</xdr:rowOff>
    </xdr:from>
    <xdr:to xmlns:xdr="http://schemas.openxmlformats.org/drawingml/2006/spreadsheetDrawing">
      <xdr:col>29</xdr:col>
      <xdr:colOff>127000</xdr:colOff>
      <xdr:row>20</xdr:row>
      <xdr:rowOff>13335</xdr:rowOff>
    </xdr:to>
    <xdr:cxnSp macro="">
      <xdr:nvCxnSpPr>
        <xdr:cNvPr id="49" name="直線コネクタ 48"/>
        <xdr:cNvCxnSpPr/>
      </xdr:nvCxnSpPr>
      <xdr:spPr>
        <a:xfrm flipV="1">
          <a:off x="5651500" y="2086610"/>
          <a:ext cx="0" cy="140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156845</xdr:rowOff>
    </xdr:from>
    <xdr:ext cx="761365" cy="258445"/>
    <xdr:sp macro="" textlink="">
      <xdr:nvSpPr>
        <xdr:cNvPr id="50" name="人口1人当たり決算額の推移最小値テキスト130"/>
        <xdr:cNvSpPr txBox="1"/>
      </xdr:nvSpPr>
      <xdr:spPr>
        <a:xfrm>
          <a:off x="5740400" y="3462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13335</xdr:rowOff>
    </xdr:from>
    <xdr:to xmlns:xdr="http://schemas.openxmlformats.org/drawingml/2006/spreadsheetDrawing">
      <xdr:col>30</xdr:col>
      <xdr:colOff>25400</xdr:colOff>
      <xdr:row>20</xdr:row>
      <xdr:rowOff>13335</xdr:rowOff>
    </xdr:to>
    <xdr:cxnSp macro="">
      <xdr:nvCxnSpPr>
        <xdr:cNvPr id="51" name="直線コネクタ 50"/>
        <xdr:cNvCxnSpPr/>
      </xdr:nvCxnSpPr>
      <xdr:spPr>
        <a:xfrm>
          <a:off x="5562600" y="3489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67945</xdr:rowOff>
    </xdr:from>
    <xdr:ext cx="761365" cy="258445"/>
    <xdr:sp macro="" textlink="">
      <xdr:nvSpPr>
        <xdr:cNvPr id="52" name="人口1人当たり決算額の推移最大値テキスト130"/>
        <xdr:cNvSpPr txBox="1"/>
      </xdr:nvSpPr>
      <xdr:spPr>
        <a:xfrm>
          <a:off x="5740400" y="1830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153035</xdr:rowOff>
    </xdr:from>
    <xdr:to xmlns:xdr="http://schemas.openxmlformats.org/drawingml/2006/spreadsheetDrawing">
      <xdr:col>30</xdr:col>
      <xdr:colOff>25400</xdr:colOff>
      <xdr:row>11</xdr:row>
      <xdr:rowOff>153035</xdr:rowOff>
    </xdr:to>
    <xdr:cxnSp macro="">
      <xdr:nvCxnSpPr>
        <xdr:cNvPr id="53" name="直線コネクタ 52"/>
        <xdr:cNvCxnSpPr/>
      </xdr:nvCxnSpPr>
      <xdr:spPr>
        <a:xfrm>
          <a:off x="5562600" y="2086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11</xdr:row>
      <xdr:rowOff>153035</xdr:rowOff>
    </xdr:from>
    <xdr:to xmlns:xdr="http://schemas.openxmlformats.org/drawingml/2006/spreadsheetDrawing">
      <xdr:col>29</xdr:col>
      <xdr:colOff>127000</xdr:colOff>
      <xdr:row>12</xdr:row>
      <xdr:rowOff>130810</xdr:rowOff>
    </xdr:to>
    <xdr:cxnSp macro="">
      <xdr:nvCxnSpPr>
        <xdr:cNvPr id="54" name="直線コネクタ 53"/>
        <xdr:cNvCxnSpPr/>
      </xdr:nvCxnSpPr>
      <xdr:spPr>
        <a:xfrm flipV="1">
          <a:off x="5003800" y="2086610"/>
          <a:ext cx="647700"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86995</xdr:rowOff>
    </xdr:from>
    <xdr:ext cx="761365" cy="258445"/>
    <xdr:sp macro="" textlink="">
      <xdr:nvSpPr>
        <xdr:cNvPr id="55" name="人口1人当たり決算額の推移平均値テキスト130"/>
        <xdr:cNvSpPr txBox="1"/>
      </xdr:nvSpPr>
      <xdr:spPr>
        <a:xfrm>
          <a:off x="5740400" y="30492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114935</xdr:rowOff>
    </xdr:from>
    <xdr:to xmlns:xdr="http://schemas.openxmlformats.org/drawingml/2006/spreadsheetDrawing">
      <xdr:col>29</xdr:col>
      <xdr:colOff>177800</xdr:colOff>
      <xdr:row>18</xdr:row>
      <xdr:rowOff>45085</xdr:rowOff>
    </xdr:to>
    <xdr:sp macro="" textlink="">
      <xdr:nvSpPr>
        <xdr:cNvPr id="56" name="フローチャート: 判断 55"/>
        <xdr:cNvSpPr/>
      </xdr:nvSpPr>
      <xdr:spPr>
        <a:xfrm>
          <a:off x="56007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60960</xdr:rowOff>
    </xdr:from>
    <xdr:to xmlns:xdr="http://schemas.openxmlformats.org/drawingml/2006/spreadsheetDrawing">
      <xdr:col>26</xdr:col>
      <xdr:colOff>50800</xdr:colOff>
      <xdr:row>12</xdr:row>
      <xdr:rowOff>130810</xdr:rowOff>
    </xdr:to>
    <xdr:cxnSp macro="">
      <xdr:nvCxnSpPr>
        <xdr:cNvPr id="57" name="直線コネクタ 56"/>
        <xdr:cNvCxnSpPr/>
      </xdr:nvCxnSpPr>
      <xdr:spPr>
        <a:xfrm>
          <a:off x="4305300" y="2165985"/>
          <a:ext cx="6985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153035</xdr:rowOff>
    </xdr:from>
    <xdr:to xmlns:xdr="http://schemas.openxmlformats.org/drawingml/2006/spreadsheetDrawing">
      <xdr:col>26</xdr:col>
      <xdr:colOff>101600</xdr:colOff>
      <xdr:row>18</xdr:row>
      <xdr:rowOff>83185</xdr:rowOff>
    </xdr:to>
    <xdr:sp macro="" textlink="">
      <xdr:nvSpPr>
        <xdr:cNvPr id="58" name="フローチャート: 判断 57"/>
        <xdr:cNvSpPr/>
      </xdr:nvSpPr>
      <xdr:spPr>
        <a:xfrm>
          <a:off x="4953000" y="3115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67945</xdr:rowOff>
    </xdr:from>
    <xdr:ext cx="736600" cy="258445"/>
    <xdr:sp macro="" textlink="">
      <xdr:nvSpPr>
        <xdr:cNvPr id="59" name="テキスト ボックス 58"/>
        <xdr:cNvSpPr txBox="1"/>
      </xdr:nvSpPr>
      <xdr:spPr>
        <a:xfrm>
          <a:off x="4622800" y="3201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60960</xdr:rowOff>
    </xdr:from>
    <xdr:to xmlns:xdr="http://schemas.openxmlformats.org/drawingml/2006/spreadsheetDrawing">
      <xdr:col>22</xdr:col>
      <xdr:colOff>114300</xdr:colOff>
      <xdr:row>12</xdr:row>
      <xdr:rowOff>160020</xdr:rowOff>
    </xdr:to>
    <xdr:cxnSp macro="">
      <xdr:nvCxnSpPr>
        <xdr:cNvPr id="60" name="直線コネクタ 59"/>
        <xdr:cNvCxnSpPr/>
      </xdr:nvCxnSpPr>
      <xdr:spPr>
        <a:xfrm flipV="1">
          <a:off x="3606800" y="2165985"/>
          <a:ext cx="698500" cy="990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167005</xdr:rowOff>
    </xdr:from>
    <xdr:to xmlns:xdr="http://schemas.openxmlformats.org/drawingml/2006/spreadsheetDrawing">
      <xdr:col>22</xdr:col>
      <xdr:colOff>165100</xdr:colOff>
      <xdr:row>18</xdr:row>
      <xdr:rowOff>97790</xdr:rowOff>
    </xdr:to>
    <xdr:sp macro="" textlink="">
      <xdr:nvSpPr>
        <xdr:cNvPr id="61" name="フローチャート: 判断 60"/>
        <xdr:cNvSpPr/>
      </xdr:nvSpPr>
      <xdr:spPr>
        <a:xfrm>
          <a:off x="4254500" y="3129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81915</xdr:rowOff>
    </xdr:from>
    <xdr:ext cx="762000" cy="259080"/>
    <xdr:sp macro="" textlink="">
      <xdr:nvSpPr>
        <xdr:cNvPr id="62" name="テキスト ボックス 61"/>
        <xdr:cNvSpPr txBox="1"/>
      </xdr:nvSpPr>
      <xdr:spPr>
        <a:xfrm>
          <a:off x="3924300" y="321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160020</xdr:rowOff>
    </xdr:from>
    <xdr:to xmlns:xdr="http://schemas.openxmlformats.org/drawingml/2006/spreadsheetDrawing">
      <xdr:col>18</xdr:col>
      <xdr:colOff>177800</xdr:colOff>
      <xdr:row>13</xdr:row>
      <xdr:rowOff>150495</xdr:rowOff>
    </xdr:to>
    <xdr:cxnSp macro="">
      <xdr:nvCxnSpPr>
        <xdr:cNvPr id="63" name="直線コネクタ 62"/>
        <xdr:cNvCxnSpPr/>
      </xdr:nvCxnSpPr>
      <xdr:spPr>
        <a:xfrm flipV="1">
          <a:off x="2908300" y="2265045"/>
          <a:ext cx="698500" cy="161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19685</xdr:rowOff>
    </xdr:from>
    <xdr:to xmlns:xdr="http://schemas.openxmlformats.org/drawingml/2006/spreadsheetDrawing">
      <xdr:col>19</xdr:col>
      <xdr:colOff>38100</xdr:colOff>
      <xdr:row>18</xdr:row>
      <xdr:rowOff>121285</xdr:rowOff>
    </xdr:to>
    <xdr:sp macro="" textlink="">
      <xdr:nvSpPr>
        <xdr:cNvPr id="64" name="フローチャート: 判断 63"/>
        <xdr:cNvSpPr/>
      </xdr:nvSpPr>
      <xdr:spPr>
        <a:xfrm>
          <a:off x="3556000" y="315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106045</xdr:rowOff>
    </xdr:from>
    <xdr:ext cx="762000" cy="259080"/>
    <xdr:sp macro="" textlink="">
      <xdr:nvSpPr>
        <xdr:cNvPr id="65" name="テキスト ボックス 64"/>
        <xdr:cNvSpPr txBox="1"/>
      </xdr:nvSpPr>
      <xdr:spPr>
        <a:xfrm>
          <a:off x="3225800" y="323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33655</xdr:rowOff>
    </xdr:from>
    <xdr:to xmlns:xdr="http://schemas.openxmlformats.org/drawingml/2006/spreadsheetDrawing">
      <xdr:col>15</xdr:col>
      <xdr:colOff>101600</xdr:colOff>
      <xdr:row>18</xdr:row>
      <xdr:rowOff>135255</xdr:rowOff>
    </xdr:to>
    <xdr:sp macro="" textlink="">
      <xdr:nvSpPr>
        <xdr:cNvPr id="66" name="フローチャート: 判断 65"/>
        <xdr:cNvSpPr/>
      </xdr:nvSpPr>
      <xdr:spPr>
        <a:xfrm>
          <a:off x="2857500" y="316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120650</xdr:rowOff>
    </xdr:from>
    <xdr:ext cx="762000" cy="258445"/>
    <xdr:sp macro="" textlink="">
      <xdr:nvSpPr>
        <xdr:cNvPr id="67" name="テキスト ボックス 66"/>
        <xdr:cNvSpPr txBox="1"/>
      </xdr:nvSpPr>
      <xdr:spPr>
        <a:xfrm>
          <a:off x="2527300" y="325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8" name="テキスト ボックス 67"/>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102235</xdr:rowOff>
    </xdr:from>
    <xdr:to xmlns:xdr="http://schemas.openxmlformats.org/drawingml/2006/spreadsheetDrawing">
      <xdr:col>29</xdr:col>
      <xdr:colOff>177800</xdr:colOff>
      <xdr:row>12</xdr:row>
      <xdr:rowOff>32385</xdr:rowOff>
    </xdr:to>
    <xdr:sp macro="" textlink="">
      <xdr:nvSpPr>
        <xdr:cNvPr id="73" name="楕円 72"/>
        <xdr:cNvSpPr/>
      </xdr:nvSpPr>
      <xdr:spPr>
        <a:xfrm>
          <a:off x="5600700" y="203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48895</xdr:rowOff>
    </xdr:from>
    <xdr:ext cx="761365" cy="259080"/>
    <xdr:sp macro="" textlink="">
      <xdr:nvSpPr>
        <xdr:cNvPr id="74" name="人口1人当たり決算額の推移該当値テキスト130"/>
        <xdr:cNvSpPr txBox="1"/>
      </xdr:nvSpPr>
      <xdr:spPr>
        <a:xfrm>
          <a:off x="5740400" y="1982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80010</xdr:rowOff>
    </xdr:from>
    <xdr:to xmlns:xdr="http://schemas.openxmlformats.org/drawingml/2006/spreadsheetDrawing">
      <xdr:col>26</xdr:col>
      <xdr:colOff>101600</xdr:colOff>
      <xdr:row>13</xdr:row>
      <xdr:rowOff>10160</xdr:rowOff>
    </xdr:to>
    <xdr:sp macro="" textlink="">
      <xdr:nvSpPr>
        <xdr:cNvPr id="75" name="楕円 74"/>
        <xdr:cNvSpPr/>
      </xdr:nvSpPr>
      <xdr:spPr>
        <a:xfrm>
          <a:off x="4953000" y="218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20320</xdr:rowOff>
    </xdr:from>
    <xdr:ext cx="736600" cy="258445"/>
    <xdr:sp macro="" textlink="">
      <xdr:nvSpPr>
        <xdr:cNvPr id="76" name="テキスト ボックス 75"/>
        <xdr:cNvSpPr txBox="1"/>
      </xdr:nvSpPr>
      <xdr:spPr>
        <a:xfrm>
          <a:off x="4622800" y="1953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10160</xdr:rowOff>
    </xdr:from>
    <xdr:to xmlns:xdr="http://schemas.openxmlformats.org/drawingml/2006/spreadsheetDrawing">
      <xdr:col>22</xdr:col>
      <xdr:colOff>165100</xdr:colOff>
      <xdr:row>12</xdr:row>
      <xdr:rowOff>111760</xdr:rowOff>
    </xdr:to>
    <xdr:sp macro="" textlink="">
      <xdr:nvSpPr>
        <xdr:cNvPr id="77" name="楕円 76"/>
        <xdr:cNvSpPr/>
      </xdr:nvSpPr>
      <xdr:spPr>
        <a:xfrm>
          <a:off x="4254500" y="211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121920</xdr:rowOff>
    </xdr:from>
    <xdr:ext cx="762000" cy="258445"/>
    <xdr:sp macro="" textlink="">
      <xdr:nvSpPr>
        <xdr:cNvPr id="78" name="テキスト ボックス 77"/>
        <xdr:cNvSpPr txBox="1"/>
      </xdr:nvSpPr>
      <xdr:spPr>
        <a:xfrm>
          <a:off x="3924300" y="1884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109220</xdr:rowOff>
    </xdr:from>
    <xdr:to xmlns:xdr="http://schemas.openxmlformats.org/drawingml/2006/spreadsheetDrawing">
      <xdr:col>19</xdr:col>
      <xdr:colOff>38100</xdr:colOff>
      <xdr:row>13</xdr:row>
      <xdr:rowOff>39370</xdr:rowOff>
    </xdr:to>
    <xdr:sp macro="" textlink="">
      <xdr:nvSpPr>
        <xdr:cNvPr id="79" name="楕円 78"/>
        <xdr:cNvSpPr/>
      </xdr:nvSpPr>
      <xdr:spPr>
        <a:xfrm>
          <a:off x="3556000" y="221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49530</xdr:rowOff>
    </xdr:from>
    <xdr:ext cx="762000" cy="259080"/>
    <xdr:sp macro="" textlink="">
      <xdr:nvSpPr>
        <xdr:cNvPr id="80" name="テキスト ボックス 79"/>
        <xdr:cNvSpPr txBox="1"/>
      </xdr:nvSpPr>
      <xdr:spPr>
        <a:xfrm>
          <a:off x="3225800" y="198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99695</xdr:rowOff>
    </xdr:from>
    <xdr:to xmlns:xdr="http://schemas.openxmlformats.org/drawingml/2006/spreadsheetDrawing">
      <xdr:col>15</xdr:col>
      <xdr:colOff>101600</xdr:colOff>
      <xdr:row>14</xdr:row>
      <xdr:rowOff>29845</xdr:rowOff>
    </xdr:to>
    <xdr:sp macro="" textlink="">
      <xdr:nvSpPr>
        <xdr:cNvPr id="81" name="楕円 80"/>
        <xdr:cNvSpPr/>
      </xdr:nvSpPr>
      <xdr:spPr>
        <a:xfrm>
          <a:off x="2857500" y="23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40640</xdr:rowOff>
    </xdr:from>
    <xdr:ext cx="762000" cy="258445"/>
    <xdr:sp macro="" textlink="">
      <xdr:nvSpPr>
        <xdr:cNvPr id="82" name="テキスト ボックス 81"/>
        <xdr:cNvSpPr txBox="1"/>
      </xdr:nvSpPr>
      <xdr:spPr>
        <a:xfrm>
          <a:off x="2527300" y="2145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6" name="テキスト ボックス 95"/>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8" name="直線コネクタ 97"/>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2" name="テキスト ボックス 101"/>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8" name="テキスト ボックス 107"/>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172085</xdr:rowOff>
    </xdr:from>
    <xdr:to xmlns:xdr="http://schemas.openxmlformats.org/drawingml/2006/spreadsheetDrawing">
      <xdr:col>29</xdr:col>
      <xdr:colOff>127000</xdr:colOff>
      <xdr:row>37</xdr:row>
      <xdr:rowOff>150495</xdr:rowOff>
    </xdr:to>
    <xdr:cxnSp macro="">
      <xdr:nvCxnSpPr>
        <xdr:cNvPr id="110" name="直線コネクタ 109"/>
        <xdr:cNvCxnSpPr/>
      </xdr:nvCxnSpPr>
      <xdr:spPr>
        <a:xfrm flipV="1">
          <a:off x="5651500" y="6096635"/>
          <a:ext cx="0" cy="11785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123825</xdr:rowOff>
    </xdr:from>
    <xdr:ext cx="761365" cy="258445"/>
    <xdr:sp macro="" textlink="">
      <xdr:nvSpPr>
        <xdr:cNvPr id="111" name="人口1人当たり決算額の推移最小値テキスト445"/>
        <xdr:cNvSpPr txBox="1"/>
      </xdr:nvSpPr>
      <xdr:spPr>
        <a:xfrm>
          <a:off x="5740400" y="7248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150495</xdr:rowOff>
    </xdr:from>
    <xdr:to xmlns:xdr="http://schemas.openxmlformats.org/drawingml/2006/spreadsheetDrawing">
      <xdr:col>30</xdr:col>
      <xdr:colOff>25400</xdr:colOff>
      <xdr:row>37</xdr:row>
      <xdr:rowOff>150495</xdr:rowOff>
    </xdr:to>
    <xdr:cxnSp macro="">
      <xdr:nvCxnSpPr>
        <xdr:cNvPr id="112" name="直線コネクタ 111"/>
        <xdr:cNvCxnSpPr/>
      </xdr:nvCxnSpPr>
      <xdr:spPr>
        <a:xfrm>
          <a:off x="5562600" y="727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87630</xdr:rowOff>
    </xdr:from>
    <xdr:ext cx="761365" cy="258445"/>
    <xdr:sp macro="" textlink="">
      <xdr:nvSpPr>
        <xdr:cNvPr id="113" name="人口1人当たり決算額の推移最大値テキスト445"/>
        <xdr:cNvSpPr txBox="1"/>
      </xdr:nvSpPr>
      <xdr:spPr>
        <a:xfrm>
          <a:off x="5740400" y="5840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172085</xdr:rowOff>
    </xdr:from>
    <xdr:to xmlns:xdr="http://schemas.openxmlformats.org/drawingml/2006/spreadsheetDrawing">
      <xdr:col>30</xdr:col>
      <xdr:colOff>25400</xdr:colOff>
      <xdr:row>33</xdr:row>
      <xdr:rowOff>172085</xdr:rowOff>
    </xdr:to>
    <xdr:cxnSp macro="">
      <xdr:nvCxnSpPr>
        <xdr:cNvPr id="114" name="直線コネクタ 113"/>
        <xdr:cNvCxnSpPr/>
      </xdr:nvCxnSpPr>
      <xdr:spPr>
        <a:xfrm>
          <a:off x="5562600" y="609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0</xdr:rowOff>
    </xdr:from>
    <xdr:to xmlns:xdr="http://schemas.openxmlformats.org/drawingml/2006/spreadsheetDrawing">
      <xdr:col>29</xdr:col>
      <xdr:colOff>127000</xdr:colOff>
      <xdr:row>35</xdr:row>
      <xdr:rowOff>34925</xdr:rowOff>
    </xdr:to>
    <xdr:cxnSp macro="">
      <xdr:nvCxnSpPr>
        <xdr:cNvPr id="115" name="直線コネクタ 114"/>
        <xdr:cNvCxnSpPr/>
      </xdr:nvCxnSpPr>
      <xdr:spPr>
        <a:xfrm>
          <a:off x="5003800" y="661035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200660</xdr:rowOff>
    </xdr:from>
    <xdr:ext cx="761365" cy="258445"/>
    <xdr:sp macro="" textlink="">
      <xdr:nvSpPr>
        <xdr:cNvPr id="116" name="人口1人当たり決算額の推移平均値テキスト445"/>
        <xdr:cNvSpPr txBox="1"/>
      </xdr:nvSpPr>
      <xdr:spPr>
        <a:xfrm>
          <a:off x="5740400" y="68110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228600</xdr:rowOff>
    </xdr:from>
    <xdr:to xmlns:xdr="http://schemas.openxmlformats.org/drawingml/2006/spreadsheetDrawing">
      <xdr:col>29</xdr:col>
      <xdr:colOff>177800</xdr:colOff>
      <xdr:row>35</xdr:row>
      <xdr:rowOff>330835</xdr:rowOff>
    </xdr:to>
    <xdr:sp macro="" textlink="">
      <xdr:nvSpPr>
        <xdr:cNvPr id="117" name="フローチャート: 判断 116"/>
        <xdr:cNvSpPr/>
      </xdr:nvSpPr>
      <xdr:spPr>
        <a:xfrm>
          <a:off x="56007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0</xdr:rowOff>
    </xdr:from>
    <xdr:to xmlns:xdr="http://schemas.openxmlformats.org/drawingml/2006/spreadsheetDrawing">
      <xdr:col>26</xdr:col>
      <xdr:colOff>50800</xdr:colOff>
      <xdr:row>35</xdr:row>
      <xdr:rowOff>12065</xdr:rowOff>
    </xdr:to>
    <xdr:cxnSp macro="">
      <xdr:nvCxnSpPr>
        <xdr:cNvPr id="118" name="直線コネクタ 117"/>
        <xdr:cNvCxnSpPr/>
      </xdr:nvCxnSpPr>
      <xdr:spPr>
        <a:xfrm flipV="1">
          <a:off x="4305300" y="66103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236855</xdr:rowOff>
    </xdr:from>
    <xdr:to xmlns:xdr="http://schemas.openxmlformats.org/drawingml/2006/spreadsheetDrawing">
      <xdr:col>26</xdr:col>
      <xdr:colOff>101600</xdr:colOff>
      <xdr:row>35</xdr:row>
      <xdr:rowOff>339090</xdr:rowOff>
    </xdr:to>
    <xdr:sp macro="" textlink="">
      <xdr:nvSpPr>
        <xdr:cNvPr id="119" name="フローチャート: 判断 118"/>
        <xdr:cNvSpPr/>
      </xdr:nvSpPr>
      <xdr:spPr>
        <a:xfrm>
          <a:off x="49530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322580</xdr:rowOff>
    </xdr:from>
    <xdr:ext cx="736600" cy="259080"/>
    <xdr:sp macro="" textlink="">
      <xdr:nvSpPr>
        <xdr:cNvPr id="120" name="テキスト ボックス 119"/>
        <xdr:cNvSpPr txBox="1"/>
      </xdr:nvSpPr>
      <xdr:spPr>
        <a:xfrm>
          <a:off x="4622800" y="693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12065</xdr:rowOff>
    </xdr:from>
    <xdr:to xmlns:xdr="http://schemas.openxmlformats.org/drawingml/2006/spreadsheetDrawing">
      <xdr:col>22</xdr:col>
      <xdr:colOff>114300</xdr:colOff>
      <xdr:row>35</xdr:row>
      <xdr:rowOff>15875</xdr:rowOff>
    </xdr:to>
    <xdr:cxnSp macro="">
      <xdr:nvCxnSpPr>
        <xdr:cNvPr id="121" name="直線コネクタ 120"/>
        <xdr:cNvCxnSpPr/>
      </xdr:nvCxnSpPr>
      <xdr:spPr>
        <a:xfrm flipV="1">
          <a:off x="3606800" y="662241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259715</xdr:rowOff>
    </xdr:from>
    <xdr:to xmlns:xdr="http://schemas.openxmlformats.org/drawingml/2006/spreadsheetDrawing">
      <xdr:col>22</xdr:col>
      <xdr:colOff>165100</xdr:colOff>
      <xdr:row>36</xdr:row>
      <xdr:rowOff>18415</xdr:rowOff>
    </xdr:to>
    <xdr:sp macro="" textlink="">
      <xdr:nvSpPr>
        <xdr:cNvPr id="122" name="フローチャート: 判断 121"/>
        <xdr:cNvSpPr/>
      </xdr:nvSpPr>
      <xdr:spPr>
        <a:xfrm>
          <a:off x="42545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3175</xdr:rowOff>
    </xdr:from>
    <xdr:ext cx="762000" cy="259715"/>
    <xdr:sp macro="" textlink="">
      <xdr:nvSpPr>
        <xdr:cNvPr id="123" name="テキスト ボックス 122"/>
        <xdr:cNvSpPr txBox="1"/>
      </xdr:nvSpPr>
      <xdr:spPr>
        <a:xfrm>
          <a:off x="3924300" y="69564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15875</xdr:rowOff>
    </xdr:from>
    <xdr:to xmlns:xdr="http://schemas.openxmlformats.org/drawingml/2006/spreadsheetDrawing">
      <xdr:col>18</xdr:col>
      <xdr:colOff>177800</xdr:colOff>
      <xdr:row>35</xdr:row>
      <xdr:rowOff>140970</xdr:rowOff>
    </xdr:to>
    <xdr:cxnSp macro="">
      <xdr:nvCxnSpPr>
        <xdr:cNvPr id="124" name="直線コネクタ 123"/>
        <xdr:cNvCxnSpPr/>
      </xdr:nvCxnSpPr>
      <xdr:spPr>
        <a:xfrm flipV="1">
          <a:off x="2908300" y="6626225"/>
          <a:ext cx="698500"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273050</xdr:rowOff>
    </xdr:from>
    <xdr:to xmlns:xdr="http://schemas.openxmlformats.org/drawingml/2006/spreadsheetDrawing">
      <xdr:col>19</xdr:col>
      <xdr:colOff>38100</xdr:colOff>
      <xdr:row>36</xdr:row>
      <xdr:rowOff>31115</xdr:rowOff>
    </xdr:to>
    <xdr:sp macro="" textlink="">
      <xdr:nvSpPr>
        <xdr:cNvPr id="125" name="フローチャート: 判断 124"/>
        <xdr:cNvSpPr/>
      </xdr:nvSpPr>
      <xdr:spPr>
        <a:xfrm>
          <a:off x="35560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15875</xdr:rowOff>
    </xdr:from>
    <xdr:ext cx="762000" cy="259080"/>
    <xdr:sp macro="" textlink="">
      <xdr:nvSpPr>
        <xdr:cNvPr id="126" name="テキスト ボックス 125"/>
        <xdr:cNvSpPr txBox="1"/>
      </xdr:nvSpPr>
      <xdr:spPr>
        <a:xfrm>
          <a:off x="3225800" y="6969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271780</xdr:rowOff>
    </xdr:from>
    <xdr:to xmlns:xdr="http://schemas.openxmlformats.org/drawingml/2006/spreadsheetDrawing">
      <xdr:col>15</xdr:col>
      <xdr:colOff>101600</xdr:colOff>
      <xdr:row>36</xdr:row>
      <xdr:rowOff>29845</xdr:rowOff>
    </xdr:to>
    <xdr:sp macro="" textlink="">
      <xdr:nvSpPr>
        <xdr:cNvPr id="127" name="フローチャート: 判断 126"/>
        <xdr:cNvSpPr/>
      </xdr:nvSpPr>
      <xdr:spPr>
        <a:xfrm>
          <a:off x="28575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14605</xdr:rowOff>
    </xdr:from>
    <xdr:ext cx="762000" cy="259080"/>
    <xdr:sp macro="" textlink="">
      <xdr:nvSpPr>
        <xdr:cNvPr id="128" name="テキスト ボックス 127"/>
        <xdr:cNvSpPr txBox="1"/>
      </xdr:nvSpPr>
      <xdr:spPr>
        <a:xfrm>
          <a:off x="2527300" y="6967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9" name="テキスト ボックス 128"/>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327025</xdr:rowOff>
    </xdr:from>
    <xdr:to xmlns:xdr="http://schemas.openxmlformats.org/drawingml/2006/spreadsheetDrawing">
      <xdr:col>29</xdr:col>
      <xdr:colOff>177800</xdr:colOff>
      <xdr:row>35</xdr:row>
      <xdr:rowOff>86360</xdr:rowOff>
    </xdr:to>
    <xdr:sp macro="" textlink="">
      <xdr:nvSpPr>
        <xdr:cNvPr id="134" name="楕円 133"/>
        <xdr:cNvSpPr/>
      </xdr:nvSpPr>
      <xdr:spPr>
        <a:xfrm>
          <a:off x="5600700" y="65944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172085</xdr:rowOff>
    </xdr:from>
    <xdr:ext cx="761365" cy="259715"/>
    <xdr:sp macro="" textlink="">
      <xdr:nvSpPr>
        <xdr:cNvPr id="135" name="人口1人当たり決算額の推移該当値テキスト445"/>
        <xdr:cNvSpPr txBox="1"/>
      </xdr:nvSpPr>
      <xdr:spPr>
        <a:xfrm>
          <a:off x="5740400" y="64395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292100</xdr:rowOff>
    </xdr:from>
    <xdr:to xmlns:xdr="http://schemas.openxmlformats.org/drawingml/2006/spreadsheetDrawing">
      <xdr:col>26</xdr:col>
      <xdr:colOff>101600</xdr:colOff>
      <xdr:row>35</xdr:row>
      <xdr:rowOff>50800</xdr:rowOff>
    </xdr:to>
    <xdr:sp macro="" textlink="">
      <xdr:nvSpPr>
        <xdr:cNvPr id="136" name="楕円 135"/>
        <xdr:cNvSpPr/>
      </xdr:nvSpPr>
      <xdr:spPr>
        <a:xfrm>
          <a:off x="4953000" y="655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60325</xdr:rowOff>
    </xdr:from>
    <xdr:ext cx="736600" cy="259715"/>
    <xdr:sp macro="" textlink="">
      <xdr:nvSpPr>
        <xdr:cNvPr id="137" name="テキスト ボックス 136"/>
        <xdr:cNvSpPr txBox="1"/>
      </xdr:nvSpPr>
      <xdr:spPr>
        <a:xfrm>
          <a:off x="4622800" y="63277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305435</xdr:rowOff>
    </xdr:from>
    <xdr:to xmlns:xdr="http://schemas.openxmlformats.org/drawingml/2006/spreadsheetDrawing">
      <xdr:col>22</xdr:col>
      <xdr:colOff>165100</xdr:colOff>
      <xdr:row>35</xdr:row>
      <xdr:rowOff>63500</xdr:rowOff>
    </xdr:to>
    <xdr:sp macro="" textlink="">
      <xdr:nvSpPr>
        <xdr:cNvPr id="138" name="楕円 137"/>
        <xdr:cNvSpPr/>
      </xdr:nvSpPr>
      <xdr:spPr>
        <a:xfrm>
          <a:off x="4254500" y="6572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73660</xdr:rowOff>
    </xdr:from>
    <xdr:ext cx="762000" cy="258445"/>
    <xdr:sp macro="" textlink="">
      <xdr:nvSpPr>
        <xdr:cNvPr id="139" name="テキスト ボックス 138"/>
        <xdr:cNvSpPr txBox="1"/>
      </xdr:nvSpPr>
      <xdr:spPr>
        <a:xfrm>
          <a:off x="3924300" y="634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309245</xdr:rowOff>
    </xdr:from>
    <xdr:to xmlns:xdr="http://schemas.openxmlformats.org/drawingml/2006/spreadsheetDrawing">
      <xdr:col>19</xdr:col>
      <xdr:colOff>38100</xdr:colOff>
      <xdr:row>35</xdr:row>
      <xdr:rowOff>67310</xdr:rowOff>
    </xdr:to>
    <xdr:sp macro="" textlink="">
      <xdr:nvSpPr>
        <xdr:cNvPr id="140" name="楕円 139"/>
        <xdr:cNvSpPr/>
      </xdr:nvSpPr>
      <xdr:spPr>
        <a:xfrm>
          <a:off x="3556000" y="6576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78105</xdr:rowOff>
    </xdr:from>
    <xdr:ext cx="762000" cy="257810"/>
    <xdr:sp macro="" textlink="">
      <xdr:nvSpPr>
        <xdr:cNvPr id="141" name="テキスト ボックス 140"/>
        <xdr:cNvSpPr txBox="1"/>
      </xdr:nvSpPr>
      <xdr:spPr>
        <a:xfrm>
          <a:off x="3225800" y="6345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91440</xdr:rowOff>
    </xdr:from>
    <xdr:to xmlns:xdr="http://schemas.openxmlformats.org/drawingml/2006/spreadsheetDrawing">
      <xdr:col>15</xdr:col>
      <xdr:colOff>101600</xdr:colOff>
      <xdr:row>35</xdr:row>
      <xdr:rowOff>192405</xdr:rowOff>
    </xdr:to>
    <xdr:sp macro="" textlink="">
      <xdr:nvSpPr>
        <xdr:cNvPr id="142" name="楕円 141"/>
        <xdr:cNvSpPr/>
      </xdr:nvSpPr>
      <xdr:spPr>
        <a:xfrm>
          <a:off x="2857500" y="67017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203200</xdr:rowOff>
    </xdr:from>
    <xdr:ext cx="762000" cy="257810"/>
    <xdr:sp macro="" textlink="">
      <xdr:nvSpPr>
        <xdr:cNvPr id="143" name="テキスト ボックス 142"/>
        <xdr:cNvSpPr txBox="1"/>
      </xdr:nvSpPr>
      <xdr:spPr>
        <a:xfrm>
          <a:off x="2527300" y="6470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21,183
21,141
470.97
14,727,850
14,250,442
418,295
8,308,427
16,298,068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63500</xdr:rowOff>
    </xdr:from>
    <xdr:to xmlns:xdr="http://schemas.openxmlformats.org/drawingml/2006/spreadsheetDrawing">
      <xdr:col>24</xdr:col>
      <xdr:colOff>62865</xdr:colOff>
      <xdr:row>39</xdr:row>
      <xdr:rowOff>20320</xdr:rowOff>
    </xdr:to>
    <xdr:cxnSp macro="">
      <xdr:nvCxnSpPr>
        <xdr:cNvPr id="58" name="直線コネクタ 57"/>
        <xdr:cNvCxnSpPr/>
      </xdr:nvCxnSpPr>
      <xdr:spPr>
        <a:xfrm flipV="1">
          <a:off x="4633595" y="5378450"/>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24130</xdr:rowOff>
    </xdr:from>
    <xdr:ext cx="534670" cy="259080"/>
    <xdr:sp macro="" textlink="">
      <xdr:nvSpPr>
        <xdr:cNvPr id="59" name="人件費最小値テキスト"/>
        <xdr:cNvSpPr txBox="1"/>
      </xdr:nvSpPr>
      <xdr:spPr>
        <a:xfrm>
          <a:off x="4686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20320</xdr:rowOff>
    </xdr:from>
    <xdr:to xmlns:xdr="http://schemas.openxmlformats.org/drawingml/2006/spreadsheetDrawing">
      <xdr:col>24</xdr:col>
      <xdr:colOff>152400</xdr:colOff>
      <xdr:row>39</xdr:row>
      <xdr:rowOff>20320</xdr:rowOff>
    </xdr:to>
    <xdr:cxnSp macro="">
      <xdr:nvCxnSpPr>
        <xdr:cNvPr id="60" name="直線コネクタ 59"/>
        <xdr:cNvCxnSpPr/>
      </xdr:nvCxnSpPr>
      <xdr:spPr>
        <a:xfrm>
          <a:off x="454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10160</xdr:rowOff>
    </xdr:from>
    <xdr:ext cx="598805" cy="259080"/>
    <xdr:sp macro="" textlink="">
      <xdr:nvSpPr>
        <xdr:cNvPr id="61" name="人件費最大値テキスト"/>
        <xdr:cNvSpPr txBox="1"/>
      </xdr:nvSpPr>
      <xdr:spPr>
        <a:xfrm>
          <a:off x="4686300" y="5153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63500</xdr:rowOff>
    </xdr:from>
    <xdr:to xmlns:xdr="http://schemas.openxmlformats.org/drawingml/2006/spreadsheetDrawing">
      <xdr:col>24</xdr:col>
      <xdr:colOff>152400</xdr:colOff>
      <xdr:row>31</xdr:row>
      <xdr:rowOff>63500</xdr:rowOff>
    </xdr:to>
    <xdr:cxnSp macro="">
      <xdr:nvCxnSpPr>
        <xdr:cNvPr id="62" name="直線コネクタ 61"/>
        <xdr:cNvCxnSpPr/>
      </xdr:nvCxnSpPr>
      <xdr:spPr>
        <a:xfrm>
          <a:off x="454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157480</xdr:rowOff>
    </xdr:from>
    <xdr:to xmlns:xdr="http://schemas.openxmlformats.org/drawingml/2006/spreadsheetDrawing">
      <xdr:col>24</xdr:col>
      <xdr:colOff>63500</xdr:colOff>
      <xdr:row>32</xdr:row>
      <xdr:rowOff>105410</xdr:rowOff>
    </xdr:to>
    <xdr:cxnSp macro="">
      <xdr:nvCxnSpPr>
        <xdr:cNvPr id="63" name="直線コネクタ 62"/>
        <xdr:cNvCxnSpPr/>
      </xdr:nvCxnSpPr>
      <xdr:spPr>
        <a:xfrm flipV="1">
          <a:off x="3797300" y="547243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95885</xdr:rowOff>
    </xdr:from>
    <xdr:ext cx="534670" cy="259080"/>
    <xdr:sp macro="" textlink="">
      <xdr:nvSpPr>
        <xdr:cNvPr id="64" name="人件費平均値テキスト"/>
        <xdr:cNvSpPr txBox="1"/>
      </xdr:nvSpPr>
      <xdr:spPr>
        <a:xfrm>
          <a:off x="4686300" y="6268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117475</xdr:rowOff>
    </xdr:from>
    <xdr:to xmlns:xdr="http://schemas.openxmlformats.org/drawingml/2006/spreadsheetDrawing">
      <xdr:col>24</xdr:col>
      <xdr:colOff>114300</xdr:colOff>
      <xdr:row>37</xdr:row>
      <xdr:rowOff>47625</xdr:rowOff>
    </xdr:to>
    <xdr:sp macro="" textlink="">
      <xdr:nvSpPr>
        <xdr:cNvPr id="65" name="フローチャート: 判断 64"/>
        <xdr:cNvSpPr/>
      </xdr:nvSpPr>
      <xdr:spPr>
        <a:xfrm>
          <a:off x="45847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59690</xdr:rowOff>
    </xdr:from>
    <xdr:to xmlns:xdr="http://schemas.openxmlformats.org/drawingml/2006/spreadsheetDrawing">
      <xdr:col>19</xdr:col>
      <xdr:colOff>177800</xdr:colOff>
      <xdr:row>32</xdr:row>
      <xdr:rowOff>105410</xdr:rowOff>
    </xdr:to>
    <xdr:cxnSp macro="">
      <xdr:nvCxnSpPr>
        <xdr:cNvPr id="66" name="直線コネクタ 65"/>
        <xdr:cNvCxnSpPr/>
      </xdr:nvCxnSpPr>
      <xdr:spPr>
        <a:xfrm>
          <a:off x="2908300" y="5546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145415</xdr:rowOff>
    </xdr:from>
    <xdr:to xmlns:xdr="http://schemas.openxmlformats.org/drawingml/2006/spreadsheetDrawing">
      <xdr:col>20</xdr:col>
      <xdr:colOff>38100</xdr:colOff>
      <xdr:row>37</xdr:row>
      <xdr:rowOff>75565</xdr:rowOff>
    </xdr:to>
    <xdr:sp macro="" textlink="">
      <xdr:nvSpPr>
        <xdr:cNvPr id="67" name="フローチャート: 判断 66"/>
        <xdr:cNvSpPr/>
      </xdr:nvSpPr>
      <xdr:spPr>
        <a:xfrm>
          <a:off x="3746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66675</xdr:rowOff>
    </xdr:from>
    <xdr:ext cx="534035" cy="258445"/>
    <xdr:sp macro="" textlink="">
      <xdr:nvSpPr>
        <xdr:cNvPr id="68" name="テキスト ボックス 67"/>
        <xdr:cNvSpPr txBox="1"/>
      </xdr:nvSpPr>
      <xdr:spPr>
        <a:xfrm>
          <a:off x="3529965" y="641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59690</xdr:rowOff>
    </xdr:from>
    <xdr:to xmlns:xdr="http://schemas.openxmlformats.org/drawingml/2006/spreadsheetDrawing">
      <xdr:col>15</xdr:col>
      <xdr:colOff>50800</xdr:colOff>
      <xdr:row>32</xdr:row>
      <xdr:rowOff>123825</xdr:rowOff>
    </xdr:to>
    <xdr:cxnSp macro="">
      <xdr:nvCxnSpPr>
        <xdr:cNvPr id="69" name="直線コネクタ 68"/>
        <xdr:cNvCxnSpPr/>
      </xdr:nvCxnSpPr>
      <xdr:spPr>
        <a:xfrm flipV="1">
          <a:off x="2019300" y="55460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153035</xdr:rowOff>
    </xdr:from>
    <xdr:to xmlns:xdr="http://schemas.openxmlformats.org/drawingml/2006/spreadsheetDrawing">
      <xdr:col>15</xdr:col>
      <xdr:colOff>101600</xdr:colOff>
      <xdr:row>37</xdr:row>
      <xdr:rowOff>83185</xdr:rowOff>
    </xdr:to>
    <xdr:sp macro="" textlink="">
      <xdr:nvSpPr>
        <xdr:cNvPr id="70" name="フローチャート: 判断 69"/>
        <xdr:cNvSpPr/>
      </xdr:nvSpPr>
      <xdr:spPr>
        <a:xfrm>
          <a:off x="2857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74930</xdr:rowOff>
    </xdr:from>
    <xdr:ext cx="534035" cy="258445"/>
    <xdr:sp macro="" textlink="">
      <xdr:nvSpPr>
        <xdr:cNvPr id="71" name="テキスト ボックス 70"/>
        <xdr:cNvSpPr txBox="1"/>
      </xdr:nvSpPr>
      <xdr:spPr>
        <a:xfrm>
          <a:off x="2640965" y="6418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123825</xdr:rowOff>
    </xdr:from>
    <xdr:to xmlns:xdr="http://schemas.openxmlformats.org/drawingml/2006/spreadsheetDrawing">
      <xdr:col>10</xdr:col>
      <xdr:colOff>114300</xdr:colOff>
      <xdr:row>35</xdr:row>
      <xdr:rowOff>34925</xdr:rowOff>
    </xdr:to>
    <xdr:cxnSp macro="">
      <xdr:nvCxnSpPr>
        <xdr:cNvPr id="72" name="直線コネクタ 71"/>
        <xdr:cNvCxnSpPr/>
      </xdr:nvCxnSpPr>
      <xdr:spPr>
        <a:xfrm flipV="1">
          <a:off x="1130300" y="5610225"/>
          <a:ext cx="8890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4445</xdr:rowOff>
    </xdr:from>
    <xdr:to xmlns:xdr="http://schemas.openxmlformats.org/drawingml/2006/spreadsheetDrawing">
      <xdr:col>10</xdr:col>
      <xdr:colOff>165100</xdr:colOff>
      <xdr:row>37</xdr:row>
      <xdr:rowOff>106045</xdr:rowOff>
    </xdr:to>
    <xdr:sp macro="" textlink="">
      <xdr:nvSpPr>
        <xdr:cNvPr id="73" name="フローチャート: 判断 72"/>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4035" cy="258445"/>
    <xdr:sp macro="" textlink="">
      <xdr:nvSpPr>
        <xdr:cNvPr id="74" name="テキスト ボックス 73"/>
        <xdr:cNvSpPr txBox="1"/>
      </xdr:nvSpPr>
      <xdr:spPr>
        <a:xfrm>
          <a:off x="1751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116205</xdr:rowOff>
    </xdr:from>
    <xdr:to xmlns:xdr="http://schemas.openxmlformats.org/drawingml/2006/spreadsheetDrawing">
      <xdr:col>6</xdr:col>
      <xdr:colOff>38100</xdr:colOff>
      <xdr:row>38</xdr:row>
      <xdr:rowOff>46355</xdr:rowOff>
    </xdr:to>
    <xdr:sp macro="" textlink="">
      <xdr:nvSpPr>
        <xdr:cNvPr id="75" name="フローチャート: 判断 74"/>
        <xdr:cNvSpPr/>
      </xdr:nvSpPr>
      <xdr:spPr>
        <a:xfrm>
          <a:off x="1079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37465</xdr:rowOff>
    </xdr:from>
    <xdr:ext cx="534035" cy="259080"/>
    <xdr:sp macro="" textlink="">
      <xdr:nvSpPr>
        <xdr:cNvPr id="76" name="テキスト ボックス 75"/>
        <xdr:cNvSpPr txBox="1"/>
      </xdr:nvSpPr>
      <xdr:spPr>
        <a:xfrm>
          <a:off x="862965" y="655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106680</xdr:rowOff>
    </xdr:from>
    <xdr:to xmlns:xdr="http://schemas.openxmlformats.org/drawingml/2006/spreadsheetDrawing">
      <xdr:col>24</xdr:col>
      <xdr:colOff>114300</xdr:colOff>
      <xdr:row>32</xdr:row>
      <xdr:rowOff>36830</xdr:rowOff>
    </xdr:to>
    <xdr:sp macro="" textlink="">
      <xdr:nvSpPr>
        <xdr:cNvPr id="82" name="楕円 81"/>
        <xdr:cNvSpPr/>
      </xdr:nvSpPr>
      <xdr:spPr>
        <a:xfrm>
          <a:off x="4584700" y="54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21590</xdr:rowOff>
    </xdr:from>
    <xdr:ext cx="598805" cy="259080"/>
    <xdr:sp macro="" textlink="">
      <xdr:nvSpPr>
        <xdr:cNvPr id="83" name="人件費該当値テキスト"/>
        <xdr:cNvSpPr txBox="1"/>
      </xdr:nvSpPr>
      <xdr:spPr>
        <a:xfrm>
          <a:off x="4686300" y="5336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54610</xdr:rowOff>
    </xdr:from>
    <xdr:to xmlns:xdr="http://schemas.openxmlformats.org/drawingml/2006/spreadsheetDrawing">
      <xdr:col>20</xdr:col>
      <xdr:colOff>38100</xdr:colOff>
      <xdr:row>32</xdr:row>
      <xdr:rowOff>156210</xdr:rowOff>
    </xdr:to>
    <xdr:sp macro="" textlink="">
      <xdr:nvSpPr>
        <xdr:cNvPr id="84" name="楕円 83"/>
        <xdr:cNvSpPr/>
      </xdr:nvSpPr>
      <xdr:spPr>
        <a:xfrm>
          <a:off x="3746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1270</xdr:rowOff>
    </xdr:from>
    <xdr:ext cx="598170" cy="259080"/>
    <xdr:sp macro="" textlink="">
      <xdr:nvSpPr>
        <xdr:cNvPr id="85" name="テキスト ボックス 84"/>
        <xdr:cNvSpPr txBox="1"/>
      </xdr:nvSpPr>
      <xdr:spPr>
        <a:xfrm>
          <a:off x="3497580" y="5316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8890</xdr:rowOff>
    </xdr:from>
    <xdr:to xmlns:xdr="http://schemas.openxmlformats.org/drawingml/2006/spreadsheetDrawing">
      <xdr:col>15</xdr:col>
      <xdr:colOff>101600</xdr:colOff>
      <xdr:row>32</xdr:row>
      <xdr:rowOff>110490</xdr:rowOff>
    </xdr:to>
    <xdr:sp macro="" textlink="">
      <xdr:nvSpPr>
        <xdr:cNvPr id="86" name="楕円 85"/>
        <xdr:cNvSpPr/>
      </xdr:nvSpPr>
      <xdr:spPr>
        <a:xfrm>
          <a:off x="2857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127000</xdr:rowOff>
    </xdr:from>
    <xdr:ext cx="598170" cy="259080"/>
    <xdr:sp macro="" textlink="">
      <xdr:nvSpPr>
        <xdr:cNvPr id="87" name="テキスト ボックス 86"/>
        <xdr:cNvSpPr txBox="1"/>
      </xdr:nvSpPr>
      <xdr:spPr>
        <a:xfrm>
          <a:off x="2608580" y="5270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73025</xdr:rowOff>
    </xdr:from>
    <xdr:to xmlns:xdr="http://schemas.openxmlformats.org/drawingml/2006/spreadsheetDrawing">
      <xdr:col>10</xdr:col>
      <xdr:colOff>165100</xdr:colOff>
      <xdr:row>33</xdr:row>
      <xdr:rowOff>3175</xdr:rowOff>
    </xdr:to>
    <xdr:sp macro="" textlink="">
      <xdr:nvSpPr>
        <xdr:cNvPr id="88" name="楕円 87"/>
        <xdr:cNvSpPr/>
      </xdr:nvSpPr>
      <xdr:spPr>
        <a:xfrm>
          <a:off x="1968500" y="55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19685</xdr:rowOff>
    </xdr:from>
    <xdr:ext cx="598170" cy="258445"/>
    <xdr:sp macro="" textlink="">
      <xdr:nvSpPr>
        <xdr:cNvPr id="89" name="テキスト ボックス 88"/>
        <xdr:cNvSpPr txBox="1"/>
      </xdr:nvSpPr>
      <xdr:spPr>
        <a:xfrm>
          <a:off x="1719580" y="5334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155575</xdr:rowOff>
    </xdr:from>
    <xdr:to xmlns:xdr="http://schemas.openxmlformats.org/drawingml/2006/spreadsheetDrawing">
      <xdr:col>6</xdr:col>
      <xdr:colOff>38100</xdr:colOff>
      <xdr:row>35</xdr:row>
      <xdr:rowOff>86360</xdr:rowOff>
    </xdr:to>
    <xdr:sp macro="" textlink="">
      <xdr:nvSpPr>
        <xdr:cNvPr id="90" name="楕円 89"/>
        <xdr:cNvSpPr/>
      </xdr:nvSpPr>
      <xdr:spPr>
        <a:xfrm>
          <a:off x="1079500" y="5984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102235</xdr:rowOff>
    </xdr:from>
    <xdr:ext cx="534035" cy="258445"/>
    <xdr:sp macro="" textlink="">
      <xdr:nvSpPr>
        <xdr:cNvPr id="91" name="テキスト ボックス 90"/>
        <xdr:cNvSpPr txBox="1"/>
      </xdr:nvSpPr>
      <xdr:spPr>
        <a:xfrm>
          <a:off x="862965" y="5760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42545</xdr:rowOff>
    </xdr:from>
    <xdr:to xmlns:xdr="http://schemas.openxmlformats.org/drawingml/2006/spreadsheetDrawing">
      <xdr:col>24</xdr:col>
      <xdr:colOff>62865</xdr:colOff>
      <xdr:row>57</xdr:row>
      <xdr:rowOff>118110</xdr:rowOff>
    </xdr:to>
    <xdr:cxnSp macro="">
      <xdr:nvCxnSpPr>
        <xdr:cNvPr id="113" name="直線コネクタ 112"/>
        <xdr:cNvCxnSpPr/>
      </xdr:nvCxnSpPr>
      <xdr:spPr>
        <a:xfrm flipV="1">
          <a:off x="4633595" y="8957945"/>
          <a:ext cx="127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121920</xdr:rowOff>
    </xdr:from>
    <xdr:ext cx="534670" cy="258445"/>
    <xdr:sp macro="" textlink="">
      <xdr:nvSpPr>
        <xdr:cNvPr id="114" name="物件費最小値テキスト"/>
        <xdr:cNvSpPr txBox="1"/>
      </xdr:nvSpPr>
      <xdr:spPr>
        <a:xfrm>
          <a:off x="4686300" y="9894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118110</xdr:rowOff>
    </xdr:from>
    <xdr:to xmlns:xdr="http://schemas.openxmlformats.org/drawingml/2006/spreadsheetDrawing">
      <xdr:col>24</xdr:col>
      <xdr:colOff>152400</xdr:colOff>
      <xdr:row>57</xdr:row>
      <xdr:rowOff>118110</xdr:rowOff>
    </xdr:to>
    <xdr:cxnSp macro="">
      <xdr:nvCxnSpPr>
        <xdr:cNvPr id="115" name="直線コネクタ 114"/>
        <xdr:cNvCxnSpPr/>
      </xdr:nvCxnSpPr>
      <xdr:spPr>
        <a:xfrm>
          <a:off x="4546600" y="989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160655</xdr:rowOff>
    </xdr:from>
    <xdr:ext cx="598805" cy="259080"/>
    <xdr:sp macro="" textlink="">
      <xdr:nvSpPr>
        <xdr:cNvPr id="116" name="物件費最大値テキスト"/>
        <xdr:cNvSpPr txBox="1"/>
      </xdr:nvSpPr>
      <xdr:spPr>
        <a:xfrm>
          <a:off x="4686300" y="8733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42545</xdr:rowOff>
    </xdr:from>
    <xdr:to xmlns:xdr="http://schemas.openxmlformats.org/drawingml/2006/spreadsheetDrawing">
      <xdr:col>24</xdr:col>
      <xdr:colOff>152400</xdr:colOff>
      <xdr:row>52</xdr:row>
      <xdr:rowOff>42545</xdr:rowOff>
    </xdr:to>
    <xdr:cxnSp macro="">
      <xdr:nvCxnSpPr>
        <xdr:cNvPr id="117" name="直線コネクタ 116"/>
        <xdr:cNvCxnSpPr/>
      </xdr:nvCxnSpPr>
      <xdr:spPr>
        <a:xfrm>
          <a:off x="4546600" y="895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76835</xdr:rowOff>
    </xdr:from>
    <xdr:to xmlns:xdr="http://schemas.openxmlformats.org/drawingml/2006/spreadsheetDrawing">
      <xdr:col>24</xdr:col>
      <xdr:colOff>63500</xdr:colOff>
      <xdr:row>56</xdr:row>
      <xdr:rowOff>90805</xdr:rowOff>
    </xdr:to>
    <xdr:cxnSp macro="">
      <xdr:nvCxnSpPr>
        <xdr:cNvPr id="118" name="直線コネクタ 117"/>
        <xdr:cNvCxnSpPr/>
      </xdr:nvCxnSpPr>
      <xdr:spPr>
        <a:xfrm flipV="1">
          <a:off x="3797300" y="967803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83185</xdr:rowOff>
    </xdr:from>
    <xdr:ext cx="534670" cy="259080"/>
    <xdr:sp macro="" textlink="">
      <xdr:nvSpPr>
        <xdr:cNvPr id="119" name="物件費平均値テキスト"/>
        <xdr:cNvSpPr txBox="1"/>
      </xdr:nvSpPr>
      <xdr:spPr>
        <a:xfrm>
          <a:off x="4686300" y="9684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104775</xdr:rowOff>
    </xdr:from>
    <xdr:to xmlns:xdr="http://schemas.openxmlformats.org/drawingml/2006/spreadsheetDrawing">
      <xdr:col>24</xdr:col>
      <xdr:colOff>114300</xdr:colOff>
      <xdr:row>57</xdr:row>
      <xdr:rowOff>34925</xdr:rowOff>
    </xdr:to>
    <xdr:sp macro="" textlink="">
      <xdr:nvSpPr>
        <xdr:cNvPr id="120" name="フローチャート: 判断 119"/>
        <xdr:cNvSpPr/>
      </xdr:nvSpPr>
      <xdr:spPr>
        <a:xfrm>
          <a:off x="45847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90805</xdr:rowOff>
    </xdr:from>
    <xdr:to xmlns:xdr="http://schemas.openxmlformats.org/drawingml/2006/spreadsheetDrawing">
      <xdr:col>19</xdr:col>
      <xdr:colOff>177800</xdr:colOff>
      <xdr:row>56</xdr:row>
      <xdr:rowOff>94615</xdr:rowOff>
    </xdr:to>
    <xdr:cxnSp macro="">
      <xdr:nvCxnSpPr>
        <xdr:cNvPr id="121" name="直線コネクタ 120"/>
        <xdr:cNvCxnSpPr/>
      </xdr:nvCxnSpPr>
      <xdr:spPr>
        <a:xfrm flipV="1">
          <a:off x="2908300" y="96920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93980</xdr:rowOff>
    </xdr:from>
    <xdr:to xmlns:xdr="http://schemas.openxmlformats.org/drawingml/2006/spreadsheetDrawing">
      <xdr:col>20</xdr:col>
      <xdr:colOff>38100</xdr:colOff>
      <xdr:row>57</xdr:row>
      <xdr:rowOff>24130</xdr:rowOff>
    </xdr:to>
    <xdr:sp macro="" textlink="">
      <xdr:nvSpPr>
        <xdr:cNvPr id="122" name="フローチャート: 判断 121"/>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15240</xdr:rowOff>
    </xdr:from>
    <xdr:ext cx="534035" cy="259080"/>
    <xdr:sp macro="" textlink="">
      <xdr:nvSpPr>
        <xdr:cNvPr id="123" name="テキスト ボックス 122"/>
        <xdr:cNvSpPr txBox="1"/>
      </xdr:nvSpPr>
      <xdr:spPr>
        <a:xfrm>
          <a:off x="3529965"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94615</xdr:rowOff>
    </xdr:from>
    <xdr:to xmlns:xdr="http://schemas.openxmlformats.org/drawingml/2006/spreadsheetDrawing">
      <xdr:col>15</xdr:col>
      <xdr:colOff>50800</xdr:colOff>
      <xdr:row>56</xdr:row>
      <xdr:rowOff>98425</xdr:rowOff>
    </xdr:to>
    <xdr:cxnSp macro="">
      <xdr:nvCxnSpPr>
        <xdr:cNvPr id="124" name="直線コネクタ 123"/>
        <xdr:cNvCxnSpPr/>
      </xdr:nvCxnSpPr>
      <xdr:spPr>
        <a:xfrm flipV="1">
          <a:off x="2019300" y="96958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116205</xdr:rowOff>
    </xdr:from>
    <xdr:to xmlns:xdr="http://schemas.openxmlformats.org/drawingml/2006/spreadsheetDrawing">
      <xdr:col>15</xdr:col>
      <xdr:colOff>101600</xdr:colOff>
      <xdr:row>57</xdr:row>
      <xdr:rowOff>46355</xdr:rowOff>
    </xdr:to>
    <xdr:sp macro="" textlink="">
      <xdr:nvSpPr>
        <xdr:cNvPr id="125" name="フローチャート: 判断 124"/>
        <xdr:cNvSpPr/>
      </xdr:nvSpPr>
      <xdr:spPr>
        <a:xfrm>
          <a:off x="28575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37465</xdr:rowOff>
    </xdr:from>
    <xdr:ext cx="534035" cy="259080"/>
    <xdr:sp macro="" textlink="">
      <xdr:nvSpPr>
        <xdr:cNvPr id="126" name="テキスト ボックス 125"/>
        <xdr:cNvSpPr txBox="1"/>
      </xdr:nvSpPr>
      <xdr:spPr>
        <a:xfrm>
          <a:off x="2640965" y="9810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32385</xdr:rowOff>
    </xdr:from>
    <xdr:to xmlns:xdr="http://schemas.openxmlformats.org/drawingml/2006/spreadsheetDrawing">
      <xdr:col>10</xdr:col>
      <xdr:colOff>114300</xdr:colOff>
      <xdr:row>56</xdr:row>
      <xdr:rowOff>98425</xdr:rowOff>
    </xdr:to>
    <xdr:cxnSp macro="">
      <xdr:nvCxnSpPr>
        <xdr:cNvPr id="127" name="直線コネクタ 126"/>
        <xdr:cNvCxnSpPr/>
      </xdr:nvCxnSpPr>
      <xdr:spPr>
        <a:xfrm>
          <a:off x="1130300" y="963358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141605</xdr:rowOff>
    </xdr:from>
    <xdr:to xmlns:xdr="http://schemas.openxmlformats.org/drawingml/2006/spreadsheetDrawing">
      <xdr:col>10</xdr:col>
      <xdr:colOff>165100</xdr:colOff>
      <xdr:row>57</xdr:row>
      <xdr:rowOff>71755</xdr:rowOff>
    </xdr:to>
    <xdr:sp macro="" textlink="">
      <xdr:nvSpPr>
        <xdr:cNvPr id="128" name="フローチャート: 判断 127"/>
        <xdr:cNvSpPr/>
      </xdr:nvSpPr>
      <xdr:spPr>
        <a:xfrm>
          <a:off x="1968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63500</xdr:rowOff>
    </xdr:from>
    <xdr:ext cx="534035" cy="258445"/>
    <xdr:sp macro="" textlink="">
      <xdr:nvSpPr>
        <xdr:cNvPr id="129" name="テキスト ボックス 128"/>
        <xdr:cNvSpPr txBox="1"/>
      </xdr:nvSpPr>
      <xdr:spPr>
        <a:xfrm>
          <a:off x="1751965"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153035</xdr:rowOff>
    </xdr:from>
    <xdr:to xmlns:xdr="http://schemas.openxmlformats.org/drawingml/2006/spreadsheetDrawing">
      <xdr:col>6</xdr:col>
      <xdr:colOff>38100</xdr:colOff>
      <xdr:row>57</xdr:row>
      <xdr:rowOff>83185</xdr:rowOff>
    </xdr:to>
    <xdr:sp macro="" textlink="">
      <xdr:nvSpPr>
        <xdr:cNvPr id="130" name="フローチャート: 判断 129"/>
        <xdr:cNvSpPr/>
      </xdr:nvSpPr>
      <xdr:spPr>
        <a:xfrm>
          <a:off x="1079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74930</xdr:rowOff>
    </xdr:from>
    <xdr:ext cx="534035" cy="258445"/>
    <xdr:sp macro="" textlink="">
      <xdr:nvSpPr>
        <xdr:cNvPr id="131" name="テキスト ボックス 130"/>
        <xdr:cNvSpPr txBox="1"/>
      </xdr:nvSpPr>
      <xdr:spPr>
        <a:xfrm>
          <a:off x="862965" y="9847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26035</xdr:rowOff>
    </xdr:from>
    <xdr:to xmlns:xdr="http://schemas.openxmlformats.org/drawingml/2006/spreadsheetDrawing">
      <xdr:col>24</xdr:col>
      <xdr:colOff>114300</xdr:colOff>
      <xdr:row>56</xdr:row>
      <xdr:rowOff>127635</xdr:rowOff>
    </xdr:to>
    <xdr:sp macro="" textlink="">
      <xdr:nvSpPr>
        <xdr:cNvPr id="137" name="楕円 136"/>
        <xdr:cNvSpPr/>
      </xdr:nvSpPr>
      <xdr:spPr>
        <a:xfrm>
          <a:off x="45847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48895</xdr:rowOff>
    </xdr:from>
    <xdr:ext cx="534670" cy="259080"/>
    <xdr:sp macro="" textlink="">
      <xdr:nvSpPr>
        <xdr:cNvPr id="138" name="物件費該当値テキスト"/>
        <xdr:cNvSpPr txBox="1"/>
      </xdr:nvSpPr>
      <xdr:spPr>
        <a:xfrm>
          <a:off x="4686300" y="9478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40640</xdr:rowOff>
    </xdr:from>
    <xdr:to xmlns:xdr="http://schemas.openxmlformats.org/drawingml/2006/spreadsheetDrawing">
      <xdr:col>20</xdr:col>
      <xdr:colOff>38100</xdr:colOff>
      <xdr:row>56</xdr:row>
      <xdr:rowOff>141605</xdr:rowOff>
    </xdr:to>
    <xdr:sp macro="" textlink="">
      <xdr:nvSpPr>
        <xdr:cNvPr id="139" name="楕円 138"/>
        <xdr:cNvSpPr/>
      </xdr:nvSpPr>
      <xdr:spPr>
        <a:xfrm>
          <a:off x="3746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158115</xdr:rowOff>
    </xdr:from>
    <xdr:ext cx="534035" cy="258445"/>
    <xdr:sp macro="" textlink="">
      <xdr:nvSpPr>
        <xdr:cNvPr id="140" name="テキスト ボックス 139"/>
        <xdr:cNvSpPr txBox="1"/>
      </xdr:nvSpPr>
      <xdr:spPr>
        <a:xfrm>
          <a:off x="3529965" y="9416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43815</xdr:rowOff>
    </xdr:from>
    <xdr:to xmlns:xdr="http://schemas.openxmlformats.org/drawingml/2006/spreadsheetDrawing">
      <xdr:col>15</xdr:col>
      <xdr:colOff>101600</xdr:colOff>
      <xdr:row>56</xdr:row>
      <xdr:rowOff>145415</xdr:rowOff>
    </xdr:to>
    <xdr:sp macro="" textlink="">
      <xdr:nvSpPr>
        <xdr:cNvPr id="141" name="楕円 140"/>
        <xdr:cNvSpPr/>
      </xdr:nvSpPr>
      <xdr:spPr>
        <a:xfrm>
          <a:off x="2857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161925</xdr:rowOff>
    </xdr:from>
    <xdr:ext cx="534035" cy="259080"/>
    <xdr:sp macro="" textlink="">
      <xdr:nvSpPr>
        <xdr:cNvPr id="142" name="テキスト ボックス 141"/>
        <xdr:cNvSpPr txBox="1"/>
      </xdr:nvSpPr>
      <xdr:spPr>
        <a:xfrm>
          <a:off x="2640965" y="9420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47625</xdr:rowOff>
    </xdr:from>
    <xdr:to xmlns:xdr="http://schemas.openxmlformats.org/drawingml/2006/spreadsheetDrawing">
      <xdr:col>10</xdr:col>
      <xdr:colOff>165100</xdr:colOff>
      <xdr:row>56</xdr:row>
      <xdr:rowOff>149225</xdr:rowOff>
    </xdr:to>
    <xdr:sp macro="" textlink="">
      <xdr:nvSpPr>
        <xdr:cNvPr id="143" name="楕円 142"/>
        <xdr:cNvSpPr/>
      </xdr:nvSpPr>
      <xdr:spPr>
        <a:xfrm>
          <a:off x="1968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166370</xdr:rowOff>
    </xdr:from>
    <xdr:ext cx="534035" cy="258445"/>
    <xdr:sp macro="" textlink="">
      <xdr:nvSpPr>
        <xdr:cNvPr id="144" name="テキスト ボックス 143"/>
        <xdr:cNvSpPr txBox="1"/>
      </xdr:nvSpPr>
      <xdr:spPr>
        <a:xfrm>
          <a:off x="1751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153035</xdr:rowOff>
    </xdr:from>
    <xdr:to xmlns:xdr="http://schemas.openxmlformats.org/drawingml/2006/spreadsheetDrawing">
      <xdr:col>6</xdr:col>
      <xdr:colOff>38100</xdr:colOff>
      <xdr:row>56</xdr:row>
      <xdr:rowOff>83185</xdr:rowOff>
    </xdr:to>
    <xdr:sp macro="" textlink="">
      <xdr:nvSpPr>
        <xdr:cNvPr id="145" name="楕円 144"/>
        <xdr:cNvSpPr/>
      </xdr:nvSpPr>
      <xdr:spPr>
        <a:xfrm>
          <a:off x="1079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99695</xdr:rowOff>
    </xdr:from>
    <xdr:ext cx="534035" cy="258445"/>
    <xdr:sp macro="" textlink="">
      <xdr:nvSpPr>
        <xdr:cNvPr id="146" name="テキスト ボックス 145"/>
        <xdr:cNvSpPr txBox="1"/>
      </xdr:nvSpPr>
      <xdr:spPr>
        <a:xfrm>
          <a:off x="862965" y="9357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66040</xdr:rowOff>
    </xdr:from>
    <xdr:to xmlns:xdr="http://schemas.openxmlformats.org/drawingml/2006/spreadsheetDrawing">
      <xdr:col>24</xdr:col>
      <xdr:colOff>62865</xdr:colOff>
      <xdr:row>78</xdr:row>
      <xdr:rowOff>126365</xdr:rowOff>
    </xdr:to>
    <xdr:cxnSp macro="">
      <xdr:nvCxnSpPr>
        <xdr:cNvPr id="168" name="直線コネクタ 167"/>
        <xdr:cNvCxnSpPr/>
      </xdr:nvCxnSpPr>
      <xdr:spPr>
        <a:xfrm flipV="1">
          <a:off x="4633595" y="12410440"/>
          <a:ext cx="1270" cy="1089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130175</xdr:rowOff>
    </xdr:from>
    <xdr:ext cx="378460" cy="259080"/>
    <xdr:sp macro="" textlink="">
      <xdr:nvSpPr>
        <xdr:cNvPr id="169" name="維持補修費最小値テキスト"/>
        <xdr:cNvSpPr txBox="1"/>
      </xdr:nvSpPr>
      <xdr:spPr>
        <a:xfrm>
          <a:off x="4686300" y="13503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126365</xdr:rowOff>
    </xdr:from>
    <xdr:to xmlns:xdr="http://schemas.openxmlformats.org/drawingml/2006/spreadsheetDrawing">
      <xdr:col>24</xdr:col>
      <xdr:colOff>152400</xdr:colOff>
      <xdr:row>78</xdr:row>
      <xdr:rowOff>126365</xdr:rowOff>
    </xdr:to>
    <xdr:cxnSp macro="">
      <xdr:nvCxnSpPr>
        <xdr:cNvPr id="170" name="直線コネクタ 169"/>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12700</xdr:rowOff>
    </xdr:from>
    <xdr:ext cx="534670" cy="259080"/>
    <xdr:sp macro="" textlink="">
      <xdr:nvSpPr>
        <xdr:cNvPr id="171" name="維持補修費最大値テキスト"/>
        <xdr:cNvSpPr txBox="1"/>
      </xdr:nvSpPr>
      <xdr:spPr>
        <a:xfrm>
          <a:off x="4686300" y="1218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66040</xdr:rowOff>
    </xdr:from>
    <xdr:to xmlns:xdr="http://schemas.openxmlformats.org/drawingml/2006/spreadsheetDrawing">
      <xdr:col>24</xdr:col>
      <xdr:colOff>152400</xdr:colOff>
      <xdr:row>72</xdr:row>
      <xdr:rowOff>66040</xdr:rowOff>
    </xdr:to>
    <xdr:cxnSp macro="">
      <xdr:nvCxnSpPr>
        <xdr:cNvPr id="172" name="直線コネクタ 171"/>
        <xdr:cNvCxnSpPr/>
      </xdr:nvCxnSpPr>
      <xdr:spPr>
        <a:xfrm>
          <a:off x="4546600" y="1241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33020</xdr:rowOff>
    </xdr:from>
    <xdr:to xmlns:xdr="http://schemas.openxmlformats.org/drawingml/2006/spreadsheetDrawing">
      <xdr:col>24</xdr:col>
      <xdr:colOff>63500</xdr:colOff>
      <xdr:row>76</xdr:row>
      <xdr:rowOff>80645</xdr:rowOff>
    </xdr:to>
    <xdr:cxnSp macro="">
      <xdr:nvCxnSpPr>
        <xdr:cNvPr id="173" name="直線コネクタ 172"/>
        <xdr:cNvCxnSpPr/>
      </xdr:nvCxnSpPr>
      <xdr:spPr>
        <a:xfrm flipV="1">
          <a:off x="3797300" y="1306322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43815</xdr:rowOff>
    </xdr:from>
    <xdr:ext cx="469900" cy="258445"/>
    <xdr:sp macro="" textlink="">
      <xdr:nvSpPr>
        <xdr:cNvPr id="174" name="維持補修費平均値テキスト"/>
        <xdr:cNvSpPr txBox="1"/>
      </xdr:nvSpPr>
      <xdr:spPr>
        <a:xfrm>
          <a:off x="4686300" y="13245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65405</xdr:rowOff>
    </xdr:from>
    <xdr:to xmlns:xdr="http://schemas.openxmlformats.org/drawingml/2006/spreadsheetDrawing">
      <xdr:col>24</xdr:col>
      <xdr:colOff>114300</xdr:colOff>
      <xdr:row>77</xdr:row>
      <xdr:rowOff>167005</xdr:rowOff>
    </xdr:to>
    <xdr:sp macro="" textlink="">
      <xdr:nvSpPr>
        <xdr:cNvPr id="175" name="フローチャート: 判断 174"/>
        <xdr:cNvSpPr/>
      </xdr:nvSpPr>
      <xdr:spPr>
        <a:xfrm>
          <a:off x="45847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80645</xdr:rowOff>
    </xdr:from>
    <xdr:to xmlns:xdr="http://schemas.openxmlformats.org/drawingml/2006/spreadsheetDrawing">
      <xdr:col>19</xdr:col>
      <xdr:colOff>177800</xdr:colOff>
      <xdr:row>76</xdr:row>
      <xdr:rowOff>125730</xdr:rowOff>
    </xdr:to>
    <xdr:cxnSp macro="">
      <xdr:nvCxnSpPr>
        <xdr:cNvPr id="176" name="直線コネクタ 175"/>
        <xdr:cNvCxnSpPr/>
      </xdr:nvCxnSpPr>
      <xdr:spPr>
        <a:xfrm flipV="1">
          <a:off x="2908300" y="131108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68580</xdr:rowOff>
    </xdr:from>
    <xdr:to xmlns:xdr="http://schemas.openxmlformats.org/drawingml/2006/spreadsheetDrawing">
      <xdr:col>20</xdr:col>
      <xdr:colOff>38100</xdr:colOff>
      <xdr:row>77</xdr:row>
      <xdr:rowOff>170180</xdr:rowOff>
    </xdr:to>
    <xdr:sp macro="" textlink="">
      <xdr:nvSpPr>
        <xdr:cNvPr id="177" name="フローチャート: 判断 176"/>
        <xdr:cNvSpPr/>
      </xdr:nvSpPr>
      <xdr:spPr>
        <a:xfrm>
          <a:off x="3746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161290</xdr:rowOff>
    </xdr:from>
    <xdr:ext cx="469265" cy="259080"/>
    <xdr:sp macro="" textlink="">
      <xdr:nvSpPr>
        <xdr:cNvPr id="178" name="テキスト ボックス 177"/>
        <xdr:cNvSpPr txBox="1"/>
      </xdr:nvSpPr>
      <xdr:spPr>
        <a:xfrm>
          <a:off x="3562350" y="13362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125730</xdr:rowOff>
    </xdr:from>
    <xdr:to xmlns:xdr="http://schemas.openxmlformats.org/drawingml/2006/spreadsheetDrawing">
      <xdr:col>15</xdr:col>
      <xdr:colOff>50800</xdr:colOff>
      <xdr:row>76</xdr:row>
      <xdr:rowOff>139700</xdr:rowOff>
    </xdr:to>
    <xdr:cxnSp macro="">
      <xdr:nvCxnSpPr>
        <xdr:cNvPr id="179" name="直線コネクタ 178"/>
        <xdr:cNvCxnSpPr/>
      </xdr:nvCxnSpPr>
      <xdr:spPr>
        <a:xfrm flipV="1">
          <a:off x="2019300" y="131559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73660</xdr:rowOff>
    </xdr:from>
    <xdr:to xmlns:xdr="http://schemas.openxmlformats.org/drawingml/2006/spreadsheetDrawing">
      <xdr:col>15</xdr:col>
      <xdr:colOff>101600</xdr:colOff>
      <xdr:row>78</xdr:row>
      <xdr:rowOff>3810</xdr:rowOff>
    </xdr:to>
    <xdr:sp macro="" textlink="">
      <xdr:nvSpPr>
        <xdr:cNvPr id="180" name="フローチャート: 判断 179"/>
        <xdr:cNvSpPr/>
      </xdr:nvSpPr>
      <xdr:spPr>
        <a:xfrm>
          <a:off x="2857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166370</xdr:rowOff>
    </xdr:from>
    <xdr:ext cx="469265" cy="258445"/>
    <xdr:sp macro="" textlink="">
      <xdr:nvSpPr>
        <xdr:cNvPr id="181" name="テキスト ボックス 180"/>
        <xdr:cNvSpPr txBox="1"/>
      </xdr:nvSpPr>
      <xdr:spPr>
        <a:xfrm>
          <a:off x="2673350" y="13368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118745</xdr:rowOff>
    </xdr:from>
    <xdr:to xmlns:xdr="http://schemas.openxmlformats.org/drawingml/2006/spreadsheetDrawing">
      <xdr:col>10</xdr:col>
      <xdr:colOff>114300</xdr:colOff>
      <xdr:row>76</xdr:row>
      <xdr:rowOff>139700</xdr:rowOff>
    </xdr:to>
    <xdr:cxnSp macro="">
      <xdr:nvCxnSpPr>
        <xdr:cNvPr id="182" name="直線コネクタ 181"/>
        <xdr:cNvCxnSpPr/>
      </xdr:nvCxnSpPr>
      <xdr:spPr>
        <a:xfrm>
          <a:off x="1130300" y="131489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5080</xdr:rowOff>
    </xdr:to>
    <xdr:sp macro="" textlink="">
      <xdr:nvSpPr>
        <xdr:cNvPr id="183" name="フローチャート: 判断 182"/>
        <xdr:cNvSpPr/>
      </xdr:nvSpPr>
      <xdr:spPr>
        <a:xfrm>
          <a:off x="1968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167640</xdr:rowOff>
    </xdr:from>
    <xdr:ext cx="469265" cy="258445"/>
    <xdr:sp macro="" textlink="">
      <xdr:nvSpPr>
        <xdr:cNvPr id="184" name="テキスト ボックス 183"/>
        <xdr:cNvSpPr txBox="1"/>
      </xdr:nvSpPr>
      <xdr:spPr>
        <a:xfrm>
          <a:off x="1784350" y="13369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95250</xdr:rowOff>
    </xdr:from>
    <xdr:to xmlns:xdr="http://schemas.openxmlformats.org/drawingml/2006/spreadsheetDrawing">
      <xdr:col>6</xdr:col>
      <xdr:colOff>38100</xdr:colOff>
      <xdr:row>78</xdr:row>
      <xdr:rowOff>25400</xdr:rowOff>
    </xdr:to>
    <xdr:sp macro="" textlink="">
      <xdr:nvSpPr>
        <xdr:cNvPr id="185" name="フローチャート: 判断 184"/>
        <xdr:cNvSpPr/>
      </xdr:nvSpPr>
      <xdr:spPr>
        <a:xfrm>
          <a:off x="107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16510</xdr:rowOff>
    </xdr:from>
    <xdr:ext cx="469265" cy="259080"/>
    <xdr:sp macro="" textlink="">
      <xdr:nvSpPr>
        <xdr:cNvPr id="186" name="テキスト ボックス 185"/>
        <xdr:cNvSpPr txBox="1"/>
      </xdr:nvSpPr>
      <xdr:spPr>
        <a:xfrm>
          <a:off x="895350" y="13389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153670</xdr:rowOff>
    </xdr:from>
    <xdr:to xmlns:xdr="http://schemas.openxmlformats.org/drawingml/2006/spreadsheetDrawing">
      <xdr:col>24</xdr:col>
      <xdr:colOff>114300</xdr:colOff>
      <xdr:row>76</xdr:row>
      <xdr:rowOff>83820</xdr:rowOff>
    </xdr:to>
    <xdr:sp macro="" textlink="">
      <xdr:nvSpPr>
        <xdr:cNvPr id="192" name="楕円 191"/>
        <xdr:cNvSpPr/>
      </xdr:nvSpPr>
      <xdr:spPr>
        <a:xfrm>
          <a:off x="45847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5080</xdr:rowOff>
    </xdr:from>
    <xdr:ext cx="469900" cy="259080"/>
    <xdr:sp macro="" textlink="">
      <xdr:nvSpPr>
        <xdr:cNvPr id="193" name="維持補修費該当値テキスト"/>
        <xdr:cNvSpPr txBox="1"/>
      </xdr:nvSpPr>
      <xdr:spPr>
        <a:xfrm>
          <a:off x="4686300" y="12863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29845</xdr:rowOff>
    </xdr:from>
    <xdr:to xmlns:xdr="http://schemas.openxmlformats.org/drawingml/2006/spreadsheetDrawing">
      <xdr:col>20</xdr:col>
      <xdr:colOff>38100</xdr:colOff>
      <xdr:row>76</xdr:row>
      <xdr:rowOff>132080</xdr:rowOff>
    </xdr:to>
    <xdr:sp macro="" textlink="">
      <xdr:nvSpPr>
        <xdr:cNvPr id="194" name="楕円 193"/>
        <xdr:cNvSpPr/>
      </xdr:nvSpPr>
      <xdr:spPr>
        <a:xfrm>
          <a:off x="3746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147955</xdr:rowOff>
    </xdr:from>
    <xdr:ext cx="469265" cy="258445"/>
    <xdr:sp macro="" textlink="">
      <xdr:nvSpPr>
        <xdr:cNvPr id="195" name="テキスト ボックス 194"/>
        <xdr:cNvSpPr txBox="1"/>
      </xdr:nvSpPr>
      <xdr:spPr>
        <a:xfrm>
          <a:off x="3562350" y="12835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74930</xdr:rowOff>
    </xdr:from>
    <xdr:to xmlns:xdr="http://schemas.openxmlformats.org/drawingml/2006/spreadsheetDrawing">
      <xdr:col>15</xdr:col>
      <xdr:colOff>101600</xdr:colOff>
      <xdr:row>77</xdr:row>
      <xdr:rowOff>5080</xdr:rowOff>
    </xdr:to>
    <xdr:sp macro="" textlink="">
      <xdr:nvSpPr>
        <xdr:cNvPr id="196" name="楕円 195"/>
        <xdr:cNvSpPr/>
      </xdr:nvSpPr>
      <xdr:spPr>
        <a:xfrm>
          <a:off x="2857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21590</xdr:rowOff>
    </xdr:from>
    <xdr:ext cx="469265" cy="259080"/>
    <xdr:sp macro="" textlink="">
      <xdr:nvSpPr>
        <xdr:cNvPr id="197" name="テキスト ボックス 196"/>
        <xdr:cNvSpPr txBox="1"/>
      </xdr:nvSpPr>
      <xdr:spPr>
        <a:xfrm>
          <a:off x="2673350" y="1288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88900</xdr:rowOff>
    </xdr:from>
    <xdr:to xmlns:xdr="http://schemas.openxmlformats.org/drawingml/2006/spreadsheetDrawing">
      <xdr:col>10</xdr:col>
      <xdr:colOff>165100</xdr:colOff>
      <xdr:row>77</xdr:row>
      <xdr:rowOff>19050</xdr:rowOff>
    </xdr:to>
    <xdr:sp macro="" textlink="">
      <xdr:nvSpPr>
        <xdr:cNvPr id="198" name="楕円 197"/>
        <xdr:cNvSpPr/>
      </xdr:nvSpPr>
      <xdr:spPr>
        <a:xfrm>
          <a:off x="1968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35560</xdr:rowOff>
    </xdr:from>
    <xdr:ext cx="469265" cy="259080"/>
    <xdr:sp macro="" textlink="">
      <xdr:nvSpPr>
        <xdr:cNvPr id="199" name="テキスト ボックス 198"/>
        <xdr:cNvSpPr txBox="1"/>
      </xdr:nvSpPr>
      <xdr:spPr>
        <a:xfrm>
          <a:off x="1784350" y="1289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67945</xdr:rowOff>
    </xdr:from>
    <xdr:to xmlns:xdr="http://schemas.openxmlformats.org/drawingml/2006/spreadsheetDrawing">
      <xdr:col>6</xdr:col>
      <xdr:colOff>38100</xdr:colOff>
      <xdr:row>76</xdr:row>
      <xdr:rowOff>169545</xdr:rowOff>
    </xdr:to>
    <xdr:sp macro="" textlink="">
      <xdr:nvSpPr>
        <xdr:cNvPr id="200" name="楕円 199"/>
        <xdr:cNvSpPr/>
      </xdr:nvSpPr>
      <xdr:spPr>
        <a:xfrm>
          <a:off x="1079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14605</xdr:rowOff>
    </xdr:from>
    <xdr:ext cx="469265" cy="259080"/>
    <xdr:sp macro="" textlink="">
      <xdr:nvSpPr>
        <xdr:cNvPr id="201" name="テキスト ボックス 200"/>
        <xdr:cNvSpPr txBox="1"/>
      </xdr:nvSpPr>
      <xdr:spPr>
        <a:xfrm>
          <a:off x="895350" y="12873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160020</xdr:rowOff>
    </xdr:from>
    <xdr:to xmlns:xdr="http://schemas.openxmlformats.org/drawingml/2006/spreadsheetDrawing">
      <xdr:col>24</xdr:col>
      <xdr:colOff>62865</xdr:colOff>
      <xdr:row>99</xdr:row>
      <xdr:rowOff>106680</xdr:rowOff>
    </xdr:to>
    <xdr:cxnSp macro="">
      <xdr:nvCxnSpPr>
        <xdr:cNvPr id="226" name="直線コネクタ 225"/>
        <xdr:cNvCxnSpPr/>
      </xdr:nvCxnSpPr>
      <xdr:spPr>
        <a:xfrm flipV="1">
          <a:off x="4633595" y="1559052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110490</xdr:rowOff>
    </xdr:from>
    <xdr:ext cx="534670" cy="258445"/>
    <xdr:sp macro="" textlink="">
      <xdr:nvSpPr>
        <xdr:cNvPr id="227" name="扶助費最小値テキスト"/>
        <xdr:cNvSpPr txBox="1"/>
      </xdr:nvSpPr>
      <xdr:spPr>
        <a:xfrm>
          <a:off x="4686300" y="17084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106680</xdr:rowOff>
    </xdr:from>
    <xdr:to xmlns:xdr="http://schemas.openxmlformats.org/drawingml/2006/spreadsheetDrawing">
      <xdr:col>24</xdr:col>
      <xdr:colOff>152400</xdr:colOff>
      <xdr:row>99</xdr:row>
      <xdr:rowOff>106680</xdr:rowOff>
    </xdr:to>
    <xdr:cxnSp macro="">
      <xdr:nvCxnSpPr>
        <xdr:cNvPr id="228" name="直線コネクタ 227"/>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106680</xdr:rowOff>
    </xdr:from>
    <xdr:ext cx="598805" cy="259080"/>
    <xdr:sp macro="" textlink="">
      <xdr:nvSpPr>
        <xdr:cNvPr id="229" name="扶助費最大値テキスト"/>
        <xdr:cNvSpPr txBox="1"/>
      </xdr:nvSpPr>
      <xdr:spPr>
        <a:xfrm>
          <a:off x="4686300" y="15365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160020</xdr:rowOff>
    </xdr:from>
    <xdr:to xmlns:xdr="http://schemas.openxmlformats.org/drawingml/2006/spreadsheetDrawing">
      <xdr:col>24</xdr:col>
      <xdr:colOff>152400</xdr:colOff>
      <xdr:row>90</xdr:row>
      <xdr:rowOff>160020</xdr:rowOff>
    </xdr:to>
    <xdr:cxnSp macro="">
      <xdr:nvCxnSpPr>
        <xdr:cNvPr id="230" name="直線コネクタ 229"/>
        <xdr:cNvCxnSpPr/>
      </xdr:nvCxnSpPr>
      <xdr:spPr>
        <a:xfrm>
          <a:off x="4546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38735</xdr:rowOff>
    </xdr:from>
    <xdr:to xmlns:xdr="http://schemas.openxmlformats.org/drawingml/2006/spreadsheetDrawing">
      <xdr:col>24</xdr:col>
      <xdr:colOff>63500</xdr:colOff>
      <xdr:row>98</xdr:row>
      <xdr:rowOff>116840</xdr:rowOff>
    </xdr:to>
    <xdr:cxnSp macro="">
      <xdr:nvCxnSpPr>
        <xdr:cNvPr id="231" name="直線コネクタ 230"/>
        <xdr:cNvCxnSpPr/>
      </xdr:nvCxnSpPr>
      <xdr:spPr>
        <a:xfrm>
          <a:off x="3797300" y="1684083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55880</xdr:rowOff>
    </xdr:from>
    <xdr:ext cx="534670" cy="259080"/>
    <xdr:sp macro="" textlink="">
      <xdr:nvSpPr>
        <xdr:cNvPr id="232" name="扶助費平均値テキスト"/>
        <xdr:cNvSpPr txBox="1"/>
      </xdr:nvSpPr>
      <xdr:spPr>
        <a:xfrm>
          <a:off x="4686300" y="1634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33020</xdr:rowOff>
    </xdr:from>
    <xdr:to xmlns:xdr="http://schemas.openxmlformats.org/drawingml/2006/spreadsheetDrawing">
      <xdr:col>24</xdr:col>
      <xdr:colOff>114300</xdr:colOff>
      <xdr:row>96</xdr:row>
      <xdr:rowOff>134620</xdr:rowOff>
    </xdr:to>
    <xdr:sp macro="" textlink="">
      <xdr:nvSpPr>
        <xdr:cNvPr id="233" name="フローチャート: 判断 232"/>
        <xdr:cNvSpPr/>
      </xdr:nvSpPr>
      <xdr:spPr>
        <a:xfrm>
          <a:off x="4584700"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13970</xdr:rowOff>
    </xdr:from>
    <xdr:to xmlns:xdr="http://schemas.openxmlformats.org/drawingml/2006/spreadsheetDrawing">
      <xdr:col>19</xdr:col>
      <xdr:colOff>177800</xdr:colOff>
      <xdr:row>98</xdr:row>
      <xdr:rowOff>38735</xdr:rowOff>
    </xdr:to>
    <xdr:cxnSp macro="">
      <xdr:nvCxnSpPr>
        <xdr:cNvPr id="234" name="直線コネクタ 233"/>
        <xdr:cNvCxnSpPr/>
      </xdr:nvCxnSpPr>
      <xdr:spPr>
        <a:xfrm>
          <a:off x="2908300" y="1664462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73660</xdr:rowOff>
    </xdr:to>
    <xdr:sp macro="" textlink="">
      <xdr:nvSpPr>
        <xdr:cNvPr id="235" name="フローチャート: 判断 234"/>
        <xdr:cNvSpPr/>
      </xdr:nvSpPr>
      <xdr:spPr>
        <a:xfrm>
          <a:off x="3746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90170</xdr:rowOff>
    </xdr:from>
    <xdr:ext cx="534035" cy="259080"/>
    <xdr:sp macro="" textlink="">
      <xdr:nvSpPr>
        <xdr:cNvPr id="236" name="テキスト ボックス 235"/>
        <xdr:cNvSpPr txBox="1"/>
      </xdr:nvSpPr>
      <xdr:spPr>
        <a:xfrm>
          <a:off x="3529965" y="1637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13970</xdr:rowOff>
    </xdr:from>
    <xdr:to xmlns:xdr="http://schemas.openxmlformats.org/drawingml/2006/spreadsheetDrawing">
      <xdr:col>15</xdr:col>
      <xdr:colOff>50800</xdr:colOff>
      <xdr:row>98</xdr:row>
      <xdr:rowOff>159385</xdr:rowOff>
    </xdr:to>
    <xdr:cxnSp macro="">
      <xdr:nvCxnSpPr>
        <xdr:cNvPr id="237" name="直線コネクタ 236"/>
        <xdr:cNvCxnSpPr/>
      </xdr:nvCxnSpPr>
      <xdr:spPr>
        <a:xfrm flipV="1">
          <a:off x="2019300" y="16644620"/>
          <a:ext cx="8890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107315</xdr:rowOff>
    </xdr:from>
    <xdr:ext cx="598170" cy="259080"/>
    <xdr:sp macro="" textlink="">
      <xdr:nvSpPr>
        <xdr:cNvPr id="239" name="テキスト ボックス 238"/>
        <xdr:cNvSpPr txBox="1"/>
      </xdr:nvSpPr>
      <xdr:spPr>
        <a:xfrm>
          <a:off x="2608580" y="16223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137795</xdr:rowOff>
    </xdr:from>
    <xdr:to xmlns:xdr="http://schemas.openxmlformats.org/drawingml/2006/spreadsheetDrawing">
      <xdr:col>10</xdr:col>
      <xdr:colOff>114300</xdr:colOff>
      <xdr:row>98</xdr:row>
      <xdr:rowOff>159385</xdr:rowOff>
    </xdr:to>
    <xdr:cxnSp macro="">
      <xdr:nvCxnSpPr>
        <xdr:cNvPr id="240" name="直線コネクタ 239"/>
        <xdr:cNvCxnSpPr/>
      </xdr:nvCxnSpPr>
      <xdr:spPr>
        <a:xfrm>
          <a:off x="1130300" y="16939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134620</xdr:rowOff>
    </xdr:from>
    <xdr:to xmlns:xdr="http://schemas.openxmlformats.org/drawingml/2006/spreadsheetDrawing">
      <xdr:col>10</xdr:col>
      <xdr:colOff>165100</xdr:colOff>
      <xdr:row>98</xdr:row>
      <xdr:rowOff>64770</xdr:rowOff>
    </xdr:to>
    <xdr:sp macro="" textlink="">
      <xdr:nvSpPr>
        <xdr:cNvPr id="241" name="フローチャート: 判断 240"/>
        <xdr:cNvSpPr/>
      </xdr:nvSpPr>
      <xdr:spPr>
        <a:xfrm>
          <a:off x="1968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81280</xdr:rowOff>
    </xdr:from>
    <xdr:ext cx="534035" cy="259080"/>
    <xdr:sp macro="" textlink="">
      <xdr:nvSpPr>
        <xdr:cNvPr id="242" name="テキスト ボックス 241"/>
        <xdr:cNvSpPr txBox="1"/>
      </xdr:nvSpPr>
      <xdr:spPr>
        <a:xfrm>
          <a:off x="175196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18415</xdr:rowOff>
    </xdr:from>
    <xdr:to xmlns:xdr="http://schemas.openxmlformats.org/drawingml/2006/spreadsheetDrawing">
      <xdr:col>6</xdr:col>
      <xdr:colOff>38100</xdr:colOff>
      <xdr:row>98</xdr:row>
      <xdr:rowOff>120650</xdr:rowOff>
    </xdr:to>
    <xdr:sp macro="" textlink="">
      <xdr:nvSpPr>
        <xdr:cNvPr id="243" name="フローチャート: 判断 242"/>
        <xdr:cNvSpPr/>
      </xdr:nvSpPr>
      <xdr:spPr>
        <a:xfrm>
          <a:off x="1079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136525</xdr:rowOff>
    </xdr:from>
    <xdr:ext cx="534035" cy="258445"/>
    <xdr:sp macro="" textlink="">
      <xdr:nvSpPr>
        <xdr:cNvPr id="244" name="テキスト ボックス 243"/>
        <xdr:cNvSpPr txBox="1"/>
      </xdr:nvSpPr>
      <xdr:spPr>
        <a:xfrm>
          <a:off x="86296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66040</xdr:rowOff>
    </xdr:from>
    <xdr:to xmlns:xdr="http://schemas.openxmlformats.org/drawingml/2006/spreadsheetDrawing">
      <xdr:col>24</xdr:col>
      <xdr:colOff>114300</xdr:colOff>
      <xdr:row>98</xdr:row>
      <xdr:rowOff>167640</xdr:rowOff>
    </xdr:to>
    <xdr:sp macro="" textlink="">
      <xdr:nvSpPr>
        <xdr:cNvPr id="250" name="楕円 249"/>
        <xdr:cNvSpPr/>
      </xdr:nvSpPr>
      <xdr:spPr>
        <a:xfrm>
          <a:off x="45847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44450</xdr:rowOff>
    </xdr:from>
    <xdr:ext cx="534670" cy="259080"/>
    <xdr:sp macro="" textlink="">
      <xdr:nvSpPr>
        <xdr:cNvPr id="251" name="扶助費該当値テキスト"/>
        <xdr:cNvSpPr txBox="1"/>
      </xdr:nvSpPr>
      <xdr:spPr>
        <a:xfrm>
          <a:off x="4686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159385</xdr:rowOff>
    </xdr:from>
    <xdr:to xmlns:xdr="http://schemas.openxmlformats.org/drawingml/2006/spreadsheetDrawing">
      <xdr:col>20</xdr:col>
      <xdr:colOff>38100</xdr:colOff>
      <xdr:row>98</xdr:row>
      <xdr:rowOff>89535</xdr:rowOff>
    </xdr:to>
    <xdr:sp macro="" textlink="">
      <xdr:nvSpPr>
        <xdr:cNvPr id="252" name="楕円 251"/>
        <xdr:cNvSpPr/>
      </xdr:nvSpPr>
      <xdr:spPr>
        <a:xfrm>
          <a:off x="3746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80645</xdr:rowOff>
    </xdr:from>
    <xdr:ext cx="534035" cy="259080"/>
    <xdr:sp macro="" textlink="">
      <xdr:nvSpPr>
        <xdr:cNvPr id="253" name="テキスト ボックス 252"/>
        <xdr:cNvSpPr txBox="1"/>
      </xdr:nvSpPr>
      <xdr:spPr>
        <a:xfrm>
          <a:off x="3529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134620</xdr:rowOff>
    </xdr:from>
    <xdr:to xmlns:xdr="http://schemas.openxmlformats.org/drawingml/2006/spreadsheetDrawing">
      <xdr:col>15</xdr:col>
      <xdr:colOff>101600</xdr:colOff>
      <xdr:row>97</xdr:row>
      <xdr:rowOff>64770</xdr:rowOff>
    </xdr:to>
    <xdr:sp macro="" textlink="">
      <xdr:nvSpPr>
        <xdr:cNvPr id="254" name="楕円 253"/>
        <xdr:cNvSpPr/>
      </xdr:nvSpPr>
      <xdr:spPr>
        <a:xfrm>
          <a:off x="2857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55880</xdr:rowOff>
    </xdr:from>
    <xdr:ext cx="534035" cy="259080"/>
    <xdr:sp macro="" textlink="">
      <xdr:nvSpPr>
        <xdr:cNvPr id="255" name="テキスト ボックス 254"/>
        <xdr:cNvSpPr txBox="1"/>
      </xdr:nvSpPr>
      <xdr:spPr>
        <a:xfrm>
          <a:off x="2640965" y="1668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109220</xdr:rowOff>
    </xdr:from>
    <xdr:to xmlns:xdr="http://schemas.openxmlformats.org/drawingml/2006/spreadsheetDrawing">
      <xdr:col>10</xdr:col>
      <xdr:colOff>165100</xdr:colOff>
      <xdr:row>99</xdr:row>
      <xdr:rowOff>38735</xdr:rowOff>
    </xdr:to>
    <xdr:sp macro="" textlink="">
      <xdr:nvSpPr>
        <xdr:cNvPr id="256" name="楕円 255"/>
        <xdr:cNvSpPr/>
      </xdr:nvSpPr>
      <xdr:spPr>
        <a:xfrm>
          <a:off x="196850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29845</xdr:rowOff>
    </xdr:from>
    <xdr:ext cx="534035" cy="258445"/>
    <xdr:sp macro="" textlink="">
      <xdr:nvSpPr>
        <xdr:cNvPr id="257" name="テキスト ボックス 256"/>
        <xdr:cNvSpPr txBox="1"/>
      </xdr:nvSpPr>
      <xdr:spPr>
        <a:xfrm>
          <a:off x="1751965" y="1700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86995</xdr:rowOff>
    </xdr:from>
    <xdr:to xmlns:xdr="http://schemas.openxmlformats.org/drawingml/2006/spreadsheetDrawing">
      <xdr:col>6</xdr:col>
      <xdr:colOff>38100</xdr:colOff>
      <xdr:row>99</xdr:row>
      <xdr:rowOff>17780</xdr:rowOff>
    </xdr:to>
    <xdr:sp macro="" textlink="">
      <xdr:nvSpPr>
        <xdr:cNvPr id="258" name="楕円 257"/>
        <xdr:cNvSpPr/>
      </xdr:nvSpPr>
      <xdr:spPr>
        <a:xfrm>
          <a:off x="1079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8255</xdr:rowOff>
    </xdr:from>
    <xdr:ext cx="534035" cy="258445"/>
    <xdr:sp macro="" textlink="">
      <xdr:nvSpPr>
        <xdr:cNvPr id="259" name="テキスト ボックス 258"/>
        <xdr:cNvSpPr txBox="1"/>
      </xdr:nvSpPr>
      <xdr:spPr>
        <a:xfrm>
          <a:off x="862965" y="1698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3" name="テキスト ボックス 272"/>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13970</xdr:rowOff>
    </xdr:from>
    <xdr:to xmlns:xdr="http://schemas.openxmlformats.org/drawingml/2006/spreadsheetDrawing">
      <xdr:col>54</xdr:col>
      <xdr:colOff>189865</xdr:colOff>
      <xdr:row>37</xdr:row>
      <xdr:rowOff>125730</xdr:rowOff>
    </xdr:to>
    <xdr:cxnSp macro="">
      <xdr:nvCxnSpPr>
        <xdr:cNvPr id="283" name="直線コネクタ 282"/>
        <xdr:cNvCxnSpPr/>
      </xdr:nvCxnSpPr>
      <xdr:spPr>
        <a:xfrm flipV="1">
          <a:off x="10475595" y="5500370"/>
          <a:ext cx="127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129540</xdr:rowOff>
    </xdr:from>
    <xdr:ext cx="534670" cy="259080"/>
    <xdr:sp macro="" textlink="">
      <xdr:nvSpPr>
        <xdr:cNvPr id="284" name="補助費等最小値テキスト"/>
        <xdr:cNvSpPr txBox="1"/>
      </xdr:nvSpPr>
      <xdr:spPr>
        <a:xfrm>
          <a:off x="10528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125730</xdr:rowOff>
    </xdr:from>
    <xdr:to xmlns:xdr="http://schemas.openxmlformats.org/drawingml/2006/spreadsheetDrawing">
      <xdr:col>55</xdr:col>
      <xdr:colOff>88900</xdr:colOff>
      <xdr:row>37</xdr:row>
      <xdr:rowOff>125730</xdr:rowOff>
    </xdr:to>
    <xdr:cxnSp macro="">
      <xdr:nvCxnSpPr>
        <xdr:cNvPr id="285" name="直線コネクタ 284"/>
        <xdr:cNvCxnSpPr/>
      </xdr:nvCxnSpPr>
      <xdr:spPr>
        <a:xfrm>
          <a:off x="10388600" y="646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132080</xdr:rowOff>
    </xdr:from>
    <xdr:ext cx="598805" cy="258445"/>
    <xdr:sp macro="" textlink="">
      <xdr:nvSpPr>
        <xdr:cNvPr id="286" name="補助費等最大値テキスト"/>
        <xdr:cNvSpPr txBox="1"/>
      </xdr:nvSpPr>
      <xdr:spPr>
        <a:xfrm>
          <a:off x="10528300" y="5275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13970</xdr:rowOff>
    </xdr:from>
    <xdr:to xmlns:xdr="http://schemas.openxmlformats.org/drawingml/2006/spreadsheetDrawing">
      <xdr:col>55</xdr:col>
      <xdr:colOff>88900</xdr:colOff>
      <xdr:row>32</xdr:row>
      <xdr:rowOff>13970</xdr:rowOff>
    </xdr:to>
    <xdr:cxnSp macro="">
      <xdr:nvCxnSpPr>
        <xdr:cNvPr id="287" name="直線コネクタ 286"/>
        <xdr:cNvCxnSpPr/>
      </xdr:nvCxnSpPr>
      <xdr:spPr>
        <a:xfrm>
          <a:off x="10388600" y="550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34925</xdr:rowOff>
    </xdr:from>
    <xdr:to xmlns:xdr="http://schemas.openxmlformats.org/drawingml/2006/spreadsheetDrawing">
      <xdr:col>55</xdr:col>
      <xdr:colOff>0</xdr:colOff>
      <xdr:row>34</xdr:row>
      <xdr:rowOff>134620</xdr:rowOff>
    </xdr:to>
    <xdr:cxnSp macro="">
      <xdr:nvCxnSpPr>
        <xdr:cNvPr id="288" name="直線コネクタ 287"/>
        <xdr:cNvCxnSpPr/>
      </xdr:nvCxnSpPr>
      <xdr:spPr>
        <a:xfrm flipV="1">
          <a:off x="9639300" y="586422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41275</xdr:rowOff>
    </xdr:from>
    <xdr:ext cx="534670" cy="258445"/>
    <xdr:sp macro="" textlink="">
      <xdr:nvSpPr>
        <xdr:cNvPr id="289" name="補助費等平均値テキスト"/>
        <xdr:cNvSpPr txBox="1"/>
      </xdr:nvSpPr>
      <xdr:spPr>
        <a:xfrm>
          <a:off x="10528300" y="62134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63500</xdr:rowOff>
    </xdr:from>
    <xdr:to xmlns:xdr="http://schemas.openxmlformats.org/drawingml/2006/spreadsheetDrawing">
      <xdr:col>55</xdr:col>
      <xdr:colOff>50800</xdr:colOff>
      <xdr:row>36</xdr:row>
      <xdr:rowOff>164465</xdr:rowOff>
    </xdr:to>
    <xdr:sp macro="" textlink="">
      <xdr:nvSpPr>
        <xdr:cNvPr id="290" name="フローチャート: 判断 289"/>
        <xdr:cNvSpPr/>
      </xdr:nvSpPr>
      <xdr:spPr>
        <a:xfrm>
          <a:off x="10426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57150</xdr:rowOff>
    </xdr:from>
    <xdr:to xmlns:xdr="http://schemas.openxmlformats.org/drawingml/2006/spreadsheetDrawing">
      <xdr:col>50</xdr:col>
      <xdr:colOff>114300</xdr:colOff>
      <xdr:row>34</xdr:row>
      <xdr:rowOff>134620</xdr:rowOff>
    </xdr:to>
    <xdr:cxnSp macro="">
      <xdr:nvCxnSpPr>
        <xdr:cNvPr id="291" name="直線コネクタ 290"/>
        <xdr:cNvCxnSpPr/>
      </xdr:nvCxnSpPr>
      <xdr:spPr>
        <a:xfrm>
          <a:off x="8750300" y="58864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63500</xdr:rowOff>
    </xdr:from>
    <xdr:to xmlns:xdr="http://schemas.openxmlformats.org/drawingml/2006/spreadsheetDrawing">
      <xdr:col>50</xdr:col>
      <xdr:colOff>165100</xdr:colOff>
      <xdr:row>36</xdr:row>
      <xdr:rowOff>165100</xdr:rowOff>
    </xdr:to>
    <xdr:sp macro="" textlink="">
      <xdr:nvSpPr>
        <xdr:cNvPr id="292" name="フローチャート: 判断 291"/>
        <xdr:cNvSpPr/>
      </xdr:nvSpPr>
      <xdr:spPr>
        <a:xfrm>
          <a:off x="9588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156210</xdr:rowOff>
    </xdr:from>
    <xdr:ext cx="534035" cy="258445"/>
    <xdr:sp macro="" textlink="">
      <xdr:nvSpPr>
        <xdr:cNvPr id="293" name="テキスト ボックス 292"/>
        <xdr:cNvSpPr txBox="1"/>
      </xdr:nvSpPr>
      <xdr:spPr>
        <a:xfrm>
          <a:off x="9371965" y="632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127635</xdr:rowOff>
    </xdr:from>
    <xdr:to xmlns:xdr="http://schemas.openxmlformats.org/drawingml/2006/spreadsheetDrawing">
      <xdr:col>45</xdr:col>
      <xdr:colOff>177800</xdr:colOff>
      <xdr:row>34</xdr:row>
      <xdr:rowOff>57150</xdr:rowOff>
    </xdr:to>
    <xdr:cxnSp macro="">
      <xdr:nvCxnSpPr>
        <xdr:cNvPr id="294" name="直線コネクタ 293"/>
        <xdr:cNvCxnSpPr/>
      </xdr:nvCxnSpPr>
      <xdr:spPr>
        <a:xfrm>
          <a:off x="7861300" y="5271135"/>
          <a:ext cx="889000" cy="615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92710</xdr:rowOff>
    </xdr:from>
    <xdr:to xmlns:xdr="http://schemas.openxmlformats.org/drawingml/2006/spreadsheetDrawing">
      <xdr:col>46</xdr:col>
      <xdr:colOff>38100</xdr:colOff>
      <xdr:row>37</xdr:row>
      <xdr:rowOff>22860</xdr:rowOff>
    </xdr:to>
    <xdr:sp macro="" textlink="">
      <xdr:nvSpPr>
        <xdr:cNvPr id="295" name="フローチャート: 判断 294"/>
        <xdr:cNvSpPr/>
      </xdr:nvSpPr>
      <xdr:spPr>
        <a:xfrm>
          <a:off x="8699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13970</xdr:rowOff>
    </xdr:from>
    <xdr:ext cx="534035" cy="259080"/>
    <xdr:sp macro="" textlink="">
      <xdr:nvSpPr>
        <xdr:cNvPr id="296" name="テキスト ボックス 295"/>
        <xdr:cNvSpPr txBox="1"/>
      </xdr:nvSpPr>
      <xdr:spPr>
        <a:xfrm>
          <a:off x="8482965" y="635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127635</xdr:rowOff>
    </xdr:from>
    <xdr:to xmlns:xdr="http://schemas.openxmlformats.org/drawingml/2006/spreadsheetDrawing">
      <xdr:col>41</xdr:col>
      <xdr:colOff>50800</xdr:colOff>
      <xdr:row>35</xdr:row>
      <xdr:rowOff>166370</xdr:rowOff>
    </xdr:to>
    <xdr:cxnSp macro="">
      <xdr:nvCxnSpPr>
        <xdr:cNvPr id="297" name="直線コネクタ 296"/>
        <xdr:cNvCxnSpPr/>
      </xdr:nvCxnSpPr>
      <xdr:spPr>
        <a:xfrm flipV="1">
          <a:off x="6972300" y="5271135"/>
          <a:ext cx="889000" cy="895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17780</xdr:rowOff>
    </xdr:from>
    <xdr:to xmlns:xdr="http://schemas.openxmlformats.org/drawingml/2006/spreadsheetDrawing">
      <xdr:col>41</xdr:col>
      <xdr:colOff>101600</xdr:colOff>
      <xdr:row>32</xdr:row>
      <xdr:rowOff>119380</xdr:rowOff>
    </xdr:to>
    <xdr:sp macro="" textlink="">
      <xdr:nvSpPr>
        <xdr:cNvPr id="298" name="フローチャート: 判断 297"/>
        <xdr:cNvSpPr/>
      </xdr:nvSpPr>
      <xdr:spPr>
        <a:xfrm>
          <a:off x="7810500" y="55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110490</xdr:rowOff>
    </xdr:from>
    <xdr:ext cx="598170" cy="258445"/>
    <xdr:sp macro="" textlink="">
      <xdr:nvSpPr>
        <xdr:cNvPr id="299" name="テキスト ボックス 298"/>
        <xdr:cNvSpPr txBox="1"/>
      </xdr:nvSpPr>
      <xdr:spPr>
        <a:xfrm>
          <a:off x="7561580" y="5596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161290</xdr:rowOff>
    </xdr:from>
    <xdr:to xmlns:xdr="http://schemas.openxmlformats.org/drawingml/2006/spreadsheetDrawing">
      <xdr:col>36</xdr:col>
      <xdr:colOff>165100</xdr:colOff>
      <xdr:row>37</xdr:row>
      <xdr:rowOff>91440</xdr:rowOff>
    </xdr:to>
    <xdr:sp macro="" textlink="">
      <xdr:nvSpPr>
        <xdr:cNvPr id="300" name="フローチャート: 判断 299"/>
        <xdr:cNvSpPr/>
      </xdr:nvSpPr>
      <xdr:spPr>
        <a:xfrm>
          <a:off x="692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82550</xdr:rowOff>
    </xdr:from>
    <xdr:ext cx="534035" cy="259080"/>
    <xdr:sp macro="" textlink="">
      <xdr:nvSpPr>
        <xdr:cNvPr id="301" name="テキスト ボックス 300"/>
        <xdr:cNvSpPr txBox="1"/>
      </xdr:nvSpPr>
      <xdr:spPr>
        <a:xfrm>
          <a:off x="6704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155575</xdr:rowOff>
    </xdr:from>
    <xdr:to xmlns:xdr="http://schemas.openxmlformats.org/drawingml/2006/spreadsheetDrawing">
      <xdr:col>55</xdr:col>
      <xdr:colOff>50800</xdr:colOff>
      <xdr:row>34</xdr:row>
      <xdr:rowOff>86360</xdr:rowOff>
    </xdr:to>
    <xdr:sp macro="" textlink="">
      <xdr:nvSpPr>
        <xdr:cNvPr id="307" name="楕円 306"/>
        <xdr:cNvSpPr/>
      </xdr:nvSpPr>
      <xdr:spPr>
        <a:xfrm>
          <a:off x="10426700" y="5813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6985</xdr:rowOff>
    </xdr:from>
    <xdr:ext cx="598805" cy="258445"/>
    <xdr:sp macro="" textlink="">
      <xdr:nvSpPr>
        <xdr:cNvPr id="308" name="補助費等該当値テキスト"/>
        <xdr:cNvSpPr txBox="1"/>
      </xdr:nvSpPr>
      <xdr:spPr>
        <a:xfrm>
          <a:off x="10528300" y="5664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83820</xdr:rowOff>
    </xdr:from>
    <xdr:to xmlns:xdr="http://schemas.openxmlformats.org/drawingml/2006/spreadsheetDrawing">
      <xdr:col>50</xdr:col>
      <xdr:colOff>165100</xdr:colOff>
      <xdr:row>35</xdr:row>
      <xdr:rowOff>13970</xdr:rowOff>
    </xdr:to>
    <xdr:sp macro="" textlink="">
      <xdr:nvSpPr>
        <xdr:cNvPr id="309" name="楕円 308"/>
        <xdr:cNvSpPr/>
      </xdr:nvSpPr>
      <xdr:spPr>
        <a:xfrm>
          <a:off x="95885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30480</xdr:rowOff>
    </xdr:from>
    <xdr:ext cx="598170" cy="258445"/>
    <xdr:sp macro="" textlink="">
      <xdr:nvSpPr>
        <xdr:cNvPr id="310" name="テキスト ボックス 309"/>
        <xdr:cNvSpPr txBox="1"/>
      </xdr:nvSpPr>
      <xdr:spPr>
        <a:xfrm>
          <a:off x="9339580" y="5688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6350</xdr:rowOff>
    </xdr:from>
    <xdr:to xmlns:xdr="http://schemas.openxmlformats.org/drawingml/2006/spreadsheetDrawing">
      <xdr:col>46</xdr:col>
      <xdr:colOff>38100</xdr:colOff>
      <xdr:row>34</xdr:row>
      <xdr:rowOff>107950</xdr:rowOff>
    </xdr:to>
    <xdr:sp macro="" textlink="">
      <xdr:nvSpPr>
        <xdr:cNvPr id="311" name="楕円 310"/>
        <xdr:cNvSpPr/>
      </xdr:nvSpPr>
      <xdr:spPr>
        <a:xfrm>
          <a:off x="8699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124460</xdr:rowOff>
    </xdr:from>
    <xdr:ext cx="598170" cy="259080"/>
    <xdr:sp macro="" textlink="">
      <xdr:nvSpPr>
        <xdr:cNvPr id="312" name="テキスト ボックス 311"/>
        <xdr:cNvSpPr txBox="1"/>
      </xdr:nvSpPr>
      <xdr:spPr>
        <a:xfrm>
          <a:off x="8450580" y="5610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76835</xdr:rowOff>
    </xdr:from>
    <xdr:to xmlns:xdr="http://schemas.openxmlformats.org/drawingml/2006/spreadsheetDrawing">
      <xdr:col>41</xdr:col>
      <xdr:colOff>101600</xdr:colOff>
      <xdr:row>31</xdr:row>
      <xdr:rowOff>6985</xdr:rowOff>
    </xdr:to>
    <xdr:sp macro="" textlink="">
      <xdr:nvSpPr>
        <xdr:cNvPr id="313" name="楕円 312"/>
        <xdr:cNvSpPr/>
      </xdr:nvSpPr>
      <xdr:spPr>
        <a:xfrm>
          <a:off x="7810500" y="522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24130</xdr:rowOff>
    </xdr:from>
    <xdr:ext cx="598170" cy="259080"/>
    <xdr:sp macro="" textlink="">
      <xdr:nvSpPr>
        <xdr:cNvPr id="314" name="テキスト ボックス 313"/>
        <xdr:cNvSpPr txBox="1"/>
      </xdr:nvSpPr>
      <xdr:spPr>
        <a:xfrm>
          <a:off x="7561580" y="4996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115570</xdr:rowOff>
    </xdr:from>
    <xdr:to xmlns:xdr="http://schemas.openxmlformats.org/drawingml/2006/spreadsheetDrawing">
      <xdr:col>36</xdr:col>
      <xdr:colOff>165100</xdr:colOff>
      <xdr:row>36</xdr:row>
      <xdr:rowOff>45720</xdr:rowOff>
    </xdr:to>
    <xdr:sp macro="" textlink="">
      <xdr:nvSpPr>
        <xdr:cNvPr id="315" name="楕円 314"/>
        <xdr:cNvSpPr/>
      </xdr:nvSpPr>
      <xdr:spPr>
        <a:xfrm>
          <a:off x="6921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62230</xdr:rowOff>
    </xdr:from>
    <xdr:ext cx="534035" cy="259080"/>
    <xdr:sp macro="" textlink="">
      <xdr:nvSpPr>
        <xdr:cNvPr id="316" name="テキスト ボックス 315"/>
        <xdr:cNvSpPr txBox="1"/>
      </xdr:nvSpPr>
      <xdr:spPr>
        <a:xfrm>
          <a:off x="6704965" y="5891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6" name="テキスト ボックス 33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144145</xdr:rowOff>
    </xdr:from>
    <xdr:to xmlns:xdr="http://schemas.openxmlformats.org/drawingml/2006/spreadsheetDrawing">
      <xdr:col>54</xdr:col>
      <xdr:colOff>189865</xdr:colOff>
      <xdr:row>58</xdr:row>
      <xdr:rowOff>114935</xdr:rowOff>
    </xdr:to>
    <xdr:cxnSp macro="">
      <xdr:nvCxnSpPr>
        <xdr:cNvPr id="340" name="直線コネクタ 339"/>
        <xdr:cNvCxnSpPr/>
      </xdr:nvCxnSpPr>
      <xdr:spPr>
        <a:xfrm flipV="1">
          <a:off x="10475595" y="871664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118745</xdr:rowOff>
    </xdr:from>
    <xdr:ext cx="534670" cy="259080"/>
    <xdr:sp macro="" textlink="">
      <xdr:nvSpPr>
        <xdr:cNvPr id="341" name="普通建設事業費最小値テキスト"/>
        <xdr:cNvSpPr txBox="1"/>
      </xdr:nvSpPr>
      <xdr:spPr>
        <a:xfrm>
          <a:off x="10528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114935</xdr:rowOff>
    </xdr:from>
    <xdr:to xmlns:xdr="http://schemas.openxmlformats.org/drawingml/2006/spreadsheetDrawing">
      <xdr:col>55</xdr:col>
      <xdr:colOff>88900</xdr:colOff>
      <xdr:row>58</xdr:row>
      <xdr:rowOff>114935</xdr:rowOff>
    </xdr:to>
    <xdr:cxnSp macro="">
      <xdr:nvCxnSpPr>
        <xdr:cNvPr id="342" name="直線コネクタ 341"/>
        <xdr:cNvCxnSpPr/>
      </xdr:nvCxnSpPr>
      <xdr:spPr>
        <a:xfrm>
          <a:off x="10388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90805</xdr:rowOff>
    </xdr:from>
    <xdr:ext cx="598805" cy="258445"/>
    <xdr:sp macro="" textlink="">
      <xdr:nvSpPr>
        <xdr:cNvPr id="343"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144145</xdr:rowOff>
    </xdr:from>
    <xdr:to xmlns:xdr="http://schemas.openxmlformats.org/drawingml/2006/spreadsheetDrawing">
      <xdr:col>55</xdr:col>
      <xdr:colOff>88900</xdr:colOff>
      <xdr:row>50</xdr:row>
      <xdr:rowOff>144145</xdr:rowOff>
    </xdr:to>
    <xdr:cxnSp macro="">
      <xdr:nvCxnSpPr>
        <xdr:cNvPr id="344" name="直線コネクタ 343"/>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60960</xdr:rowOff>
    </xdr:from>
    <xdr:to xmlns:xdr="http://schemas.openxmlformats.org/drawingml/2006/spreadsheetDrawing">
      <xdr:col>55</xdr:col>
      <xdr:colOff>0</xdr:colOff>
      <xdr:row>55</xdr:row>
      <xdr:rowOff>127000</xdr:rowOff>
    </xdr:to>
    <xdr:cxnSp macro="">
      <xdr:nvCxnSpPr>
        <xdr:cNvPr id="345" name="直線コネクタ 344"/>
        <xdr:cNvCxnSpPr/>
      </xdr:nvCxnSpPr>
      <xdr:spPr>
        <a:xfrm>
          <a:off x="9639300" y="949071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141605</xdr:rowOff>
    </xdr:from>
    <xdr:ext cx="534670" cy="259080"/>
    <xdr:sp macro="" textlink="">
      <xdr:nvSpPr>
        <xdr:cNvPr id="346" name="普通建設事業費平均値テキスト"/>
        <xdr:cNvSpPr txBox="1"/>
      </xdr:nvSpPr>
      <xdr:spPr>
        <a:xfrm>
          <a:off x="10528300" y="9742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163195</xdr:rowOff>
    </xdr:from>
    <xdr:to xmlns:xdr="http://schemas.openxmlformats.org/drawingml/2006/spreadsheetDrawing">
      <xdr:col>55</xdr:col>
      <xdr:colOff>50800</xdr:colOff>
      <xdr:row>57</xdr:row>
      <xdr:rowOff>93345</xdr:rowOff>
    </xdr:to>
    <xdr:sp macro="" textlink="">
      <xdr:nvSpPr>
        <xdr:cNvPr id="347" name="フローチャート: 判断 346"/>
        <xdr:cNvSpPr/>
      </xdr:nvSpPr>
      <xdr:spPr>
        <a:xfrm>
          <a:off x="104267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170180</xdr:rowOff>
    </xdr:from>
    <xdr:to xmlns:xdr="http://schemas.openxmlformats.org/drawingml/2006/spreadsheetDrawing">
      <xdr:col>50</xdr:col>
      <xdr:colOff>114300</xdr:colOff>
      <xdr:row>55</xdr:row>
      <xdr:rowOff>60960</xdr:rowOff>
    </xdr:to>
    <xdr:cxnSp macro="">
      <xdr:nvCxnSpPr>
        <xdr:cNvPr id="348" name="直線コネクタ 347"/>
        <xdr:cNvCxnSpPr/>
      </xdr:nvCxnSpPr>
      <xdr:spPr>
        <a:xfrm>
          <a:off x="8750300" y="9085580"/>
          <a:ext cx="88900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6350</xdr:rowOff>
    </xdr:from>
    <xdr:to xmlns:xdr="http://schemas.openxmlformats.org/drawingml/2006/spreadsheetDrawing">
      <xdr:col>50</xdr:col>
      <xdr:colOff>165100</xdr:colOff>
      <xdr:row>57</xdr:row>
      <xdr:rowOff>107315</xdr:rowOff>
    </xdr:to>
    <xdr:sp macro="" textlink="">
      <xdr:nvSpPr>
        <xdr:cNvPr id="349" name="フローチャート: 判断 348"/>
        <xdr:cNvSpPr/>
      </xdr:nvSpPr>
      <xdr:spPr>
        <a:xfrm>
          <a:off x="958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98425</xdr:rowOff>
    </xdr:from>
    <xdr:ext cx="534035" cy="258445"/>
    <xdr:sp macro="" textlink="">
      <xdr:nvSpPr>
        <xdr:cNvPr id="350" name="テキスト ボックス 349"/>
        <xdr:cNvSpPr txBox="1"/>
      </xdr:nvSpPr>
      <xdr:spPr>
        <a:xfrm>
          <a:off x="9371965" y="9871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19050</xdr:rowOff>
    </xdr:from>
    <xdr:to xmlns:xdr="http://schemas.openxmlformats.org/drawingml/2006/spreadsheetDrawing">
      <xdr:col>45</xdr:col>
      <xdr:colOff>177800</xdr:colOff>
      <xdr:row>52</xdr:row>
      <xdr:rowOff>170180</xdr:rowOff>
    </xdr:to>
    <xdr:cxnSp macro="">
      <xdr:nvCxnSpPr>
        <xdr:cNvPr id="351" name="直線コネクタ 350"/>
        <xdr:cNvCxnSpPr/>
      </xdr:nvCxnSpPr>
      <xdr:spPr>
        <a:xfrm>
          <a:off x="7861300" y="893445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148590</xdr:rowOff>
    </xdr:from>
    <xdr:to xmlns:xdr="http://schemas.openxmlformats.org/drawingml/2006/spreadsheetDrawing">
      <xdr:col>46</xdr:col>
      <xdr:colOff>38100</xdr:colOff>
      <xdr:row>57</xdr:row>
      <xdr:rowOff>78740</xdr:rowOff>
    </xdr:to>
    <xdr:sp macro="" textlink="">
      <xdr:nvSpPr>
        <xdr:cNvPr id="352" name="フローチャート: 判断 351"/>
        <xdr:cNvSpPr/>
      </xdr:nvSpPr>
      <xdr:spPr>
        <a:xfrm>
          <a:off x="869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69850</xdr:rowOff>
    </xdr:from>
    <xdr:ext cx="534035" cy="259080"/>
    <xdr:sp macro="" textlink="">
      <xdr:nvSpPr>
        <xdr:cNvPr id="353" name="テキスト ボックス 352"/>
        <xdr:cNvSpPr txBox="1"/>
      </xdr:nvSpPr>
      <xdr:spPr>
        <a:xfrm>
          <a:off x="8482965" y="9842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78105</xdr:rowOff>
    </xdr:from>
    <xdr:to xmlns:xdr="http://schemas.openxmlformats.org/drawingml/2006/spreadsheetDrawing">
      <xdr:col>41</xdr:col>
      <xdr:colOff>50800</xdr:colOff>
      <xdr:row>52</xdr:row>
      <xdr:rowOff>19050</xdr:rowOff>
    </xdr:to>
    <xdr:cxnSp macro="">
      <xdr:nvCxnSpPr>
        <xdr:cNvPr id="354" name="直線コネクタ 353"/>
        <xdr:cNvCxnSpPr/>
      </xdr:nvCxnSpPr>
      <xdr:spPr>
        <a:xfrm>
          <a:off x="6972300" y="8650605"/>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111125</xdr:rowOff>
    </xdr:from>
    <xdr:to xmlns:xdr="http://schemas.openxmlformats.org/drawingml/2006/spreadsheetDrawing">
      <xdr:col>41</xdr:col>
      <xdr:colOff>101600</xdr:colOff>
      <xdr:row>57</xdr:row>
      <xdr:rowOff>41275</xdr:rowOff>
    </xdr:to>
    <xdr:sp macro="" textlink="">
      <xdr:nvSpPr>
        <xdr:cNvPr id="355" name="フローチャート: 判断 354"/>
        <xdr:cNvSpPr/>
      </xdr:nvSpPr>
      <xdr:spPr>
        <a:xfrm>
          <a:off x="7810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32385</xdr:rowOff>
    </xdr:from>
    <xdr:ext cx="534035" cy="258445"/>
    <xdr:sp macro="" textlink="">
      <xdr:nvSpPr>
        <xdr:cNvPr id="356" name="テキスト ボックス 355"/>
        <xdr:cNvSpPr txBox="1"/>
      </xdr:nvSpPr>
      <xdr:spPr>
        <a:xfrm>
          <a:off x="7593965" y="980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117475</xdr:rowOff>
    </xdr:from>
    <xdr:to xmlns:xdr="http://schemas.openxmlformats.org/drawingml/2006/spreadsheetDrawing">
      <xdr:col>36</xdr:col>
      <xdr:colOff>165100</xdr:colOff>
      <xdr:row>57</xdr:row>
      <xdr:rowOff>47625</xdr:rowOff>
    </xdr:to>
    <xdr:sp macro="" textlink="">
      <xdr:nvSpPr>
        <xdr:cNvPr id="357" name="フローチャート: 判断 356"/>
        <xdr:cNvSpPr/>
      </xdr:nvSpPr>
      <xdr:spPr>
        <a:xfrm>
          <a:off x="6921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38735</xdr:rowOff>
    </xdr:from>
    <xdr:ext cx="534035" cy="259080"/>
    <xdr:sp macro="" textlink="">
      <xdr:nvSpPr>
        <xdr:cNvPr id="358" name="テキスト ボックス 357"/>
        <xdr:cNvSpPr txBox="1"/>
      </xdr:nvSpPr>
      <xdr:spPr>
        <a:xfrm>
          <a:off x="6704965" y="981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76200</xdr:rowOff>
    </xdr:from>
    <xdr:to xmlns:xdr="http://schemas.openxmlformats.org/drawingml/2006/spreadsheetDrawing">
      <xdr:col>55</xdr:col>
      <xdr:colOff>50800</xdr:colOff>
      <xdr:row>56</xdr:row>
      <xdr:rowOff>6350</xdr:rowOff>
    </xdr:to>
    <xdr:sp macro="" textlink="">
      <xdr:nvSpPr>
        <xdr:cNvPr id="364" name="楕円 363"/>
        <xdr:cNvSpPr/>
      </xdr:nvSpPr>
      <xdr:spPr>
        <a:xfrm>
          <a:off x="104267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99060</xdr:rowOff>
    </xdr:from>
    <xdr:ext cx="534670" cy="258445"/>
    <xdr:sp macro="" textlink="">
      <xdr:nvSpPr>
        <xdr:cNvPr id="365" name="普通建設事業費該当値テキスト"/>
        <xdr:cNvSpPr txBox="1"/>
      </xdr:nvSpPr>
      <xdr:spPr>
        <a:xfrm>
          <a:off x="10528300" y="9357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10160</xdr:rowOff>
    </xdr:from>
    <xdr:to xmlns:xdr="http://schemas.openxmlformats.org/drawingml/2006/spreadsheetDrawing">
      <xdr:col>50</xdr:col>
      <xdr:colOff>165100</xdr:colOff>
      <xdr:row>55</xdr:row>
      <xdr:rowOff>111760</xdr:rowOff>
    </xdr:to>
    <xdr:sp macro="" textlink="">
      <xdr:nvSpPr>
        <xdr:cNvPr id="366" name="楕円 365"/>
        <xdr:cNvSpPr/>
      </xdr:nvSpPr>
      <xdr:spPr>
        <a:xfrm>
          <a:off x="9588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128270</xdr:rowOff>
    </xdr:from>
    <xdr:ext cx="534035" cy="259080"/>
    <xdr:sp macro="" textlink="">
      <xdr:nvSpPr>
        <xdr:cNvPr id="367" name="テキスト ボックス 366"/>
        <xdr:cNvSpPr txBox="1"/>
      </xdr:nvSpPr>
      <xdr:spPr>
        <a:xfrm>
          <a:off x="9371965" y="921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119380</xdr:rowOff>
    </xdr:from>
    <xdr:to xmlns:xdr="http://schemas.openxmlformats.org/drawingml/2006/spreadsheetDrawing">
      <xdr:col>46</xdr:col>
      <xdr:colOff>38100</xdr:colOff>
      <xdr:row>53</xdr:row>
      <xdr:rowOff>49530</xdr:rowOff>
    </xdr:to>
    <xdr:sp macro="" textlink="">
      <xdr:nvSpPr>
        <xdr:cNvPr id="368" name="楕円 367"/>
        <xdr:cNvSpPr/>
      </xdr:nvSpPr>
      <xdr:spPr>
        <a:xfrm>
          <a:off x="8699500" y="90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66040</xdr:rowOff>
    </xdr:from>
    <xdr:ext cx="598170" cy="258445"/>
    <xdr:sp macro="" textlink="">
      <xdr:nvSpPr>
        <xdr:cNvPr id="369" name="テキスト ボックス 368"/>
        <xdr:cNvSpPr txBox="1"/>
      </xdr:nvSpPr>
      <xdr:spPr>
        <a:xfrm>
          <a:off x="8450580" y="8809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139700</xdr:rowOff>
    </xdr:from>
    <xdr:to xmlns:xdr="http://schemas.openxmlformats.org/drawingml/2006/spreadsheetDrawing">
      <xdr:col>41</xdr:col>
      <xdr:colOff>101600</xdr:colOff>
      <xdr:row>52</xdr:row>
      <xdr:rowOff>69850</xdr:rowOff>
    </xdr:to>
    <xdr:sp macro="" textlink="">
      <xdr:nvSpPr>
        <xdr:cNvPr id="370" name="楕円 369"/>
        <xdr:cNvSpPr/>
      </xdr:nvSpPr>
      <xdr:spPr>
        <a:xfrm>
          <a:off x="7810500" y="88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50</xdr:row>
      <xdr:rowOff>86360</xdr:rowOff>
    </xdr:from>
    <xdr:ext cx="598170" cy="258445"/>
    <xdr:sp macro="" textlink="">
      <xdr:nvSpPr>
        <xdr:cNvPr id="371" name="テキスト ボックス 370"/>
        <xdr:cNvSpPr txBox="1"/>
      </xdr:nvSpPr>
      <xdr:spPr>
        <a:xfrm>
          <a:off x="7561580" y="8658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50</xdr:row>
      <xdr:rowOff>27305</xdr:rowOff>
    </xdr:from>
    <xdr:to xmlns:xdr="http://schemas.openxmlformats.org/drawingml/2006/spreadsheetDrawing">
      <xdr:col>36</xdr:col>
      <xdr:colOff>165100</xdr:colOff>
      <xdr:row>50</xdr:row>
      <xdr:rowOff>128905</xdr:rowOff>
    </xdr:to>
    <xdr:sp macro="" textlink="">
      <xdr:nvSpPr>
        <xdr:cNvPr id="372" name="楕円 371"/>
        <xdr:cNvSpPr/>
      </xdr:nvSpPr>
      <xdr:spPr>
        <a:xfrm>
          <a:off x="6921500" y="85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48</xdr:row>
      <xdr:rowOff>145415</xdr:rowOff>
    </xdr:from>
    <xdr:ext cx="598170" cy="258445"/>
    <xdr:sp macro="" textlink="">
      <xdr:nvSpPr>
        <xdr:cNvPr id="373" name="テキスト ボックス 372"/>
        <xdr:cNvSpPr txBox="1"/>
      </xdr:nvSpPr>
      <xdr:spPr>
        <a:xfrm>
          <a:off x="6672580" y="8375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9" name="テキスト ボックス 388"/>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0</xdr:rowOff>
    </xdr:from>
    <xdr:to xmlns:xdr="http://schemas.openxmlformats.org/drawingml/2006/spreadsheetDrawing">
      <xdr:col>54</xdr:col>
      <xdr:colOff>189865</xdr:colOff>
      <xdr:row>79</xdr:row>
      <xdr:rowOff>44450</xdr:rowOff>
    </xdr:to>
    <xdr:cxnSp macro="">
      <xdr:nvCxnSpPr>
        <xdr:cNvPr id="397" name="直線コネクタ 396"/>
        <xdr:cNvCxnSpPr/>
      </xdr:nvCxnSpPr>
      <xdr:spPr>
        <a:xfrm flipV="1">
          <a:off x="10475595" y="121729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118110</xdr:rowOff>
    </xdr:from>
    <xdr:ext cx="534670" cy="259080"/>
    <xdr:sp macro="" textlink="">
      <xdr:nvSpPr>
        <xdr:cNvPr id="400" name="普通建設事業費 （ うち新規整備　）最大値テキスト"/>
        <xdr:cNvSpPr txBox="1"/>
      </xdr:nvSpPr>
      <xdr:spPr>
        <a:xfrm>
          <a:off x="10528300" y="1194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0</xdr:rowOff>
    </xdr:from>
    <xdr:to xmlns:xdr="http://schemas.openxmlformats.org/drawingml/2006/spreadsheetDrawing">
      <xdr:col>55</xdr:col>
      <xdr:colOff>88900</xdr:colOff>
      <xdr:row>71</xdr:row>
      <xdr:rowOff>0</xdr:rowOff>
    </xdr:to>
    <xdr:cxnSp macro="">
      <xdr:nvCxnSpPr>
        <xdr:cNvPr id="401" name="直線コネクタ 400"/>
        <xdr:cNvCxnSpPr/>
      </xdr:nvCxnSpPr>
      <xdr:spPr>
        <a:xfrm>
          <a:off x="10388600" y="1217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144780</xdr:rowOff>
    </xdr:from>
    <xdr:to xmlns:xdr="http://schemas.openxmlformats.org/drawingml/2006/spreadsheetDrawing">
      <xdr:col>55</xdr:col>
      <xdr:colOff>0</xdr:colOff>
      <xdr:row>78</xdr:row>
      <xdr:rowOff>41910</xdr:rowOff>
    </xdr:to>
    <xdr:cxnSp macro="">
      <xdr:nvCxnSpPr>
        <xdr:cNvPr id="402" name="直線コネクタ 401"/>
        <xdr:cNvCxnSpPr/>
      </xdr:nvCxnSpPr>
      <xdr:spPr>
        <a:xfrm>
          <a:off x="9639300" y="13174980"/>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151765</xdr:rowOff>
    </xdr:from>
    <xdr:ext cx="469900" cy="259080"/>
    <xdr:sp macro="" textlink="">
      <xdr:nvSpPr>
        <xdr:cNvPr id="403" name="普通建設事業費 （ うち新規整備　）平均値テキスト"/>
        <xdr:cNvSpPr txBox="1"/>
      </xdr:nvSpPr>
      <xdr:spPr>
        <a:xfrm>
          <a:off x="10528300" y="13353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xdr:rowOff>
    </xdr:from>
    <xdr:to xmlns:xdr="http://schemas.openxmlformats.org/drawingml/2006/spreadsheetDrawing">
      <xdr:col>55</xdr:col>
      <xdr:colOff>50800</xdr:colOff>
      <xdr:row>78</xdr:row>
      <xdr:rowOff>103505</xdr:rowOff>
    </xdr:to>
    <xdr:sp macro="" textlink="">
      <xdr:nvSpPr>
        <xdr:cNvPr id="404" name="フローチャート: 判断 403"/>
        <xdr:cNvSpPr/>
      </xdr:nvSpPr>
      <xdr:spPr>
        <a:xfrm>
          <a:off x="104267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49530</xdr:rowOff>
    </xdr:from>
    <xdr:to xmlns:xdr="http://schemas.openxmlformats.org/drawingml/2006/spreadsheetDrawing">
      <xdr:col>50</xdr:col>
      <xdr:colOff>114300</xdr:colOff>
      <xdr:row>76</xdr:row>
      <xdr:rowOff>144780</xdr:rowOff>
    </xdr:to>
    <xdr:cxnSp macro="">
      <xdr:nvCxnSpPr>
        <xdr:cNvPr id="405" name="直線コネクタ 404"/>
        <xdr:cNvCxnSpPr/>
      </xdr:nvCxnSpPr>
      <xdr:spPr>
        <a:xfrm>
          <a:off x="8750300" y="12565380"/>
          <a:ext cx="88900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73025</xdr:rowOff>
    </xdr:to>
    <xdr:sp macro="" textlink="">
      <xdr:nvSpPr>
        <xdr:cNvPr id="406" name="フローチャート: 判断 405"/>
        <xdr:cNvSpPr/>
      </xdr:nvSpPr>
      <xdr:spPr>
        <a:xfrm>
          <a:off x="9588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64135</xdr:rowOff>
    </xdr:from>
    <xdr:ext cx="534035" cy="258445"/>
    <xdr:sp macro="" textlink="">
      <xdr:nvSpPr>
        <xdr:cNvPr id="407" name="テキスト ボックス 406"/>
        <xdr:cNvSpPr txBox="1"/>
      </xdr:nvSpPr>
      <xdr:spPr>
        <a:xfrm>
          <a:off x="9371965" y="13437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92075</xdr:rowOff>
    </xdr:from>
    <xdr:to xmlns:xdr="http://schemas.openxmlformats.org/drawingml/2006/spreadsheetDrawing">
      <xdr:col>45</xdr:col>
      <xdr:colOff>177800</xdr:colOff>
      <xdr:row>73</xdr:row>
      <xdr:rowOff>49530</xdr:rowOff>
    </xdr:to>
    <xdr:cxnSp macro="">
      <xdr:nvCxnSpPr>
        <xdr:cNvPr id="408" name="直線コネクタ 407"/>
        <xdr:cNvCxnSpPr/>
      </xdr:nvCxnSpPr>
      <xdr:spPr>
        <a:xfrm>
          <a:off x="7861300" y="1243647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116205</xdr:rowOff>
    </xdr:from>
    <xdr:to xmlns:xdr="http://schemas.openxmlformats.org/drawingml/2006/spreadsheetDrawing">
      <xdr:col>46</xdr:col>
      <xdr:colOff>38100</xdr:colOff>
      <xdr:row>78</xdr:row>
      <xdr:rowOff>46355</xdr:rowOff>
    </xdr:to>
    <xdr:sp macro="" textlink="">
      <xdr:nvSpPr>
        <xdr:cNvPr id="409" name="フローチャート: 判断 408"/>
        <xdr:cNvSpPr/>
      </xdr:nvSpPr>
      <xdr:spPr>
        <a:xfrm>
          <a:off x="8699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37465</xdr:rowOff>
    </xdr:from>
    <xdr:ext cx="534035" cy="259080"/>
    <xdr:sp macro="" textlink="">
      <xdr:nvSpPr>
        <xdr:cNvPr id="410" name="テキスト ボックス 409"/>
        <xdr:cNvSpPr txBox="1"/>
      </xdr:nvSpPr>
      <xdr:spPr>
        <a:xfrm>
          <a:off x="8482965" y="13410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76835</xdr:rowOff>
    </xdr:from>
    <xdr:to xmlns:xdr="http://schemas.openxmlformats.org/drawingml/2006/spreadsheetDrawing">
      <xdr:col>41</xdr:col>
      <xdr:colOff>50800</xdr:colOff>
      <xdr:row>72</xdr:row>
      <xdr:rowOff>92075</xdr:rowOff>
    </xdr:to>
    <xdr:cxnSp macro="">
      <xdr:nvCxnSpPr>
        <xdr:cNvPr id="411" name="直線コネクタ 410"/>
        <xdr:cNvCxnSpPr/>
      </xdr:nvCxnSpPr>
      <xdr:spPr>
        <a:xfrm>
          <a:off x="6972300" y="124212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79375</xdr:rowOff>
    </xdr:from>
    <xdr:to xmlns:xdr="http://schemas.openxmlformats.org/drawingml/2006/spreadsheetDrawing">
      <xdr:col>41</xdr:col>
      <xdr:colOff>101600</xdr:colOff>
      <xdr:row>78</xdr:row>
      <xdr:rowOff>9525</xdr:rowOff>
    </xdr:to>
    <xdr:sp macro="" textlink="">
      <xdr:nvSpPr>
        <xdr:cNvPr id="412" name="フローチャート: 判断 411"/>
        <xdr:cNvSpPr/>
      </xdr:nvSpPr>
      <xdr:spPr>
        <a:xfrm>
          <a:off x="7810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635</xdr:rowOff>
    </xdr:from>
    <xdr:ext cx="534035" cy="259080"/>
    <xdr:sp macro="" textlink="">
      <xdr:nvSpPr>
        <xdr:cNvPr id="413" name="テキスト ボックス 412"/>
        <xdr:cNvSpPr txBox="1"/>
      </xdr:nvSpPr>
      <xdr:spPr>
        <a:xfrm>
          <a:off x="7593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88900</xdr:rowOff>
    </xdr:from>
    <xdr:to xmlns:xdr="http://schemas.openxmlformats.org/drawingml/2006/spreadsheetDrawing">
      <xdr:col>36</xdr:col>
      <xdr:colOff>165100</xdr:colOff>
      <xdr:row>78</xdr:row>
      <xdr:rowOff>19050</xdr:rowOff>
    </xdr:to>
    <xdr:sp macro="" textlink="">
      <xdr:nvSpPr>
        <xdr:cNvPr id="414" name="フローチャート: 判断 413"/>
        <xdr:cNvSpPr/>
      </xdr:nvSpPr>
      <xdr:spPr>
        <a:xfrm>
          <a:off x="692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10160</xdr:rowOff>
    </xdr:from>
    <xdr:ext cx="534035" cy="259080"/>
    <xdr:sp macro="" textlink="">
      <xdr:nvSpPr>
        <xdr:cNvPr id="415" name="テキスト ボックス 414"/>
        <xdr:cNvSpPr txBox="1"/>
      </xdr:nvSpPr>
      <xdr:spPr>
        <a:xfrm>
          <a:off x="6704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162560</xdr:rowOff>
    </xdr:from>
    <xdr:to xmlns:xdr="http://schemas.openxmlformats.org/drawingml/2006/spreadsheetDrawing">
      <xdr:col>55</xdr:col>
      <xdr:colOff>50800</xdr:colOff>
      <xdr:row>78</xdr:row>
      <xdr:rowOff>92710</xdr:rowOff>
    </xdr:to>
    <xdr:sp macro="" textlink="">
      <xdr:nvSpPr>
        <xdr:cNvPr id="421" name="楕円 420"/>
        <xdr:cNvSpPr/>
      </xdr:nvSpPr>
      <xdr:spPr>
        <a:xfrm>
          <a:off x="104267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13970</xdr:rowOff>
    </xdr:from>
    <xdr:ext cx="469900" cy="259080"/>
    <xdr:sp macro="" textlink="">
      <xdr:nvSpPr>
        <xdr:cNvPr id="422" name="普通建設事業費 （ うち新規整備　）該当値テキスト"/>
        <xdr:cNvSpPr txBox="1"/>
      </xdr:nvSpPr>
      <xdr:spPr>
        <a:xfrm>
          <a:off x="10528300" y="1321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93980</xdr:rowOff>
    </xdr:from>
    <xdr:to xmlns:xdr="http://schemas.openxmlformats.org/drawingml/2006/spreadsheetDrawing">
      <xdr:col>50</xdr:col>
      <xdr:colOff>165100</xdr:colOff>
      <xdr:row>77</xdr:row>
      <xdr:rowOff>24130</xdr:rowOff>
    </xdr:to>
    <xdr:sp macro="" textlink="">
      <xdr:nvSpPr>
        <xdr:cNvPr id="423" name="楕円 422"/>
        <xdr:cNvSpPr/>
      </xdr:nvSpPr>
      <xdr:spPr>
        <a:xfrm>
          <a:off x="9588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40640</xdr:rowOff>
    </xdr:from>
    <xdr:ext cx="534035" cy="258445"/>
    <xdr:sp macro="" textlink="">
      <xdr:nvSpPr>
        <xdr:cNvPr id="424" name="テキスト ボックス 423"/>
        <xdr:cNvSpPr txBox="1"/>
      </xdr:nvSpPr>
      <xdr:spPr>
        <a:xfrm>
          <a:off x="9371965" y="12899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170180</xdr:rowOff>
    </xdr:from>
    <xdr:to xmlns:xdr="http://schemas.openxmlformats.org/drawingml/2006/spreadsheetDrawing">
      <xdr:col>46</xdr:col>
      <xdr:colOff>38100</xdr:colOff>
      <xdr:row>73</xdr:row>
      <xdr:rowOff>100330</xdr:rowOff>
    </xdr:to>
    <xdr:sp macro="" textlink="">
      <xdr:nvSpPr>
        <xdr:cNvPr id="425" name="楕円 424"/>
        <xdr:cNvSpPr/>
      </xdr:nvSpPr>
      <xdr:spPr>
        <a:xfrm>
          <a:off x="8699500" y="125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116840</xdr:rowOff>
    </xdr:from>
    <xdr:ext cx="534035" cy="259080"/>
    <xdr:sp macro="" textlink="">
      <xdr:nvSpPr>
        <xdr:cNvPr id="426" name="テキスト ボックス 425"/>
        <xdr:cNvSpPr txBox="1"/>
      </xdr:nvSpPr>
      <xdr:spPr>
        <a:xfrm>
          <a:off x="8482965" y="1228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72</xdr:row>
      <xdr:rowOff>41275</xdr:rowOff>
    </xdr:from>
    <xdr:to xmlns:xdr="http://schemas.openxmlformats.org/drawingml/2006/spreadsheetDrawing">
      <xdr:col>41</xdr:col>
      <xdr:colOff>101600</xdr:colOff>
      <xdr:row>72</xdr:row>
      <xdr:rowOff>143510</xdr:rowOff>
    </xdr:to>
    <xdr:sp macro="" textlink="">
      <xdr:nvSpPr>
        <xdr:cNvPr id="427" name="楕円 426"/>
        <xdr:cNvSpPr/>
      </xdr:nvSpPr>
      <xdr:spPr>
        <a:xfrm>
          <a:off x="7810500" y="12385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70</xdr:row>
      <xdr:rowOff>159385</xdr:rowOff>
    </xdr:from>
    <xdr:ext cx="534035" cy="258445"/>
    <xdr:sp macro="" textlink="">
      <xdr:nvSpPr>
        <xdr:cNvPr id="428" name="テキスト ボックス 427"/>
        <xdr:cNvSpPr txBox="1"/>
      </xdr:nvSpPr>
      <xdr:spPr>
        <a:xfrm>
          <a:off x="7593965" y="12160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26035</xdr:rowOff>
    </xdr:from>
    <xdr:to xmlns:xdr="http://schemas.openxmlformats.org/drawingml/2006/spreadsheetDrawing">
      <xdr:col>36</xdr:col>
      <xdr:colOff>165100</xdr:colOff>
      <xdr:row>72</xdr:row>
      <xdr:rowOff>127635</xdr:rowOff>
    </xdr:to>
    <xdr:sp macro="" textlink="">
      <xdr:nvSpPr>
        <xdr:cNvPr id="429" name="楕円 428"/>
        <xdr:cNvSpPr/>
      </xdr:nvSpPr>
      <xdr:spPr>
        <a:xfrm>
          <a:off x="6921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144145</xdr:rowOff>
    </xdr:from>
    <xdr:ext cx="534035" cy="258445"/>
    <xdr:sp macro="" textlink="">
      <xdr:nvSpPr>
        <xdr:cNvPr id="430" name="テキスト ボックス 429"/>
        <xdr:cNvSpPr txBox="1"/>
      </xdr:nvSpPr>
      <xdr:spPr>
        <a:xfrm>
          <a:off x="6704965" y="12145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4" name="テキスト ボックス 443"/>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48" name="テキスト ボックス 447"/>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0" name="テキスト ボックス 449"/>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2" name="テキスト ボックス 451"/>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52070</xdr:rowOff>
    </xdr:from>
    <xdr:to xmlns:xdr="http://schemas.openxmlformats.org/drawingml/2006/spreadsheetDrawing">
      <xdr:col>54</xdr:col>
      <xdr:colOff>189865</xdr:colOff>
      <xdr:row>99</xdr:row>
      <xdr:rowOff>36195</xdr:rowOff>
    </xdr:to>
    <xdr:cxnSp macro="">
      <xdr:nvCxnSpPr>
        <xdr:cNvPr id="456" name="直線コネクタ 455"/>
        <xdr:cNvCxnSpPr/>
      </xdr:nvCxnSpPr>
      <xdr:spPr>
        <a:xfrm flipV="1">
          <a:off x="10475595" y="1565402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9900" cy="258445"/>
    <xdr:sp macro="" textlink="">
      <xdr:nvSpPr>
        <xdr:cNvPr id="457" name="普通建設事業費 （ うち更新整備　）最小値テキスト"/>
        <xdr:cNvSpPr txBox="1"/>
      </xdr:nvSpPr>
      <xdr:spPr>
        <a:xfrm>
          <a:off x="10528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58" name="直線コネクタ 457"/>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169545</xdr:rowOff>
    </xdr:from>
    <xdr:ext cx="598805" cy="258445"/>
    <xdr:sp macro="" textlink="">
      <xdr:nvSpPr>
        <xdr:cNvPr id="459" name="普通建設事業費 （ うち更新整備　）最大値テキスト"/>
        <xdr:cNvSpPr txBox="1"/>
      </xdr:nvSpPr>
      <xdr:spPr>
        <a:xfrm>
          <a:off x="10528300" y="15428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0" name="直線コネクタ 459"/>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23495</xdr:rowOff>
    </xdr:from>
    <xdr:to xmlns:xdr="http://schemas.openxmlformats.org/drawingml/2006/spreadsheetDrawing">
      <xdr:col>55</xdr:col>
      <xdr:colOff>0</xdr:colOff>
      <xdr:row>96</xdr:row>
      <xdr:rowOff>52070</xdr:rowOff>
    </xdr:to>
    <xdr:cxnSp macro="">
      <xdr:nvCxnSpPr>
        <xdr:cNvPr id="461" name="直線コネクタ 460"/>
        <xdr:cNvCxnSpPr/>
      </xdr:nvCxnSpPr>
      <xdr:spPr>
        <a:xfrm flipV="1">
          <a:off x="9639300" y="164826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54610</xdr:rowOff>
    </xdr:from>
    <xdr:ext cx="534670" cy="258445"/>
    <xdr:sp macro="" textlink="">
      <xdr:nvSpPr>
        <xdr:cNvPr id="462" name="普通建設事業費 （ うち更新整備　）平均値テキスト"/>
        <xdr:cNvSpPr txBox="1"/>
      </xdr:nvSpPr>
      <xdr:spPr>
        <a:xfrm>
          <a:off x="10528300" y="16685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76200</xdr:rowOff>
    </xdr:from>
    <xdr:to xmlns:xdr="http://schemas.openxmlformats.org/drawingml/2006/spreadsheetDrawing">
      <xdr:col>55</xdr:col>
      <xdr:colOff>50800</xdr:colOff>
      <xdr:row>98</xdr:row>
      <xdr:rowOff>6350</xdr:rowOff>
    </xdr:to>
    <xdr:sp macro="" textlink="">
      <xdr:nvSpPr>
        <xdr:cNvPr id="463" name="フローチャート: 判断 462"/>
        <xdr:cNvSpPr/>
      </xdr:nvSpPr>
      <xdr:spPr>
        <a:xfrm>
          <a:off x="104267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52070</xdr:rowOff>
    </xdr:from>
    <xdr:to xmlns:xdr="http://schemas.openxmlformats.org/drawingml/2006/spreadsheetDrawing">
      <xdr:col>50</xdr:col>
      <xdr:colOff>114300</xdr:colOff>
      <xdr:row>96</xdr:row>
      <xdr:rowOff>128905</xdr:rowOff>
    </xdr:to>
    <xdr:cxnSp macro="">
      <xdr:nvCxnSpPr>
        <xdr:cNvPr id="464" name="直線コネクタ 463"/>
        <xdr:cNvCxnSpPr/>
      </xdr:nvCxnSpPr>
      <xdr:spPr>
        <a:xfrm flipV="1">
          <a:off x="8750300" y="1651127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109220</xdr:rowOff>
    </xdr:from>
    <xdr:to xmlns:xdr="http://schemas.openxmlformats.org/drawingml/2006/spreadsheetDrawing">
      <xdr:col>50</xdr:col>
      <xdr:colOff>165100</xdr:colOff>
      <xdr:row>98</xdr:row>
      <xdr:rowOff>39370</xdr:rowOff>
    </xdr:to>
    <xdr:sp macro="" textlink="">
      <xdr:nvSpPr>
        <xdr:cNvPr id="465" name="フローチャート: 判断 464"/>
        <xdr:cNvSpPr/>
      </xdr:nvSpPr>
      <xdr:spPr>
        <a:xfrm>
          <a:off x="9588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30480</xdr:rowOff>
    </xdr:from>
    <xdr:ext cx="534035" cy="258445"/>
    <xdr:sp macro="" textlink="">
      <xdr:nvSpPr>
        <xdr:cNvPr id="466" name="テキスト ボックス 465"/>
        <xdr:cNvSpPr txBox="1"/>
      </xdr:nvSpPr>
      <xdr:spPr>
        <a:xfrm>
          <a:off x="9371965"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36195</xdr:rowOff>
    </xdr:from>
    <xdr:to xmlns:xdr="http://schemas.openxmlformats.org/drawingml/2006/spreadsheetDrawing">
      <xdr:col>45</xdr:col>
      <xdr:colOff>177800</xdr:colOff>
      <xdr:row>96</xdr:row>
      <xdr:rowOff>128905</xdr:rowOff>
    </xdr:to>
    <xdr:cxnSp macro="">
      <xdr:nvCxnSpPr>
        <xdr:cNvPr id="467" name="直線コネクタ 466"/>
        <xdr:cNvCxnSpPr/>
      </xdr:nvCxnSpPr>
      <xdr:spPr>
        <a:xfrm>
          <a:off x="7861300" y="16152495"/>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105410</xdr:rowOff>
    </xdr:from>
    <xdr:to xmlns:xdr="http://schemas.openxmlformats.org/drawingml/2006/spreadsheetDrawing">
      <xdr:col>46</xdr:col>
      <xdr:colOff>38100</xdr:colOff>
      <xdr:row>98</xdr:row>
      <xdr:rowOff>35560</xdr:rowOff>
    </xdr:to>
    <xdr:sp macro="" textlink="">
      <xdr:nvSpPr>
        <xdr:cNvPr id="468" name="フローチャート: 判断 467"/>
        <xdr:cNvSpPr/>
      </xdr:nvSpPr>
      <xdr:spPr>
        <a:xfrm>
          <a:off x="869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26670</xdr:rowOff>
    </xdr:from>
    <xdr:ext cx="534035" cy="259080"/>
    <xdr:sp macro="" textlink="">
      <xdr:nvSpPr>
        <xdr:cNvPr id="469" name="テキスト ボックス 468"/>
        <xdr:cNvSpPr txBox="1"/>
      </xdr:nvSpPr>
      <xdr:spPr>
        <a:xfrm>
          <a:off x="8482965" y="1682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29210</xdr:rowOff>
    </xdr:from>
    <xdr:to xmlns:xdr="http://schemas.openxmlformats.org/drawingml/2006/spreadsheetDrawing">
      <xdr:col>41</xdr:col>
      <xdr:colOff>50800</xdr:colOff>
      <xdr:row>94</xdr:row>
      <xdr:rowOff>36195</xdr:rowOff>
    </xdr:to>
    <xdr:cxnSp macro="">
      <xdr:nvCxnSpPr>
        <xdr:cNvPr id="470" name="直線コネクタ 469"/>
        <xdr:cNvCxnSpPr/>
      </xdr:nvCxnSpPr>
      <xdr:spPr>
        <a:xfrm>
          <a:off x="6972300" y="15802610"/>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73660</xdr:rowOff>
    </xdr:from>
    <xdr:to xmlns:xdr="http://schemas.openxmlformats.org/drawingml/2006/spreadsheetDrawing">
      <xdr:col>41</xdr:col>
      <xdr:colOff>101600</xdr:colOff>
      <xdr:row>98</xdr:row>
      <xdr:rowOff>3810</xdr:rowOff>
    </xdr:to>
    <xdr:sp macro="" textlink="">
      <xdr:nvSpPr>
        <xdr:cNvPr id="471" name="フローチャート: 判断 470"/>
        <xdr:cNvSpPr/>
      </xdr:nvSpPr>
      <xdr:spPr>
        <a:xfrm>
          <a:off x="7810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166370</xdr:rowOff>
    </xdr:from>
    <xdr:ext cx="534035" cy="258445"/>
    <xdr:sp macro="" textlink="">
      <xdr:nvSpPr>
        <xdr:cNvPr id="472" name="テキスト ボックス 471"/>
        <xdr:cNvSpPr txBox="1"/>
      </xdr:nvSpPr>
      <xdr:spPr>
        <a:xfrm>
          <a:off x="7593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71755</xdr:rowOff>
    </xdr:from>
    <xdr:to xmlns:xdr="http://schemas.openxmlformats.org/drawingml/2006/spreadsheetDrawing">
      <xdr:col>36</xdr:col>
      <xdr:colOff>165100</xdr:colOff>
      <xdr:row>98</xdr:row>
      <xdr:rowOff>1905</xdr:rowOff>
    </xdr:to>
    <xdr:sp macro="" textlink="">
      <xdr:nvSpPr>
        <xdr:cNvPr id="473" name="フローチャート: 判断 472"/>
        <xdr:cNvSpPr/>
      </xdr:nvSpPr>
      <xdr:spPr>
        <a:xfrm>
          <a:off x="6921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164465</xdr:rowOff>
    </xdr:from>
    <xdr:ext cx="534035" cy="259080"/>
    <xdr:sp macro="" textlink="">
      <xdr:nvSpPr>
        <xdr:cNvPr id="474" name="テキスト ボックス 473"/>
        <xdr:cNvSpPr txBox="1"/>
      </xdr:nvSpPr>
      <xdr:spPr>
        <a:xfrm>
          <a:off x="6704965" y="1679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144145</xdr:rowOff>
    </xdr:from>
    <xdr:to xmlns:xdr="http://schemas.openxmlformats.org/drawingml/2006/spreadsheetDrawing">
      <xdr:col>55</xdr:col>
      <xdr:colOff>50800</xdr:colOff>
      <xdr:row>96</xdr:row>
      <xdr:rowOff>74930</xdr:rowOff>
    </xdr:to>
    <xdr:sp macro="" textlink="">
      <xdr:nvSpPr>
        <xdr:cNvPr id="480" name="楕円 479"/>
        <xdr:cNvSpPr/>
      </xdr:nvSpPr>
      <xdr:spPr>
        <a:xfrm>
          <a:off x="104267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167005</xdr:rowOff>
    </xdr:from>
    <xdr:ext cx="534670" cy="258445"/>
    <xdr:sp macro="" textlink="">
      <xdr:nvSpPr>
        <xdr:cNvPr id="481" name="普通建設事業費 （ うち更新整備　）該当値テキスト"/>
        <xdr:cNvSpPr txBox="1"/>
      </xdr:nvSpPr>
      <xdr:spPr>
        <a:xfrm>
          <a:off x="10528300" y="16283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1270</xdr:rowOff>
    </xdr:from>
    <xdr:to xmlns:xdr="http://schemas.openxmlformats.org/drawingml/2006/spreadsheetDrawing">
      <xdr:col>50</xdr:col>
      <xdr:colOff>165100</xdr:colOff>
      <xdr:row>96</xdr:row>
      <xdr:rowOff>102870</xdr:rowOff>
    </xdr:to>
    <xdr:sp macro="" textlink="">
      <xdr:nvSpPr>
        <xdr:cNvPr id="482" name="楕円 481"/>
        <xdr:cNvSpPr/>
      </xdr:nvSpPr>
      <xdr:spPr>
        <a:xfrm>
          <a:off x="9588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120650</xdr:rowOff>
    </xdr:from>
    <xdr:ext cx="534035" cy="258445"/>
    <xdr:sp macro="" textlink="">
      <xdr:nvSpPr>
        <xdr:cNvPr id="483" name="テキスト ボックス 482"/>
        <xdr:cNvSpPr txBox="1"/>
      </xdr:nvSpPr>
      <xdr:spPr>
        <a:xfrm>
          <a:off x="9371965" y="1623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78105</xdr:rowOff>
    </xdr:from>
    <xdr:to xmlns:xdr="http://schemas.openxmlformats.org/drawingml/2006/spreadsheetDrawing">
      <xdr:col>46</xdr:col>
      <xdr:colOff>38100</xdr:colOff>
      <xdr:row>97</xdr:row>
      <xdr:rowOff>8255</xdr:rowOff>
    </xdr:to>
    <xdr:sp macro="" textlink="">
      <xdr:nvSpPr>
        <xdr:cNvPr id="484" name="楕円 483"/>
        <xdr:cNvSpPr/>
      </xdr:nvSpPr>
      <xdr:spPr>
        <a:xfrm>
          <a:off x="8699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24765</xdr:rowOff>
    </xdr:from>
    <xdr:ext cx="534035" cy="259080"/>
    <xdr:sp macro="" textlink="">
      <xdr:nvSpPr>
        <xdr:cNvPr id="485" name="テキスト ボックス 484"/>
        <xdr:cNvSpPr txBox="1"/>
      </xdr:nvSpPr>
      <xdr:spPr>
        <a:xfrm>
          <a:off x="8482965" y="16312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156845</xdr:rowOff>
    </xdr:from>
    <xdr:to xmlns:xdr="http://schemas.openxmlformats.org/drawingml/2006/spreadsheetDrawing">
      <xdr:col>41</xdr:col>
      <xdr:colOff>101600</xdr:colOff>
      <xdr:row>94</xdr:row>
      <xdr:rowOff>86995</xdr:rowOff>
    </xdr:to>
    <xdr:sp macro="" textlink="">
      <xdr:nvSpPr>
        <xdr:cNvPr id="486" name="楕円 485"/>
        <xdr:cNvSpPr/>
      </xdr:nvSpPr>
      <xdr:spPr>
        <a:xfrm>
          <a:off x="7810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103505</xdr:rowOff>
    </xdr:from>
    <xdr:ext cx="534035" cy="259080"/>
    <xdr:sp macro="" textlink="">
      <xdr:nvSpPr>
        <xdr:cNvPr id="487" name="テキスト ボックス 486"/>
        <xdr:cNvSpPr txBox="1"/>
      </xdr:nvSpPr>
      <xdr:spPr>
        <a:xfrm>
          <a:off x="7593965" y="15876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149860</xdr:rowOff>
    </xdr:from>
    <xdr:to xmlns:xdr="http://schemas.openxmlformats.org/drawingml/2006/spreadsheetDrawing">
      <xdr:col>36</xdr:col>
      <xdr:colOff>165100</xdr:colOff>
      <xdr:row>92</xdr:row>
      <xdr:rowOff>80010</xdr:rowOff>
    </xdr:to>
    <xdr:sp macro="" textlink="">
      <xdr:nvSpPr>
        <xdr:cNvPr id="488" name="楕円 487"/>
        <xdr:cNvSpPr/>
      </xdr:nvSpPr>
      <xdr:spPr>
        <a:xfrm>
          <a:off x="6921500" y="157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90</xdr:row>
      <xdr:rowOff>96520</xdr:rowOff>
    </xdr:from>
    <xdr:ext cx="598170" cy="259080"/>
    <xdr:sp macro="" textlink="">
      <xdr:nvSpPr>
        <xdr:cNvPr id="489" name="テキスト ボックス 488"/>
        <xdr:cNvSpPr txBox="1"/>
      </xdr:nvSpPr>
      <xdr:spPr>
        <a:xfrm>
          <a:off x="6672580" y="15527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1" name="テキスト ボックス 500"/>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3" name="テキスト ボックス 502"/>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7" name="テキスト ボックス 506"/>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1" name="テキスト ボックス 510"/>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3" name="テキスト ボックス 51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57150</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372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118745</xdr:rowOff>
    </xdr:from>
    <xdr:ext cx="249555" cy="259080"/>
    <xdr:sp macro="" textlink="">
      <xdr:nvSpPr>
        <xdr:cNvPr id="516" name="災害復旧事業費最小値テキスト"/>
        <xdr:cNvSpPr txBox="1"/>
      </xdr:nvSpPr>
      <xdr:spPr>
        <a:xfrm>
          <a:off x="16370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3810</xdr:rowOff>
    </xdr:from>
    <xdr:ext cx="534670" cy="259080"/>
    <xdr:sp macro="" textlink="">
      <xdr:nvSpPr>
        <xdr:cNvPr id="518" name="災害復旧事業費最大値テキスト"/>
        <xdr:cNvSpPr txBox="1"/>
      </xdr:nvSpPr>
      <xdr:spPr>
        <a:xfrm>
          <a:off x="16370300" y="514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57150</xdr:rowOff>
    </xdr:from>
    <xdr:to xmlns:xdr="http://schemas.openxmlformats.org/drawingml/2006/spreadsheetDrawing">
      <xdr:col>86</xdr:col>
      <xdr:colOff>25400</xdr:colOff>
      <xdr:row>31</xdr:row>
      <xdr:rowOff>57150</xdr:rowOff>
    </xdr:to>
    <xdr:cxnSp macro="">
      <xdr:nvCxnSpPr>
        <xdr:cNvPr id="519" name="直線コネクタ 518"/>
        <xdr:cNvCxnSpPr/>
      </xdr:nvCxnSpPr>
      <xdr:spPr>
        <a:xfrm>
          <a:off x="16230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99060</xdr:rowOff>
    </xdr:from>
    <xdr:to xmlns:xdr="http://schemas.openxmlformats.org/drawingml/2006/spreadsheetDrawing">
      <xdr:col>85</xdr:col>
      <xdr:colOff>127000</xdr:colOff>
      <xdr:row>37</xdr:row>
      <xdr:rowOff>34925</xdr:rowOff>
    </xdr:to>
    <xdr:cxnSp macro="">
      <xdr:nvCxnSpPr>
        <xdr:cNvPr id="520" name="直線コネクタ 519"/>
        <xdr:cNvCxnSpPr/>
      </xdr:nvCxnSpPr>
      <xdr:spPr>
        <a:xfrm flipV="1">
          <a:off x="15481300" y="6099810"/>
          <a:ext cx="8382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163195</xdr:rowOff>
    </xdr:from>
    <xdr:ext cx="469900" cy="259080"/>
    <xdr:sp macro="" textlink="">
      <xdr:nvSpPr>
        <xdr:cNvPr id="521" name="災害復旧事業費平均値テキスト"/>
        <xdr:cNvSpPr txBox="1"/>
      </xdr:nvSpPr>
      <xdr:spPr>
        <a:xfrm>
          <a:off x="16370300" y="6678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13335</xdr:rowOff>
    </xdr:from>
    <xdr:to xmlns:xdr="http://schemas.openxmlformats.org/drawingml/2006/spreadsheetDrawing">
      <xdr:col>85</xdr:col>
      <xdr:colOff>177800</xdr:colOff>
      <xdr:row>39</xdr:row>
      <xdr:rowOff>114935</xdr:rowOff>
    </xdr:to>
    <xdr:sp macro="" textlink="">
      <xdr:nvSpPr>
        <xdr:cNvPr id="522" name="フローチャート: 判断 521"/>
        <xdr:cNvSpPr/>
      </xdr:nvSpPr>
      <xdr:spPr>
        <a:xfrm>
          <a:off x="16268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34925</xdr:rowOff>
    </xdr:from>
    <xdr:to xmlns:xdr="http://schemas.openxmlformats.org/drawingml/2006/spreadsheetDrawing">
      <xdr:col>81</xdr:col>
      <xdr:colOff>50800</xdr:colOff>
      <xdr:row>37</xdr:row>
      <xdr:rowOff>100965</xdr:rowOff>
    </xdr:to>
    <xdr:cxnSp macro="">
      <xdr:nvCxnSpPr>
        <xdr:cNvPr id="523" name="直線コネクタ 522"/>
        <xdr:cNvCxnSpPr/>
      </xdr:nvCxnSpPr>
      <xdr:spPr>
        <a:xfrm flipV="1">
          <a:off x="14592300" y="63785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24" name="フローチャート: 判断 523"/>
        <xdr:cNvSpPr/>
      </xdr:nvSpPr>
      <xdr:spPr>
        <a:xfrm>
          <a:off x="1543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83820</xdr:rowOff>
    </xdr:from>
    <xdr:ext cx="469265" cy="259080"/>
    <xdr:sp macro="" textlink="">
      <xdr:nvSpPr>
        <xdr:cNvPr id="525" name="テキスト ボックス 524"/>
        <xdr:cNvSpPr txBox="1"/>
      </xdr:nvSpPr>
      <xdr:spPr>
        <a:xfrm>
          <a:off x="15246350" y="6770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94615</xdr:rowOff>
    </xdr:from>
    <xdr:to xmlns:xdr="http://schemas.openxmlformats.org/drawingml/2006/spreadsheetDrawing">
      <xdr:col>76</xdr:col>
      <xdr:colOff>114300</xdr:colOff>
      <xdr:row>37</xdr:row>
      <xdr:rowOff>100965</xdr:rowOff>
    </xdr:to>
    <xdr:cxnSp macro="">
      <xdr:nvCxnSpPr>
        <xdr:cNvPr id="526" name="直線コネクタ 525"/>
        <xdr:cNvCxnSpPr/>
      </xdr:nvCxnSpPr>
      <xdr:spPr>
        <a:xfrm>
          <a:off x="13703300" y="6438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147320</xdr:rowOff>
    </xdr:from>
    <xdr:to xmlns:xdr="http://schemas.openxmlformats.org/drawingml/2006/spreadsheetDrawing">
      <xdr:col>76</xdr:col>
      <xdr:colOff>165100</xdr:colOff>
      <xdr:row>39</xdr:row>
      <xdr:rowOff>77470</xdr:rowOff>
    </xdr:to>
    <xdr:sp macro="" textlink="">
      <xdr:nvSpPr>
        <xdr:cNvPr id="527" name="フローチャート: 判断 526"/>
        <xdr:cNvSpPr/>
      </xdr:nvSpPr>
      <xdr:spPr>
        <a:xfrm>
          <a:off x="14541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68580</xdr:rowOff>
    </xdr:from>
    <xdr:ext cx="469265" cy="259080"/>
    <xdr:sp macro="" textlink="">
      <xdr:nvSpPr>
        <xdr:cNvPr id="528" name="テキスト ボックス 527"/>
        <xdr:cNvSpPr txBox="1"/>
      </xdr:nvSpPr>
      <xdr:spPr>
        <a:xfrm>
          <a:off x="14357350" y="6755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94615</xdr:rowOff>
    </xdr:from>
    <xdr:to xmlns:xdr="http://schemas.openxmlformats.org/drawingml/2006/spreadsheetDrawing">
      <xdr:col>71</xdr:col>
      <xdr:colOff>177800</xdr:colOff>
      <xdr:row>38</xdr:row>
      <xdr:rowOff>10160</xdr:rowOff>
    </xdr:to>
    <xdr:cxnSp macro="">
      <xdr:nvCxnSpPr>
        <xdr:cNvPr id="529" name="直線コネクタ 528"/>
        <xdr:cNvCxnSpPr/>
      </xdr:nvCxnSpPr>
      <xdr:spPr>
        <a:xfrm flipV="1">
          <a:off x="12814300" y="64382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166370</xdr:rowOff>
    </xdr:from>
    <xdr:to xmlns:xdr="http://schemas.openxmlformats.org/drawingml/2006/spreadsheetDrawing">
      <xdr:col>72</xdr:col>
      <xdr:colOff>38100</xdr:colOff>
      <xdr:row>39</xdr:row>
      <xdr:rowOff>95885</xdr:rowOff>
    </xdr:to>
    <xdr:sp macro="" textlink="">
      <xdr:nvSpPr>
        <xdr:cNvPr id="530" name="フローチャート: 判断 529"/>
        <xdr:cNvSpPr/>
      </xdr:nvSpPr>
      <xdr:spPr>
        <a:xfrm>
          <a:off x="13652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86995</xdr:rowOff>
    </xdr:from>
    <xdr:ext cx="469265" cy="258445"/>
    <xdr:sp macro="" textlink="">
      <xdr:nvSpPr>
        <xdr:cNvPr id="531" name="テキスト ボックス 530"/>
        <xdr:cNvSpPr txBox="1"/>
      </xdr:nvSpPr>
      <xdr:spPr>
        <a:xfrm>
          <a:off x="13468350" y="6773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32" name="フローチャート: 判断 531"/>
        <xdr:cNvSpPr/>
      </xdr:nvSpPr>
      <xdr:spPr>
        <a:xfrm>
          <a:off x="12763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74930</xdr:rowOff>
    </xdr:from>
    <xdr:ext cx="469265" cy="258445"/>
    <xdr:sp macro="" textlink="">
      <xdr:nvSpPr>
        <xdr:cNvPr id="533" name="テキスト ボックス 532"/>
        <xdr:cNvSpPr txBox="1"/>
      </xdr:nvSpPr>
      <xdr:spPr>
        <a:xfrm>
          <a:off x="12579350" y="6761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48260</xdr:rowOff>
    </xdr:from>
    <xdr:to xmlns:xdr="http://schemas.openxmlformats.org/drawingml/2006/spreadsheetDrawing">
      <xdr:col>85</xdr:col>
      <xdr:colOff>177800</xdr:colOff>
      <xdr:row>35</xdr:row>
      <xdr:rowOff>149860</xdr:rowOff>
    </xdr:to>
    <xdr:sp macro="" textlink="">
      <xdr:nvSpPr>
        <xdr:cNvPr id="539" name="楕円 538"/>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71120</xdr:rowOff>
    </xdr:from>
    <xdr:ext cx="534670" cy="259080"/>
    <xdr:sp macro="" textlink="">
      <xdr:nvSpPr>
        <xdr:cNvPr id="540" name="災害復旧事業費該当値テキスト"/>
        <xdr:cNvSpPr txBox="1"/>
      </xdr:nvSpPr>
      <xdr:spPr>
        <a:xfrm>
          <a:off x="16370300" y="590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86360</xdr:rowOff>
    </xdr:to>
    <xdr:sp macro="" textlink="">
      <xdr:nvSpPr>
        <xdr:cNvPr id="541" name="楕円 540"/>
        <xdr:cNvSpPr/>
      </xdr:nvSpPr>
      <xdr:spPr>
        <a:xfrm>
          <a:off x="15430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102235</xdr:rowOff>
    </xdr:from>
    <xdr:ext cx="534035" cy="258445"/>
    <xdr:sp macro="" textlink="">
      <xdr:nvSpPr>
        <xdr:cNvPr id="542" name="テキスト ボックス 541"/>
        <xdr:cNvSpPr txBox="1"/>
      </xdr:nvSpPr>
      <xdr:spPr>
        <a:xfrm>
          <a:off x="15213965" y="6102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50165</xdr:rowOff>
    </xdr:from>
    <xdr:to xmlns:xdr="http://schemas.openxmlformats.org/drawingml/2006/spreadsheetDrawing">
      <xdr:col>76</xdr:col>
      <xdr:colOff>165100</xdr:colOff>
      <xdr:row>37</xdr:row>
      <xdr:rowOff>151765</xdr:rowOff>
    </xdr:to>
    <xdr:sp macro="" textlink="">
      <xdr:nvSpPr>
        <xdr:cNvPr id="543" name="楕円 542"/>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168275</xdr:rowOff>
    </xdr:from>
    <xdr:ext cx="534035" cy="258445"/>
    <xdr:sp macro="" textlink="">
      <xdr:nvSpPr>
        <xdr:cNvPr id="544" name="テキスト ボックス 543"/>
        <xdr:cNvSpPr txBox="1"/>
      </xdr:nvSpPr>
      <xdr:spPr>
        <a:xfrm>
          <a:off x="14324965" y="616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43815</xdr:rowOff>
    </xdr:from>
    <xdr:to xmlns:xdr="http://schemas.openxmlformats.org/drawingml/2006/spreadsheetDrawing">
      <xdr:col>72</xdr:col>
      <xdr:colOff>38100</xdr:colOff>
      <xdr:row>37</xdr:row>
      <xdr:rowOff>145415</xdr:rowOff>
    </xdr:to>
    <xdr:sp macro="" textlink="">
      <xdr:nvSpPr>
        <xdr:cNvPr id="545" name="楕円 544"/>
        <xdr:cNvSpPr/>
      </xdr:nvSpPr>
      <xdr:spPr>
        <a:xfrm>
          <a:off x="13652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161925</xdr:rowOff>
    </xdr:from>
    <xdr:ext cx="534035" cy="259080"/>
    <xdr:sp macro="" textlink="">
      <xdr:nvSpPr>
        <xdr:cNvPr id="546" name="テキスト ボックス 545"/>
        <xdr:cNvSpPr txBox="1"/>
      </xdr:nvSpPr>
      <xdr:spPr>
        <a:xfrm>
          <a:off x="13435965" y="616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130810</xdr:rowOff>
    </xdr:from>
    <xdr:to xmlns:xdr="http://schemas.openxmlformats.org/drawingml/2006/spreadsheetDrawing">
      <xdr:col>67</xdr:col>
      <xdr:colOff>101600</xdr:colOff>
      <xdr:row>38</xdr:row>
      <xdr:rowOff>60960</xdr:rowOff>
    </xdr:to>
    <xdr:sp macro="" textlink="">
      <xdr:nvSpPr>
        <xdr:cNvPr id="547" name="楕円 546"/>
        <xdr:cNvSpPr/>
      </xdr:nvSpPr>
      <xdr:spPr>
        <a:xfrm>
          <a:off x="12763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77470</xdr:rowOff>
    </xdr:from>
    <xdr:ext cx="469265" cy="258445"/>
    <xdr:sp macro="" textlink="">
      <xdr:nvSpPr>
        <xdr:cNvPr id="548" name="テキスト ボックス 547"/>
        <xdr:cNvSpPr txBox="1"/>
      </xdr:nvSpPr>
      <xdr:spPr>
        <a:xfrm>
          <a:off x="12579350" y="6249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4" name="テキスト ボックス 57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7" name="テキスト ボックス 57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0" name="テキスト ボックス 57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2" name="テキスト ボックス 58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1" name="テキスト ボックス 59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3" name="テキスト ボックス 59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5" name="テキスト ボックス 59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7" name="テキスト ボックス 59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9" name="テキスト ボックス 608"/>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1" name="テキスト ボックス 610"/>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5" name="テキスト ボックス 614"/>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7" name="テキスト ボックス 61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9" name="テキスト ボックス 618"/>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92075</xdr:rowOff>
    </xdr:from>
    <xdr:to xmlns:xdr="http://schemas.openxmlformats.org/drawingml/2006/spreadsheetDrawing">
      <xdr:col>85</xdr:col>
      <xdr:colOff>126365</xdr:colOff>
      <xdr:row>78</xdr:row>
      <xdr:rowOff>156210</xdr:rowOff>
    </xdr:to>
    <xdr:cxnSp macro="">
      <xdr:nvCxnSpPr>
        <xdr:cNvPr id="623" name="直線コネクタ 622"/>
        <xdr:cNvCxnSpPr/>
      </xdr:nvCxnSpPr>
      <xdr:spPr>
        <a:xfrm flipV="1">
          <a:off x="16317595" y="11922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160020</xdr:rowOff>
    </xdr:from>
    <xdr:ext cx="469900" cy="259080"/>
    <xdr:sp macro="" textlink="">
      <xdr:nvSpPr>
        <xdr:cNvPr id="624" name="公債費最小値テキスト"/>
        <xdr:cNvSpPr txBox="1"/>
      </xdr:nvSpPr>
      <xdr:spPr>
        <a:xfrm>
          <a:off x="16370300" y="1353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156210</xdr:rowOff>
    </xdr:from>
    <xdr:to xmlns:xdr="http://schemas.openxmlformats.org/drawingml/2006/spreadsheetDrawing">
      <xdr:col>86</xdr:col>
      <xdr:colOff>25400</xdr:colOff>
      <xdr:row>78</xdr:row>
      <xdr:rowOff>156210</xdr:rowOff>
    </xdr:to>
    <xdr:cxnSp macro="">
      <xdr:nvCxnSpPr>
        <xdr:cNvPr id="625" name="直線コネクタ 624"/>
        <xdr:cNvCxnSpPr/>
      </xdr:nvCxnSpPr>
      <xdr:spPr>
        <a:xfrm>
          <a:off x="16230600" y="1352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38735</xdr:rowOff>
    </xdr:from>
    <xdr:ext cx="598805" cy="259080"/>
    <xdr:sp macro="" textlink="">
      <xdr:nvSpPr>
        <xdr:cNvPr id="626" name="公債費最大値テキスト"/>
        <xdr:cNvSpPr txBox="1"/>
      </xdr:nvSpPr>
      <xdr:spPr>
        <a:xfrm>
          <a:off x="16370300" y="11697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92075</xdr:rowOff>
    </xdr:from>
    <xdr:to xmlns:xdr="http://schemas.openxmlformats.org/drawingml/2006/spreadsheetDrawing">
      <xdr:col>86</xdr:col>
      <xdr:colOff>25400</xdr:colOff>
      <xdr:row>69</xdr:row>
      <xdr:rowOff>92075</xdr:rowOff>
    </xdr:to>
    <xdr:cxnSp macro="">
      <xdr:nvCxnSpPr>
        <xdr:cNvPr id="627" name="直線コネクタ 626"/>
        <xdr:cNvCxnSpPr/>
      </xdr:nvCxnSpPr>
      <xdr:spPr>
        <a:xfrm>
          <a:off x="16230600" y="1192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140970</xdr:rowOff>
    </xdr:from>
    <xdr:to xmlns:xdr="http://schemas.openxmlformats.org/drawingml/2006/spreadsheetDrawing">
      <xdr:col>85</xdr:col>
      <xdr:colOff>127000</xdr:colOff>
      <xdr:row>72</xdr:row>
      <xdr:rowOff>11430</xdr:rowOff>
    </xdr:to>
    <xdr:cxnSp macro="">
      <xdr:nvCxnSpPr>
        <xdr:cNvPr id="628" name="直線コネクタ 627"/>
        <xdr:cNvCxnSpPr/>
      </xdr:nvCxnSpPr>
      <xdr:spPr>
        <a:xfrm>
          <a:off x="15481300" y="123139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155575</xdr:rowOff>
    </xdr:from>
    <xdr:ext cx="534670" cy="258445"/>
    <xdr:sp macro="" textlink="">
      <xdr:nvSpPr>
        <xdr:cNvPr id="629" name="公債費平均値テキスト"/>
        <xdr:cNvSpPr txBox="1"/>
      </xdr:nvSpPr>
      <xdr:spPr>
        <a:xfrm>
          <a:off x="16370300" y="13014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6350</xdr:rowOff>
    </xdr:from>
    <xdr:to xmlns:xdr="http://schemas.openxmlformats.org/drawingml/2006/spreadsheetDrawing">
      <xdr:col>85</xdr:col>
      <xdr:colOff>177800</xdr:colOff>
      <xdr:row>76</xdr:row>
      <xdr:rowOff>107315</xdr:rowOff>
    </xdr:to>
    <xdr:sp macro="" textlink="">
      <xdr:nvSpPr>
        <xdr:cNvPr id="630" name="フローチャート: 判断 629"/>
        <xdr:cNvSpPr/>
      </xdr:nvSpPr>
      <xdr:spPr>
        <a:xfrm>
          <a:off x="162687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140970</xdr:rowOff>
    </xdr:from>
    <xdr:to xmlns:xdr="http://schemas.openxmlformats.org/drawingml/2006/spreadsheetDrawing">
      <xdr:col>81</xdr:col>
      <xdr:colOff>50800</xdr:colOff>
      <xdr:row>71</xdr:row>
      <xdr:rowOff>154940</xdr:rowOff>
    </xdr:to>
    <xdr:cxnSp macro="">
      <xdr:nvCxnSpPr>
        <xdr:cNvPr id="631" name="直線コネクタ 630"/>
        <xdr:cNvCxnSpPr/>
      </xdr:nvCxnSpPr>
      <xdr:spPr>
        <a:xfrm flipV="1">
          <a:off x="14592300" y="12313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15240</xdr:rowOff>
    </xdr:from>
    <xdr:to xmlns:xdr="http://schemas.openxmlformats.org/drawingml/2006/spreadsheetDrawing">
      <xdr:col>81</xdr:col>
      <xdr:colOff>101600</xdr:colOff>
      <xdr:row>76</xdr:row>
      <xdr:rowOff>116840</xdr:rowOff>
    </xdr:to>
    <xdr:sp macro="" textlink="">
      <xdr:nvSpPr>
        <xdr:cNvPr id="632" name="フローチャート: 判断 631"/>
        <xdr:cNvSpPr/>
      </xdr:nvSpPr>
      <xdr:spPr>
        <a:xfrm>
          <a:off x="154305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107950</xdr:rowOff>
    </xdr:from>
    <xdr:ext cx="534035" cy="259080"/>
    <xdr:sp macro="" textlink="">
      <xdr:nvSpPr>
        <xdr:cNvPr id="633" name="テキスト ボックス 632"/>
        <xdr:cNvSpPr txBox="1"/>
      </xdr:nvSpPr>
      <xdr:spPr>
        <a:xfrm>
          <a:off x="15213965" y="13138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154940</xdr:rowOff>
    </xdr:from>
    <xdr:to xmlns:xdr="http://schemas.openxmlformats.org/drawingml/2006/spreadsheetDrawing">
      <xdr:col>76</xdr:col>
      <xdr:colOff>114300</xdr:colOff>
      <xdr:row>72</xdr:row>
      <xdr:rowOff>15875</xdr:rowOff>
    </xdr:to>
    <xdr:cxnSp macro="">
      <xdr:nvCxnSpPr>
        <xdr:cNvPr id="634" name="直線コネクタ 633"/>
        <xdr:cNvCxnSpPr/>
      </xdr:nvCxnSpPr>
      <xdr:spPr>
        <a:xfrm flipV="1">
          <a:off x="13703300" y="123278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31115</xdr:rowOff>
    </xdr:from>
    <xdr:to xmlns:xdr="http://schemas.openxmlformats.org/drawingml/2006/spreadsheetDrawing">
      <xdr:col>76</xdr:col>
      <xdr:colOff>165100</xdr:colOff>
      <xdr:row>76</xdr:row>
      <xdr:rowOff>132715</xdr:rowOff>
    </xdr:to>
    <xdr:sp macro="" textlink="">
      <xdr:nvSpPr>
        <xdr:cNvPr id="635" name="フローチャート: 判断 634"/>
        <xdr:cNvSpPr/>
      </xdr:nvSpPr>
      <xdr:spPr>
        <a:xfrm>
          <a:off x="14541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123825</xdr:rowOff>
    </xdr:from>
    <xdr:ext cx="534035" cy="258445"/>
    <xdr:sp macro="" textlink="">
      <xdr:nvSpPr>
        <xdr:cNvPr id="636" name="テキスト ボックス 635"/>
        <xdr:cNvSpPr txBox="1"/>
      </xdr:nvSpPr>
      <xdr:spPr>
        <a:xfrm>
          <a:off x="14324965" y="13154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15875</xdr:rowOff>
    </xdr:from>
    <xdr:to xmlns:xdr="http://schemas.openxmlformats.org/drawingml/2006/spreadsheetDrawing">
      <xdr:col>71</xdr:col>
      <xdr:colOff>177800</xdr:colOff>
      <xdr:row>72</xdr:row>
      <xdr:rowOff>130175</xdr:rowOff>
    </xdr:to>
    <xdr:cxnSp macro="">
      <xdr:nvCxnSpPr>
        <xdr:cNvPr id="637" name="直線コネクタ 636"/>
        <xdr:cNvCxnSpPr/>
      </xdr:nvCxnSpPr>
      <xdr:spPr>
        <a:xfrm flipV="1">
          <a:off x="12814300" y="123602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52705</xdr:rowOff>
    </xdr:from>
    <xdr:to xmlns:xdr="http://schemas.openxmlformats.org/drawingml/2006/spreadsheetDrawing">
      <xdr:col>72</xdr:col>
      <xdr:colOff>38100</xdr:colOff>
      <xdr:row>76</xdr:row>
      <xdr:rowOff>154940</xdr:rowOff>
    </xdr:to>
    <xdr:sp macro="" textlink="">
      <xdr:nvSpPr>
        <xdr:cNvPr id="638" name="フローチャート: 判断 637"/>
        <xdr:cNvSpPr/>
      </xdr:nvSpPr>
      <xdr:spPr>
        <a:xfrm>
          <a:off x="13652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145415</xdr:rowOff>
    </xdr:from>
    <xdr:ext cx="534035" cy="258445"/>
    <xdr:sp macro="" textlink="">
      <xdr:nvSpPr>
        <xdr:cNvPr id="639" name="テキスト ボックス 638"/>
        <xdr:cNvSpPr txBox="1"/>
      </xdr:nvSpPr>
      <xdr:spPr>
        <a:xfrm>
          <a:off x="134359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45085</xdr:rowOff>
    </xdr:from>
    <xdr:to xmlns:xdr="http://schemas.openxmlformats.org/drawingml/2006/spreadsheetDrawing">
      <xdr:col>67</xdr:col>
      <xdr:colOff>101600</xdr:colOff>
      <xdr:row>76</xdr:row>
      <xdr:rowOff>146685</xdr:rowOff>
    </xdr:to>
    <xdr:sp macro="" textlink="">
      <xdr:nvSpPr>
        <xdr:cNvPr id="640" name="フローチャート: 判断 639"/>
        <xdr:cNvSpPr/>
      </xdr:nvSpPr>
      <xdr:spPr>
        <a:xfrm>
          <a:off x="12763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137795</xdr:rowOff>
    </xdr:from>
    <xdr:ext cx="534035" cy="259080"/>
    <xdr:sp macro="" textlink="">
      <xdr:nvSpPr>
        <xdr:cNvPr id="641" name="テキスト ボックス 640"/>
        <xdr:cNvSpPr txBox="1"/>
      </xdr:nvSpPr>
      <xdr:spPr>
        <a:xfrm>
          <a:off x="12546965" y="1316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132080</xdr:rowOff>
    </xdr:from>
    <xdr:to xmlns:xdr="http://schemas.openxmlformats.org/drawingml/2006/spreadsheetDrawing">
      <xdr:col>85</xdr:col>
      <xdr:colOff>177800</xdr:colOff>
      <xdr:row>72</xdr:row>
      <xdr:rowOff>62230</xdr:rowOff>
    </xdr:to>
    <xdr:sp macro="" textlink="">
      <xdr:nvSpPr>
        <xdr:cNvPr id="647" name="楕円 646"/>
        <xdr:cNvSpPr/>
      </xdr:nvSpPr>
      <xdr:spPr>
        <a:xfrm>
          <a:off x="16268700" y="12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154940</xdr:rowOff>
    </xdr:from>
    <xdr:ext cx="534670" cy="258445"/>
    <xdr:sp macro="" textlink="">
      <xdr:nvSpPr>
        <xdr:cNvPr id="648" name="公債費該当値テキスト"/>
        <xdr:cNvSpPr txBox="1"/>
      </xdr:nvSpPr>
      <xdr:spPr>
        <a:xfrm>
          <a:off x="16370300" y="12156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90170</xdr:rowOff>
    </xdr:from>
    <xdr:to xmlns:xdr="http://schemas.openxmlformats.org/drawingml/2006/spreadsheetDrawing">
      <xdr:col>81</xdr:col>
      <xdr:colOff>101600</xdr:colOff>
      <xdr:row>72</xdr:row>
      <xdr:rowOff>20320</xdr:rowOff>
    </xdr:to>
    <xdr:sp macro="" textlink="">
      <xdr:nvSpPr>
        <xdr:cNvPr id="649" name="楕円 648"/>
        <xdr:cNvSpPr/>
      </xdr:nvSpPr>
      <xdr:spPr>
        <a:xfrm>
          <a:off x="154305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36830</xdr:rowOff>
    </xdr:from>
    <xdr:ext cx="534035" cy="259080"/>
    <xdr:sp macro="" textlink="">
      <xdr:nvSpPr>
        <xdr:cNvPr id="650" name="テキスト ボックス 649"/>
        <xdr:cNvSpPr txBox="1"/>
      </xdr:nvSpPr>
      <xdr:spPr>
        <a:xfrm>
          <a:off x="15213965" y="12038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104140</xdr:rowOff>
    </xdr:from>
    <xdr:to xmlns:xdr="http://schemas.openxmlformats.org/drawingml/2006/spreadsheetDrawing">
      <xdr:col>76</xdr:col>
      <xdr:colOff>165100</xdr:colOff>
      <xdr:row>72</xdr:row>
      <xdr:rowOff>34290</xdr:rowOff>
    </xdr:to>
    <xdr:sp macro="" textlink="">
      <xdr:nvSpPr>
        <xdr:cNvPr id="651" name="楕円 650"/>
        <xdr:cNvSpPr/>
      </xdr:nvSpPr>
      <xdr:spPr>
        <a:xfrm>
          <a:off x="14541500" y="122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50800</xdr:rowOff>
    </xdr:from>
    <xdr:ext cx="534035" cy="259080"/>
    <xdr:sp macro="" textlink="">
      <xdr:nvSpPr>
        <xdr:cNvPr id="652" name="テキスト ボックス 651"/>
        <xdr:cNvSpPr txBox="1"/>
      </xdr:nvSpPr>
      <xdr:spPr>
        <a:xfrm>
          <a:off x="14324965" y="12052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136525</xdr:rowOff>
    </xdr:from>
    <xdr:to xmlns:xdr="http://schemas.openxmlformats.org/drawingml/2006/spreadsheetDrawing">
      <xdr:col>72</xdr:col>
      <xdr:colOff>38100</xdr:colOff>
      <xdr:row>72</xdr:row>
      <xdr:rowOff>66675</xdr:rowOff>
    </xdr:to>
    <xdr:sp macro="" textlink="">
      <xdr:nvSpPr>
        <xdr:cNvPr id="653" name="楕円 652"/>
        <xdr:cNvSpPr/>
      </xdr:nvSpPr>
      <xdr:spPr>
        <a:xfrm>
          <a:off x="13652500" y="123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83185</xdr:rowOff>
    </xdr:from>
    <xdr:ext cx="534035" cy="259080"/>
    <xdr:sp macro="" textlink="">
      <xdr:nvSpPr>
        <xdr:cNvPr id="654" name="テキスト ボックス 653"/>
        <xdr:cNvSpPr txBox="1"/>
      </xdr:nvSpPr>
      <xdr:spPr>
        <a:xfrm>
          <a:off x="13435965" y="12084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79375</xdr:rowOff>
    </xdr:from>
    <xdr:to xmlns:xdr="http://schemas.openxmlformats.org/drawingml/2006/spreadsheetDrawing">
      <xdr:col>67</xdr:col>
      <xdr:colOff>101600</xdr:colOff>
      <xdr:row>73</xdr:row>
      <xdr:rowOff>9525</xdr:rowOff>
    </xdr:to>
    <xdr:sp macro="" textlink="">
      <xdr:nvSpPr>
        <xdr:cNvPr id="655" name="楕円 654"/>
        <xdr:cNvSpPr/>
      </xdr:nvSpPr>
      <xdr:spPr>
        <a:xfrm>
          <a:off x="12763500" y="124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26035</xdr:rowOff>
    </xdr:from>
    <xdr:ext cx="534035" cy="259080"/>
    <xdr:sp macro="" textlink="">
      <xdr:nvSpPr>
        <xdr:cNvPr id="656" name="テキスト ボックス 655"/>
        <xdr:cNvSpPr txBox="1"/>
      </xdr:nvSpPr>
      <xdr:spPr>
        <a:xfrm>
          <a:off x="12546965" y="12198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64135</xdr:rowOff>
    </xdr:from>
    <xdr:to xmlns:xdr="http://schemas.openxmlformats.org/drawingml/2006/spreadsheetDrawing">
      <xdr:col>85</xdr:col>
      <xdr:colOff>126365</xdr:colOff>
      <xdr:row>98</xdr:row>
      <xdr:rowOff>139700</xdr:rowOff>
    </xdr:to>
    <xdr:cxnSp macro="">
      <xdr:nvCxnSpPr>
        <xdr:cNvPr id="678" name="直線コネクタ 677"/>
        <xdr:cNvCxnSpPr/>
      </xdr:nvCxnSpPr>
      <xdr:spPr>
        <a:xfrm flipV="1">
          <a:off x="16317595" y="15494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8445"/>
    <xdr:sp macro="" textlink="">
      <xdr:nvSpPr>
        <xdr:cNvPr id="679" name="積立金最小値テキスト"/>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0" name="直線コネクタ 679"/>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10795</xdr:rowOff>
    </xdr:from>
    <xdr:ext cx="598805" cy="258445"/>
    <xdr:sp macro="" textlink="">
      <xdr:nvSpPr>
        <xdr:cNvPr id="681" name="積立金最大値テキスト"/>
        <xdr:cNvSpPr txBox="1"/>
      </xdr:nvSpPr>
      <xdr:spPr>
        <a:xfrm>
          <a:off x="16370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64135</xdr:rowOff>
    </xdr:from>
    <xdr:to xmlns:xdr="http://schemas.openxmlformats.org/drawingml/2006/spreadsheetDrawing">
      <xdr:col>86</xdr:col>
      <xdr:colOff>25400</xdr:colOff>
      <xdr:row>90</xdr:row>
      <xdr:rowOff>64135</xdr:rowOff>
    </xdr:to>
    <xdr:cxnSp macro="">
      <xdr:nvCxnSpPr>
        <xdr:cNvPr id="682" name="直線コネクタ 681"/>
        <xdr:cNvCxnSpPr/>
      </xdr:nvCxnSpPr>
      <xdr:spPr>
        <a:xfrm>
          <a:off x="16230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20955</xdr:rowOff>
    </xdr:from>
    <xdr:to xmlns:xdr="http://schemas.openxmlformats.org/drawingml/2006/spreadsheetDrawing">
      <xdr:col>85</xdr:col>
      <xdr:colOff>127000</xdr:colOff>
      <xdr:row>98</xdr:row>
      <xdr:rowOff>79375</xdr:rowOff>
    </xdr:to>
    <xdr:cxnSp macro="">
      <xdr:nvCxnSpPr>
        <xdr:cNvPr id="683" name="直線コネクタ 682"/>
        <xdr:cNvCxnSpPr/>
      </xdr:nvCxnSpPr>
      <xdr:spPr>
        <a:xfrm>
          <a:off x="15481300" y="1682305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10795</xdr:rowOff>
    </xdr:from>
    <xdr:ext cx="534670" cy="258445"/>
    <xdr:sp macro="" textlink="">
      <xdr:nvSpPr>
        <xdr:cNvPr id="684" name="積立金平均値テキスト"/>
        <xdr:cNvSpPr txBox="1"/>
      </xdr:nvSpPr>
      <xdr:spPr>
        <a:xfrm>
          <a:off x="16370300" y="166414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159385</xdr:rowOff>
    </xdr:from>
    <xdr:to xmlns:xdr="http://schemas.openxmlformats.org/drawingml/2006/spreadsheetDrawing">
      <xdr:col>85</xdr:col>
      <xdr:colOff>177800</xdr:colOff>
      <xdr:row>98</xdr:row>
      <xdr:rowOff>89535</xdr:rowOff>
    </xdr:to>
    <xdr:sp macro="" textlink="">
      <xdr:nvSpPr>
        <xdr:cNvPr id="685" name="フローチャート: 判断 684"/>
        <xdr:cNvSpPr/>
      </xdr:nvSpPr>
      <xdr:spPr>
        <a:xfrm>
          <a:off x="162687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20955</xdr:rowOff>
    </xdr:from>
    <xdr:to xmlns:xdr="http://schemas.openxmlformats.org/drawingml/2006/spreadsheetDrawing">
      <xdr:col>81</xdr:col>
      <xdr:colOff>50800</xdr:colOff>
      <xdr:row>98</xdr:row>
      <xdr:rowOff>74930</xdr:rowOff>
    </xdr:to>
    <xdr:cxnSp macro="">
      <xdr:nvCxnSpPr>
        <xdr:cNvPr id="686" name="直線コネクタ 685"/>
        <xdr:cNvCxnSpPr/>
      </xdr:nvCxnSpPr>
      <xdr:spPr>
        <a:xfrm flipV="1">
          <a:off x="14592300" y="168230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150495</xdr:rowOff>
    </xdr:from>
    <xdr:to xmlns:xdr="http://schemas.openxmlformats.org/drawingml/2006/spreadsheetDrawing">
      <xdr:col>81</xdr:col>
      <xdr:colOff>101600</xdr:colOff>
      <xdr:row>98</xdr:row>
      <xdr:rowOff>80645</xdr:rowOff>
    </xdr:to>
    <xdr:sp macro="" textlink="">
      <xdr:nvSpPr>
        <xdr:cNvPr id="687" name="フローチャート: 判断 686"/>
        <xdr:cNvSpPr/>
      </xdr:nvSpPr>
      <xdr:spPr>
        <a:xfrm>
          <a:off x="154305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71755</xdr:rowOff>
    </xdr:from>
    <xdr:ext cx="534035" cy="259080"/>
    <xdr:sp macro="" textlink="">
      <xdr:nvSpPr>
        <xdr:cNvPr id="688" name="テキスト ボックス 687"/>
        <xdr:cNvSpPr txBox="1"/>
      </xdr:nvSpPr>
      <xdr:spPr>
        <a:xfrm>
          <a:off x="15213965" y="16873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74930</xdr:rowOff>
    </xdr:from>
    <xdr:to xmlns:xdr="http://schemas.openxmlformats.org/drawingml/2006/spreadsheetDrawing">
      <xdr:col>76</xdr:col>
      <xdr:colOff>114300</xdr:colOff>
      <xdr:row>98</xdr:row>
      <xdr:rowOff>85090</xdr:rowOff>
    </xdr:to>
    <xdr:cxnSp macro="">
      <xdr:nvCxnSpPr>
        <xdr:cNvPr id="689" name="直線コネクタ 688"/>
        <xdr:cNvCxnSpPr/>
      </xdr:nvCxnSpPr>
      <xdr:spPr>
        <a:xfrm flipV="1">
          <a:off x="13703300" y="168770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136525</xdr:rowOff>
    </xdr:from>
    <xdr:to xmlns:xdr="http://schemas.openxmlformats.org/drawingml/2006/spreadsheetDrawing">
      <xdr:col>76</xdr:col>
      <xdr:colOff>165100</xdr:colOff>
      <xdr:row>98</xdr:row>
      <xdr:rowOff>66675</xdr:rowOff>
    </xdr:to>
    <xdr:sp macro="" textlink="">
      <xdr:nvSpPr>
        <xdr:cNvPr id="690" name="フローチャート: 判断 689"/>
        <xdr:cNvSpPr/>
      </xdr:nvSpPr>
      <xdr:spPr>
        <a:xfrm>
          <a:off x="14541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83185</xdr:rowOff>
    </xdr:from>
    <xdr:ext cx="534035" cy="259080"/>
    <xdr:sp macro="" textlink="">
      <xdr:nvSpPr>
        <xdr:cNvPr id="691" name="テキスト ボックス 690"/>
        <xdr:cNvSpPr txBox="1"/>
      </xdr:nvSpPr>
      <xdr:spPr>
        <a:xfrm>
          <a:off x="14324965" y="1654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85090</xdr:rowOff>
    </xdr:from>
    <xdr:to xmlns:xdr="http://schemas.openxmlformats.org/drawingml/2006/spreadsheetDrawing">
      <xdr:col>71</xdr:col>
      <xdr:colOff>177800</xdr:colOff>
      <xdr:row>98</xdr:row>
      <xdr:rowOff>102235</xdr:rowOff>
    </xdr:to>
    <xdr:cxnSp macro="">
      <xdr:nvCxnSpPr>
        <xdr:cNvPr id="692" name="直線コネクタ 691"/>
        <xdr:cNvCxnSpPr/>
      </xdr:nvCxnSpPr>
      <xdr:spPr>
        <a:xfrm flipV="1">
          <a:off x="12814300" y="168871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12065</xdr:rowOff>
    </xdr:from>
    <xdr:to xmlns:xdr="http://schemas.openxmlformats.org/drawingml/2006/spreadsheetDrawing">
      <xdr:col>72</xdr:col>
      <xdr:colOff>38100</xdr:colOff>
      <xdr:row>98</xdr:row>
      <xdr:rowOff>113665</xdr:rowOff>
    </xdr:to>
    <xdr:sp macro="" textlink="">
      <xdr:nvSpPr>
        <xdr:cNvPr id="693" name="フローチャート: 判断 692"/>
        <xdr:cNvSpPr/>
      </xdr:nvSpPr>
      <xdr:spPr>
        <a:xfrm>
          <a:off x="13652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130175</xdr:rowOff>
    </xdr:from>
    <xdr:ext cx="534035" cy="259080"/>
    <xdr:sp macro="" textlink="">
      <xdr:nvSpPr>
        <xdr:cNvPr id="694" name="テキスト ボックス 693"/>
        <xdr:cNvSpPr txBox="1"/>
      </xdr:nvSpPr>
      <xdr:spPr>
        <a:xfrm>
          <a:off x="13435965" y="1658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32385</xdr:rowOff>
    </xdr:from>
    <xdr:to xmlns:xdr="http://schemas.openxmlformats.org/drawingml/2006/spreadsheetDrawing">
      <xdr:col>67</xdr:col>
      <xdr:colOff>101600</xdr:colOff>
      <xdr:row>98</xdr:row>
      <xdr:rowOff>133985</xdr:rowOff>
    </xdr:to>
    <xdr:sp macro="" textlink="">
      <xdr:nvSpPr>
        <xdr:cNvPr id="695" name="フローチャート: 判断 694"/>
        <xdr:cNvSpPr/>
      </xdr:nvSpPr>
      <xdr:spPr>
        <a:xfrm>
          <a:off x="12763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150495</xdr:rowOff>
    </xdr:from>
    <xdr:ext cx="534035" cy="259080"/>
    <xdr:sp macro="" textlink="">
      <xdr:nvSpPr>
        <xdr:cNvPr id="696" name="テキスト ボックス 695"/>
        <xdr:cNvSpPr txBox="1"/>
      </xdr:nvSpPr>
      <xdr:spPr>
        <a:xfrm>
          <a:off x="12546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29210</xdr:rowOff>
    </xdr:from>
    <xdr:to xmlns:xdr="http://schemas.openxmlformats.org/drawingml/2006/spreadsheetDrawing">
      <xdr:col>85</xdr:col>
      <xdr:colOff>177800</xdr:colOff>
      <xdr:row>98</xdr:row>
      <xdr:rowOff>130175</xdr:rowOff>
    </xdr:to>
    <xdr:sp macro="" textlink="">
      <xdr:nvSpPr>
        <xdr:cNvPr id="702" name="楕円 701"/>
        <xdr:cNvSpPr/>
      </xdr:nvSpPr>
      <xdr:spPr>
        <a:xfrm>
          <a:off x="162687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137795</xdr:rowOff>
    </xdr:from>
    <xdr:ext cx="534670" cy="259080"/>
    <xdr:sp macro="" textlink="">
      <xdr:nvSpPr>
        <xdr:cNvPr id="703" name="積立金該当値テキスト"/>
        <xdr:cNvSpPr txBox="1"/>
      </xdr:nvSpPr>
      <xdr:spPr>
        <a:xfrm>
          <a:off x="16370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704" name="楕円 703"/>
        <xdr:cNvSpPr/>
      </xdr:nvSpPr>
      <xdr:spPr>
        <a:xfrm>
          <a:off x="15430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88265</xdr:rowOff>
    </xdr:from>
    <xdr:ext cx="534035" cy="258445"/>
    <xdr:sp macro="" textlink="">
      <xdr:nvSpPr>
        <xdr:cNvPr id="705" name="テキスト ボックス 704"/>
        <xdr:cNvSpPr txBox="1"/>
      </xdr:nvSpPr>
      <xdr:spPr>
        <a:xfrm>
          <a:off x="15213965" y="16547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23495</xdr:rowOff>
    </xdr:from>
    <xdr:to xmlns:xdr="http://schemas.openxmlformats.org/drawingml/2006/spreadsheetDrawing">
      <xdr:col>76</xdr:col>
      <xdr:colOff>165100</xdr:colOff>
      <xdr:row>98</xdr:row>
      <xdr:rowOff>125095</xdr:rowOff>
    </xdr:to>
    <xdr:sp macro="" textlink="">
      <xdr:nvSpPr>
        <xdr:cNvPr id="706" name="楕円 705"/>
        <xdr:cNvSpPr/>
      </xdr:nvSpPr>
      <xdr:spPr>
        <a:xfrm>
          <a:off x="14541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116205</xdr:rowOff>
    </xdr:from>
    <xdr:ext cx="534035" cy="259080"/>
    <xdr:sp macro="" textlink="">
      <xdr:nvSpPr>
        <xdr:cNvPr id="707" name="テキスト ボックス 706"/>
        <xdr:cNvSpPr txBox="1"/>
      </xdr:nvSpPr>
      <xdr:spPr>
        <a:xfrm>
          <a:off x="14324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34290</xdr:rowOff>
    </xdr:from>
    <xdr:to xmlns:xdr="http://schemas.openxmlformats.org/drawingml/2006/spreadsheetDrawing">
      <xdr:col>72</xdr:col>
      <xdr:colOff>38100</xdr:colOff>
      <xdr:row>98</xdr:row>
      <xdr:rowOff>135890</xdr:rowOff>
    </xdr:to>
    <xdr:sp macro="" textlink="">
      <xdr:nvSpPr>
        <xdr:cNvPr id="708" name="楕円 707"/>
        <xdr:cNvSpPr/>
      </xdr:nvSpPr>
      <xdr:spPr>
        <a:xfrm>
          <a:off x="13652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127000</xdr:rowOff>
    </xdr:from>
    <xdr:ext cx="534035" cy="259080"/>
    <xdr:sp macro="" textlink="">
      <xdr:nvSpPr>
        <xdr:cNvPr id="709" name="テキスト ボックス 708"/>
        <xdr:cNvSpPr txBox="1"/>
      </xdr:nvSpPr>
      <xdr:spPr>
        <a:xfrm>
          <a:off x="13435965" y="1692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710" name="楕円 709"/>
        <xdr:cNvSpPr/>
      </xdr:nvSpPr>
      <xdr:spPr>
        <a:xfrm>
          <a:off x="12763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144145</xdr:rowOff>
    </xdr:from>
    <xdr:ext cx="469265" cy="258445"/>
    <xdr:sp macro="" textlink="">
      <xdr:nvSpPr>
        <xdr:cNvPr id="711" name="テキスト ボックス 710"/>
        <xdr:cNvSpPr txBox="1"/>
      </xdr:nvSpPr>
      <xdr:spPr>
        <a:xfrm>
          <a:off x="12579350" y="16946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5" name="テキスト ボックス 724"/>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13335</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568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132080</xdr:rowOff>
    </xdr:from>
    <xdr:ext cx="534670" cy="258445"/>
    <xdr:sp macro="" textlink="">
      <xdr:nvSpPr>
        <xdr:cNvPr id="736" name="投資及び出資金最大値テキスト"/>
        <xdr:cNvSpPr txBox="1"/>
      </xdr:nvSpPr>
      <xdr:spPr>
        <a:xfrm>
          <a:off x="22212300" y="4932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13335</xdr:rowOff>
    </xdr:from>
    <xdr:to xmlns:xdr="http://schemas.openxmlformats.org/drawingml/2006/spreadsheetDrawing">
      <xdr:col>116</xdr:col>
      <xdr:colOff>152400</xdr:colOff>
      <xdr:row>30</xdr:row>
      <xdr:rowOff>13335</xdr:rowOff>
    </xdr:to>
    <xdr:cxnSp macro="">
      <xdr:nvCxnSpPr>
        <xdr:cNvPr id="737" name="直線コネクタ 736"/>
        <xdr:cNvCxnSpPr/>
      </xdr:nvCxnSpPr>
      <xdr:spPr>
        <a:xfrm>
          <a:off x="22072600" y="515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83820</xdr:rowOff>
    </xdr:from>
    <xdr:ext cx="469900" cy="259080"/>
    <xdr:sp macro="" textlink="">
      <xdr:nvSpPr>
        <xdr:cNvPr id="739" name="投資及び出資金平均値テキスト"/>
        <xdr:cNvSpPr txBox="1"/>
      </xdr:nvSpPr>
      <xdr:spPr>
        <a:xfrm>
          <a:off x="22212300" y="6256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60960</xdr:rowOff>
    </xdr:from>
    <xdr:to xmlns:xdr="http://schemas.openxmlformats.org/drawingml/2006/spreadsheetDrawing">
      <xdr:col>116</xdr:col>
      <xdr:colOff>114300</xdr:colOff>
      <xdr:row>37</xdr:row>
      <xdr:rowOff>162560</xdr:rowOff>
    </xdr:to>
    <xdr:sp macro="" textlink="">
      <xdr:nvSpPr>
        <xdr:cNvPr id="740" name="フローチャート: 判断 739"/>
        <xdr:cNvSpPr/>
      </xdr:nvSpPr>
      <xdr:spPr>
        <a:xfrm>
          <a:off x="22110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71755</xdr:rowOff>
    </xdr:from>
    <xdr:to xmlns:xdr="http://schemas.openxmlformats.org/drawingml/2006/spreadsheetDrawing">
      <xdr:col>112</xdr:col>
      <xdr:colOff>38100</xdr:colOff>
      <xdr:row>38</xdr:row>
      <xdr:rowOff>1905</xdr:rowOff>
    </xdr:to>
    <xdr:sp macro="" textlink="">
      <xdr:nvSpPr>
        <xdr:cNvPr id="742" name="フローチャート: 判断 741"/>
        <xdr:cNvSpPr/>
      </xdr:nvSpPr>
      <xdr:spPr>
        <a:xfrm>
          <a:off x="21272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18415</xdr:rowOff>
    </xdr:from>
    <xdr:ext cx="469265" cy="258445"/>
    <xdr:sp macro="" textlink="">
      <xdr:nvSpPr>
        <xdr:cNvPr id="743" name="テキスト ボックス 742"/>
        <xdr:cNvSpPr txBox="1"/>
      </xdr:nvSpPr>
      <xdr:spPr>
        <a:xfrm>
          <a:off x="21088350" y="6190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93345</xdr:rowOff>
    </xdr:from>
    <xdr:to xmlns:xdr="http://schemas.openxmlformats.org/drawingml/2006/spreadsheetDrawing">
      <xdr:col>107</xdr:col>
      <xdr:colOff>101600</xdr:colOff>
      <xdr:row>38</xdr:row>
      <xdr:rowOff>23495</xdr:rowOff>
    </xdr:to>
    <xdr:sp macro="" textlink="">
      <xdr:nvSpPr>
        <xdr:cNvPr id="745" name="フローチャート: 判断 744"/>
        <xdr:cNvSpPr/>
      </xdr:nvSpPr>
      <xdr:spPr>
        <a:xfrm>
          <a:off x="20383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40640</xdr:rowOff>
    </xdr:from>
    <xdr:ext cx="469265" cy="258445"/>
    <xdr:sp macro="" textlink="">
      <xdr:nvSpPr>
        <xdr:cNvPr id="746" name="テキスト ボックス 745"/>
        <xdr:cNvSpPr txBox="1"/>
      </xdr:nvSpPr>
      <xdr:spPr>
        <a:xfrm>
          <a:off x="20199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93980</xdr:rowOff>
    </xdr:from>
    <xdr:to xmlns:xdr="http://schemas.openxmlformats.org/drawingml/2006/spreadsheetDrawing">
      <xdr:col>102</xdr:col>
      <xdr:colOff>165100</xdr:colOff>
      <xdr:row>38</xdr:row>
      <xdr:rowOff>24130</xdr:rowOff>
    </xdr:to>
    <xdr:sp macro="" textlink="">
      <xdr:nvSpPr>
        <xdr:cNvPr id="748" name="フローチャート: 判断 747"/>
        <xdr:cNvSpPr/>
      </xdr:nvSpPr>
      <xdr:spPr>
        <a:xfrm>
          <a:off x="19494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40640</xdr:rowOff>
    </xdr:from>
    <xdr:ext cx="469265" cy="258445"/>
    <xdr:sp macro="" textlink="">
      <xdr:nvSpPr>
        <xdr:cNvPr id="749" name="テキスト ボックス 748"/>
        <xdr:cNvSpPr txBox="1"/>
      </xdr:nvSpPr>
      <xdr:spPr>
        <a:xfrm>
          <a:off x="19310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121920</xdr:rowOff>
    </xdr:from>
    <xdr:to xmlns:xdr="http://schemas.openxmlformats.org/drawingml/2006/spreadsheetDrawing">
      <xdr:col>98</xdr:col>
      <xdr:colOff>38100</xdr:colOff>
      <xdr:row>38</xdr:row>
      <xdr:rowOff>52070</xdr:rowOff>
    </xdr:to>
    <xdr:sp macro="" textlink="">
      <xdr:nvSpPr>
        <xdr:cNvPr id="750" name="フローチャート: 判断 749"/>
        <xdr:cNvSpPr/>
      </xdr:nvSpPr>
      <xdr:spPr>
        <a:xfrm>
          <a:off x="18605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68580</xdr:rowOff>
    </xdr:from>
    <xdr:ext cx="469265" cy="259080"/>
    <xdr:sp macro="" textlink="">
      <xdr:nvSpPr>
        <xdr:cNvPr id="751" name="テキスト ボックス 750"/>
        <xdr:cNvSpPr txBox="1"/>
      </xdr:nvSpPr>
      <xdr:spPr>
        <a:xfrm>
          <a:off x="18421350" y="6240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8"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7" name="直線コネクタ 77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8" name="テキスト ボックス 77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9" name="直線コネクタ 77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54610</xdr:rowOff>
    </xdr:from>
    <xdr:ext cx="466725" cy="258445"/>
    <xdr:sp macro="" textlink="">
      <xdr:nvSpPr>
        <xdr:cNvPr id="780" name="テキスト ボックス 779"/>
        <xdr:cNvSpPr txBox="1"/>
      </xdr:nvSpPr>
      <xdr:spPr>
        <a:xfrm>
          <a:off x="17820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1" name="直線コネクタ 78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82" name="テキスト ボックス 781"/>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3" name="直線コネクタ 78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84" name="テキスト ボックス 783"/>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6" name="テキスト ボックス 785"/>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109855</xdr:rowOff>
    </xdr:from>
    <xdr:to xmlns:xdr="http://schemas.openxmlformats.org/drawingml/2006/spreadsheetDrawing">
      <xdr:col>116</xdr:col>
      <xdr:colOff>62865</xdr:colOff>
      <xdr:row>58</xdr:row>
      <xdr:rowOff>139700</xdr:rowOff>
    </xdr:to>
    <xdr:cxnSp macro="">
      <xdr:nvCxnSpPr>
        <xdr:cNvPr id="788" name="直線コネクタ 787"/>
        <xdr:cNvCxnSpPr/>
      </xdr:nvCxnSpPr>
      <xdr:spPr>
        <a:xfrm flipV="1">
          <a:off x="22159595" y="868235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9"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0" name="直線コネクタ 78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56515</xdr:rowOff>
    </xdr:from>
    <xdr:ext cx="534670" cy="258445"/>
    <xdr:sp macro="" textlink="">
      <xdr:nvSpPr>
        <xdr:cNvPr id="791" name="貸付金最大値テキスト"/>
        <xdr:cNvSpPr txBox="1"/>
      </xdr:nvSpPr>
      <xdr:spPr>
        <a:xfrm>
          <a:off x="22212300" y="8457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109855</xdr:rowOff>
    </xdr:from>
    <xdr:to xmlns:xdr="http://schemas.openxmlformats.org/drawingml/2006/spreadsheetDrawing">
      <xdr:col>116</xdr:col>
      <xdr:colOff>152400</xdr:colOff>
      <xdr:row>50</xdr:row>
      <xdr:rowOff>109855</xdr:rowOff>
    </xdr:to>
    <xdr:cxnSp macro="">
      <xdr:nvCxnSpPr>
        <xdr:cNvPr id="792" name="直線コネクタ 791"/>
        <xdr:cNvCxnSpPr/>
      </xdr:nvCxnSpPr>
      <xdr:spPr>
        <a:xfrm>
          <a:off x="22072600" y="8682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3" name="直線コネクタ 79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26670</xdr:rowOff>
    </xdr:from>
    <xdr:ext cx="378460" cy="259080"/>
    <xdr:sp macro="" textlink="">
      <xdr:nvSpPr>
        <xdr:cNvPr id="794" name="貸付金平均値テキスト"/>
        <xdr:cNvSpPr txBox="1"/>
      </xdr:nvSpPr>
      <xdr:spPr>
        <a:xfrm>
          <a:off x="22212300" y="97993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3810</xdr:rowOff>
    </xdr:from>
    <xdr:to xmlns:xdr="http://schemas.openxmlformats.org/drawingml/2006/spreadsheetDrawing">
      <xdr:col>116</xdr:col>
      <xdr:colOff>114300</xdr:colOff>
      <xdr:row>58</xdr:row>
      <xdr:rowOff>105410</xdr:rowOff>
    </xdr:to>
    <xdr:sp macro="" textlink="">
      <xdr:nvSpPr>
        <xdr:cNvPr id="795" name="フローチャート: 判断 794"/>
        <xdr:cNvSpPr/>
      </xdr:nvSpPr>
      <xdr:spPr>
        <a:xfrm>
          <a:off x="221107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124460</xdr:rowOff>
    </xdr:from>
    <xdr:to xmlns:xdr="http://schemas.openxmlformats.org/drawingml/2006/spreadsheetDrawing">
      <xdr:col>111</xdr:col>
      <xdr:colOff>177800</xdr:colOff>
      <xdr:row>58</xdr:row>
      <xdr:rowOff>139700</xdr:rowOff>
    </xdr:to>
    <xdr:cxnSp macro="">
      <xdr:nvCxnSpPr>
        <xdr:cNvPr id="796" name="直線コネクタ 795"/>
        <xdr:cNvCxnSpPr/>
      </xdr:nvCxnSpPr>
      <xdr:spPr>
        <a:xfrm>
          <a:off x="20434300" y="10068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635</xdr:rowOff>
    </xdr:from>
    <xdr:to xmlns:xdr="http://schemas.openxmlformats.org/drawingml/2006/spreadsheetDrawing">
      <xdr:col>112</xdr:col>
      <xdr:colOff>38100</xdr:colOff>
      <xdr:row>58</xdr:row>
      <xdr:rowOff>102235</xdr:rowOff>
    </xdr:to>
    <xdr:sp macro="" textlink="">
      <xdr:nvSpPr>
        <xdr:cNvPr id="797" name="フローチャート: 判断 796"/>
        <xdr:cNvSpPr/>
      </xdr:nvSpPr>
      <xdr:spPr>
        <a:xfrm>
          <a:off x="2127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56</xdr:row>
      <xdr:rowOff>118745</xdr:rowOff>
    </xdr:from>
    <xdr:ext cx="378460" cy="259080"/>
    <xdr:sp macro="" textlink="">
      <xdr:nvSpPr>
        <xdr:cNvPr id="798" name="テキスト ボックス 797"/>
        <xdr:cNvSpPr txBox="1"/>
      </xdr:nvSpPr>
      <xdr:spPr>
        <a:xfrm>
          <a:off x="21134070" y="9719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124460</xdr:rowOff>
    </xdr:from>
    <xdr:to xmlns:xdr="http://schemas.openxmlformats.org/drawingml/2006/spreadsheetDrawing">
      <xdr:col>107</xdr:col>
      <xdr:colOff>50800</xdr:colOff>
      <xdr:row>58</xdr:row>
      <xdr:rowOff>139700</xdr:rowOff>
    </xdr:to>
    <xdr:cxnSp macro="">
      <xdr:nvCxnSpPr>
        <xdr:cNvPr id="799" name="直線コネクタ 798"/>
        <xdr:cNvCxnSpPr/>
      </xdr:nvCxnSpPr>
      <xdr:spPr>
        <a:xfrm flipV="1">
          <a:off x="19545300" y="10068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160655</xdr:rowOff>
    </xdr:from>
    <xdr:to xmlns:xdr="http://schemas.openxmlformats.org/drawingml/2006/spreadsheetDrawing">
      <xdr:col>107</xdr:col>
      <xdr:colOff>101600</xdr:colOff>
      <xdr:row>58</xdr:row>
      <xdr:rowOff>90805</xdr:rowOff>
    </xdr:to>
    <xdr:sp macro="" textlink="">
      <xdr:nvSpPr>
        <xdr:cNvPr id="800" name="フローチャート: 判断 799"/>
        <xdr:cNvSpPr/>
      </xdr:nvSpPr>
      <xdr:spPr>
        <a:xfrm>
          <a:off x="20383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107315</xdr:rowOff>
    </xdr:from>
    <xdr:ext cx="469265" cy="259080"/>
    <xdr:sp macro="" textlink="">
      <xdr:nvSpPr>
        <xdr:cNvPr id="801" name="テキスト ボックス 800"/>
        <xdr:cNvSpPr txBox="1"/>
      </xdr:nvSpPr>
      <xdr:spPr>
        <a:xfrm>
          <a:off x="20199350" y="9708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2" name="直線コネクタ 80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128270</xdr:rowOff>
    </xdr:from>
    <xdr:to xmlns:xdr="http://schemas.openxmlformats.org/drawingml/2006/spreadsheetDrawing">
      <xdr:col>102</xdr:col>
      <xdr:colOff>165100</xdr:colOff>
      <xdr:row>58</xdr:row>
      <xdr:rowOff>58420</xdr:rowOff>
    </xdr:to>
    <xdr:sp macro="" textlink="">
      <xdr:nvSpPr>
        <xdr:cNvPr id="803" name="フローチャート: 判断 802"/>
        <xdr:cNvSpPr/>
      </xdr:nvSpPr>
      <xdr:spPr>
        <a:xfrm>
          <a:off x="19494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74930</xdr:rowOff>
    </xdr:from>
    <xdr:ext cx="469265" cy="258445"/>
    <xdr:sp macro="" textlink="">
      <xdr:nvSpPr>
        <xdr:cNvPr id="804" name="テキスト ボックス 803"/>
        <xdr:cNvSpPr txBox="1"/>
      </xdr:nvSpPr>
      <xdr:spPr>
        <a:xfrm>
          <a:off x="19310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137160</xdr:rowOff>
    </xdr:from>
    <xdr:to xmlns:xdr="http://schemas.openxmlformats.org/drawingml/2006/spreadsheetDrawing">
      <xdr:col>98</xdr:col>
      <xdr:colOff>38100</xdr:colOff>
      <xdr:row>58</xdr:row>
      <xdr:rowOff>67310</xdr:rowOff>
    </xdr:to>
    <xdr:sp macro="" textlink="">
      <xdr:nvSpPr>
        <xdr:cNvPr id="805" name="フローチャート: 判断 804"/>
        <xdr:cNvSpPr/>
      </xdr:nvSpPr>
      <xdr:spPr>
        <a:xfrm>
          <a:off x="18605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83820</xdr:rowOff>
    </xdr:from>
    <xdr:ext cx="469265" cy="259080"/>
    <xdr:sp macro="" textlink="">
      <xdr:nvSpPr>
        <xdr:cNvPr id="806" name="テキスト ボックス 805"/>
        <xdr:cNvSpPr txBox="1"/>
      </xdr:nvSpPr>
      <xdr:spPr>
        <a:xfrm>
          <a:off x="18421350" y="9685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3"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15" name="テキスト ボックス 81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73660</xdr:rowOff>
    </xdr:from>
    <xdr:to xmlns:xdr="http://schemas.openxmlformats.org/drawingml/2006/spreadsheetDrawing">
      <xdr:col>107</xdr:col>
      <xdr:colOff>101600</xdr:colOff>
      <xdr:row>59</xdr:row>
      <xdr:rowOff>3810</xdr:rowOff>
    </xdr:to>
    <xdr:sp macro="" textlink="">
      <xdr:nvSpPr>
        <xdr:cNvPr id="816" name="楕円 815"/>
        <xdr:cNvSpPr/>
      </xdr:nvSpPr>
      <xdr:spPr>
        <a:xfrm>
          <a:off x="20383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166370</xdr:rowOff>
    </xdr:from>
    <xdr:ext cx="378460" cy="258445"/>
    <xdr:sp macro="" textlink="">
      <xdr:nvSpPr>
        <xdr:cNvPr id="817" name="テキスト ボックス 816"/>
        <xdr:cNvSpPr txBox="1"/>
      </xdr:nvSpPr>
      <xdr:spPr>
        <a:xfrm>
          <a:off x="20245070" y="10110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9" name="テキスト ボックス 818"/>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21" name="テキスト ボックス 820"/>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0" name="テキスト ボックス 82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2" name="テキスト ボックス 831"/>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4" name="テキスト ボックス 83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6" name="テキスト ボックス 83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8" name="テキスト ボックス 837"/>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0" name="テキスト ボックス 83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2" name="テキスト ボックス 841"/>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139700</xdr:rowOff>
    </xdr:from>
    <xdr:to xmlns:xdr="http://schemas.openxmlformats.org/drawingml/2006/spreadsheetDrawing">
      <xdr:col>116</xdr:col>
      <xdr:colOff>62865</xdr:colOff>
      <xdr:row>78</xdr:row>
      <xdr:rowOff>112395</xdr:rowOff>
    </xdr:to>
    <xdr:cxnSp macro="">
      <xdr:nvCxnSpPr>
        <xdr:cNvPr id="846" name="直線コネクタ 845"/>
        <xdr:cNvCxnSpPr/>
      </xdr:nvCxnSpPr>
      <xdr:spPr>
        <a:xfrm flipV="1">
          <a:off x="22159595" y="1196975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116205</xdr:rowOff>
    </xdr:from>
    <xdr:ext cx="534670" cy="259080"/>
    <xdr:sp macro="" textlink="">
      <xdr:nvSpPr>
        <xdr:cNvPr id="847" name="繰出金最小値テキスト"/>
        <xdr:cNvSpPr txBox="1"/>
      </xdr:nvSpPr>
      <xdr:spPr>
        <a:xfrm>
          <a:off x="222123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112395</xdr:rowOff>
    </xdr:from>
    <xdr:to xmlns:xdr="http://schemas.openxmlformats.org/drawingml/2006/spreadsheetDrawing">
      <xdr:col>116</xdr:col>
      <xdr:colOff>152400</xdr:colOff>
      <xdr:row>78</xdr:row>
      <xdr:rowOff>112395</xdr:rowOff>
    </xdr:to>
    <xdr:cxnSp macro="">
      <xdr:nvCxnSpPr>
        <xdr:cNvPr id="848" name="直線コネクタ 847"/>
        <xdr:cNvCxnSpPr/>
      </xdr:nvCxnSpPr>
      <xdr:spPr>
        <a:xfrm>
          <a:off x="22072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86360</xdr:rowOff>
    </xdr:from>
    <xdr:ext cx="598805" cy="258445"/>
    <xdr:sp macro="" textlink="">
      <xdr:nvSpPr>
        <xdr:cNvPr id="849" name="繰出金最大値テキスト"/>
        <xdr:cNvSpPr txBox="1"/>
      </xdr:nvSpPr>
      <xdr:spPr>
        <a:xfrm>
          <a:off x="22212300" y="11744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139700</xdr:rowOff>
    </xdr:from>
    <xdr:to xmlns:xdr="http://schemas.openxmlformats.org/drawingml/2006/spreadsheetDrawing">
      <xdr:col>116</xdr:col>
      <xdr:colOff>152400</xdr:colOff>
      <xdr:row>69</xdr:row>
      <xdr:rowOff>139700</xdr:rowOff>
    </xdr:to>
    <xdr:cxnSp macro="">
      <xdr:nvCxnSpPr>
        <xdr:cNvPr id="850" name="直線コネクタ 849"/>
        <xdr:cNvCxnSpPr/>
      </xdr:nvCxnSpPr>
      <xdr:spPr>
        <a:xfrm>
          <a:off x="22072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100330</xdr:rowOff>
    </xdr:from>
    <xdr:to xmlns:xdr="http://schemas.openxmlformats.org/drawingml/2006/spreadsheetDrawing">
      <xdr:col>116</xdr:col>
      <xdr:colOff>63500</xdr:colOff>
      <xdr:row>73</xdr:row>
      <xdr:rowOff>21590</xdr:rowOff>
    </xdr:to>
    <xdr:cxnSp macro="">
      <xdr:nvCxnSpPr>
        <xdr:cNvPr id="851" name="直線コネクタ 850"/>
        <xdr:cNvCxnSpPr/>
      </xdr:nvCxnSpPr>
      <xdr:spPr>
        <a:xfrm flipV="1">
          <a:off x="21323300" y="1244473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118745</xdr:rowOff>
    </xdr:from>
    <xdr:ext cx="534670" cy="259080"/>
    <xdr:sp macro="" textlink="">
      <xdr:nvSpPr>
        <xdr:cNvPr id="852" name="繰出金平均値テキスト"/>
        <xdr:cNvSpPr txBox="1"/>
      </xdr:nvSpPr>
      <xdr:spPr>
        <a:xfrm>
          <a:off x="22212300" y="13148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140335</xdr:rowOff>
    </xdr:from>
    <xdr:to xmlns:xdr="http://schemas.openxmlformats.org/drawingml/2006/spreadsheetDrawing">
      <xdr:col>116</xdr:col>
      <xdr:colOff>114300</xdr:colOff>
      <xdr:row>77</xdr:row>
      <xdr:rowOff>70485</xdr:rowOff>
    </xdr:to>
    <xdr:sp macro="" textlink="">
      <xdr:nvSpPr>
        <xdr:cNvPr id="853" name="フローチャート: 判断 852"/>
        <xdr:cNvSpPr/>
      </xdr:nvSpPr>
      <xdr:spPr>
        <a:xfrm>
          <a:off x="221107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21590</xdr:rowOff>
    </xdr:from>
    <xdr:to xmlns:xdr="http://schemas.openxmlformats.org/drawingml/2006/spreadsheetDrawing">
      <xdr:col>111</xdr:col>
      <xdr:colOff>177800</xdr:colOff>
      <xdr:row>73</xdr:row>
      <xdr:rowOff>81915</xdr:rowOff>
    </xdr:to>
    <xdr:cxnSp macro="">
      <xdr:nvCxnSpPr>
        <xdr:cNvPr id="854" name="直線コネクタ 853"/>
        <xdr:cNvCxnSpPr/>
      </xdr:nvCxnSpPr>
      <xdr:spPr>
        <a:xfrm flipV="1">
          <a:off x="20434300" y="125374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170180</xdr:rowOff>
    </xdr:from>
    <xdr:to xmlns:xdr="http://schemas.openxmlformats.org/drawingml/2006/spreadsheetDrawing">
      <xdr:col>112</xdr:col>
      <xdr:colOff>38100</xdr:colOff>
      <xdr:row>77</xdr:row>
      <xdr:rowOff>100330</xdr:rowOff>
    </xdr:to>
    <xdr:sp macro="" textlink="">
      <xdr:nvSpPr>
        <xdr:cNvPr id="855" name="フローチャート: 判断 854"/>
        <xdr:cNvSpPr/>
      </xdr:nvSpPr>
      <xdr:spPr>
        <a:xfrm>
          <a:off x="21272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91440</xdr:rowOff>
    </xdr:from>
    <xdr:ext cx="534035" cy="259080"/>
    <xdr:sp macro="" textlink="">
      <xdr:nvSpPr>
        <xdr:cNvPr id="856" name="テキスト ボックス 855"/>
        <xdr:cNvSpPr txBox="1"/>
      </xdr:nvSpPr>
      <xdr:spPr>
        <a:xfrm>
          <a:off x="21055965" y="1329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47625</xdr:rowOff>
    </xdr:from>
    <xdr:to xmlns:xdr="http://schemas.openxmlformats.org/drawingml/2006/spreadsheetDrawing">
      <xdr:col>107</xdr:col>
      <xdr:colOff>50800</xdr:colOff>
      <xdr:row>73</xdr:row>
      <xdr:rowOff>81915</xdr:rowOff>
    </xdr:to>
    <xdr:cxnSp macro="">
      <xdr:nvCxnSpPr>
        <xdr:cNvPr id="857" name="直線コネクタ 856"/>
        <xdr:cNvCxnSpPr/>
      </xdr:nvCxnSpPr>
      <xdr:spPr>
        <a:xfrm>
          <a:off x="19545300" y="125634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8" name="フローチャート: 判断 857"/>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34035" cy="258445"/>
    <xdr:sp macro="" textlink="">
      <xdr:nvSpPr>
        <xdr:cNvPr id="859" name="テキスト ボックス 858"/>
        <xdr:cNvSpPr txBox="1"/>
      </xdr:nvSpPr>
      <xdr:spPr>
        <a:xfrm>
          <a:off x="20166965" y="1331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47625</xdr:rowOff>
    </xdr:from>
    <xdr:to xmlns:xdr="http://schemas.openxmlformats.org/drawingml/2006/spreadsheetDrawing">
      <xdr:col>102</xdr:col>
      <xdr:colOff>114300</xdr:colOff>
      <xdr:row>73</xdr:row>
      <xdr:rowOff>113030</xdr:rowOff>
    </xdr:to>
    <xdr:cxnSp macro="">
      <xdr:nvCxnSpPr>
        <xdr:cNvPr id="860" name="直線コネクタ 859"/>
        <xdr:cNvCxnSpPr/>
      </xdr:nvCxnSpPr>
      <xdr:spPr>
        <a:xfrm flipV="1">
          <a:off x="18656300" y="1256347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6985</xdr:rowOff>
    </xdr:from>
    <xdr:to xmlns:xdr="http://schemas.openxmlformats.org/drawingml/2006/spreadsheetDrawing">
      <xdr:col>102</xdr:col>
      <xdr:colOff>165100</xdr:colOff>
      <xdr:row>77</xdr:row>
      <xdr:rowOff>109220</xdr:rowOff>
    </xdr:to>
    <xdr:sp macro="" textlink="">
      <xdr:nvSpPr>
        <xdr:cNvPr id="861" name="フローチャート: 判断 860"/>
        <xdr:cNvSpPr/>
      </xdr:nvSpPr>
      <xdr:spPr>
        <a:xfrm>
          <a:off x="19494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99695</xdr:rowOff>
    </xdr:from>
    <xdr:ext cx="534035" cy="258445"/>
    <xdr:sp macro="" textlink="">
      <xdr:nvSpPr>
        <xdr:cNvPr id="862" name="テキスト ボックス 861"/>
        <xdr:cNvSpPr txBox="1"/>
      </xdr:nvSpPr>
      <xdr:spPr>
        <a:xfrm>
          <a:off x="19277965" y="13301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146685</xdr:rowOff>
    </xdr:from>
    <xdr:to xmlns:xdr="http://schemas.openxmlformats.org/drawingml/2006/spreadsheetDrawing">
      <xdr:col>98</xdr:col>
      <xdr:colOff>38100</xdr:colOff>
      <xdr:row>77</xdr:row>
      <xdr:rowOff>76835</xdr:rowOff>
    </xdr:to>
    <xdr:sp macro="" textlink="">
      <xdr:nvSpPr>
        <xdr:cNvPr id="863" name="フローチャート: 判断 862"/>
        <xdr:cNvSpPr/>
      </xdr:nvSpPr>
      <xdr:spPr>
        <a:xfrm>
          <a:off x="18605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67945</xdr:rowOff>
    </xdr:from>
    <xdr:ext cx="534035" cy="258445"/>
    <xdr:sp macro="" textlink="">
      <xdr:nvSpPr>
        <xdr:cNvPr id="864" name="テキスト ボックス 863"/>
        <xdr:cNvSpPr txBox="1"/>
      </xdr:nvSpPr>
      <xdr:spPr>
        <a:xfrm>
          <a:off x="18388965" y="13269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49530</xdr:rowOff>
    </xdr:from>
    <xdr:to xmlns:xdr="http://schemas.openxmlformats.org/drawingml/2006/spreadsheetDrawing">
      <xdr:col>116</xdr:col>
      <xdr:colOff>114300</xdr:colOff>
      <xdr:row>72</xdr:row>
      <xdr:rowOff>151130</xdr:rowOff>
    </xdr:to>
    <xdr:sp macro="" textlink="">
      <xdr:nvSpPr>
        <xdr:cNvPr id="870" name="楕円 869"/>
        <xdr:cNvSpPr/>
      </xdr:nvSpPr>
      <xdr:spPr>
        <a:xfrm>
          <a:off x="22110700" y="123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72390</xdr:rowOff>
    </xdr:from>
    <xdr:ext cx="534670" cy="259080"/>
    <xdr:sp macro="" textlink="">
      <xdr:nvSpPr>
        <xdr:cNvPr id="871" name="繰出金該当値テキスト"/>
        <xdr:cNvSpPr txBox="1"/>
      </xdr:nvSpPr>
      <xdr:spPr>
        <a:xfrm>
          <a:off x="22212300" y="12245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142240</xdr:rowOff>
    </xdr:from>
    <xdr:to xmlns:xdr="http://schemas.openxmlformats.org/drawingml/2006/spreadsheetDrawing">
      <xdr:col>112</xdr:col>
      <xdr:colOff>38100</xdr:colOff>
      <xdr:row>73</xdr:row>
      <xdr:rowOff>72390</xdr:rowOff>
    </xdr:to>
    <xdr:sp macro="" textlink="">
      <xdr:nvSpPr>
        <xdr:cNvPr id="872" name="楕円 871"/>
        <xdr:cNvSpPr/>
      </xdr:nvSpPr>
      <xdr:spPr>
        <a:xfrm>
          <a:off x="21272500" y="124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88900</xdr:rowOff>
    </xdr:from>
    <xdr:ext cx="534035" cy="258445"/>
    <xdr:sp macro="" textlink="">
      <xdr:nvSpPr>
        <xdr:cNvPr id="873" name="テキスト ボックス 872"/>
        <xdr:cNvSpPr txBox="1"/>
      </xdr:nvSpPr>
      <xdr:spPr>
        <a:xfrm>
          <a:off x="21055965" y="12261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31115</xdr:rowOff>
    </xdr:from>
    <xdr:to xmlns:xdr="http://schemas.openxmlformats.org/drawingml/2006/spreadsheetDrawing">
      <xdr:col>107</xdr:col>
      <xdr:colOff>101600</xdr:colOff>
      <xdr:row>73</xdr:row>
      <xdr:rowOff>132715</xdr:rowOff>
    </xdr:to>
    <xdr:sp macro="" textlink="">
      <xdr:nvSpPr>
        <xdr:cNvPr id="874" name="楕円 873"/>
        <xdr:cNvSpPr/>
      </xdr:nvSpPr>
      <xdr:spPr>
        <a:xfrm>
          <a:off x="20383500" y="125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149225</xdr:rowOff>
    </xdr:from>
    <xdr:ext cx="534035" cy="259080"/>
    <xdr:sp macro="" textlink="">
      <xdr:nvSpPr>
        <xdr:cNvPr id="875" name="テキスト ボックス 874"/>
        <xdr:cNvSpPr txBox="1"/>
      </xdr:nvSpPr>
      <xdr:spPr>
        <a:xfrm>
          <a:off x="20166965" y="12322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168275</xdr:rowOff>
    </xdr:from>
    <xdr:to xmlns:xdr="http://schemas.openxmlformats.org/drawingml/2006/spreadsheetDrawing">
      <xdr:col>102</xdr:col>
      <xdr:colOff>165100</xdr:colOff>
      <xdr:row>73</xdr:row>
      <xdr:rowOff>98425</xdr:rowOff>
    </xdr:to>
    <xdr:sp macro="" textlink="">
      <xdr:nvSpPr>
        <xdr:cNvPr id="876" name="楕円 875"/>
        <xdr:cNvSpPr/>
      </xdr:nvSpPr>
      <xdr:spPr>
        <a:xfrm>
          <a:off x="19494500" y="12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114935</xdr:rowOff>
    </xdr:from>
    <xdr:ext cx="534035" cy="259080"/>
    <xdr:sp macro="" textlink="">
      <xdr:nvSpPr>
        <xdr:cNvPr id="877" name="テキスト ボックス 876"/>
        <xdr:cNvSpPr txBox="1"/>
      </xdr:nvSpPr>
      <xdr:spPr>
        <a:xfrm>
          <a:off x="19277965" y="12287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62230</xdr:rowOff>
    </xdr:from>
    <xdr:to xmlns:xdr="http://schemas.openxmlformats.org/drawingml/2006/spreadsheetDrawing">
      <xdr:col>98</xdr:col>
      <xdr:colOff>38100</xdr:colOff>
      <xdr:row>73</xdr:row>
      <xdr:rowOff>163830</xdr:rowOff>
    </xdr:to>
    <xdr:sp macro="" textlink="">
      <xdr:nvSpPr>
        <xdr:cNvPr id="878" name="楕円 877"/>
        <xdr:cNvSpPr/>
      </xdr:nvSpPr>
      <xdr:spPr>
        <a:xfrm>
          <a:off x="18605500" y="125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8890</xdr:rowOff>
    </xdr:from>
    <xdr:ext cx="534035" cy="258445"/>
    <xdr:sp macro="" textlink="">
      <xdr:nvSpPr>
        <xdr:cNvPr id="879" name="テキスト ボックス 878"/>
        <xdr:cNvSpPr txBox="1"/>
      </xdr:nvSpPr>
      <xdr:spPr>
        <a:xfrm>
          <a:off x="18388965" y="1235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1" name="テキスト ボックス 890"/>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3" name="テキスト ボックス 892"/>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5" name="テキスト ボックス 904"/>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8" name="テキスト ボックス 907"/>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1" name="テキスト ボックス 910"/>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3" name="テキスト ボックス 912"/>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2" name="テキスト ボックス 921"/>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4" name="テキスト ボックス 923"/>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6" name="テキスト ボックス 925"/>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8" name="テキスト ボックス 927"/>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・義務的経費に係る住民一人当たりのコストは、人件費は人事院勧告に伴う給料の改定等により</a:t>
          </a:r>
          <a:r>
            <a:rPr kumimoji="1" lang="en-US" altLang="ja-JP" sz="1300">
              <a:latin typeface="ＭＳ Ｐゴシック"/>
              <a:ea typeface="ＭＳ Ｐゴシック"/>
            </a:rPr>
            <a:t>7,308</a:t>
          </a:r>
          <a:r>
            <a:rPr kumimoji="1" lang="ja-JP" altLang="en-US" sz="1300">
              <a:latin typeface="ＭＳ Ｐゴシック"/>
              <a:ea typeface="ＭＳ Ｐゴシック"/>
            </a:rPr>
            <a:t>円増加となったが、扶助費は価格高騰緊急支援給付金事業等の減により</a:t>
          </a:r>
          <a:r>
            <a:rPr kumimoji="1" lang="en-US" altLang="ja-JP" sz="1300">
              <a:latin typeface="ＭＳ Ｐゴシック"/>
              <a:ea typeface="ＭＳ Ｐゴシック"/>
            </a:rPr>
            <a:t>6,143</a:t>
          </a:r>
          <a:r>
            <a:rPr kumimoji="1" lang="ja-JP" altLang="en-US" sz="1300">
              <a:latin typeface="ＭＳ Ｐゴシック"/>
              <a:ea typeface="ＭＳ Ｐゴシック"/>
            </a:rPr>
            <a:t>円、公債費は</a:t>
          </a:r>
          <a:r>
            <a:rPr kumimoji="1" lang="en-US" altLang="ja-JP" sz="1300">
              <a:latin typeface="ＭＳ Ｐゴシック"/>
              <a:ea typeface="ＭＳ Ｐゴシック"/>
            </a:rPr>
            <a:t>2,584</a:t>
          </a:r>
          <a:r>
            <a:rPr kumimoji="1" lang="ja-JP" altLang="en-US" sz="1300">
              <a:latin typeface="ＭＳ Ｐゴシック"/>
              <a:ea typeface="ＭＳ Ｐゴシック"/>
            </a:rPr>
            <a:t>円減少となった。類似団体との比較では人件費、公債費が依然として高い傾向にある。</a:t>
          </a:r>
        </a:p>
        <a:p>
          <a:r>
            <a:rPr kumimoji="1" lang="ja-JP" altLang="en-US" sz="1300">
              <a:latin typeface="ＭＳ Ｐゴシック"/>
              <a:ea typeface="ＭＳ Ｐゴシック"/>
            </a:rPr>
            <a:t>・投資的経費に係る住民一人当たりのコストは、普通建設事業費は清水公民館改築工事や四国西部エリア戦略型観光サービス創出事業の終了等により</a:t>
          </a:r>
          <a:r>
            <a:rPr kumimoji="1" lang="en-US" altLang="ja-JP" sz="1300">
              <a:latin typeface="ＭＳ Ｐゴシック"/>
              <a:ea typeface="ＭＳ Ｐゴシック"/>
            </a:rPr>
            <a:t>8,662</a:t>
          </a:r>
          <a:r>
            <a:rPr kumimoji="1" lang="ja-JP" altLang="en-US" sz="1300">
              <a:latin typeface="ＭＳ Ｐゴシック"/>
              <a:ea typeface="ＭＳ Ｐゴシック"/>
            </a:rPr>
            <a:t>円の減少となったが、災害復旧費は</a:t>
          </a:r>
          <a:r>
            <a:rPr kumimoji="1" lang="en-US" altLang="ja-JP" sz="1300">
              <a:latin typeface="ＭＳ Ｐゴシック"/>
              <a:ea typeface="ＭＳ Ｐゴシック"/>
            </a:rPr>
            <a:t>8,540</a:t>
          </a:r>
          <a:r>
            <a:rPr kumimoji="1" lang="ja-JP" altLang="en-US" sz="1300">
              <a:latin typeface="ＭＳ Ｐゴシック"/>
              <a:ea typeface="ＭＳ Ｐゴシック"/>
            </a:rPr>
            <a:t>円増加となった。類似団体との比較では、共に平均を上回っている。</a:t>
          </a:r>
        </a:p>
        <a:p>
          <a:r>
            <a:rPr kumimoji="1" lang="ja-JP" altLang="en-US" sz="1300">
              <a:latin typeface="ＭＳ Ｐゴシック"/>
              <a:ea typeface="ＭＳ Ｐゴシック"/>
            </a:rPr>
            <a:t>・その他の経費に係る住民一人当たりのコストは、積立金は施設等整備基金積立額の減等により</a:t>
          </a:r>
          <a:r>
            <a:rPr kumimoji="1" lang="en-US" altLang="ja-JP" sz="1300">
              <a:latin typeface="ＭＳ Ｐゴシック"/>
              <a:ea typeface="ＭＳ Ｐゴシック"/>
            </a:rPr>
            <a:t>12,797</a:t>
          </a:r>
          <a:r>
            <a:rPr kumimoji="1" lang="ja-JP" altLang="en-US" sz="1300">
              <a:latin typeface="ＭＳ Ｐゴシック"/>
              <a:ea typeface="ＭＳ Ｐゴシック"/>
            </a:rPr>
            <a:t>円減少となったが、物件費がスマート窓口システム導入事業等により</a:t>
          </a:r>
          <a:r>
            <a:rPr kumimoji="1" lang="en-US" altLang="ja-JP" sz="1300">
              <a:latin typeface="ＭＳ Ｐゴシック"/>
              <a:ea typeface="ＭＳ Ｐゴシック"/>
            </a:rPr>
            <a:t>3,079</a:t>
          </a:r>
          <a:r>
            <a:rPr kumimoji="1" lang="ja-JP" altLang="en-US" sz="1300">
              <a:latin typeface="ＭＳ Ｐゴシック"/>
              <a:ea typeface="ＭＳ Ｐゴシック"/>
            </a:rPr>
            <a:t>円、維持補修費が町有施設の修繕の増等により</a:t>
          </a:r>
          <a:r>
            <a:rPr kumimoji="1" lang="en-US" altLang="ja-JP" sz="1300">
              <a:latin typeface="ＭＳ Ｐゴシック"/>
              <a:ea typeface="ＭＳ Ｐゴシック"/>
            </a:rPr>
            <a:t>1,047</a:t>
          </a:r>
          <a:r>
            <a:rPr kumimoji="1" lang="ja-JP" altLang="en-US" sz="1300">
              <a:latin typeface="ＭＳ Ｐゴシック"/>
              <a:ea typeface="ＭＳ Ｐゴシック"/>
            </a:rPr>
            <a:t>円、補助費等が仁淀消防組合負担金の増等により</a:t>
          </a:r>
          <a:r>
            <a:rPr kumimoji="1" lang="en-US" altLang="ja-JP" sz="1300">
              <a:latin typeface="ＭＳ Ｐゴシック"/>
              <a:ea typeface="ＭＳ Ｐゴシック"/>
            </a:rPr>
            <a:t>13,062</a:t>
          </a:r>
          <a:r>
            <a:rPr kumimoji="1" lang="ja-JP" altLang="en-US" sz="1300">
              <a:latin typeface="ＭＳ Ｐゴシック"/>
              <a:ea typeface="ＭＳ Ｐゴシック"/>
            </a:rPr>
            <a:t>円、繰出金が下水道事業特別会の繰出額の増等により</a:t>
          </a:r>
          <a:r>
            <a:rPr kumimoji="1" lang="en-US" altLang="ja-JP" sz="1300">
              <a:latin typeface="ＭＳ Ｐゴシック"/>
              <a:ea typeface="ＭＳ Ｐゴシック"/>
            </a:rPr>
            <a:t>4,854</a:t>
          </a:r>
          <a:r>
            <a:rPr kumimoji="1" lang="ja-JP" altLang="en-US" sz="1300">
              <a:latin typeface="ＭＳ Ｐゴシック"/>
              <a:ea typeface="ＭＳ Ｐゴシック"/>
            </a:rPr>
            <a:t>円増加となった。積立金を除く各経費について依然として類似団体平均より高い傾向にある。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高知県いの町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21,183
21,141
470.97
14,727,850
14,250,442
418,295
8,308,427
16,298,068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106680</xdr:rowOff>
    </xdr:from>
    <xdr:to xmlns:xdr="http://schemas.openxmlformats.org/drawingml/2006/spreadsheetDrawing">
      <xdr:col>24</xdr:col>
      <xdr:colOff>62865</xdr:colOff>
      <xdr:row>37</xdr:row>
      <xdr:rowOff>161925</xdr:rowOff>
    </xdr:to>
    <xdr:cxnSp macro="">
      <xdr:nvCxnSpPr>
        <xdr:cNvPr id="56" name="直線コネクタ 55"/>
        <xdr:cNvCxnSpPr/>
      </xdr:nvCxnSpPr>
      <xdr:spPr>
        <a:xfrm flipV="1">
          <a:off x="4633595" y="52501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166370</xdr:rowOff>
    </xdr:from>
    <xdr:ext cx="469900" cy="258445"/>
    <xdr:sp macro="" textlink="">
      <xdr:nvSpPr>
        <xdr:cNvPr id="57" name="議会費最小値テキスト"/>
        <xdr:cNvSpPr txBox="1"/>
      </xdr:nvSpPr>
      <xdr:spPr>
        <a:xfrm>
          <a:off x="4686300" y="6510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161925</xdr:rowOff>
    </xdr:from>
    <xdr:to xmlns:xdr="http://schemas.openxmlformats.org/drawingml/2006/spreadsheetDrawing">
      <xdr:col>24</xdr:col>
      <xdr:colOff>152400</xdr:colOff>
      <xdr:row>37</xdr:row>
      <xdr:rowOff>161925</xdr:rowOff>
    </xdr:to>
    <xdr:cxnSp macro="">
      <xdr:nvCxnSpPr>
        <xdr:cNvPr id="58" name="直線コネクタ 57"/>
        <xdr:cNvCxnSpPr/>
      </xdr:nvCxnSpPr>
      <xdr:spPr>
        <a:xfrm>
          <a:off x="4546600" y="650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53340</xdr:rowOff>
    </xdr:from>
    <xdr:ext cx="469900" cy="258445"/>
    <xdr:sp macro="" textlink="">
      <xdr:nvSpPr>
        <xdr:cNvPr id="59" name="議会費最大値テキスト"/>
        <xdr:cNvSpPr txBox="1"/>
      </xdr:nvSpPr>
      <xdr:spPr>
        <a:xfrm>
          <a:off x="4686300" y="5025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106680</xdr:rowOff>
    </xdr:from>
    <xdr:to xmlns:xdr="http://schemas.openxmlformats.org/drawingml/2006/spreadsheetDrawing">
      <xdr:col>24</xdr:col>
      <xdr:colOff>152400</xdr:colOff>
      <xdr:row>30</xdr:row>
      <xdr:rowOff>106680</xdr:rowOff>
    </xdr:to>
    <xdr:cxnSp macro="">
      <xdr:nvCxnSpPr>
        <xdr:cNvPr id="60" name="直線コネクタ 59"/>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165100</xdr:rowOff>
    </xdr:from>
    <xdr:to xmlns:xdr="http://schemas.openxmlformats.org/drawingml/2006/spreadsheetDrawing">
      <xdr:col>24</xdr:col>
      <xdr:colOff>63500</xdr:colOff>
      <xdr:row>33</xdr:row>
      <xdr:rowOff>52070</xdr:rowOff>
    </xdr:to>
    <xdr:cxnSp macro="">
      <xdr:nvCxnSpPr>
        <xdr:cNvPr id="61" name="直線コネクタ 60"/>
        <xdr:cNvCxnSpPr/>
      </xdr:nvCxnSpPr>
      <xdr:spPr>
        <a:xfrm flipV="1">
          <a:off x="3797300" y="565150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146050</xdr:rowOff>
    </xdr:from>
    <xdr:ext cx="469900" cy="258445"/>
    <xdr:sp macro="" textlink="">
      <xdr:nvSpPr>
        <xdr:cNvPr id="62" name="議会費平均値テキスト"/>
        <xdr:cNvSpPr txBox="1"/>
      </xdr:nvSpPr>
      <xdr:spPr>
        <a:xfrm>
          <a:off x="4686300" y="59753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167640</xdr:rowOff>
    </xdr:from>
    <xdr:to xmlns:xdr="http://schemas.openxmlformats.org/drawingml/2006/spreadsheetDrawing">
      <xdr:col>24</xdr:col>
      <xdr:colOff>114300</xdr:colOff>
      <xdr:row>35</xdr:row>
      <xdr:rowOff>97790</xdr:rowOff>
    </xdr:to>
    <xdr:sp macro="" textlink="">
      <xdr:nvSpPr>
        <xdr:cNvPr id="63" name="フローチャート: 判断 62"/>
        <xdr:cNvSpPr/>
      </xdr:nvSpPr>
      <xdr:spPr>
        <a:xfrm>
          <a:off x="45847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52070</xdr:rowOff>
    </xdr:from>
    <xdr:to xmlns:xdr="http://schemas.openxmlformats.org/drawingml/2006/spreadsheetDrawing">
      <xdr:col>19</xdr:col>
      <xdr:colOff>177800</xdr:colOff>
      <xdr:row>33</xdr:row>
      <xdr:rowOff>77470</xdr:rowOff>
    </xdr:to>
    <xdr:cxnSp macro="">
      <xdr:nvCxnSpPr>
        <xdr:cNvPr id="64" name="直線コネクタ 63"/>
        <xdr:cNvCxnSpPr/>
      </xdr:nvCxnSpPr>
      <xdr:spPr>
        <a:xfrm flipV="1">
          <a:off x="2908300" y="57099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29845</xdr:rowOff>
    </xdr:from>
    <xdr:to xmlns:xdr="http://schemas.openxmlformats.org/drawingml/2006/spreadsheetDrawing">
      <xdr:col>20</xdr:col>
      <xdr:colOff>38100</xdr:colOff>
      <xdr:row>35</xdr:row>
      <xdr:rowOff>132080</xdr:rowOff>
    </xdr:to>
    <xdr:sp macro="" textlink="">
      <xdr:nvSpPr>
        <xdr:cNvPr id="65" name="フローチャート: 判断 64"/>
        <xdr:cNvSpPr/>
      </xdr:nvSpPr>
      <xdr:spPr>
        <a:xfrm>
          <a:off x="37465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122555</xdr:rowOff>
    </xdr:from>
    <xdr:ext cx="469265" cy="258445"/>
    <xdr:sp macro="" textlink="">
      <xdr:nvSpPr>
        <xdr:cNvPr id="66" name="テキスト ボックス 65"/>
        <xdr:cNvSpPr txBox="1"/>
      </xdr:nvSpPr>
      <xdr:spPr>
        <a:xfrm>
          <a:off x="3562350" y="6123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77470</xdr:rowOff>
    </xdr:from>
    <xdr:to xmlns:xdr="http://schemas.openxmlformats.org/drawingml/2006/spreadsheetDrawing">
      <xdr:col>15</xdr:col>
      <xdr:colOff>50800</xdr:colOff>
      <xdr:row>33</xdr:row>
      <xdr:rowOff>154940</xdr:rowOff>
    </xdr:to>
    <xdr:cxnSp macro="">
      <xdr:nvCxnSpPr>
        <xdr:cNvPr id="67" name="直線コネクタ 66"/>
        <xdr:cNvCxnSpPr/>
      </xdr:nvCxnSpPr>
      <xdr:spPr>
        <a:xfrm flipV="1">
          <a:off x="2019300" y="57353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30480</xdr:rowOff>
    </xdr:from>
    <xdr:to xmlns:xdr="http://schemas.openxmlformats.org/drawingml/2006/spreadsheetDrawing">
      <xdr:col>15</xdr:col>
      <xdr:colOff>101600</xdr:colOff>
      <xdr:row>35</xdr:row>
      <xdr:rowOff>132080</xdr:rowOff>
    </xdr:to>
    <xdr:sp macro="" textlink="">
      <xdr:nvSpPr>
        <xdr:cNvPr id="68" name="フローチャート: 判断 67"/>
        <xdr:cNvSpPr/>
      </xdr:nvSpPr>
      <xdr:spPr>
        <a:xfrm>
          <a:off x="2857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123190</xdr:rowOff>
    </xdr:from>
    <xdr:ext cx="469265" cy="258445"/>
    <xdr:sp macro="" textlink="">
      <xdr:nvSpPr>
        <xdr:cNvPr id="69" name="テキスト ボックス 68"/>
        <xdr:cNvSpPr txBox="1"/>
      </xdr:nvSpPr>
      <xdr:spPr>
        <a:xfrm>
          <a:off x="2673350" y="6123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150495</xdr:rowOff>
    </xdr:from>
    <xdr:to xmlns:xdr="http://schemas.openxmlformats.org/drawingml/2006/spreadsheetDrawing">
      <xdr:col>10</xdr:col>
      <xdr:colOff>114300</xdr:colOff>
      <xdr:row>33</xdr:row>
      <xdr:rowOff>154940</xdr:rowOff>
    </xdr:to>
    <xdr:cxnSp macro="">
      <xdr:nvCxnSpPr>
        <xdr:cNvPr id="70" name="直線コネクタ 69"/>
        <xdr:cNvCxnSpPr/>
      </xdr:nvCxnSpPr>
      <xdr:spPr>
        <a:xfrm>
          <a:off x="1130300" y="5808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31115</xdr:rowOff>
    </xdr:from>
    <xdr:to xmlns:xdr="http://schemas.openxmlformats.org/drawingml/2006/spreadsheetDrawing">
      <xdr:col>10</xdr:col>
      <xdr:colOff>165100</xdr:colOff>
      <xdr:row>35</xdr:row>
      <xdr:rowOff>132715</xdr:rowOff>
    </xdr:to>
    <xdr:sp macro="" textlink="">
      <xdr:nvSpPr>
        <xdr:cNvPr id="71" name="フローチャート: 判断 70"/>
        <xdr:cNvSpPr/>
      </xdr:nvSpPr>
      <xdr:spPr>
        <a:xfrm>
          <a:off x="1968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123825</xdr:rowOff>
    </xdr:from>
    <xdr:ext cx="469265" cy="258445"/>
    <xdr:sp macro="" textlink="">
      <xdr:nvSpPr>
        <xdr:cNvPr id="72" name="テキスト ボックス 71"/>
        <xdr:cNvSpPr txBox="1"/>
      </xdr:nvSpPr>
      <xdr:spPr>
        <a:xfrm>
          <a:off x="1784350" y="6124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161290</xdr:rowOff>
    </xdr:from>
    <xdr:to xmlns:xdr="http://schemas.openxmlformats.org/drawingml/2006/spreadsheetDrawing">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82550</xdr:rowOff>
    </xdr:from>
    <xdr:ext cx="469265" cy="259080"/>
    <xdr:sp macro="" textlink="">
      <xdr:nvSpPr>
        <xdr:cNvPr id="74" name="テキスト ボックス 73"/>
        <xdr:cNvSpPr txBox="1"/>
      </xdr:nvSpPr>
      <xdr:spPr>
        <a:xfrm>
          <a:off x="895350" y="6083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114300</xdr:rowOff>
    </xdr:from>
    <xdr:to xmlns:xdr="http://schemas.openxmlformats.org/drawingml/2006/spreadsheetDrawing">
      <xdr:col>24</xdr:col>
      <xdr:colOff>114300</xdr:colOff>
      <xdr:row>33</xdr:row>
      <xdr:rowOff>44450</xdr:rowOff>
    </xdr:to>
    <xdr:sp macro="" textlink="">
      <xdr:nvSpPr>
        <xdr:cNvPr id="80" name="楕円 79"/>
        <xdr:cNvSpPr/>
      </xdr:nvSpPr>
      <xdr:spPr>
        <a:xfrm>
          <a:off x="45847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137160</xdr:rowOff>
    </xdr:from>
    <xdr:ext cx="469900" cy="259080"/>
    <xdr:sp macro="" textlink="">
      <xdr:nvSpPr>
        <xdr:cNvPr id="81" name="議会費該当値テキスト"/>
        <xdr:cNvSpPr txBox="1"/>
      </xdr:nvSpPr>
      <xdr:spPr>
        <a:xfrm>
          <a:off x="46863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635</xdr:rowOff>
    </xdr:from>
    <xdr:to xmlns:xdr="http://schemas.openxmlformats.org/drawingml/2006/spreadsheetDrawing">
      <xdr:col>20</xdr:col>
      <xdr:colOff>38100</xdr:colOff>
      <xdr:row>33</xdr:row>
      <xdr:rowOff>102235</xdr:rowOff>
    </xdr:to>
    <xdr:sp macro="" textlink="">
      <xdr:nvSpPr>
        <xdr:cNvPr id="82" name="楕円 81"/>
        <xdr:cNvSpPr/>
      </xdr:nvSpPr>
      <xdr:spPr>
        <a:xfrm>
          <a:off x="3746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118745</xdr:rowOff>
    </xdr:from>
    <xdr:ext cx="469265" cy="259080"/>
    <xdr:sp macro="" textlink="">
      <xdr:nvSpPr>
        <xdr:cNvPr id="83" name="テキスト ボックス 82"/>
        <xdr:cNvSpPr txBox="1"/>
      </xdr:nvSpPr>
      <xdr:spPr>
        <a:xfrm>
          <a:off x="3562350" y="5433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26670</xdr:rowOff>
    </xdr:from>
    <xdr:to xmlns:xdr="http://schemas.openxmlformats.org/drawingml/2006/spreadsheetDrawing">
      <xdr:col>15</xdr:col>
      <xdr:colOff>101600</xdr:colOff>
      <xdr:row>33</xdr:row>
      <xdr:rowOff>128270</xdr:rowOff>
    </xdr:to>
    <xdr:sp macro="" textlink="">
      <xdr:nvSpPr>
        <xdr:cNvPr id="84" name="楕円 83"/>
        <xdr:cNvSpPr/>
      </xdr:nvSpPr>
      <xdr:spPr>
        <a:xfrm>
          <a:off x="2857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144780</xdr:rowOff>
    </xdr:from>
    <xdr:ext cx="469265" cy="258445"/>
    <xdr:sp macro="" textlink="">
      <xdr:nvSpPr>
        <xdr:cNvPr id="85" name="テキスト ボックス 84"/>
        <xdr:cNvSpPr txBox="1"/>
      </xdr:nvSpPr>
      <xdr:spPr>
        <a:xfrm>
          <a:off x="2673350" y="5459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103505</xdr:rowOff>
    </xdr:from>
    <xdr:to xmlns:xdr="http://schemas.openxmlformats.org/drawingml/2006/spreadsheetDrawing">
      <xdr:col>10</xdr:col>
      <xdr:colOff>165100</xdr:colOff>
      <xdr:row>34</xdr:row>
      <xdr:rowOff>33655</xdr:rowOff>
    </xdr:to>
    <xdr:sp macro="" textlink="">
      <xdr:nvSpPr>
        <xdr:cNvPr id="86" name="楕円 85"/>
        <xdr:cNvSpPr/>
      </xdr:nvSpPr>
      <xdr:spPr>
        <a:xfrm>
          <a:off x="1968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50165</xdr:rowOff>
    </xdr:from>
    <xdr:ext cx="469265" cy="259080"/>
    <xdr:sp macro="" textlink="">
      <xdr:nvSpPr>
        <xdr:cNvPr id="87" name="テキスト ボックス 86"/>
        <xdr:cNvSpPr txBox="1"/>
      </xdr:nvSpPr>
      <xdr:spPr>
        <a:xfrm>
          <a:off x="1784350" y="5536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99695</xdr:rowOff>
    </xdr:from>
    <xdr:to xmlns:xdr="http://schemas.openxmlformats.org/drawingml/2006/spreadsheetDrawing">
      <xdr:col>6</xdr:col>
      <xdr:colOff>38100</xdr:colOff>
      <xdr:row>34</xdr:row>
      <xdr:rowOff>29845</xdr:rowOff>
    </xdr:to>
    <xdr:sp macro="" textlink="">
      <xdr:nvSpPr>
        <xdr:cNvPr id="88" name="楕円 87"/>
        <xdr:cNvSpPr/>
      </xdr:nvSpPr>
      <xdr:spPr>
        <a:xfrm>
          <a:off x="1079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46355</xdr:rowOff>
    </xdr:from>
    <xdr:ext cx="469265" cy="259080"/>
    <xdr:sp macro="" textlink="">
      <xdr:nvSpPr>
        <xdr:cNvPr id="89" name="テキスト ボックス 88"/>
        <xdr:cNvSpPr txBox="1"/>
      </xdr:nvSpPr>
      <xdr:spPr>
        <a:xfrm>
          <a:off x="895350" y="5532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155575</xdr:rowOff>
    </xdr:from>
    <xdr:to xmlns:xdr="http://schemas.openxmlformats.org/drawingml/2006/spreadsheetDrawing">
      <xdr:col>24</xdr:col>
      <xdr:colOff>62865</xdr:colOff>
      <xdr:row>59</xdr:row>
      <xdr:rowOff>1905</xdr:rowOff>
    </xdr:to>
    <xdr:cxnSp macro="">
      <xdr:nvCxnSpPr>
        <xdr:cNvPr id="115" name="直線コネクタ 114"/>
        <xdr:cNvCxnSpPr/>
      </xdr:nvCxnSpPr>
      <xdr:spPr>
        <a:xfrm flipV="1">
          <a:off x="4633595" y="872807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6350</xdr:rowOff>
    </xdr:from>
    <xdr:ext cx="534670" cy="258445"/>
    <xdr:sp macro="" textlink="">
      <xdr:nvSpPr>
        <xdr:cNvPr id="116" name="総務費最小値テキスト"/>
        <xdr:cNvSpPr txBox="1"/>
      </xdr:nvSpPr>
      <xdr:spPr>
        <a:xfrm>
          <a:off x="4686300" y="10121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1905</xdr:rowOff>
    </xdr:from>
    <xdr:to xmlns:xdr="http://schemas.openxmlformats.org/drawingml/2006/spreadsheetDrawing">
      <xdr:col>24</xdr:col>
      <xdr:colOff>152400</xdr:colOff>
      <xdr:row>59</xdr:row>
      <xdr:rowOff>1905</xdr:rowOff>
    </xdr:to>
    <xdr:cxnSp macro="">
      <xdr:nvCxnSpPr>
        <xdr:cNvPr id="117" name="直線コネクタ 116"/>
        <xdr:cNvCxnSpPr/>
      </xdr:nvCxnSpPr>
      <xdr:spPr>
        <a:xfrm>
          <a:off x="4546600" y="1011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102235</xdr:rowOff>
    </xdr:from>
    <xdr:ext cx="598805" cy="258445"/>
    <xdr:sp macro="" textlink="">
      <xdr:nvSpPr>
        <xdr:cNvPr id="118" name="総務費最大値テキスト"/>
        <xdr:cNvSpPr txBox="1"/>
      </xdr:nvSpPr>
      <xdr:spPr>
        <a:xfrm>
          <a:off x="4686300" y="8503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455,075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155575</xdr:rowOff>
    </xdr:from>
    <xdr:to xmlns:xdr="http://schemas.openxmlformats.org/drawingml/2006/spreadsheetDrawing">
      <xdr:col>24</xdr:col>
      <xdr:colOff>152400</xdr:colOff>
      <xdr:row>50</xdr:row>
      <xdr:rowOff>155575</xdr:rowOff>
    </xdr:to>
    <xdr:cxnSp macro="">
      <xdr:nvCxnSpPr>
        <xdr:cNvPr id="119" name="直線コネクタ 118"/>
        <xdr:cNvCxnSpPr/>
      </xdr:nvCxnSpPr>
      <xdr:spPr>
        <a:xfrm>
          <a:off x="4546600" y="872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138430</xdr:rowOff>
    </xdr:from>
    <xdr:to xmlns:xdr="http://schemas.openxmlformats.org/drawingml/2006/spreadsheetDrawing">
      <xdr:col>24</xdr:col>
      <xdr:colOff>63500</xdr:colOff>
      <xdr:row>57</xdr:row>
      <xdr:rowOff>160655</xdr:rowOff>
    </xdr:to>
    <xdr:cxnSp macro="">
      <xdr:nvCxnSpPr>
        <xdr:cNvPr id="120" name="直線コネクタ 119"/>
        <xdr:cNvCxnSpPr/>
      </xdr:nvCxnSpPr>
      <xdr:spPr>
        <a:xfrm>
          <a:off x="3797300" y="991108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145415</xdr:rowOff>
    </xdr:from>
    <xdr:ext cx="534670" cy="258445"/>
    <xdr:sp macro="" textlink="">
      <xdr:nvSpPr>
        <xdr:cNvPr id="121" name="総務費平均値テキスト"/>
        <xdr:cNvSpPr txBox="1"/>
      </xdr:nvSpPr>
      <xdr:spPr>
        <a:xfrm>
          <a:off x="4686300" y="99180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167005</xdr:rowOff>
    </xdr:from>
    <xdr:to xmlns:xdr="http://schemas.openxmlformats.org/drawingml/2006/spreadsheetDrawing">
      <xdr:col>24</xdr:col>
      <xdr:colOff>114300</xdr:colOff>
      <xdr:row>58</xdr:row>
      <xdr:rowOff>97790</xdr:rowOff>
    </xdr:to>
    <xdr:sp macro="" textlink="">
      <xdr:nvSpPr>
        <xdr:cNvPr id="122" name="フローチャート: 判断 121"/>
        <xdr:cNvSpPr/>
      </xdr:nvSpPr>
      <xdr:spPr>
        <a:xfrm>
          <a:off x="45847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83185</xdr:rowOff>
    </xdr:from>
    <xdr:to xmlns:xdr="http://schemas.openxmlformats.org/drawingml/2006/spreadsheetDrawing">
      <xdr:col>19</xdr:col>
      <xdr:colOff>177800</xdr:colOff>
      <xdr:row>57</xdr:row>
      <xdr:rowOff>138430</xdr:rowOff>
    </xdr:to>
    <xdr:cxnSp macro="">
      <xdr:nvCxnSpPr>
        <xdr:cNvPr id="123" name="直線コネクタ 122"/>
        <xdr:cNvCxnSpPr/>
      </xdr:nvCxnSpPr>
      <xdr:spPr>
        <a:xfrm>
          <a:off x="2908300" y="98558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161290</xdr:rowOff>
    </xdr:from>
    <xdr:to xmlns:xdr="http://schemas.openxmlformats.org/drawingml/2006/spreadsheetDrawing">
      <xdr:col>20</xdr:col>
      <xdr:colOff>38100</xdr:colOff>
      <xdr:row>58</xdr:row>
      <xdr:rowOff>91440</xdr:rowOff>
    </xdr:to>
    <xdr:sp macro="" textlink="">
      <xdr:nvSpPr>
        <xdr:cNvPr id="124" name="フローチャート: 判断 123"/>
        <xdr:cNvSpPr/>
      </xdr:nvSpPr>
      <xdr:spPr>
        <a:xfrm>
          <a:off x="3746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82550</xdr:rowOff>
    </xdr:from>
    <xdr:ext cx="534035" cy="259080"/>
    <xdr:sp macro="" textlink="">
      <xdr:nvSpPr>
        <xdr:cNvPr id="125" name="テキスト ボックス 124"/>
        <xdr:cNvSpPr txBox="1"/>
      </xdr:nvSpPr>
      <xdr:spPr>
        <a:xfrm>
          <a:off x="3529965" y="1002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17780</xdr:rowOff>
    </xdr:from>
    <xdr:to xmlns:xdr="http://schemas.openxmlformats.org/drawingml/2006/spreadsheetDrawing">
      <xdr:col>15</xdr:col>
      <xdr:colOff>50800</xdr:colOff>
      <xdr:row>57</xdr:row>
      <xdr:rowOff>83185</xdr:rowOff>
    </xdr:to>
    <xdr:cxnSp macro="">
      <xdr:nvCxnSpPr>
        <xdr:cNvPr id="126" name="直線コネクタ 125"/>
        <xdr:cNvCxnSpPr/>
      </xdr:nvCxnSpPr>
      <xdr:spPr>
        <a:xfrm>
          <a:off x="2019300" y="961898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154940</xdr:rowOff>
    </xdr:from>
    <xdr:to xmlns:xdr="http://schemas.openxmlformats.org/drawingml/2006/spreadsheetDrawing">
      <xdr:col>15</xdr:col>
      <xdr:colOff>101600</xdr:colOff>
      <xdr:row>58</xdr:row>
      <xdr:rowOff>85090</xdr:rowOff>
    </xdr:to>
    <xdr:sp macro="" textlink="">
      <xdr:nvSpPr>
        <xdr:cNvPr id="127" name="フローチャート: 判断 126"/>
        <xdr:cNvSpPr/>
      </xdr:nvSpPr>
      <xdr:spPr>
        <a:xfrm>
          <a:off x="2857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76200</xdr:rowOff>
    </xdr:from>
    <xdr:ext cx="534035" cy="258445"/>
    <xdr:sp macro="" textlink="">
      <xdr:nvSpPr>
        <xdr:cNvPr id="128" name="テキスト ボックス 127"/>
        <xdr:cNvSpPr txBox="1"/>
      </xdr:nvSpPr>
      <xdr:spPr>
        <a:xfrm>
          <a:off x="2640965" y="10020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17780</xdr:rowOff>
    </xdr:from>
    <xdr:to xmlns:xdr="http://schemas.openxmlformats.org/drawingml/2006/spreadsheetDrawing">
      <xdr:col>10</xdr:col>
      <xdr:colOff>114300</xdr:colOff>
      <xdr:row>58</xdr:row>
      <xdr:rowOff>29210</xdr:rowOff>
    </xdr:to>
    <xdr:cxnSp macro="">
      <xdr:nvCxnSpPr>
        <xdr:cNvPr id="129" name="直線コネクタ 128"/>
        <xdr:cNvCxnSpPr/>
      </xdr:nvCxnSpPr>
      <xdr:spPr>
        <a:xfrm flipV="1">
          <a:off x="1130300" y="961898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38100</xdr:rowOff>
    </xdr:from>
    <xdr:to xmlns:xdr="http://schemas.openxmlformats.org/drawingml/2006/spreadsheetDrawing">
      <xdr:col>10</xdr:col>
      <xdr:colOff>165100</xdr:colOff>
      <xdr:row>56</xdr:row>
      <xdr:rowOff>139700</xdr:rowOff>
    </xdr:to>
    <xdr:sp macro="" textlink="">
      <xdr:nvSpPr>
        <xdr:cNvPr id="130" name="フローチャート: 判断 129"/>
        <xdr:cNvSpPr/>
      </xdr:nvSpPr>
      <xdr:spPr>
        <a:xfrm>
          <a:off x="19685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130810</xdr:rowOff>
    </xdr:from>
    <xdr:ext cx="598170" cy="259080"/>
    <xdr:sp macro="" textlink="">
      <xdr:nvSpPr>
        <xdr:cNvPr id="131" name="テキスト ボックス 130"/>
        <xdr:cNvSpPr txBox="1"/>
      </xdr:nvSpPr>
      <xdr:spPr>
        <a:xfrm>
          <a:off x="1719580" y="973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43180</xdr:rowOff>
    </xdr:from>
    <xdr:to xmlns:xdr="http://schemas.openxmlformats.org/drawingml/2006/spreadsheetDrawing">
      <xdr:col>6</xdr:col>
      <xdr:colOff>38100</xdr:colOff>
      <xdr:row>58</xdr:row>
      <xdr:rowOff>144780</xdr:rowOff>
    </xdr:to>
    <xdr:sp macro="" textlink="">
      <xdr:nvSpPr>
        <xdr:cNvPr id="132" name="フローチャート: 判断 131"/>
        <xdr:cNvSpPr/>
      </xdr:nvSpPr>
      <xdr:spPr>
        <a:xfrm>
          <a:off x="107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135890</xdr:rowOff>
    </xdr:from>
    <xdr:ext cx="534035" cy="259080"/>
    <xdr:sp macro="" textlink="">
      <xdr:nvSpPr>
        <xdr:cNvPr id="133" name="テキスト ボックス 132"/>
        <xdr:cNvSpPr txBox="1"/>
      </xdr:nvSpPr>
      <xdr:spPr>
        <a:xfrm>
          <a:off x="862965" y="1007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109855</xdr:rowOff>
    </xdr:from>
    <xdr:to xmlns:xdr="http://schemas.openxmlformats.org/drawingml/2006/spreadsheetDrawing">
      <xdr:col>24</xdr:col>
      <xdr:colOff>114300</xdr:colOff>
      <xdr:row>58</xdr:row>
      <xdr:rowOff>40640</xdr:rowOff>
    </xdr:to>
    <xdr:sp macro="" textlink="">
      <xdr:nvSpPr>
        <xdr:cNvPr id="139" name="楕円 138"/>
        <xdr:cNvSpPr/>
      </xdr:nvSpPr>
      <xdr:spPr>
        <a:xfrm>
          <a:off x="45847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132715</xdr:rowOff>
    </xdr:from>
    <xdr:ext cx="534670" cy="258445"/>
    <xdr:sp macro="" textlink="">
      <xdr:nvSpPr>
        <xdr:cNvPr id="140" name="総務費該当値テキスト"/>
        <xdr:cNvSpPr txBox="1"/>
      </xdr:nvSpPr>
      <xdr:spPr>
        <a:xfrm>
          <a:off x="4686300" y="9733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87630</xdr:rowOff>
    </xdr:from>
    <xdr:to xmlns:xdr="http://schemas.openxmlformats.org/drawingml/2006/spreadsheetDrawing">
      <xdr:col>20</xdr:col>
      <xdr:colOff>38100</xdr:colOff>
      <xdr:row>58</xdr:row>
      <xdr:rowOff>17780</xdr:rowOff>
    </xdr:to>
    <xdr:sp macro="" textlink="">
      <xdr:nvSpPr>
        <xdr:cNvPr id="141" name="楕円 140"/>
        <xdr:cNvSpPr/>
      </xdr:nvSpPr>
      <xdr:spPr>
        <a:xfrm>
          <a:off x="3746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34290</xdr:rowOff>
    </xdr:from>
    <xdr:ext cx="534035" cy="259080"/>
    <xdr:sp macro="" textlink="">
      <xdr:nvSpPr>
        <xdr:cNvPr id="142" name="テキスト ボックス 141"/>
        <xdr:cNvSpPr txBox="1"/>
      </xdr:nvSpPr>
      <xdr:spPr>
        <a:xfrm>
          <a:off x="3529965" y="963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43" name="楕円 142"/>
        <xdr:cNvSpPr/>
      </xdr:nvSpPr>
      <xdr:spPr>
        <a:xfrm>
          <a:off x="2857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150495</xdr:rowOff>
    </xdr:from>
    <xdr:ext cx="598170" cy="259080"/>
    <xdr:sp macro="" textlink="">
      <xdr:nvSpPr>
        <xdr:cNvPr id="144" name="テキスト ボックス 143"/>
        <xdr:cNvSpPr txBox="1"/>
      </xdr:nvSpPr>
      <xdr:spPr>
        <a:xfrm>
          <a:off x="2608580" y="9580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138430</xdr:rowOff>
    </xdr:from>
    <xdr:to xmlns:xdr="http://schemas.openxmlformats.org/drawingml/2006/spreadsheetDrawing">
      <xdr:col>10</xdr:col>
      <xdr:colOff>165100</xdr:colOff>
      <xdr:row>56</xdr:row>
      <xdr:rowOff>68580</xdr:rowOff>
    </xdr:to>
    <xdr:sp macro="" textlink="">
      <xdr:nvSpPr>
        <xdr:cNvPr id="145" name="楕円 144"/>
        <xdr:cNvSpPr/>
      </xdr:nvSpPr>
      <xdr:spPr>
        <a:xfrm>
          <a:off x="1968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85090</xdr:rowOff>
    </xdr:from>
    <xdr:ext cx="598170" cy="259080"/>
    <xdr:sp macro="" textlink="">
      <xdr:nvSpPr>
        <xdr:cNvPr id="146" name="テキスト ボックス 145"/>
        <xdr:cNvSpPr txBox="1"/>
      </xdr:nvSpPr>
      <xdr:spPr>
        <a:xfrm>
          <a:off x="1719580" y="9343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149860</xdr:rowOff>
    </xdr:from>
    <xdr:to xmlns:xdr="http://schemas.openxmlformats.org/drawingml/2006/spreadsheetDrawing">
      <xdr:col>6</xdr:col>
      <xdr:colOff>38100</xdr:colOff>
      <xdr:row>58</xdr:row>
      <xdr:rowOff>80010</xdr:rowOff>
    </xdr:to>
    <xdr:sp macro="" textlink="">
      <xdr:nvSpPr>
        <xdr:cNvPr id="147" name="楕円 146"/>
        <xdr:cNvSpPr/>
      </xdr:nvSpPr>
      <xdr:spPr>
        <a:xfrm>
          <a:off x="1079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96520</xdr:rowOff>
    </xdr:from>
    <xdr:ext cx="534035" cy="259080"/>
    <xdr:sp macro="" textlink="">
      <xdr:nvSpPr>
        <xdr:cNvPr id="148" name="テキスト ボックス 147"/>
        <xdr:cNvSpPr txBox="1"/>
      </xdr:nvSpPr>
      <xdr:spPr>
        <a:xfrm>
          <a:off x="862965" y="9697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10160</xdr:rowOff>
    </xdr:from>
    <xdr:to xmlns:xdr="http://schemas.openxmlformats.org/drawingml/2006/spreadsheetDrawing">
      <xdr:col>24</xdr:col>
      <xdr:colOff>62865</xdr:colOff>
      <xdr:row>78</xdr:row>
      <xdr:rowOff>73660</xdr:rowOff>
    </xdr:to>
    <xdr:cxnSp macro="">
      <xdr:nvCxnSpPr>
        <xdr:cNvPr id="173" name="直線コネクタ 172"/>
        <xdr:cNvCxnSpPr/>
      </xdr:nvCxnSpPr>
      <xdr:spPr>
        <a:xfrm flipV="1">
          <a:off x="4633595" y="1218311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77470</xdr:rowOff>
    </xdr:from>
    <xdr:ext cx="598805" cy="258445"/>
    <xdr:sp macro="" textlink="">
      <xdr:nvSpPr>
        <xdr:cNvPr id="174" name="民生費最小値テキスト"/>
        <xdr:cNvSpPr txBox="1"/>
      </xdr:nvSpPr>
      <xdr:spPr>
        <a:xfrm>
          <a:off x="4686300" y="13450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73660</xdr:rowOff>
    </xdr:from>
    <xdr:to xmlns:xdr="http://schemas.openxmlformats.org/drawingml/2006/spreadsheetDrawing">
      <xdr:col>24</xdr:col>
      <xdr:colOff>152400</xdr:colOff>
      <xdr:row>78</xdr:row>
      <xdr:rowOff>73660</xdr:rowOff>
    </xdr:to>
    <xdr:cxnSp macro="">
      <xdr:nvCxnSpPr>
        <xdr:cNvPr id="175" name="直線コネクタ 174"/>
        <xdr:cNvCxnSpPr/>
      </xdr:nvCxnSpPr>
      <xdr:spPr>
        <a:xfrm>
          <a:off x="4546600" y="1344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128270</xdr:rowOff>
    </xdr:from>
    <xdr:ext cx="598805" cy="259080"/>
    <xdr:sp macro="" textlink="">
      <xdr:nvSpPr>
        <xdr:cNvPr id="176" name="民生費最大値テキスト"/>
        <xdr:cNvSpPr txBox="1"/>
      </xdr:nvSpPr>
      <xdr:spPr>
        <a:xfrm>
          <a:off x="4686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284,519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10160</xdr:rowOff>
    </xdr:from>
    <xdr:to xmlns:xdr="http://schemas.openxmlformats.org/drawingml/2006/spreadsheetDrawing">
      <xdr:col>24</xdr:col>
      <xdr:colOff>152400</xdr:colOff>
      <xdr:row>71</xdr:row>
      <xdr:rowOff>10160</xdr:rowOff>
    </xdr:to>
    <xdr:cxnSp macro="">
      <xdr:nvCxnSpPr>
        <xdr:cNvPr id="177" name="直線コネクタ 176"/>
        <xdr:cNvCxnSpPr/>
      </xdr:nvCxnSpPr>
      <xdr:spPr>
        <a:xfrm>
          <a:off x="4546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16510</xdr:rowOff>
    </xdr:from>
    <xdr:to xmlns:xdr="http://schemas.openxmlformats.org/drawingml/2006/spreadsheetDrawing">
      <xdr:col>24</xdr:col>
      <xdr:colOff>63500</xdr:colOff>
      <xdr:row>75</xdr:row>
      <xdr:rowOff>102235</xdr:rowOff>
    </xdr:to>
    <xdr:cxnSp macro="">
      <xdr:nvCxnSpPr>
        <xdr:cNvPr id="178" name="直線コネクタ 177"/>
        <xdr:cNvCxnSpPr/>
      </xdr:nvCxnSpPr>
      <xdr:spPr>
        <a:xfrm flipV="1">
          <a:off x="3797300" y="1287526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10795</xdr:rowOff>
    </xdr:from>
    <xdr:ext cx="598805" cy="258445"/>
    <xdr:sp macro="" textlink="">
      <xdr:nvSpPr>
        <xdr:cNvPr id="179" name="民生費平均値テキスト"/>
        <xdr:cNvSpPr txBox="1"/>
      </xdr:nvSpPr>
      <xdr:spPr>
        <a:xfrm>
          <a:off x="4686300" y="13040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32385</xdr:rowOff>
    </xdr:from>
    <xdr:to xmlns:xdr="http://schemas.openxmlformats.org/drawingml/2006/spreadsheetDrawing">
      <xdr:col>24</xdr:col>
      <xdr:colOff>114300</xdr:colOff>
      <xdr:row>76</xdr:row>
      <xdr:rowOff>133985</xdr:rowOff>
    </xdr:to>
    <xdr:sp macro="" textlink="">
      <xdr:nvSpPr>
        <xdr:cNvPr id="180" name="フローチャート: 判断 179"/>
        <xdr:cNvSpPr/>
      </xdr:nvSpPr>
      <xdr:spPr>
        <a:xfrm>
          <a:off x="45847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79375</xdr:rowOff>
    </xdr:from>
    <xdr:to xmlns:xdr="http://schemas.openxmlformats.org/drawingml/2006/spreadsheetDrawing">
      <xdr:col>19</xdr:col>
      <xdr:colOff>177800</xdr:colOff>
      <xdr:row>75</xdr:row>
      <xdr:rowOff>102235</xdr:rowOff>
    </xdr:to>
    <xdr:cxnSp macro="">
      <xdr:nvCxnSpPr>
        <xdr:cNvPr id="181" name="直線コネクタ 180"/>
        <xdr:cNvCxnSpPr/>
      </xdr:nvCxnSpPr>
      <xdr:spPr>
        <a:xfrm>
          <a:off x="2908300" y="1276667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104775</xdr:rowOff>
    </xdr:from>
    <xdr:to xmlns:xdr="http://schemas.openxmlformats.org/drawingml/2006/spreadsheetDrawing">
      <xdr:col>20</xdr:col>
      <xdr:colOff>38100</xdr:colOff>
      <xdr:row>77</xdr:row>
      <xdr:rowOff>34925</xdr:rowOff>
    </xdr:to>
    <xdr:sp macro="" textlink="">
      <xdr:nvSpPr>
        <xdr:cNvPr id="182" name="フローチャート: 判断 181"/>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26035</xdr:rowOff>
    </xdr:from>
    <xdr:ext cx="598170" cy="259080"/>
    <xdr:sp macro="" textlink="">
      <xdr:nvSpPr>
        <xdr:cNvPr id="183" name="テキスト ボックス 182"/>
        <xdr:cNvSpPr txBox="1"/>
      </xdr:nvSpPr>
      <xdr:spPr>
        <a:xfrm>
          <a:off x="3497580" y="13227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79375</xdr:rowOff>
    </xdr:from>
    <xdr:to xmlns:xdr="http://schemas.openxmlformats.org/drawingml/2006/spreadsheetDrawing">
      <xdr:col>15</xdr:col>
      <xdr:colOff>50800</xdr:colOff>
      <xdr:row>75</xdr:row>
      <xdr:rowOff>171450</xdr:rowOff>
    </xdr:to>
    <xdr:cxnSp macro="">
      <xdr:nvCxnSpPr>
        <xdr:cNvPr id="184" name="直線コネクタ 183"/>
        <xdr:cNvCxnSpPr/>
      </xdr:nvCxnSpPr>
      <xdr:spPr>
        <a:xfrm flipV="1">
          <a:off x="2019300" y="12766675"/>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26670</xdr:rowOff>
    </xdr:from>
    <xdr:to xmlns:xdr="http://schemas.openxmlformats.org/drawingml/2006/spreadsheetDrawing">
      <xdr:col>15</xdr:col>
      <xdr:colOff>101600</xdr:colOff>
      <xdr:row>76</xdr:row>
      <xdr:rowOff>128270</xdr:rowOff>
    </xdr:to>
    <xdr:sp macro="" textlink="">
      <xdr:nvSpPr>
        <xdr:cNvPr id="185" name="フローチャート: 判断 184"/>
        <xdr:cNvSpPr/>
      </xdr:nvSpPr>
      <xdr:spPr>
        <a:xfrm>
          <a:off x="2857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119380</xdr:rowOff>
    </xdr:from>
    <xdr:ext cx="598170" cy="259080"/>
    <xdr:sp macro="" textlink="">
      <xdr:nvSpPr>
        <xdr:cNvPr id="186" name="テキスト ボックス 185"/>
        <xdr:cNvSpPr txBox="1"/>
      </xdr:nvSpPr>
      <xdr:spPr>
        <a:xfrm>
          <a:off x="2608580" y="13149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171450</xdr:rowOff>
    </xdr:from>
    <xdr:to xmlns:xdr="http://schemas.openxmlformats.org/drawingml/2006/spreadsheetDrawing">
      <xdr:col>10</xdr:col>
      <xdr:colOff>114300</xdr:colOff>
      <xdr:row>76</xdr:row>
      <xdr:rowOff>44450</xdr:rowOff>
    </xdr:to>
    <xdr:cxnSp macro="">
      <xdr:nvCxnSpPr>
        <xdr:cNvPr id="187" name="直線コネクタ 186"/>
        <xdr:cNvCxnSpPr/>
      </xdr:nvCxnSpPr>
      <xdr:spPr>
        <a:xfrm flipV="1">
          <a:off x="1130300" y="130302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66040</xdr:rowOff>
    </xdr:from>
    <xdr:to xmlns:xdr="http://schemas.openxmlformats.org/drawingml/2006/spreadsheetDrawing">
      <xdr:col>10</xdr:col>
      <xdr:colOff>165100</xdr:colOff>
      <xdr:row>77</xdr:row>
      <xdr:rowOff>167640</xdr:rowOff>
    </xdr:to>
    <xdr:sp macro="" textlink="">
      <xdr:nvSpPr>
        <xdr:cNvPr id="188" name="フローチャート: 判断 187"/>
        <xdr:cNvSpPr/>
      </xdr:nvSpPr>
      <xdr:spPr>
        <a:xfrm>
          <a:off x="1968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158750</xdr:rowOff>
    </xdr:from>
    <xdr:ext cx="598170" cy="259080"/>
    <xdr:sp macro="" textlink="">
      <xdr:nvSpPr>
        <xdr:cNvPr id="189" name="テキスト ボックス 188"/>
        <xdr:cNvSpPr txBox="1"/>
      </xdr:nvSpPr>
      <xdr:spPr>
        <a:xfrm>
          <a:off x="1719580" y="13360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110490</xdr:rowOff>
    </xdr:from>
    <xdr:to xmlns:xdr="http://schemas.openxmlformats.org/drawingml/2006/spreadsheetDrawing">
      <xdr:col>6</xdr:col>
      <xdr:colOff>38100</xdr:colOff>
      <xdr:row>78</xdr:row>
      <xdr:rowOff>40640</xdr:rowOff>
    </xdr:to>
    <xdr:sp macro="" textlink="">
      <xdr:nvSpPr>
        <xdr:cNvPr id="190" name="フローチャート: 判断 189"/>
        <xdr:cNvSpPr/>
      </xdr:nvSpPr>
      <xdr:spPr>
        <a:xfrm>
          <a:off x="1079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31750</xdr:rowOff>
    </xdr:from>
    <xdr:ext cx="598170" cy="258445"/>
    <xdr:sp macro="" textlink="">
      <xdr:nvSpPr>
        <xdr:cNvPr id="191" name="テキスト ボックス 190"/>
        <xdr:cNvSpPr txBox="1"/>
      </xdr:nvSpPr>
      <xdr:spPr>
        <a:xfrm>
          <a:off x="830580" y="13404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137160</xdr:rowOff>
    </xdr:from>
    <xdr:to xmlns:xdr="http://schemas.openxmlformats.org/drawingml/2006/spreadsheetDrawing">
      <xdr:col>24</xdr:col>
      <xdr:colOff>114300</xdr:colOff>
      <xdr:row>75</xdr:row>
      <xdr:rowOff>67310</xdr:rowOff>
    </xdr:to>
    <xdr:sp macro="" textlink="">
      <xdr:nvSpPr>
        <xdr:cNvPr id="197" name="楕円 196"/>
        <xdr:cNvSpPr/>
      </xdr:nvSpPr>
      <xdr:spPr>
        <a:xfrm>
          <a:off x="45847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160020</xdr:rowOff>
    </xdr:from>
    <xdr:ext cx="598805" cy="259080"/>
    <xdr:sp macro="" textlink="">
      <xdr:nvSpPr>
        <xdr:cNvPr id="198" name="民生費該当値テキスト"/>
        <xdr:cNvSpPr txBox="1"/>
      </xdr:nvSpPr>
      <xdr:spPr>
        <a:xfrm>
          <a:off x="4686300" y="1267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52070</xdr:rowOff>
    </xdr:from>
    <xdr:to xmlns:xdr="http://schemas.openxmlformats.org/drawingml/2006/spreadsheetDrawing">
      <xdr:col>20</xdr:col>
      <xdr:colOff>38100</xdr:colOff>
      <xdr:row>75</xdr:row>
      <xdr:rowOff>153035</xdr:rowOff>
    </xdr:to>
    <xdr:sp macro="" textlink="">
      <xdr:nvSpPr>
        <xdr:cNvPr id="199" name="楕円 198"/>
        <xdr:cNvSpPr/>
      </xdr:nvSpPr>
      <xdr:spPr>
        <a:xfrm>
          <a:off x="3746500" y="12910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169545</xdr:rowOff>
    </xdr:from>
    <xdr:ext cx="598170" cy="258445"/>
    <xdr:sp macro="" textlink="">
      <xdr:nvSpPr>
        <xdr:cNvPr id="200" name="テキスト ボックス 199"/>
        <xdr:cNvSpPr txBox="1"/>
      </xdr:nvSpPr>
      <xdr:spPr>
        <a:xfrm>
          <a:off x="3497580" y="12685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29210</xdr:rowOff>
    </xdr:from>
    <xdr:to xmlns:xdr="http://schemas.openxmlformats.org/drawingml/2006/spreadsheetDrawing">
      <xdr:col>15</xdr:col>
      <xdr:colOff>101600</xdr:colOff>
      <xdr:row>74</xdr:row>
      <xdr:rowOff>130175</xdr:rowOff>
    </xdr:to>
    <xdr:sp macro="" textlink="">
      <xdr:nvSpPr>
        <xdr:cNvPr id="201" name="楕円 200"/>
        <xdr:cNvSpPr/>
      </xdr:nvSpPr>
      <xdr:spPr>
        <a:xfrm>
          <a:off x="2857500" y="12716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146685</xdr:rowOff>
    </xdr:from>
    <xdr:ext cx="598170" cy="258445"/>
    <xdr:sp macro="" textlink="">
      <xdr:nvSpPr>
        <xdr:cNvPr id="202" name="テキスト ボックス 201"/>
        <xdr:cNvSpPr txBox="1"/>
      </xdr:nvSpPr>
      <xdr:spPr>
        <a:xfrm>
          <a:off x="2608580" y="12491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120650</xdr:rowOff>
    </xdr:from>
    <xdr:to xmlns:xdr="http://schemas.openxmlformats.org/drawingml/2006/spreadsheetDrawing">
      <xdr:col>10</xdr:col>
      <xdr:colOff>165100</xdr:colOff>
      <xdr:row>76</xdr:row>
      <xdr:rowOff>50800</xdr:rowOff>
    </xdr:to>
    <xdr:sp macro="" textlink="">
      <xdr:nvSpPr>
        <xdr:cNvPr id="203" name="楕円 202"/>
        <xdr:cNvSpPr/>
      </xdr:nvSpPr>
      <xdr:spPr>
        <a:xfrm>
          <a:off x="1968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67310</xdr:rowOff>
    </xdr:from>
    <xdr:ext cx="598170" cy="259080"/>
    <xdr:sp macro="" textlink="">
      <xdr:nvSpPr>
        <xdr:cNvPr id="204" name="テキスト ボックス 203"/>
        <xdr:cNvSpPr txBox="1"/>
      </xdr:nvSpPr>
      <xdr:spPr>
        <a:xfrm>
          <a:off x="1719580" y="12754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165100</xdr:rowOff>
    </xdr:from>
    <xdr:to xmlns:xdr="http://schemas.openxmlformats.org/drawingml/2006/spreadsheetDrawing">
      <xdr:col>6</xdr:col>
      <xdr:colOff>38100</xdr:colOff>
      <xdr:row>76</xdr:row>
      <xdr:rowOff>95250</xdr:rowOff>
    </xdr:to>
    <xdr:sp macro="" textlink="">
      <xdr:nvSpPr>
        <xdr:cNvPr id="205" name="楕円 204"/>
        <xdr:cNvSpPr/>
      </xdr:nvSpPr>
      <xdr:spPr>
        <a:xfrm>
          <a:off x="10795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111760</xdr:rowOff>
    </xdr:from>
    <xdr:ext cx="598170" cy="258445"/>
    <xdr:sp macro="" textlink="">
      <xdr:nvSpPr>
        <xdr:cNvPr id="206" name="テキスト ボックス 205"/>
        <xdr:cNvSpPr txBox="1"/>
      </xdr:nvSpPr>
      <xdr:spPr>
        <a:xfrm>
          <a:off x="830580" y="12799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7" name="テキスト ボックス 216"/>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5" name="テキスト ボックス 224"/>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xdr:rowOff>
    </xdr:from>
    <xdr:to xmlns:xdr="http://schemas.openxmlformats.org/drawingml/2006/spreadsheetDrawing">
      <xdr:col>24</xdr:col>
      <xdr:colOff>62865</xdr:colOff>
      <xdr:row>99</xdr:row>
      <xdr:rowOff>27940</xdr:rowOff>
    </xdr:to>
    <xdr:cxnSp macro="">
      <xdr:nvCxnSpPr>
        <xdr:cNvPr id="233" name="直線コネクタ 232"/>
        <xdr:cNvCxnSpPr/>
      </xdr:nvCxnSpPr>
      <xdr:spPr>
        <a:xfrm flipV="1">
          <a:off x="4633595" y="1560512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31750</xdr:rowOff>
    </xdr:from>
    <xdr:ext cx="534670" cy="258445"/>
    <xdr:sp macro="" textlink="">
      <xdr:nvSpPr>
        <xdr:cNvPr id="234" name="衛生費最小値テキスト"/>
        <xdr:cNvSpPr txBox="1"/>
      </xdr:nvSpPr>
      <xdr:spPr>
        <a:xfrm>
          <a:off x="4686300" y="17005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27940</xdr:rowOff>
    </xdr:from>
    <xdr:to xmlns:xdr="http://schemas.openxmlformats.org/drawingml/2006/spreadsheetDrawing">
      <xdr:col>24</xdr:col>
      <xdr:colOff>152400</xdr:colOff>
      <xdr:row>99</xdr:row>
      <xdr:rowOff>27940</xdr:rowOff>
    </xdr:to>
    <xdr:cxnSp macro="">
      <xdr:nvCxnSpPr>
        <xdr:cNvPr id="235" name="直線コネクタ 234"/>
        <xdr:cNvCxnSpPr/>
      </xdr:nvCxnSpPr>
      <xdr:spPr>
        <a:xfrm>
          <a:off x="4546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121285</xdr:rowOff>
    </xdr:from>
    <xdr:ext cx="598805" cy="258445"/>
    <xdr:sp macro="" textlink="">
      <xdr:nvSpPr>
        <xdr:cNvPr id="236" name="衛生費最大値テキスト"/>
        <xdr:cNvSpPr txBox="1"/>
      </xdr:nvSpPr>
      <xdr:spPr>
        <a:xfrm>
          <a:off x="4686300" y="15380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xdr:rowOff>
    </xdr:from>
    <xdr:to xmlns:xdr="http://schemas.openxmlformats.org/drawingml/2006/spreadsheetDrawing">
      <xdr:col>24</xdr:col>
      <xdr:colOff>152400</xdr:colOff>
      <xdr:row>91</xdr:row>
      <xdr:rowOff>3175</xdr:rowOff>
    </xdr:to>
    <xdr:cxnSp macro="">
      <xdr:nvCxnSpPr>
        <xdr:cNvPr id="237" name="直線コネクタ 236"/>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111125</xdr:rowOff>
    </xdr:from>
    <xdr:to xmlns:xdr="http://schemas.openxmlformats.org/drawingml/2006/spreadsheetDrawing">
      <xdr:col>24</xdr:col>
      <xdr:colOff>63500</xdr:colOff>
      <xdr:row>94</xdr:row>
      <xdr:rowOff>165100</xdr:rowOff>
    </xdr:to>
    <xdr:cxnSp macro="">
      <xdr:nvCxnSpPr>
        <xdr:cNvPr id="238" name="直線コネクタ 237"/>
        <xdr:cNvCxnSpPr/>
      </xdr:nvCxnSpPr>
      <xdr:spPr>
        <a:xfrm flipV="1">
          <a:off x="3797300" y="1622742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35560</xdr:rowOff>
    </xdr:from>
    <xdr:ext cx="534670" cy="259080"/>
    <xdr:sp macro="" textlink="">
      <xdr:nvSpPr>
        <xdr:cNvPr id="239" name="衛生費平均値テキスト"/>
        <xdr:cNvSpPr txBox="1"/>
      </xdr:nvSpPr>
      <xdr:spPr>
        <a:xfrm>
          <a:off x="4686300" y="16666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57150</xdr:rowOff>
    </xdr:from>
    <xdr:to xmlns:xdr="http://schemas.openxmlformats.org/drawingml/2006/spreadsheetDrawing">
      <xdr:col>24</xdr:col>
      <xdr:colOff>114300</xdr:colOff>
      <xdr:row>97</xdr:row>
      <xdr:rowOff>158750</xdr:rowOff>
    </xdr:to>
    <xdr:sp macro="" textlink="">
      <xdr:nvSpPr>
        <xdr:cNvPr id="240" name="フローチャート: 判断 239"/>
        <xdr:cNvSpPr/>
      </xdr:nvSpPr>
      <xdr:spPr>
        <a:xfrm>
          <a:off x="45847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166370</xdr:rowOff>
    </xdr:from>
    <xdr:to xmlns:xdr="http://schemas.openxmlformats.org/drawingml/2006/spreadsheetDrawing">
      <xdr:col>19</xdr:col>
      <xdr:colOff>177800</xdr:colOff>
      <xdr:row>94</xdr:row>
      <xdr:rowOff>165100</xdr:rowOff>
    </xdr:to>
    <xdr:cxnSp macro="">
      <xdr:nvCxnSpPr>
        <xdr:cNvPr id="241" name="直線コネクタ 240"/>
        <xdr:cNvCxnSpPr/>
      </xdr:nvCxnSpPr>
      <xdr:spPr>
        <a:xfrm>
          <a:off x="2908300" y="1611122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13970</xdr:rowOff>
    </xdr:from>
    <xdr:to xmlns:xdr="http://schemas.openxmlformats.org/drawingml/2006/spreadsheetDrawing">
      <xdr:col>20</xdr:col>
      <xdr:colOff>38100</xdr:colOff>
      <xdr:row>97</xdr:row>
      <xdr:rowOff>115570</xdr:rowOff>
    </xdr:to>
    <xdr:sp macro="" textlink="">
      <xdr:nvSpPr>
        <xdr:cNvPr id="242" name="フローチャート: 判断 241"/>
        <xdr:cNvSpPr/>
      </xdr:nvSpPr>
      <xdr:spPr>
        <a:xfrm>
          <a:off x="3746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106680</xdr:rowOff>
    </xdr:from>
    <xdr:ext cx="534035" cy="259080"/>
    <xdr:sp macro="" textlink="">
      <xdr:nvSpPr>
        <xdr:cNvPr id="243" name="テキスト ボックス 242"/>
        <xdr:cNvSpPr txBox="1"/>
      </xdr:nvSpPr>
      <xdr:spPr>
        <a:xfrm>
          <a:off x="3529965" y="1673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166370</xdr:rowOff>
    </xdr:from>
    <xdr:to xmlns:xdr="http://schemas.openxmlformats.org/drawingml/2006/spreadsheetDrawing">
      <xdr:col>15</xdr:col>
      <xdr:colOff>50800</xdr:colOff>
      <xdr:row>95</xdr:row>
      <xdr:rowOff>139700</xdr:rowOff>
    </xdr:to>
    <xdr:cxnSp macro="">
      <xdr:nvCxnSpPr>
        <xdr:cNvPr id="244" name="直線コネクタ 243"/>
        <xdr:cNvCxnSpPr/>
      </xdr:nvCxnSpPr>
      <xdr:spPr>
        <a:xfrm flipV="1">
          <a:off x="2019300" y="16111220"/>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26035</xdr:rowOff>
    </xdr:from>
    <xdr:to xmlns:xdr="http://schemas.openxmlformats.org/drawingml/2006/spreadsheetDrawing">
      <xdr:col>15</xdr:col>
      <xdr:colOff>101600</xdr:colOff>
      <xdr:row>97</xdr:row>
      <xdr:rowOff>127635</xdr:rowOff>
    </xdr:to>
    <xdr:sp macro="" textlink="">
      <xdr:nvSpPr>
        <xdr:cNvPr id="245" name="フローチャート: 判断 244"/>
        <xdr:cNvSpPr/>
      </xdr:nvSpPr>
      <xdr:spPr>
        <a:xfrm>
          <a:off x="2857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118745</xdr:rowOff>
    </xdr:from>
    <xdr:ext cx="534035" cy="259080"/>
    <xdr:sp macro="" textlink="">
      <xdr:nvSpPr>
        <xdr:cNvPr id="246" name="テキスト ボックス 245"/>
        <xdr:cNvSpPr txBox="1"/>
      </xdr:nvSpPr>
      <xdr:spPr>
        <a:xfrm>
          <a:off x="2640965" y="1674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120650</xdr:rowOff>
    </xdr:from>
    <xdr:to xmlns:xdr="http://schemas.openxmlformats.org/drawingml/2006/spreadsheetDrawing">
      <xdr:col>10</xdr:col>
      <xdr:colOff>114300</xdr:colOff>
      <xdr:row>95</xdr:row>
      <xdr:rowOff>139700</xdr:rowOff>
    </xdr:to>
    <xdr:cxnSp macro="">
      <xdr:nvCxnSpPr>
        <xdr:cNvPr id="247" name="直線コネクタ 246"/>
        <xdr:cNvCxnSpPr/>
      </xdr:nvCxnSpPr>
      <xdr:spPr>
        <a:xfrm>
          <a:off x="1130300" y="164084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156210</xdr:rowOff>
    </xdr:from>
    <xdr:to xmlns:xdr="http://schemas.openxmlformats.org/drawingml/2006/spreadsheetDrawing">
      <xdr:col>10</xdr:col>
      <xdr:colOff>165100</xdr:colOff>
      <xdr:row>98</xdr:row>
      <xdr:rowOff>86360</xdr:rowOff>
    </xdr:to>
    <xdr:sp macro="" textlink="">
      <xdr:nvSpPr>
        <xdr:cNvPr id="248" name="フローチャート: 判断 247"/>
        <xdr:cNvSpPr/>
      </xdr:nvSpPr>
      <xdr:spPr>
        <a:xfrm>
          <a:off x="1968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77470</xdr:rowOff>
    </xdr:from>
    <xdr:ext cx="534035" cy="258445"/>
    <xdr:sp macro="" textlink="">
      <xdr:nvSpPr>
        <xdr:cNvPr id="249" name="テキスト ボックス 248"/>
        <xdr:cNvSpPr txBox="1"/>
      </xdr:nvSpPr>
      <xdr:spPr>
        <a:xfrm>
          <a:off x="1751965" y="16879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24130</xdr:rowOff>
    </xdr:from>
    <xdr:to xmlns:xdr="http://schemas.openxmlformats.org/drawingml/2006/spreadsheetDrawing">
      <xdr:col>6</xdr:col>
      <xdr:colOff>38100</xdr:colOff>
      <xdr:row>98</xdr:row>
      <xdr:rowOff>125730</xdr:rowOff>
    </xdr:to>
    <xdr:sp macro="" textlink="">
      <xdr:nvSpPr>
        <xdr:cNvPr id="250" name="フローチャート: 判断 249"/>
        <xdr:cNvSpPr/>
      </xdr:nvSpPr>
      <xdr:spPr>
        <a:xfrm>
          <a:off x="1079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116840</xdr:rowOff>
    </xdr:from>
    <xdr:ext cx="534035" cy="259080"/>
    <xdr:sp macro="" textlink="">
      <xdr:nvSpPr>
        <xdr:cNvPr id="251" name="テキスト ボックス 250"/>
        <xdr:cNvSpPr txBox="1"/>
      </xdr:nvSpPr>
      <xdr:spPr>
        <a:xfrm>
          <a:off x="86296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60325</xdr:rowOff>
    </xdr:from>
    <xdr:to xmlns:xdr="http://schemas.openxmlformats.org/drawingml/2006/spreadsheetDrawing">
      <xdr:col>24</xdr:col>
      <xdr:colOff>114300</xdr:colOff>
      <xdr:row>94</xdr:row>
      <xdr:rowOff>161925</xdr:rowOff>
    </xdr:to>
    <xdr:sp macro="" textlink="">
      <xdr:nvSpPr>
        <xdr:cNvPr id="257" name="楕円 256"/>
        <xdr:cNvSpPr/>
      </xdr:nvSpPr>
      <xdr:spPr>
        <a:xfrm>
          <a:off x="4584700" y="16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83185</xdr:rowOff>
    </xdr:from>
    <xdr:ext cx="534670" cy="259080"/>
    <xdr:sp macro="" textlink="">
      <xdr:nvSpPr>
        <xdr:cNvPr id="258" name="衛生費該当値テキスト"/>
        <xdr:cNvSpPr txBox="1"/>
      </xdr:nvSpPr>
      <xdr:spPr>
        <a:xfrm>
          <a:off x="4686300" y="16028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114300</xdr:rowOff>
    </xdr:from>
    <xdr:to xmlns:xdr="http://schemas.openxmlformats.org/drawingml/2006/spreadsheetDrawing">
      <xdr:col>20</xdr:col>
      <xdr:colOff>38100</xdr:colOff>
      <xdr:row>95</xdr:row>
      <xdr:rowOff>44450</xdr:rowOff>
    </xdr:to>
    <xdr:sp macro="" textlink="">
      <xdr:nvSpPr>
        <xdr:cNvPr id="259" name="楕円 258"/>
        <xdr:cNvSpPr/>
      </xdr:nvSpPr>
      <xdr:spPr>
        <a:xfrm>
          <a:off x="374650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60960</xdr:rowOff>
    </xdr:from>
    <xdr:ext cx="534035" cy="259080"/>
    <xdr:sp macro="" textlink="">
      <xdr:nvSpPr>
        <xdr:cNvPr id="260" name="テキスト ボックス 259"/>
        <xdr:cNvSpPr txBox="1"/>
      </xdr:nvSpPr>
      <xdr:spPr>
        <a:xfrm>
          <a:off x="3529965" y="16005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115570</xdr:rowOff>
    </xdr:from>
    <xdr:to xmlns:xdr="http://schemas.openxmlformats.org/drawingml/2006/spreadsheetDrawing">
      <xdr:col>15</xdr:col>
      <xdr:colOff>101600</xdr:colOff>
      <xdr:row>94</xdr:row>
      <xdr:rowOff>45720</xdr:rowOff>
    </xdr:to>
    <xdr:sp macro="" textlink="">
      <xdr:nvSpPr>
        <xdr:cNvPr id="261" name="楕円 260"/>
        <xdr:cNvSpPr/>
      </xdr:nvSpPr>
      <xdr:spPr>
        <a:xfrm>
          <a:off x="28575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62230</xdr:rowOff>
    </xdr:from>
    <xdr:ext cx="534035" cy="259080"/>
    <xdr:sp macro="" textlink="">
      <xdr:nvSpPr>
        <xdr:cNvPr id="262" name="テキスト ボックス 261"/>
        <xdr:cNvSpPr txBox="1"/>
      </xdr:nvSpPr>
      <xdr:spPr>
        <a:xfrm>
          <a:off x="2640965" y="15835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88900</xdr:rowOff>
    </xdr:from>
    <xdr:to xmlns:xdr="http://schemas.openxmlformats.org/drawingml/2006/spreadsheetDrawing">
      <xdr:col>10</xdr:col>
      <xdr:colOff>165100</xdr:colOff>
      <xdr:row>96</xdr:row>
      <xdr:rowOff>19050</xdr:rowOff>
    </xdr:to>
    <xdr:sp macro="" textlink="">
      <xdr:nvSpPr>
        <xdr:cNvPr id="263" name="楕円 262"/>
        <xdr:cNvSpPr/>
      </xdr:nvSpPr>
      <xdr:spPr>
        <a:xfrm>
          <a:off x="196850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35560</xdr:rowOff>
    </xdr:from>
    <xdr:ext cx="534035" cy="259080"/>
    <xdr:sp macro="" textlink="">
      <xdr:nvSpPr>
        <xdr:cNvPr id="264" name="テキスト ボックス 263"/>
        <xdr:cNvSpPr txBox="1"/>
      </xdr:nvSpPr>
      <xdr:spPr>
        <a:xfrm>
          <a:off x="1751965"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69850</xdr:rowOff>
    </xdr:from>
    <xdr:to xmlns:xdr="http://schemas.openxmlformats.org/drawingml/2006/spreadsheetDrawing">
      <xdr:col>6</xdr:col>
      <xdr:colOff>38100</xdr:colOff>
      <xdr:row>95</xdr:row>
      <xdr:rowOff>171450</xdr:rowOff>
    </xdr:to>
    <xdr:sp macro="" textlink="">
      <xdr:nvSpPr>
        <xdr:cNvPr id="265" name="楕円 264"/>
        <xdr:cNvSpPr/>
      </xdr:nvSpPr>
      <xdr:spPr>
        <a:xfrm>
          <a:off x="1079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16510</xdr:rowOff>
    </xdr:from>
    <xdr:ext cx="534035" cy="259080"/>
    <xdr:sp macro="" textlink="">
      <xdr:nvSpPr>
        <xdr:cNvPr id="266" name="テキスト ボックス 265"/>
        <xdr:cNvSpPr txBox="1"/>
      </xdr:nvSpPr>
      <xdr:spPr>
        <a:xfrm>
          <a:off x="862965" y="1613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8" name="テキスト ボックス 277"/>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80" name="テキスト ボックス 279"/>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82" name="テキスト ボックス 281"/>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4" name="テキスト ボックス 283"/>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6" name="テキスト ボックス 285"/>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8" name="テキスト ボックス 287"/>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139700</xdr:rowOff>
    </xdr:from>
    <xdr:to xmlns:xdr="http://schemas.openxmlformats.org/drawingml/2006/spreadsheetDrawing">
      <xdr:col>54</xdr:col>
      <xdr:colOff>189865</xdr:colOff>
      <xdr:row>39</xdr:row>
      <xdr:rowOff>44450</xdr:rowOff>
    </xdr:to>
    <xdr:cxnSp macro="">
      <xdr:nvCxnSpPr>
        <xdr:cNvPr id="290" name="直線コネクタ 289"/>
        <xdr:cNvCxnSpPr/>
      </xdr:nvCxnSpPr>
      <xdr:spPr>
        <a:xfrm flipV="1">
          <a:off x="10475595" y="528320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1"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2" name="直線コネクタ 291"/>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86360</xdr:rowOff>
    </xdr:from>
    <xdr:ext cx="469900" cy="258445"/>
    <xdr:sp macro="" textlink="">
      <xdr:nvSpPr>
        <xdr:cNvPr id="293" name="労働費最大値テキスト"/>
        <xdr:cNvSpPr txBox="1"/>
      </xdr:nvSpPr>
      <xdr:spPr>
        <a:xfrm>
          <a:off x="10528300" y="5058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139700</xdr:rowOff>
    </xdr:from>
    <xdr:to xmlns:xdr="http://schemas.openxmlformats.org/drawingml/2006/spreadsheetDrawing">
      <xdr:col>55</xdr:col>
      <xdr:colOff>88900</xdr:colOff>
      <xdr:row>30</xdr:row>
      <xdr:rowOff>139700</xdr:rowOff>
    </xdr:to>
    <xdr:cxnSp macro="">
      <xdr:nvCxnSpPr>
        <xdr:cNvPr id="294" name="直線コネクタ 293"/>
        <xdr:cNvCxnSpPr/>
      </xdr:nvCxnSpPr>
      <xdr:spPr>
        <a:xfrm>
          <a:off x="10388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100330</xdr:rowOff>
    </xdr:from>
    <xdr:to xmlns:xdr="http://schemas.openxmlformats.org/drawingml/2006/spreadsheetDrawing">
      <xdr:col>55</xdr:col>
      <xdr:colOff>0</xdr:colOff>
      <xdr:row>38</xdr:row>
      <xdr:rowOff>102235</xdr:rowOff>
    </xdr:to>
    <xdr:cxnSp macro="">
      <xdr:nvCxnSpPr>
        <xdr:cNvPr id="295" name="直線コネクタ 294"/>
        <xdr:cNvCxnSpPr/>
      </xdr:nvCxnSpPr>
      <xdr:spPr>
        <a:xfrm>
          <a:off x="9639300" y="66154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52705</xdr:rowOff>
    </xdr:from>
    <xdr:ext cx="378460" cy="258445"/>
    <xdr:sp macro="" textlink="">
      <xdr:nvSpPr>
        <xdr:cNvPr id="296" name="労働費平均値テキスト"/>
        <xdr:cNvSpPr txBox="1"/>
      </xdr:nvSpPr>
      <xdr:spPr>
        <a:xfrm>
          <a:off x="10528300" y="656780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4445</xdr:rowOff>
    </xdr:to>
    <xdr:sp macro="" textlink="">
      <xdr:nvSpPr>
        <xdr:cNvPr id="297" name="フローチャート: 判断 296"/>
        <xdr:cNvSpPr/>
      </xdr:nvSpPr>
      <xdr:spPr>
        <a:xfrm>
          <a:off x="10426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100330</xdr:rowOff>
    </xdr:from>
    <xdr:to xmlns:xdr="http://schemas.openxmlformats.org/drawingml/2006/spreadsheetDrawing">
      <xdr:col>50</xdr:col>
      <xdr:colOff>114300</xdr:colOff>
      <xdr:row>38</xdr:row>
      <xdr:rowOff>102870</xdr:rowOff>
    </xdr:to>
    <xdr:cxnSp macro="">
      <xdr:nvCxnSpPr>
        <xdr:cNvPr id="298" name="直線コネクタ 297"/>
        <xdr:cNvCxnSpPr/>
      </xdr:nvCxnSpPr>
      <xdr:spPr>
        <a:xfrm flipV="1">
          <a:off x="8750300" y="66154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90805</xdr:rowOff>
    </xdr:from>
    <xdr:to xmlns:xdr="http://schemas.openxmlformats.org/drawingml/2006/spreadsheetDrawing">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12065</xdr:rowOff>
    </xdr:from>
    <xdr:ext cx="378460" cy="259080"/>
    <xdr:sp macro="" textlink="">
      <xdr:nvSpPr>
        <xdr:cNvPr id="300" name="テキスト ボックス 299"/>
        <xdr:cNvSpPr txBox="1"/>
      </xdr:nvSpPr>
      <xdr:spPr>
        <a:xfrm>
          <a:off x="9450070" y="6698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102870</xdr:rowOff>
    </xdr:from>
    <xdr:to xmlns:xdr="http://schemas.openxmlformats.org/drawingml/2006/spreadsheetDrawing">
      <xdr:col>45</xdr:col>
      <xdr:colOff>177800</xdr:colOff>
      <xdr:row>38</xdr:row>
      <xdr:rowOff>104140</xdr:rowOff>
    </xdr:to>
    <xdr:cxnSp macro="">
      <xdr:nvCxnSpPr>
        <xdr:cNvPr id="301" name="直線コネクタ 300"/>
        <xdr:cNvCxnSpPr/>
      </xdr:nvCxnSpPr>
      <xdr:spPr>
        <a:xfrm flipV="1">
          <a:off x="7861300" y="6617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90170</xdr:rowOff>
    </xdr:from>
    <xdr:to xmlns:xdr="http://schemas.openxmlformats.org/drawingml/2006/spreadsheetDrawing">
      <xdr:col>46</xdr:col>
      <xdr:colOff>38100</xdr:colOff>
      <xdr:row>39</xdr:row>
      <xdr:rowOff>20320</xdr:rowOff>
    </xdr:to>
    <xdr:sp macro="" textlink="">
      <xdr:nvSpPr>
        <xdr:cNvPr id="302" name="フローチャート: 判断 301"/>
        <xdr:cNvSpPr/>
      </xdr:nvSpPr>
      <xdr:spPr>
        <a:xfrm>
          <a:off x="869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11430</xdr:rowOff>
    </xdr:from>
    <xdr:ext cx="378460" cy="259080"/>
    <xdr:sp macro="" textlink="">
      <xdr:nvSpPr>
        <xdr:cNvPr id="303" name="テキスト ボックス 302"/>
        <xdr:cNvSpPr txBox="1"/>
      </xdr:nvSpPr>
      <xdr:spPr>
        <a:xfrm>
          <a:off x="8561070" y="6697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104140</xdr:rowOff>
    </xdr:from>
    <xdr:to xmlns:xdr="http://schemas.openxmlformats.org/drawingml/2006/spreadsheetDrawing">
      <xdr:col>41</xdr:col>
      <xdr:colOff>50800</xdr:colOff>
      <xdr:row>38</xdr:row>
      <xdr:rowOff>106045</xdr:rowOff>
    </xdr:to>
    <xdr:cxnSp macro="">
      <xdr:nvCxnSpPr>
        <xdr:cNvPr id="304" name="直線コネクタ 303"/>
        <xdr:cNvCxnSpPr/>
      </xdr:nvCxnSpPr>
      <xdr:spPr>
        <a:xfrm flipV="1">
          <a:off x="6972300" y="6619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05" name="フローチャート: 判断 304"/>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10160</xdr:rowOff>
    </xdr:from>
    <xdr:ext cx="378460" cy="259080"/>
    <xdr:sp macro="" textlink="">
      <xdr:nvSpPr>
        <xdr:cNvPr id="306" name="テキスト ボックス 305"/>
        <xdr:cNvSpPr txBox="1"/>
      </xdr:nvSpPr>
      <xdr:spPr>
        <a:xfrm>
          <a:off x="7672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81280</xdr:rowOff>
    </xdr:from>
    <xdr:to xmlns:xdr="http://schemas.openxmlformats.org/drawingml/2006/spreadsheetDrawing">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2540</xdr:rowOff>
    </xdr:from>
    <xdr:ext cx="378460" cy="259080"/>
    <xdr:sp macro="" textlink="">
      <xdr:nvSpPr>
        <xdr:cNvPr id="308" name="テキスト ボックス 307"/>
        <xdr:cNvSpPr txBox="1"/>
      </xdr:nvSpPr>
      <xdr:spPr>
        <a:xfrm>
          <a:off x="6783070" y="6689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52070</xdr:rowOff>
    </xdr:from>
    <xdr:to xmlns:xdr="http://schemas.openxmlformats.org/drawingml/2006/spreadsheetDrawing">
      <xdr:col>55</xdr:col>
      <xdr:colOff>50800</xdr:colOff>
      <xdr:row>38</xdr:row>
      <xdr:rowOff>153035</xdr:rowOff>
    </xdr:to>
    <xdr:sp macro="" textlink="">
      <xdr:nvSpPr>
        <xdr:cNvPr id="314" name="楕円 313"/>
        <xdr:cNvSpPr/>
      </xdr:nvSpPr>
      <xdr:spPr>
        <a:xfrm>
          <a:off x="104267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10795</xdr:rowOff>
    </xdr:from>
    <xdr:ext cx="378460" cy="258445"/>
    <xdr:sp macro="" textlink="">
      <xdr:nvSpPr>
        <xdr:cNvPr id="315" name="労働費該当値テキスト"/>
        <xdr:cNvSpPr txBox="1"/>
      </xdr:nvSpPr>
      <xdr:spPr>
        <a:xfrm>
          <a:off x="1052830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49530</xdr:rowOff>
    </xdr:from>
    <xdr:to xmlns:xdr="http://schemas.openxmlformats.org/drawingml/2006/spreadsheetDrawing">
      <xdr:col>50</xdr:col>
      <xdr:colOff>165100</xdr:colOff>
      <xdr:row>38</xdr:row>
      <xdr:rowOff>151130</xdr:rowOff>
    </xdr:to>
    <xdr:sp macro="" textlink="">
      <xdr:nvSpPr>
        <xdr:cNvPr id="316" name="楕円 315"/>
        <xdr:cNvSpPr/>
      </xdr:nvSpPr>
      <xdr:spPr>
        <a:xfrm>
          <a:off x="9588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168275</xdr:rowOff>
    </xdr:from>
    <xdr:ext cx="378460" cy="258445"/>
    <xdr:sp macro="" textlink="">
      <xdr:nvSpPr>
        <xdr:cNvPr id="317" name="テキスト ボックス 316"/>
        <xdr:cNvSpPr txBox="1"/>
      </xdr:nvSpPr>
      <xdr:spPr>
        <a:xfrm>
          <a:off x="9450070" y="6340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52070</xdr:rowOff>
    </xdr:from>
    <xdr:to xmlns:xdr="http://schemas.openxmlformats.org/drawingml/2006/spreadsheetDrawing">
      <xdr:col>46</xdr:col>
      <xdr:colOff>38100</xdr:colOff>
      <xdr:row>38</xdr:row>
      <xdr:rowOff>153670</xdr:rowOff>
    </xdr:to>
    <xdr:sp macro="" textlink="">
      <xdr:nvSpPr>
        <xdr:cNvPr id="318" name="楕円 317"/>
        <xdr:cNvSpPr/>
      </xdr:nvSpPr>
      <xdr:spPr>
        <a:xfrm>
          <a:off x="8699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170180</xdr:rowOff>
    </xdr:from>
    <xdr:ext cx="378460" cy="259080"/>
    <xdr:sp macro="" textlink="">
      <xdr:nvSpPr>
        <xdr:cNvPr id="319" name="テキスト ボックス 318"/>
        <xdr:cNvSpPr txBox="1"/>
      </xdr:nvSpPr>
      <xdr:spPr>
        <a:xfrm>
          <a:off x="8561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53340</xdr:rowOff>
    </xdr:from>
    <xdr:to xmlns:xdr="http://schemas.openxmlformats.org/drawingml/2006/spreadsheetDrawing">
      <xdr:col>41</xdr:col>
      <xdr:colOff>101600</xdr:colOff>
      <xdr:row>38</xdr:row>
      <xdr:rowOff>154940</xdr:rowOff>
    </xdr:to>
    <xdr:sp macro="" textlink="">
      <xdr:nvSpPr>
        <xdr:cNvPr id="320" name="楕円 319"/>
        <xdr:cNvSpPr/>
      </xdr:nvSpPr>
      <xdr:spPr>
        <a:xfrm>
          <a:off x="7810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635</xdr:rowOff>
    </xdr:from>
    <xdr:ext cx="378460" cy="259080"/>
    <xdr:sp macro="" textlink="">
      <xdr:nvSpPr>
        <xdr:cNvPr id="321" name="テキスト ボックス 320"/>
        <xdr:cNvSpPr txBox="1"/>
      </xdr:nvSpPr>
      <xdr:spPr>
        <a:xfrm>
          <a:off x="7672070" y="634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55245</xdr:rowOff>
    </xdr:from>
    <xdr:to xmlns:xdr="http://schemas.openxmlformats.org/drawingml/2006/spreadsheetDrawing">
      <xdr:col>36</xdr:col>
      <xdr:colOff>165100</xdr:colOff>
      <xdr:row>38</xdr:row>
      <xdr:rowOff>156845</xdr:rowOff>
    </xdr:to>
    <xdr:sp macro="" textlink="">
      <xdr:nvSpPr>
        <xdr:cNvPr id="322" name="楕円 321"/>
        <xdr:cNvSpPr/>
      </xdr:nvSpPr>
      <xdr:spPr>
        <a:xfrm>
          <a:off x="6921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1905</xdr:rowOff>
    </xdr:from>
    <xdr:ext cx="378460" cy="259080"/>
    <xdr:sp macro="" textlink="">
      <xdr:nvSpPr>
        <xdr:cNvPr id="323" name="テキスト ボックス 322"/>
        <xdr:cNvSpPr txBox="1"/>
      </xdr:nvSpPr>
      <xdr:spPr>
        <a:xfrm>
          <a:off x="6783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3" name="テキスト ボックス 342"/>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55880</xdr:rowOff>
    </xdr:from>
    <xdr:to xmlns:xdr="http://schemas.openxmlformats.org/drawingml/2006/spreadsheetDrawing">
      <xdr:col>54</xdr:col>
      <xdr:colOff>189865</xdr:colOff>
      <xdr:row>59</xdr:row>
      <xdr:rowOff>35560</xdr:rowOff>
    </xdr:to>
    <xdr:cxnSp macro="">
      <xdr:nvCxnSpPr>
        <xdr:cNvPr id="347" name="直線コネクタ 346"/>
        <xdr:cNvCxnSpPr/>
      </xdr:nvCxnSpPr>
      <xdr:spPr>
        <a:xfrm flipV="1">
          <a:off x="10475595" y="862838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378460" cy="259080"/>
    <xdr:sp macro="" textlink="">
      <xdr:nvSpPr>
        <xdr:cNvPr id="348" name="農林水産業費最小値テキスト"/>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35560</xdr:rowOff>
    </xdr:from>
    <xdr:to xmlns:xdr="http://schemas.openxmlformats.org/drawingml/2006/spreadsheetDrawing">
      <xdr:col>55</xdr:col>
      <xdr:colOff>88900</xdr:colOff>
      <xdr:row>59</xdr:row>
      <xdr:rowOff>35560</xdr:rowOff>
    </xdr:to>
    <xdr:cxnSp macro="">
      <xdr:nvCxnSpPr>
        <xdr:cNvPr id="349" name="直線コネクタ 348"/>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xdr:rowOff>
    </xdr:from>
    <xdr:ext cx="598805" cy="259080"/>
    <xdr:sp macro="" textlink="">
      <xdr:nvSpPr>
        <xdr:cNvPr id="350" name="農林水産業費最大値テキスト"/>
        <xdr:cNvSpPr txBox="1"/>
      </xdr:nvSpPr>
      <xdr:spPr>
        <a:xfrm>
          <a:off x="10528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120,616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55880</xdr:rowOff>
    </xdr:from>
    <xdr:to xmlns:xdr="http://schemas.openxmlformats.org/drawingml/2006/spreadsheetDrawing">
      <xdr:col>55</xdr:col>
      <xdr:colOff>88900</xdr:colOff>
      <xdr:row>50</xdr:row>
      <xdr:rowOff>55880</xdr:rowOff>
    </xdr:to>
    <xdr:cxnSp macro="">
      <xdr:nvCxnSpPr>
        <xdr:cNvPr id="351" name="直線コネクタ 350"/>
        <xdr:cNvCxnSpPr/>
      </xdr:nvCxnSpPr>
      <xdr:spPr>
        <a:xfrm>
          <a:off x="10388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21590</xdr:rowOff>
    </xdr:from>
    <xdr:to xmlns:xdr="http://schemas.openxmlformats.org/drawingml/2006/spreadsheetDrawing">
      <xdr:col>55</xdr:col>
      <xdr:colOff>0</xdr:colOff>
      <xdr:row>56</xdr:row>
      <xdr:rowOff>63500</xdr:rowOff>
    </xdr:to>
    <xdr:cxnSp macro="">
      <xdr:nvCxnSpPr>
        <xdr:cNvPr id="352" name="直線コネクタ 351"/>
        <xdr:cNvCxnSpPr/>
      </xdr:nvCxnSpPr>
      <xdr:spPr>
        <a:xfrm flipV="1">
          <a:off x="9639300" y="96227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3175</xdr:rowOff>
    </xdr:from>
    <xdr:ext cx="534670" cy="259080"/>
    <xdr:sp macro="" textlink="">
      <xdr:nvSpPr>
        <xdr:cNvPr id="353" name="農林水産業費平均値テキスト"/>
        <xdr:cNvSpPr txBox="1"/>
      </xdr:nvSpPr>
      <xdr:spPr>
        <a:xfrm>
          <a:off x="10528300" y="9947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24130</xdr:rowOff>
    </xdr:from>
    <xdr:to xmlns:xdr="http://schemas.openxmlformats.org/drawingml/2006/spreadsheetDrawing">
      <xdr:col>55</xdr:col>
      <xdr:colOff>50800</xdr:colOff>
      <xdr:row>58</xdr:row>
      <xdr:rowOff>125730</xdr:rowOff>
    </xdr:to>
    <xdr:sp macro="" textlink="">
      <xdr:nvSpPr>
        <xdr:cNvPr id="354" name="フローチャート: 判断 353"/>
        <xdr:cNvSpPr/>
      </xdr:nvSpPr>
      <xdr:spPr>
        <a:xfrm>
          <a:off x="104267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41275</xdr:rowOff>
    </xdr:from>
    <xdr:to xmlns:xdr="http://schemas.openxmlformats.org/drawingml/2006/spreadsheetDrawing">
      <xdr:col>50</xdr:col>
      <xdr:colOff>114300</xdr:colOff>
      <xdr:row>56</xdr:row>
      <xdr:rowOff>63500</xdr:rowOff>
    </xdr:to>
    <xdr:cxnSp macro="">
      <xdr:nvCxnSpPr>
        <xdr:cNvPr id="355" name="直線コネクタ 354"/>
        <xdr:cNvCxnSpPr/>
      </xdr:nvCxnSpPr>
      <xdr:spPr>
        <a:xfrm>
          <a:off x="8750300" y="96424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42545</xdr:rowOff>
    </xdr:from>
    <xdr:to xmlns:xdr="http://schemas.openxmlformats.org/drawingml/2006/spreadsheetDrawing">
      <xdr:col>50</xdr:col>
      <xdr:colOff>165100</xdr:colOff>
      <xdr:row>58</xdr:row>
      <xdr:rowOff>144145</xdr:rowOff>
    </xdr:to>
    <xdr:sp macro="" textlink="">
      <xdr:nvSpPr>
        <xdr:cNvPr id="356" name="フローチャート: 判断 355"/>
        <xdr:cNvSpPr/>
      </xdr:nvSpPr>
      <xdr:spPr>
        <a:xfrm>
          <a:off x="9588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135255</xdr:rowOff>
    </xdr:from>
    <xdr:ext cx="469265" cy="258445"/>
    <xdr:sp macro="" textlink="">
      <xdr:nvSpPr>
        <xdr:cNvPr id="357" name="テキスト ボックス 356"/>
        <xdr:cNvSpPr txBox="1"/>
      </xdr:nvSpPr>
      <xdr:spPr>
        <a:xfrm>
          <a:off x="9404350" y="10079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129540</xdr:rowOff>
    </xdr:from>
    <xdr:to xmlns:xdr="http://schemas.openxmlformats.org/drawingml/2006/spreadsheetDrawing">
      <xdr:col>45</xdr:col>
      <xdr:colOff>177800</xdr:colOff>
      <xdr:row>56</xdr:row>
      <xdr:rowOff>41275</xdr:rowOff>
    </xdr:to>
    <xdr:cxnSp macro="">
      <xdr:nvCxnSpPr>
        <xdr:cNvPr id="358" name="直線コネクタ 357"/>
        <xdr:cNvCxnSpPr/>
      </xdr:nvCxnSpPr>
      <xdr:spPr>
        <a:xfrm>
          <a:off x="7861300" y="955929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43815</xdr:rowOff>
    </xdr:from>
    <xdr:to xmlns:xdr="http://schemas.openxmlformats.org/drawingml/2006/spreadsheetDrawing">
      <xdr:col>46</xdr:col>
      <xdr:colOff>38100</xdr:colOff>
      <xdr:row>58</xdr:row>
      <xdr:rowOff>145415</xdr:rowOff>
    </xdr:to>
    <xdr:sp macro="" textlink="">
      <xdr:nvSpPr>
        <xdr:cNvPr id="359" name="フローチャート: 判断 358"/>
        <xdr:cNvSpPr/>
      </xdr:nvSpPr>
      <xdr:spPr>
        <a:xfrm>
          <a:off x="8699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136525</xdr:rowOff>
    </xdr:from>
    <xdr:ext cx="469265" cy="258445"/>
    <xdr:sp macro="" textlink="">
      <xdr:nvSpPr>
        <xdr:cNvPr id="360" name="テキスト ボックス 359"/>
        <xdr:cNvSpPr txBox="1"/>
      </xdr:nvSpPr>
      <xdr:spPr>
        <a:xfrm>
          <a:off x="8515350" y="1008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129540</xdr:rowOff>
    </xdr:from>
    <xdr:to xmlns:xdr="http://schemas.openxmlformats.org/drawingml/2006/spreadsheetDrawing">
      <xdr:col>41</xdr:col>
      <xdr:colOff>50800</xdr:colOff>
      <xdr:row>56</xdr:row>
      <xdr:rowOff>137795</xdr:rowOff>
    </xdr:to>
    <xdr:cxnSp macro="">
      <xdr:nvCxnSpPr>
        <xdr:cNvPr id="361" name="直線コネクタ 360"/>
        <xdr:cNvCxnSpPr/>
      </xdr:nvCxnSpPr>
      <xdr:spPr>
        <a:xfrm flipV="1">
          <a:off x="6972300" y="955929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30480</xdr:rowOff>
    </xdr:from>
    <xdr:to xmlns:xdr="http://schemas.openxmlformats.org/drawingml/2006/spreadsheetDrawing">
      <xdr:col>41</xdr:col>
      <xdr:colOff>101600</xdr:colOff>
      <xdr:row>58</xdr:row>
      <xdr:rowOff>132080</xdr:rowOff>
    </xdr:to>
    <xdr:sp macro="" textlink="">
      <xdr:nvSpPr>
        <xdr:cNvPr id="362" name="フローチャート: 判断 361"/>
        <xdr:cNvSpPr/>
      </xdr:nvSpPr>
      <xdr:spPr>
        <a:xfrm>
          <a:off x="7810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123190</xdr:rowOff>
    </xdr:from>
    <xdr:ext cx="534035" cy="258445"/>
    <xdr:sp macro="" textlink="">
      <xdr:nvSpPr>
        <xdr:cNvPr id="363" name="テキスト ボックス 362"/>
        <xdr:cNvSpPr txBox="1"/>
      </xdr:nvSpPr>
      <xdr:spPr>
        <a:xfrm>
          <a:off x="7593965" y="10067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35560</xdr:rowOff>
    </xdr:from>
    <xdr:to xmlns:xdr="http://schemas.openxmlformats.org/drawingml/2006/spreadsheetDrawing">
      <xdr:col>36</xdr:col>
      <xdr:colOff>165100</xdr:colOff>
      <xdr:row>58</xdr:row>
      <xdr:rowOff>137160</xdr:rowOff>
    </xdr:to>
    <xdr:sp macro="" textlink="">
      <xdr:nvSpPr>
        <xdr:cNvPr id="364" name="フローチャート: 判断 363"/>
        <xdr:cNvSpPr/>
      </xdr:nvSpPr>
      <xdr:spPr>
        <a:xfrm>
          <a:off x="6921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128270</xdr:rowOff>
    </xdr:from>
    <xdr:ext cx="534035" cy="259080"/>
    <xdr:sp macro="" textlink="">
      <xdr:nvSpPr>
        <xdr:cNvPr id="365" name="テキスト ボックス 364"/>
        <xdr:cNvSpPr txBox="1"/>
      </xdr:nvSpPr>
      <xdr:spPr>
        <a:xfrm>
          <a:off x="6704965" y="1007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142240</xdr:rowOff>
    </xdr:from>
    <xdr:to xmlns:xdr="http://schemas.openxmlformats.org/drawingml/2006/spreadsheetDrawing">
      <xdr:col>55</xdr:col>
      <xdr:colOff>50800</xdr:colOff>
      <xdr:row>56</xdr:row>
      <xdr:rowOff>72390</xdr:rowOff>
    </xdr:to>
    <xdr:sp macro="" textlink="">
      <xdr:nvSpPr>
        <xdr:cNvPr id="371" name="楕円 370"/>
        <xdr:cNvSpPr/>
      </xdr:nvSpPr>
      <xdr:spPr>
        <a:xfrm>
          <a:off x="104267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165100</xdr:rowOff>
    </xdr:from>
    <xdr:ext cx="534670" cy="259080"/>
    <xdr:sp macro="" textlink="">
      <xdr:nvSpPr>
        <xdr:cNvPr id="372" name="農林水産業費該当値テキスト"/>
        <xdr:cNvSpPr txBox="1"/>
      </xdr:nvSpPr>
      <xdr:spPr>
        <a:xfrm>
          <a:off x="10528300" y="942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12700</xdr:rowOff>
    </xdr:from>
    <xdr:to xmlns:xdr="http://schemas.openxmlformats.org/drawingml/2006/spreadsheetDrawing">
      <xdr:col>50</xdr:col>
      <xdr:colOff>165100</xdr:colOff>
      <xdr:row>56</xdr:row>
      <xdr:rowOff>114300</xdr:rowOff>
    </xdr:to>
    <xdr:sp macro="" textlink="">
      <xdr:nvSpPr>
        <xdr:cNvPr id="373" name="楕円 372"/>
        <xdr:cNvSpPr/>
      </xdr:nvSpPr>
      <xdr:spPr>
        <a:xfrm>
          <a:off x="9588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130810</xdr:rowOff>
    </xdr:from>
    <xdr:ext cx="534035" cy="259080"/>
    <xdr:sp macro="" textlink="">
      <xdr:nvSpPr>
        <xdr:cNvPr id="374" name="テキスト ボックス 373"/>
        <xdr:cNvSpPr txBox="1"/>
      </xdr:nvSpPr>
      <xdr:spPr>
        <a:xfrm>
          <a:off x="9371965" y="938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161925</xdr:rowOff>
    </xdr:from>
    <xdr:to xmlns:xdr="http://schemas.openxmlformats.org/drawingml/2006/spreadsheetDrawing">
      <xdr:col>46</xdr:col>
      <xdr:colOff>38100</xdr:colOff>
      <xdr:row>56</xdr:row>
      <xdr:rowOff>92075</xdr:rowOff>
    </xdr:to>
    <xdr:sp macro="" textlink="">
      <xdr:nvSpPr>
        <xdr:cNvPr id="375" name="楕円 374"/>
        <xdr:cNvSpPr/>
      </xdr:nvSpPr>
      <xdr:spPr>
        <a:xfrm>
          <a:off x="8699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109220</xdr:rowOff>
    </xdr:from>
    <xdr:ext cx="534035" cy="258445"/>
    <xdr:sp macro="" textlink="">
      <xdr:nvSpPr>
        <xdr:cNvPr id="376" name="テキスト ボックス 375"/>
        <xdr:cNvSpPr txBox="1"/>
      </xdr:nvSpPr>
      <xdr:spPr>
        <a:xfrm>
          <a:off x="8482965" y="936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78740</xdr:rowOff>
    </xdr:from>
    <xdr:to xmlns:xdr="http://schemas.openxmlformats.org/drawingml/2006/spreadsheetDrawing">
      <xdr:col>41</xdr:col>
      <xdr:colOff>101600</xdr:colOff>
      <xdr:row>56</xdr:row>
      <xdr:rowOff>8890</xdr:rowOff>
    </xdr:to>
    <xdr:sp macro="" textlink="">
      <xdr:nvSpPr>
        <xdr:cNvPr id="377" name="楕円 376"/>
        <xdr:cNvSpPr/>
      </xdr:nvSpPr>
      <xdr:spPr>
        <a:xfrm>
          <a:off x="7810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25400</xdr:rowOff>
    </xdr:from>
    <xdr:ext cx="534035" cy="259080"/>
    <xdr:sp macro="" textlink="">
      <xdr:nvSpPr>
        <xdr:cNvPr id="378" name="テキスト ボックス 377"/>
        <xdr:cNvSpPr txBox="1"/>
      </xdr:nvSpPr>
      <xdr:spPr>
        <a:xfrm>
          <a:off x="7593965" y="928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86995</xdr:rowOff>
    </xdr:from>
    <xdr:to xmlns:xdr="http://schemas.openxmlformats.org/drawingml/2006/spreadsheetDrawing">
      <xdr:col>36</xdr:col>
      <xdr:colOff>165100</xdr:colOff>
      <xdr:row>57</xdr:row>
      <xdr:rowOff>17780</xdr:rowOff>
    </xdr:to>
    <xdr:sp macro="" textlink="">
      <xdr:nvSpPr>
        <xdr:cNvPr id="379" name="楕円 378"/>
        <xdr:cNvSpPr/>
      </xdr:nvSpPr>
      <xdr:spPr>
        <a:xfrm>
          <a:off x="6921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33655</xdr:rowOff>
    </xdr:from>
    <xdr:ext cx="534035" cy="258445"/>
    <xdr:sp macro="" textlink="">
      <xdr:nvSpPr>
        <xdr:cNvPr id="380" name="テキスト ボックス 379"/>
        <xdr:cNvSpPr txBox="1"/>
      </xdr:nvSpPr>
      <xdr:spPr>
        <a:xfrm>
          <a:off x="6704965" y="9463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1" name="直線コネクタ 39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92" name="テキスト ボックス 391"/>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3" name="直線コネクタ 39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4" name="テキスト ボックス 393"/>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5" name="直線コネクタ 39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6" name="テキスト ボックス 39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7" name="直線コネクタ 39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8" name="テキスト ボックス 397"/>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9" name="直線コネクタ 39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0" name="テキスト ボックス 39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1" name="直線コネクタ 40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2" name="テキスト ボックス 401"/>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4" name="テキスト ボックス 403"/>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73</xdr:row>
      <xdr:rowOff>41275</xdr:rowOff>
    </xdr:from>
    <xdr:to xmlns:xdr="http://schemas.openxmlformats.org/drawingml/2006/spreadsheetDrawing">
      <xdr:col>54</xdr:col>
      <xdr:colOff>189865</xdr:colOff>
      <xdr:row>79</xdr:row>
      <xdr:rowOff>78740</xdr:rowOff>
    </xdr:to>
    <xdr:cxnSp macro="">
      <xdr:nvCxnSpPr>
        <xdr:cNvPr id="406" name="直線コネクタ 405"/>
        <xdr:cNvCxnSpPr/>
      </xdr:nvCxnSpPr>
      <xdr:spPr>
        <a:xfrm flipV="1">
          <a:off x="10475595" y="12557125"/>
          <a:ext cx="127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82550</xdr:rowOff>
    </xdr:from>
    <xdr:ext cx="378460" cy="259080"/>
    <xdr:sp macro="" textlink="">
      <xdr:nvSpPr>
        <xdr:cNvPr id="407" name="商工費最小値テキスト"/>
        <xdr:cNvSpPr txBox="1"/>
      </xdr:nvSpPr>
      <xdr:spPr>
        <a:xfrm>
          <a:off x="1052830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78740</xdr:rowOff>
    </xdr:from>
    <xdr:to xmlns:xdr="http://schemas.openxmlformats.org/drawingml/2006/spreadsheetDrawing">
      <xdr:col>55</xdr:col>
      <xdr:colOff>88900</xdr:colOff>
      <xdr:row>79</xdr:row>
      <xdr:rowOff>78740</xdr:rowOff>
    </xdr:to>
    <xdr:cxnSp macro="">
      <xdr:nvCxnSpPr>
        <xdr:cNvPr id="408" name="直線コネクタ 407"/>
        <xdr:cNvCxnSpPr/>
      </xdr:nvCxnSpPr>
      <xdr:spPr>
        <a:xfrm>
          <a:off x="103886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159385</xdr:rowOff>
    </xdr:from>
    <xdr:ext cx="534670" cy="258445"/>
    <xdr:sp macro="" textlink="">
      <xdr:nvSpPr>
        <xdr:cNvPr id="409" name="商工費最大値テキスト"/>
        <xdr:cNvSpPr txBox="1"/>
      </xdr:nvSpPr>
      <xdr:spPr>
        <a:xfrm>
          <a:off x="10528300" y="12332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73</xdr:row>
      <xdr:rowOff>41275</xdr:rowOff>
    </xdr:from>
    <xdr:to xmlns:xdr="http://schemas.openxmlformats.org/drawingml/2006/spreadsheetDrawing">
      <xdr:col>55</xdr:col>
      <xdr:colOff>88900</xdr:colOff>
      <xdr:row>73</xdr:row>
      <xdr:rowOff>41275</xdr:rowOff>
    </xdr:to>
    <xdr:cxnSp macro="">
      <xdr:nvCxnSpPr>
        <xdr:cNvPr id="410" name="直線コネクタ 409"/>
        <xdr:cNvCxnSpPr/>
      </xdr:nvCxnSpPr>
      <xdr:spPr>
        <a:xfrm>
          <a:off x="10388600" y="1255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52070</xdr:rowOff>
    </xdr:from>
    <xdr:to xmlns:xdr="http://schemas.openxmlformats.org/drawingml/2006/spreadsheetDrawing">
      <xdr:col>55</xdr:col>
      <xdr:colOff>0</xdr:colOff>
      <xdr:row>76</xdr:row>
      <xdr:rowOff>70485</xdr:rowOff>
    </xdr:to>
    <xdr:cxnSp macro="">
      <xdr:nvCxnSpPr>
        <xdr:cNvPr id="411" name="直線コネクタ 410"/>
        <xdr:cNvCxnSpPr/>
      </xdr:nvCxnSpPr>
      <xdr:spPr>
        <a:xfrm>
          <a:off x="9639300" y="12567920"/>
          <a:ext cx="838200" cy="532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124460</xdr:rowOff>
    </xdr:from>
    <xdr:ext cx="469900" cy="259080"/>
    <xdr:sp macro="" textlink="">
      <xdr:nvSpPr>
        <xdr:cNvPr id="412" name="商工費平均値テキスト"/>
        <xdr:cNvSpPr txBox="1"/>
      </xdr:nvSpPr>
      <xdr:spPr>
        <a:xfrm>
          <a:off x="10528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146050</xdr:rowOff>
    </xdr:from>
    <xdr:to xmlns:xdr="http://schemas.openxmlformats.org/drawingml/2006/spreadsheetDrawing">
      <xdr:col>55</xdr:col>
      <xdr:colOff>50800</xdr:colOff>
      <xdr:row>78</xdr:row>
      <xdr:rowOff>76200</xdr:rowOff>
    </xdr:to>
    <xdr:sp macro="" textlink="">
      <xdr:nvSpPr>
        <xdr:cNvPr id="413" name="フローチャート: 判断 412"/>
        <xdr:cNvSpPr/>
      </xdr:nvSpPr>
      <xdr:spPr>
        <a:xfrm>
          <a:off x="10426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52070</xdr:rowOff>
    </xdr:from>
    <xdr:to xmlns:xdr="http://schemas.openxmlformats.org/drawingml/2006/spreadsheetDrawing">
      <xdr:col>50</xdr:col>
      <xdr:colOff>114300</xdr:colOff>
      <xdr:row>74</xdr:row>
      <xdr:rowOff>34925</xdr:rowOff>
    </xdr:to>
    <xdr:cxnSp macro="">
      <xdr:nvCxnSpPr>
        <xdr:cNvPr id="414" name="直線コネクタ 413"/>
        <xdr:cNvCxnSpPr/>
      </xdr:nvCxnSpPr>
      <xdr:spPr>
        <a:xfrm flipV="1">
          <a:off x="8750300" y="1256792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86360</xdr:rowOff>
    </xdr:from>
    <xdr:to xmlns:xdr="http://schemas.openxmlformats.org/drawingml/2006/spreadsheetDrawing">
      <xdr:col>50</xdr:col>
      <xdr:colOff>165100</xdr:colOff>
      <xdr:row>78</xdr:row>
      <xdr:rowOff>15875</xdr:rowOff>
    </xdr:to>
    <xdr:sp macro="" textlink="">
      <xdr:nvSpPr>
        <xdr:cNvPr id="415" name="フローチャート: 判断 414"/>
        <xdr:cNvSpPr/>
      </xdr:nvSpPr>
      <xdr:spPr>
        <a:xfrm>
          <a:off x="9588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6985</xdr:rowOff>
    </xdr:from>
    <xdr:ext cx="469265" cy="258445"/>
    <xdr:sp macro="" textlink="">
      <xdr:nvSpPr>
        <xdr:cNvPr id="416" name="テキスト ボックス 415"/>
        <xdr:cNvSpPr txBox="1"/>
      </xdr:nvSpPr>
      <xdr:spPr>
        <a:xfrm>
          <a:off x="9404350" y="13380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135890</xdr:rowOff>
    </xdr:from>
    <xdr:to xmlns:xdr="http://schemas.openxmlformats.org/drawingml/2006/spreadsheetDrawing">
      <xdr:col>45</xdr:col>
      <xdr:colOff>177800</xdr:colOff>
      <xdr:row>74</xdr:row>
      <xdr:rowOff>34925</xdr:rowOff>
    </xdr:to>
    <xdr:cxnSp macro="">
      <xdr:nvCxnSpPr>
        <xdr:cNvPr id="417" name="直線コネクタ 416"/>
        <xdr:cNvCxnSpPr/>
      </xdr:nvCxnSpPr>
      <xdr:spPr>
        <a:xfrm>
          <a:off x="7861300" y="12137390"/>
          <a:ext cx="889000" cy="584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102870</xdr:rowOff>
    </xdr:from>
    <xdr:to xmlns:xdr="http://schemas.openxmlformats.org/drawingml/2006/spreadsheetDrawing">
      <xdr:col>46</xdr:col>
      <xdr:colOff>38100</xdr:colOff>
      <xdr:row>78</xdr:row>
      <xdr:rowOff>33020</xdr:rowOff>
    </xdr:to>
    <xdr:sp macro="" textlink="">
      <xdr:nvSpPr>
        <xdr:cNvPr id="418" name="フローチャート: 判断 417"/>
        <xdr:cNvSpPr/>
      </xdr:nvSpPr>
      <xdr:spPr>
        <a:xfrm>
          <a:off x="8699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24130</xdr:rowOff>
    </xdr:from>
    <xdr:ext cx="469265" cy="259080"/>
    <xdr:sp macro="" textlink="">
      <xdr:nvSpPr>
        <xdr:cNvPr id="419" name="テキスト ボックス 418"/>
        <xdr:cNvSpPr txBox="1"/>
      </xdr:nvSpPr>
      <xdr:spPr>
        <a:xfrm>
          <a:off x="8515350" y="1339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70</xdr:row>
      <xdr:rowOff>135890</xdr:rowOff>
    </xdr:from>
    <xdr:to xmlns:xdr="http://schemas.openxmlformats.org/drawingml/2006/spreadsheetDrawing">
      <xdr:col>41</xdr:col>
      <xdr:colOff>50800</xdr:colOff>
      <xdr:row>75</xdr:row>
      <xdr:rowOff>111125</xdr:rowOff>
    </xdr:to>
    <xdr:cxnSp macro="">
      <xdr:nvCxnSpPr>
        <xdr:cNvPr id="420" name="直線コネクタ 419"/>
        <xdr:cNvCxnSpPr/>
      </xdr:nvCxnSpPr>
      <xdr:spPr>
        <a:xfrm flipV="1">
          <a:off x="6972300" y="12137390"/>
          <a:ext cx="889000" cy="832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26035</xdr:rowOff>
    </xdr:from>
    <xdr:to xmlns:xdr="http://schemas.openxmlformats.org/drawingml/2006/spreadsheetDrawing">
      <xdr:col>41</xdr:col>
      <xdr:colOff>101600</xdr:colOff>
      <xdr:row>77</xdr:row>
      <xdr:rowOff>127635</xdr:rowOff>
    </xdr:to>
    <xdr:sp macro="" textlink="">
      <xdr:nvSpPr>
        <xdr:cNvPr id="421" name="フローチャート: 判断 420"/>
        <xdr:cNvSpPr/>
      </xdr:nvSpPr>
      <xdr:spPr>
        <a:xfrm>
          <a:off x="7810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118745</xdr:rowOff>
    </xdr:from>
    <xdr:ext cx="534035" cy="259080"/>
    <xdr:sp macro="" textlink="">
      <xdr:nvSpPr>
        <xdr:cNvPr id="422" name="テキスト ボックス 421"/>
        <xdr:cNvSpPr txBox="1"/>
      </xdr:nvSpPr>
      <xdr:spPr>
        <a:xfrm>
          <a:off x="7593965" y="1332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167005</xdr:rowOff>
    </xdr:from>
    <xdr:to xmlns:xdr="http://schemas.openxmlformats.org/drawingml/2006/spreadsheetDrawing">
      <xdr:col>36</xdr:col>
      <xdr:colOff>165100</xdr:colOff>
      <xdr:row>78</xdr:row>
      <xdr:rowOff>97790</xdr:rowOff>
    </xdr:to>
    <xdr:sp macro="" textlink="">
      <xdr:nvSpPr>
        <xdr:cNvPr id="423" name="フローチャート: 判断 422"/>
        <xdr:cNvSpPr/>
      </xdr:nvSpPr>
      <xdr:spPr>
        <a:xfrm>
          <a:off x="6921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88265</xdr:rowOff>
    </xdr:from>
    <xdr:ext cx="469265" cy="258445"/>
    <xdr:sp macro="" textlink="">
      <xdr:nvSpPr>
        <xdr:cNvPr id="424" name="テキスト ボックス 423"/>
        <xdr:cNvSpPr txBox="1"/>
      </xdr:nvSpPr>
      <xdr:spPr>
        <a:xfrm>
          <a:off x="6737350" y="13461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19685</xdr:rowOff>
    </xdr:from>
    <xdr:to xmlns:xdr="http://schemas.openxmlformats.org/drawingml/2006/spreadsheetDrawing">
      <xdr:col>55</xdr:col>
      <xdr:colOff>50800</xdr:colOff>
      <xdr:row>76</xdr:row>
      <xdr:rowOff>121285</xdr:rowOff>
    </xdr:to>
    <xdr:sp macro="" textlink="">
      <xdr:nvSpPr>
        <xdr:cNvPr id="430" name="楕円 429"/>
        <xdr:cNvSpPr/>
      </xdr:nvSpPr>
      <xdr:spPr>
        <a:xfrm>
          <a:off x="104267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42545</xdr:rowOff>
    </xdr:from>
    <xdr:ext cx="534670" cy="258445"/>
    <xdr:sp macro="" textlink="">
      <xdr:nvSpPr>
        <xdr:cNvPr id="431" name="商工費該当値テキスト"/>
        <xdr:cNvSpPr txBox="1"/>
      </xdr:nvSpPr>
      <xdr:spPr>
        <a:xfrm>
          <a:off x="10528300" y="12901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1270</xdr:rowOff>
    </xdr:from>
    <xdr:to xmlns:xdr="http://schemas.openxmlformats.org/drawingml/2006/spreadsheetDrawing">
      <xdr:col>50</xdr:col>
      <xdr:colOff>165100</xdr:colOff>
      <xdr:row>73</xdr:row>
      <xdr:rowOff>102870</xdr:rowOff>
    </xdr:to>
    <xdr:sp macro="" textlink="">
      <xdr:nvSpPr>
        <xdr:cNvPr id="432" name="楕円 431"/>
        <xdr:cNvSpPr/>
      </xdr:nvSpPr>
      <xdr:spPr>
        <a:xfrm>
          <a:off x="9588500" y="125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119380</xdr:rowOff>
    </xdr:from>
    <xdr:ext cx="534035" cy="259080"/>
    <xdr:sp macro="" textlink="">
      <xdr:nvSpPr>
        <xdr:cNvPr id="433" name="テキスト ボックス 432"/>
        <xdr:cNvSpPr txBox="1"/>
      </xdr:nvSpPr>
      <xdr:spPr>
        <a:xfrm>
          <a:off x="9371965" y="1229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155575</xdr:rowOff>
    </xdr:from>
    <xdr:to xmlns:xdr="http://schemas.openxmlformats.org/drawingml/2006/spreadsheetDrawing">
      <xdr:col>46</xdr:col>
      <xdr:colOff>38100</xdr:colOff>
      <xdr:row>74</xdr:row>
      <xdr:rowOff>86360</xdr:rowOff>
    </xdr:to>
    <xdr:sp macro="" textlink="">
      <xdr:nvSpPr>
        <xdr:cNvPr id="434" name="楕円 433"/>
        <xdr:cNvSpPr/>
      </xdr:nvSpPr>
      <xdr:spPr>
        <a:xfrm>
          <a:off x="8699500" y="12671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102235</xdr:rowOff>
    </xdr:from>
    <xdr:ext cx="534035" cy="258445"/>
    <xdr:sp macro="" textlink="">
      <xdr:nvSpPr>
        <xdr:cNvPr id="435" name="テキスト ボックス 434"/>
        <xdr:cNvSpPr txBox="1"/>
      </xdr:nvSpPr>
      <xdr:spPr>
        <a:xfrm>
          <a:off x="8482965" y="12446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70</xdr:row>
      <xdr:rowOff>85090</xdr:rowOff>
    </xdr:from>
    <xdr:to xmlns:xdr="http://schemas.openxmlformats.org/drawingml/2006/spreadsheetDrawing">
      <xdr:col>41</xdr:col>
      <xdr:colOff>101600</xdr:colOff>
      <xdr:row>71</xdr:row>
      <xdr:rowOff>15240</xdr:rowOff>
    </xdr:to>
    <xdr:sp macro="" textlink="">
      <xdr:nvSpPr>
        <xdr:cNvPr id="436" name="楕円 435"/>
        <xdr:cNvSpPr/>
      </xdr:nvSpPr>
      <xdr:spPr>
        <a:xfrm>
          <a:off x="7810500" y="120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69</xdr:row>
      <xdr:rowOff>31750</xdr:rowOff>
    </xdr:from>
    <xdr:ext cx="534035" cy="258445"/>
    <xdr:sp macro="" textlink="">
      <xdr:nvSpPr>
        <xdr:cNvPr id="437" name="テキスト ボックス 436"/>
        <xdr:cNvSpPr txBox="1"/>
      </xdr:nvSpPr>
      <xdr:spPr>
        <a:xfrm>
          <a:off x="7593965" y="11861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60325</xdr:rowOff>
    </xdr:from>
    <xdr:to xmlns:xdr="http://schemas.openxmlformats.org/drawingml/2006/spreadsheetDrawing">
      <xdr:col>36</xdr:col>
      <xdr:colOff>165100</xdr:colOff>
      <xdr:row>75</xdr:row>
      <xdr:rowOff>161925</xdr:rowOff>
    </xdr:to>
    <xdr:sp macro="" textlink="">
      <xdr:nvSpPr>
        <xdr:cNvPr id="438" name="楕円 437"/>
        <xdr:cNvSpPr/>
      </xdr:nvSpPr>
      <xdr:spPr>
        <a:xfrm>
          <a:off x="69215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6985</xdr:rowOff>
    </xdr:from>
    <xdr:ext cx="534035" cy="258445"/>
    <xdr:sp macro="" textlink="">
      <xdr:nvSpPr>
        <xdr:cNvPr id="439" name="テキスト ボックス 438"/>
        <xdr:cNvSpPr txBox="1"/>
      </xdr:nvSpPr>
      <xdr:spPr>
        <a:xfrm>
          <a:off x="6704965" y="12694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0" name="直線コネクタ 44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51" name="テキスト ボックス 45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2" name="直線コネクタ 45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3" name="テキスト ボックス 45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5" name="テキスト ボックス 454"/>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6" name="直線コネクタ 45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7" name="テキスト ボックス 45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8" name="直線コネクタ 45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9" name="テキスト ボックス 45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1" name="テキスト ボックス 46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34290</xdr:rowOff>
    </xdr:from>
    <xdr:to xmlns:xdr="http://schemas.openxmlformats.org/drawingml/2006/spreadsheetDrawing">
      <xdr:col>54</xdr:col>
      <xdr:colOff>189865</xdr:colOff>
      <xdr:row>97</xdr:row>
      <xdr:rowOff>159385</xdr:rowOff>
    </xdr:to>
    <xdr:cxnSp macro="">
      <xdr:nvCxnSpPr>
        <xdr:cNvPr id="463" name="直線コネクタ 462"/>
        <xdr:cNvCxnSpPr/>
      </xdr:nvCxnSpPr>
      <xdr:spPr>
        <a:xfrm flipV="1">
          <a:off x="10475595" y="1546479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163195</xdr:rowOff>
    </xdr:from>
    <xdr:ext cx="534670" cy="259080"/>
    <xdr:sp macro="" textlink="">
      <xdr:nvSpPr>
        <xdr:cNvPr id="464" name="土木費最小値テキスト"/>
        <xdr:cNvSpPr txBox="1"/>
      </xdr:nvSpPr>
      <xdr:spPr>
        <a:xfrm>
          <a:off x="10528300" y="1679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159385</xdr:rowOff>
    </xdr:from>
    <xdr:to xmlns:xdr="http://schemas.openxmlformats.org/drawingml/2006/spreadsheetDrawing">
      <xdr:col>55</xdr:col>
      <xdr:colOff>88900</xdr:colOff>
      <xdr:row>97</xdr:row>
      <xdr:rowOff>159385</xdr:rowOff>
    </xdr:to>
    <xdr:cxnSp macro="">
      <xdr:nvCxnSpPr>
        <xdr:cNvPr id="465" name="直線コネクタ 464"/>
        <xdr:cNvCxnSpPr/>
      </xdr:nvCxnSpPr>
      <xdr:spPr>
        <a:xfrm>
          <a:off x="10388600" y="1679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152400</xdr:rowOff>
    </xdr:from>
    <xdr:ext cx="598805" cy="259080"/>
    <xdr:sp macro="" textlink="">
      <xdr:nvSpPr>
        <xdr:cNvPr id="466" name="土木費最大値テキスト"/>
        <xdr:cNvSpPr txBox="1"/>
      </xdr:nvSpPr>
      <xdr:spPr>
        <a:xfrm>
          <a:off x="10528300" y="1524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122,303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34290</xdr:rowOff>
    </xdr:from>
    <xdr:to xmlns:xdr="http://schemas.openxmlformats.org/drawingml/2006/spreadsheetDrawing">
      <xdr:col>55</xdr:col>
      <xdr:colOff>88900</xdr:colOff>
      <xdr:row>90</xdr:row>
      <xdr:rowOff>34290</xdr:rowOff>
    </xdr:to>
    <xdr:cxnSp macro="">
      <xdr:nvCxnSpPr>
        <xdr:cNvPr id="467" name="直線コネクタ 466"/>
        <xdr:cNvCxnSpPr/>
      </xdr:nvCxnSpPr>
      <xdr:spPr>
        <a:xfrm>
          <a:off x="10388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99060</xdr:rowOff>
    </xdr:from>
    <xdr:to xmlns:xdr="http://schemas.openxmlformats.org/drawingml/2006/spreadsheetDrawing">
      <xdr:col>55</xdr:col>
      <xdr:colOff>0</xdr:colOff>
      <xdr:row>94</xdr:row>
      <xdr:rowOff>147955</xdr:rowOff>
    </xdr:to>
    <xdr:cxnSp macro="">
      <xdr:nvCxnSpPr>
        <xdr:cNvPr id="468" name="直線コネクタ 467"/>
        <xdr:cNvCxnSpPr/>
      </xdr:nvCxnSpPr>
      <xdr:spPr>
        <a:xfrm flipV="1">
          <a:off x="9639300" y="1621536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119380</xdr:rowOff>
    </xdr:from>
    <xdr:ext cx="534670" cy="259080"/>
    <xdr:sp macro="" textlink="">
      <xdr:nvSpPr>
        <xdr:cNvPr id="469" name="土木費平均値テキスト"/>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140970</xdr:rowOff>
    </xdr:from>
    <xdr:to xmlns:xdr="http://schemas.openxmlformats.org/drawingml/2006/spreadsheetDrawing">
      <xdr:col>55</xdr:col>
      <xdr:colOff>50800</xdr:colOff>
      <xdr:row>96</xdr:row>
      <xdr:rowOff>71120</xdr:rowOff>
    </xdr:to>
    <xdr:sp macro="" textlink="">
      <xdr:nvSpPr>
        <xdr:cNvPr id="470" name="フローチャート: 判断 469"/>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144145</xdr:rowOff>
    </xdr:from>
    <xdr:to xmlns:xdr="http://schemas.openxmlformats.org/drawingml/2006/spreadsheetDrawing">
      <xdr:col>50</xdr:col>
      <xdr:colOff>114300</xdr:colOff>
      <xdr:row>94</xdr:row>
      <xdr:rowOff>147955</xdr:rowOff>
    </xdr:to>
    <xdr:cxnSp macro="">
      <xdr:nvCxnSpPr>
        <xdr:cNvPr id="471" name="直線コネクタ 470"/>
        <xdr:cNvCxnSpPr/>
      </xdr:nvCxnSpPr>
      <xdr:spPr>
        <a:xfrm>
          <a:off x="8750300" y="162604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140335</xdr:rowOff>
    </xdr:from>
    <xdr:to xmlns:xdr="http://schemas.openxmlformats.org/drawingml/2006/spreadsheetDrawing">
      <xdr:col>50</xdr:col>
      <xdr:colOff>165100</xdr:colOff>
      <xdr:row>96</xdr:row>
      <xdr:rowOff>70485</xdr:rowOff>
    </xdr:to>
    <xdr:sp macro="" textlink="">
      <xdr:nvSpPr>
        <xdr:cNvPr id="472" name="フローチャート: 判断 471"/>
        <xdr:cNvSpPr/>
      </xdr:nvSpPr>
      <xdr:spPr>
        <a:xfrm>
          <a:off x="9588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61595</xdr:rowOff>
    </xdr:from>
    <xdr:ext cx="534035" cy="259080"/>
    <xdr:sp macro="" textlink="">
      <xdr:nvSpPr>
        <xdr:cNvPr id="473" name="テキスト ボックス 472"/>
        <xdr:cNvSpPr txBox="1"/>
      </xdr:nvSpPr>
      <xdr:spPr>
        <a:xfrm>
          <a:off x="9371965"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128905</xdr:rowOff>
    </xdr:from>
    <xdr:to xmlns:xdr="http://schemas.openxmlformats.org/drawingml/2006/spreadsheetDrawing">
      <xdr:col>45</xdr:col>
      <xdr:colOff>177800</xdr:colOff>
      <xdr:row>94</xdr:row>
      <xdr:rowOff>144145</xdr:rowOff>
    </xdr:to>
    <xdr:cxnSp macro="">
      <xdr:nvCxnSpPr>
        <xdr:cNvPr id="474" name="直線コネクタ 473"/>
        <xdr:cNvCxnSpPr/>
      </xdr:nvCxnSpPr>
      <xdr:spPr>
        <a:xfrm>
          <a:off x="7861300" y="15902305"/>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165100</xdr:rowOff>
    </xdr:from>
    <xdr:to xmlns:xdr="http://schemas.openxmlformats.org/drawingml/2006/spreadsheetDrawing">
      <xdr:col>46</xdr:col>
      <xdr:colOff>38100</xdr:colOff>
      <xdr:row>96</xdr:row>
      <xdr:rowOff>95250</xdr:rowOff>
    </xdr:to>
    <xdr:sp macro="" textlink="">
      <xdr:nvSpPr>
        <xdr:cNvPr id="475" name="フローチャート: 判断 474"/>
        <xdr:cNvSpPr/>
      </xdr:nvSpPr>
      <xdr:spPr>
        <a:xfrm>
          <a:off x="8699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86360</xdr:rowOff>
    </xdr:from>
    <xdr:ext cx="534035" cy="258445"/>
    <xdr:sp macro="" textlink="">
      <xdr:nvSpPr>
        <xdr:cNvPr id="476" name="テキスト ボックス 475"/>
        <xdr:cNvSpPr txBox="1"/>
      </xdr:nvSpPr>
      <xdr:spPr>
        <a:xfrm>
          <a:off x="84829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97790</xdr:rowOff>
    </xdr:from>
    <xdr:to xmlns:xdr="http://schemas.openxmlformats.org/drawingml/2006/spreadsheetDrawing">
      <xdr:col>41</xdr:col>
      <xdr:colOff>50800</xdr:colOff>
      <xdr:row>92</xdr:row>
      <xdr:rowOff>128905</xdr:rowOff>
    </xdr:to>
    <xdr:cxnSp macro="">
      <xdr:nvCxnSpPr>
        <xdr:cNvPr id="477" name="直線コネクタ 476"/>
        <xdr:cNvCxnSpPr/>
      </xdr:nvCxnSpPr>
      <xdr:spPr>
        <a:xfrm>
          <a:off x="6972300" y="15871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xdr:rowOff>
    </xdr:from>
    <xdr:to xmlns:xdr="http://schemas.openxmlformats.org/drawingml/2006/spreadsheetDrawing">
      <xdr:col>41</xdr:col>
      <xdr:colOff>101600</xdr:colOff>
      <xdr:row>96</xdr:row>
      <xdr:rowOff>102235</xdr:rowOff>
    </xdr:to>
    <xdr:sp macro="" textlink="">
      <xdr:nvSpPr>
        <xdr:cNvPr id="478" name="フローチャート: 判断 477"/>
        <xdr:cNvSpPr/>
      </xdr:nvSpPr>
      <xdr:spPr>
        <a:xfrm>
          <a:off x="7810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93345</xdr:rowOff>
    </xdr:from>
    <xdr:ext cx="534035" cy="259080"/>
    <xdr:sp macro="" textlink="">
      <xdr:nvSpPr>
        <xdr:cNvPr id="479" name="テキスト ボックス 478"/>
        <xdr:cNvSpPr txBox="1"/>
      </xdr:nvSpPr>
      <xdr:spPr>
        <a:xfrm>
          <a:off x="7593965" y="1655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12700</xdr:rowOff>
    </xdr:from>
    <xdr:to xmlns:xdr="http://schemas.openxmlformats.org/drawingml/2006/spreadsheetDrawing">
      <xdr:col>36</xdr:col>
      <xdr:colOff>165100</xdr:colOff>
      <xdr:row>96</xdr:row>
      <xdr:rowOff>114300</xdr:rowOff>
    </xdr:to>
    <xdr:sp macro="" textlink="">
      <xdr:nvSpPr>
        <xdr:cNvPr id="480" name="フローチャート: 判断 479"/>
        <xdr:cNvSpPr/>
      </xdr:nvSpPr>
      <xdr:spPr>
        <a:xfrm>
          <a:off x="6921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105410</xdr:rowOff>
    </xdr:from>
    <xdr:ext cx="534035" cy="259080"/>
    <xdr:sp macro="" textlink="">
      <xdr:nvSpPr>
        <xdr:cNvPr id="481" name="テキスト ボックス 480"/>
        <xdr:cNvSpPr txBox="1"/>
      </xdr:nvSpPr>
      <xdr:spPr>
        <a:xfrm>
          <a:off x="6704965" y="16564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48260</xdr:rowOff>
    </xdr:from>
    <xdr:to xmlns:xdr="http://schemas.openxmlformats.org/drawingml/2006/spreadsheetDrawing">
      <xdr:col>55</xdr:col>
      <xdr:colOff>50800</xdr:colOff>
      <xdr:row>94</xdr:row>
      <xdr:rowOff>149860</xdr:rowOff>
    </xdr:to>
    <xdr:sp macro="" textlink="">
      <xdr:nvSpPr>
        <xdr:cNvPr id="487" name="楕円 486"/>
        <xdr:cNvSpPr/>
      </xdr:nvSpPr>
      <xdr:spPr>
        <a:xfrm>
          <a:off x="10426700" y="161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71120</xdr:rowOff>
    </xdr:from>
    <xdr:ext cx="534670" cy="259080"/>
    <xdr:sp macro="" textlink="">
      <xdr:nvSpPr>
        <xdr:cNvPr id="488" name="土木費該当値テキスト"/>
        <xdr:cNvSpPr txBox="1"/>
      </xdr:nvSpPr>
      <xdr:spPr>
        <a:xfrm>
          <a:off x="10528300" y="1601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97790</xdr:rowOff>
    </xdr:from>
    <xdr:to xmlns:xdr="http://schemas.openxmlformats.org/drawingml/2006/spreadsheetDrawing">
      <xdr:col>50</xdr:col>
      <xdr:colOff>165100</xdr:colOff>
      <xdr:row>95</xdr:row>
      <xdr:rowOff>27305</xdr:rowOff>
    </xdr:to>
    <xdr:sp macro="" textlink="">
      <xdr:nvSpPr>
        <xdr:cNvPr id="489" name="楕円 488"/>
        <xdr:cNvSpPr/>
      </xdr:nvSpPr>
      <xdr:spPr>
        <a:xfrm>
          <a:off x="9588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43815</xdr:rowOff>
    </xdr:from>
    <xdr:ext cx="534035" cy="258445"/>
    <xdr:sp macro="" textlink="">
      <xdr:nvSpPr>
        <xdr:cNvPr id="490" name="テキスト ボックス 489"/>
        <xdr:cNvSpPr txBox="1"/>
      </xdr:nvSpPr>
      <xdr:spPr>
        <a:xfrm>
          <a:off x="9371965" y="15988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93345</xdr:rowOff>
    </xdr:from>
    <xdr:to xmlns:xdr="http://schemas.openxmlformats.org/drawingml/2006/spreadsheetDrawing">
      <xdr:col>46</xdr:col>
      <xdr:colOff>38100</xdr:colOff>
      <xdr:row>95</xdr:row>
      <xdr:rowOff>23495</xdr:rowOff>
    </xdr:to>
    <xdr:sp macro="" textlink="">
      <xdr:nvSpPr>
        <xdr:cNvPr id="491" name="楕円 490"/>
        <xdr:cNvSpPr/>
      </xdr:nvSpPr>
      <xdr:spPr>
        <a:xfrm>
          <a:off x="86995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40640</xdr:rowOff>
    </xdr:from>
    <xdr:ext cx="534035" cy="258445"/>
    <xdr:sp macro="" textlink="">
      <xdr:nvSpPr>
        <xdr:cNvPr id="492" name="テキスト ボックス 491"/>
        <xdr:cNvSpPr txBox="1"/>
      </xdr:nvSpPr>
      <xdr:spPr>
        <a:xfrm>
          <a:off x="8482965"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78105</xdr:rowOff>
    </xdr:from>
    <xdr:to xmlns:xdr="http://schemas.openxmlformats.org/drawingml/2006/spreadsheetDrawing">
      <xdr:col>41</xdr:col>
      <xdr:colOff>101600</xdr:colOff>
      <xdr:row>93</xdr:row>
      <xdr:rowOff>8255</xdr:rowOff>
    </xdr:to>
    <xdr:sp macro="" textlink="">
      <xdr:nvSpPr>
        <xdr:cNvPr id="493" name="楕円 492"/>
        <xdr:cNvSpPr/>
      </xdr:nvSpPr>
      <xdr:spPr>
        <a:xfrm>
          <a:off x="7810500" y="158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24765</xdr:rowOff>
    </xdr:from>
    <xdr:ext cx="534035" cy="259080"/>
    <xdr:sp macro="" textlink="">
      <xdr:nvSpPr>
        <xdr:cNvPr id="494" name="テキスト ボックス 493"/>
        <xdr:cNvSpPr txBox="1"/>
      </xdr:nvSpPr>
      <xdr:spPr>
        <a:xfrm>
          <a:off x="7593965" y="15626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46990</xdr:rowOff>
    </xdr:from>
    <xdr:to xmlns:xdr="http://schemas.openxmlformats.org/drawingml/2006/spreadsheetDrawing">
      <xdr:col>36</xdr:col>
      <xdr:colOff>165100</xdr:colOff>
      <xdr:row>92</xdr:row>
      <xdr:rowOff>148590</xdr:rowOff>
    </xdr:to>
    <xdr:sp macro="" textlink="">
      <xdr:nvSpPr>
        <xdr:cNvPr id="495" name="楕円 494"/>
        <xdr:cNvSpPr/>
      </xdr:nvSpPr>
      <xdr:spPr>
        <a:xfrm>
          <a:off x="6921500" y="15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90</xdr:row>
      <xdr:rowOff>165100</xdr:rowOff>
    </xdr:from>
    <xdr:ext cx="534035" cy="259080"/>
    <xdr:sp macro="" textlink="">
      <xdr:nvSpPr>
        <xdr:cNvPr id="496" name="テキスト ボックス 495"/>
        <xdr:cNvSpPr txBox="1"/>
      </xdr:nvSpPr>
      <xdr:spPr>
        <a:xfrm>
          <a:off x="6704965" y="1559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5" name="テキスト ボックス 50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7" name="テキスト ボックス 506"/>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9" name="テキスト ボックス 508"/>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1" name="テキスト ボックス 51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3" name="テキスト ボックス 51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9" name="テキスト ボックス 518"/>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90170</xdr:rowOff>
    </xdr:from>
    <xdr:to xmlns:xdr="http://schemas.openxmlformats.org/drawingml/2006/spreadsheetDrawing">
      <xdr:col>85</xdr:col>
      <xdr:colOff>126365</xdr:colOff>
      <xdr:row>39</xdr:row>
      <xdr:rowOff>19050</xdr:rowOff>
    </xdr:to>
    <xdr:cxnSp macro="">
      <xdr:nvCxnSpPr>
        <xdr:cNvPr id="521" name="直線コネクタ 520"/>
        <xdr:cNvCxnSpPr/>
      </xdr:nvCxnSpPr>
      <xdr:spPr>
        <a:xfrm flipV="1">
          <a:off x="16317595" y="54051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22860</xdr:rowOff>
    </xdr:from>
    <xdr:ext cx="534670" cy="259080"/>
    <xdr:sp macro="" textlink="">
      <xdr:nvSpPr>
        <xdr:cNvPr id="522" name="消防費最小値テキスト"/>
        <xdr:cNvSpPr txBox="1"/>
      </xdr:nvSpPr>
      <xdr:spPr>
        <a:xfrm>
          <a:off x="16370300" y="670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19050</xdr:rowOff>
    </xdr:from>
    <xdr:to xmlns:xdr="http://schemas.openxmlformats.org/drawingml/2006/spreadsheetDrawing">
      <xdr:col>86</xdr:col>
      <xdr:colOff>25400</xdr:colOff>
      <xdr:row>39</xdr:row>
      <xdr:rowOff>19050</xdr:rowOff>
    </xdr:to>
    <xdr:cxnSp macro="">
      <xdr:nvCxnSpPr>
        <xdr:cNvPr id="523" name="直線コネクタ 522"/>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36830</xdr:rowOff>
    </xdr:from>
    <xdr:ext cx="534670" cy="259080"/>
    <xdr:sp macro="" textlink="">
      <xdr:nvSpPr>
        <xdr:cNvPr id="524" name="消防費最大値テキスト"/>
        <xdr:cNvSpPr txBox="1"/>
      </xdr:nvSpPr>
      <xdr:spPr>
        <a:xfrm>
          <a:off x="16370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90170</xdr:rowOff>
    </xdr:from>
    <xdr:to xmlns:xdr="http://schemas.openxmlformats.org/drawingml/2006/spreadsheetDrawing">
      <xdr:col>86</xdr:col>
      <xdr:colOff>25400</xdr:colOff>
      <xdr:row>31</xdr:row>
      <xdr:rowOff>90170</xdr:rowOff>
    </xdr:to>
    <xdr:cxnSp macro="">
      <xdr:nvCxnSpPr>
        <xdr:cNvPr id="525" name="直線コネクタ 524"/>
        <xdr:cNvCxnSpPr/>
      </xdr:nvCxnSpPr>
      <xdr:spPr>
        <a:xfrm>
          <a:off x="16230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123825</xdr:rowOff>
    </xdr:from>
    <xdr:to xmlns:xdr="http://schemas.openxmlformats.org/drawingml/2006/spreadsheetDrawing">
      <xdr:col>85</xdr:col>
      <xdr:colOff>127000</xdr:colOff>
      <xdr:row>35</xdr:row>
      <xdr:rowOff>92710</xdr:rowOff>
    </xdr:to>
    <xdr:cxnSp macro="">
      <xdr:nvCxnSpPr>
        <xdr:cNvPr id="526" name="直線コネクタ 525"/>
        <xdr:cNvCxnSpPr/>
      </xdr:nvCxnSpPr>
      <xdr:spPr>
        <a:xfrm flipV="1">
          <a:off x="15481300" y="5781675"/>
          <a:ext cx="8382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55245</xdr:rowOff>
    </xdr:from>
    <xdr:ext cx="534670" cy="258445"/>
    <xdr:sp macro="" textlink="">
      <xdr:nvSpPr>
        <xdr:cNvPr id="527" name="消防費平均値テキスト"/>
        <xdr:cNvSpPr txBox="1"/>
      </xdr:nvSpPr>
      <xdr:spPr>
        <a:xfrm>
          <a:off x="16370300" y="63988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76835</xdr:rowOff>
    </xdr:from>
    <xdr:to xmlns:xdr="http://schemas.openxmlformats.org/drawingml/2006/spreadsheetDrawing">
      <xdr:col>85</xdr:col>
      <xdr:colOff>177800</xdr:colOff>
      <xdr:row>38</xdr:row>
      <xdr:rowOff>6985</xdr:rowOff>
    </xdr:to>
    <xdr:sp macro="" textlink="">
      <xdr:nvSpPr>
        <xdr:cNvPr id="528" name="フローチャート: 判断 527"/>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153035</xdr:rowOff>
    </xdr:from>
    <xdr:to xmlns:xdr="http://schemas.openxmlformats.org/drawingml/2006/spreadsheetDrawing">
      <xdr:col>81</xdr:col>
      <xdr:colOff>50800</xdr:colOff>
      <xdr:row>35</xdr:row>
      <xdr:rowOff>92710</xdr:rowOff>
    </xdr:to>
    <xdr:cxnSp macro="">
      <xdr:nvCxnSpPr>
        <xdr:cNvPr id="529" name="直線コネクタ 528"/>
        <xdr:cNvCxnSpPr/>
      </xdr:nvCxnSpPr>
      <xdr:spPr>
        <a:xfrm>
          <a:off x="14592300" y="5296535"/>
          <a:ext cx="889000" cy="796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30" name="フローチャート: 判断 529"/>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6985</xdr:rowOff>
    </xdr:from>
    <xdr:ext cx="534035" cy="258445"/>
    <xdr:sp macro="" textlink="">
      <xdr:nvSpPr>
        <xdr:cNvPr id="531" name="テキスト ボックス 530"/>
        <xdr:cNvSpPr txBox="1"/>
      </xdr:nvSpPr>
      <xdr:spPr>
        <a:xfrm>
          <a:off x="15213965" y="6522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153035</xdr:rowOff>
    </xdr:from>
    <xdr:to xmlns:xdr="http://schemas.openxmlformats.org/drawingml/2006/spreadsheetDrawing">
      <xdr:col>76</xdr:col>
      <xdr:colOff>114300</xdr:colOff>
      <xdr:row>32</xdr:row>
      <xdr:rowOff>50800</xdr:rowOff>
    </xdr:to>
    <xdr:cxnSp macro="">
      <xdr:nvCxnSpPr>
        <xdr:cNvPr id="532" name="直線コネクタ 531"/>
        <xdr:cNvCxnSpPr/>
      </xdr:nvCxnSpPr>
      <xdr:spPr>
        <a:xfrm flipV="1">
          <a:off x="13703300" y="529653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69215</xdr:rowOff>
    </xdr:from>
    <xdr:to xmlns:xdr="http://schemas.openxmlformats.org/drawingml/2006/spreadsheetDrawing">
      <xdr:col>76</xdr:col>
      <xdr:colOff>165100</xdr:colOff>
      <xdr:row>37</xdr:row>
      <xdr:rowOff>170815</xdr:rowOff>
    </xdr:to>
    <xdr:sp macro="" textlink="">
      <xdr:nvSpPr>
        <xdr:cNvPr id="533" name="フローチャート: 判断 532"/>
        <xdr:cNvSpPr/>
      </xdr:nvSpPr>
      <xdr:spPr>
        <a:xfrm>
          <a:off x="14541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161925</xdr:rowOff>
    </xdr:from>
    <xdr:ext cx="534035" cy="259080"/>
    <xdr:sp macro="" textlink="">
      <xdr:nvSpPr>
        <xdr:cNvPr id="534" name="テキスト ボックス 533"/>
        <xdr:cNvSpPr txBox="1"/>
      </xdr:nvSpPr>
      <xdr:spPr>
        <a:xfrm>
          <a:off x="14324965" y="650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139700</xdr:rowOff>
    </xdr:from>
    <xdr:to xmlns:xdr="http://schemas.openxmlformats.org/drawingml/2006/spreadsheetDrawing">
      <xdr:col>71</xdr:col>
      <xdr:colOff>177800</xdr:colOff>
      <xdr:row>32</xdr:row>
      <xdr:rowOff>50800</xdr:rowOff>
    </xdr:to>
    <xdr:cxnSp macro="">
      <xdr:nvCxnSpPr>
        <xdr:cNvPr id="535" name="直線コネクタ 534"/>
        <xdr:cNvCxnSpPr/>
      </xdr:nvCxnSpPr>
      <xdr:spPr>
        <a:xfrm>
          <a:off x="12814300" y="54546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36830</xdr:rowOff>
    </xdr:from>
    <xdr:to xmlns:xdr="http://schemas.openxmlformats.org/drawingml/2006/spreadsheetDrawing">
      <xdr:col>72</xdr:col>
      <xdr:colOff>38100</xdr:colOff>
      <xdr:row>37</xdr:row>
      <xdr:rowOff>138430</xdr:rowOff>
    </xdr:to>
    <xdr:sp macro="" textlink="">
      <xdr:nvSpPr>
        <xdr:cNvPr id="536" name="フローチャート: 判断 535"/>
        <xdr:cNvSpPr/>
      </xdr:nvSpPr>
      <xdr:spPr>
        <a:xfrm>
          <a:off x="1365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129540</xdr:rowOff>
    </xdr:from>
    <xdr:ext cx="534035" cy="259080"/>
    <xdr:sp macro="" textlink="">
      <xdr:nvSpPr>
        <xdr:cNvPr id="537" name="テキスト ボックス 536"/>
        <xdr:cNvSpPr txBox="1"/>
      </xdr:nvSpPr>
      <xdr:spPr>
        <a:xfrm>
          <a:off x="13435965" y="647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156210</xdr:rowOff>
    </xdr:to>
    <xdr:sp macro="" textlink="">
      <xdr:nvSpPr>
        <xdr:cNvPr id="538" name="フローチャート: 判断 537"/>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147320</xdr:rowOff>
    </xdr:from>
    <xdr:ext cx="534035" cy="259080"/>
    <xdr:sp macro="" textlink="">
      <xdr:nvSpPr>
        <xdr:cNvPr id="539" name="テキスト ボックス 538"/>
        <xdr:cNvSpPr txBox="1"/>
      </xdr:nvSpPr>
      <xdr:spPr>
        <a:xfrm>
          <a:off x="12546965" y="6490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73025</xdr:rowOff>
    </xdr:from>
    <xdr:to xmlns:xdr="http://schemas.openxmlformats.org/drawingml/2006/spreadsheetDrawing">
      <xdr:col>85</xdr:col>
      <xdr:colOff>177800</xdr:colOff>
      <xdr:row>34</xdr:row>
      <xdr:rowOff>3175</xdr:rowOff>
    </xdr:to>
    <xdr:sp macro="" textlink="">
      <xdr:nvSpPr>
        <xdr:cNvPr id="545" name="楕円 544"/>
        <xdr:cNvSpPr/>
      </xdr:nvSpPr>
      <xdr:spPr>
        <a:xfrm>
          <a:off x="162687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95885</xdr:rowOff>
    </xdr:from>
    <xdr:ext cx="534670" cy="259080"/>
    <xdr:sp macro="" textlink="">
      <xdr:nvSpPr>
        <xdr:cNvPr id="546" name="消防費該当値テキスト"/>
        <xdr:cNvSpPr txBox="1"/>
      </xdr:nvSpPr>
      <xdr:spPr>
        <a:xfrm>
          <a:off x="16370300" y="558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41910</xdr:rowOff>
    </xdr:from>
    <xdr:to xmlns:xdr="http://schemas.openxmlformats.org/drawingml/2006/spreadsheetDrawing">
      <xdr:col>81</xdr:col>
      <xdr:colOff>101600</xdr:colOff>
      <xdr:row>35</xdr:row>
      <xdr:rowOff>143510</xdr:rowOff>
    </xdr:to>
    <xdr:sp macro="" textlink="">
      <xdr:nvSpPr>
        <xdr:cNvPr id="547" name="楕円 546"/>
        <xdr:cNvSpPr/>
      </xdr:nvSpPr>
      <xdr:spPr>
        <a:xfrm>
          <a:off x="15430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160020</xdr:rowOff>
    </xdr:from>
    <xdr:ext cx="534035" cy="259080"/>
    <xdr:sp macro="" textlink="">
      <xdr:nvSpPr>
        <xdr:cNvPr id="548" name="テキスト ボックス 547"/>
        <xdr:cNvSpPr txBox="1"/>
      </xdr:nvSpPr>
      <xdr:spPr>
        <a:xfrm>
          <a:off x="15213965" y="5817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102235</xdr:rowOff>
    </xdr:from>
    <xdr:to xmlns:xdr="http://schemas.openxmlformats.org/drawingml/2006/spreadsheetDrawing">
      <xdr:col>76</xdr:col>
      <xdr:colOff>165100</xdr:colOff>
      <xdr:row>31</xdr:row>
      <xdr:rowOff>32385</xdr:rowOff>
    </xdr:to>
    <xdr:sp macro="" textlink="">
      <xdr:nvSpPr>
        <xdr:cNvPr id="549" name="楕円 548"/>
        <xdr:cNvSpPr/>
      </xdr:nvSpPr>
      <xdr:spPr>
        <a:xfrm>
          <a:off x="14541500" y="52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48895</xdr:rowOff>
    </xdr:from>
    <xdr:ext cx="534035" cy="259080"/>
    <xdr:sp macro="" textlink="">
      <xdr:nvSpPr>
        <xdr:cNvPr id="550" name="テキスト ボックス 549"/>
        <xdr:cNvSpPr txBox="1"/>
      </xdr:nvSpPr>
      <xdr:spPr>
        <a:xfrm>
          <a:off x="14324965" y="5020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171450</xdr:rowOff>
    </xdr:from>
    <xdr:to xmlns:xdr="http://schemas.openxmlformats.org/drawingml/2006/spreadsheetDrawing">
      <xdr:col>72</xdr:col>
      <xdr:colOff>38100</xdr:colOff>
      <xdr:row>32</xdr:row>
      <xdr:rowOff>101600</xdr:rowOff>
    </xdr:to>
    <xdr:sp macro="" textlink="">
      <xdr:nvSpPr>
        <xdr:cNvPr id="551" name="楕円 550"/>
        <xdr:cNvSpPr/>
      </xdr:nvSpPr>
      <xdr:spPr>
        <a:xfrm>
          <a:off x="136525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118110</xdr:rowOff>
    </xdr:from>
    <xdr:ext cx="534035" cy="259080"/>
    <xdr:sp macro="" textlink="">
      <xdr:nvSpPr>
        <xdr:cNvPr id="552" name="テキスト ボックス 551"/>
        <xdr:cNvSpPr txBox="1"/>
      </xdr:nvSpPr>
      <xdr:spPr>
        <a:xfrm>
          <a:off x="13435965" y="526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88900</xdr:rowOff>
    </xdr:from>
    <xdr:to xmlns:xdr="http://schemas.openxmlformats.org/drawingml/2006/spreadsheetDrawing">
      <xdr:col>67</xdr:col>
      <xdr:colOff>101600</xdr:colOff>
      <xdr:row>32</xdr:row>
      <xdr:rowOff>19050</xdr:rowOff>
    </xdr:to>
    <xdr:sp macro="" textlink="">
      <xdr:nvSpPr>
        <xdr:cNvPr id="553" name="楕円 552"/>
        <xdr:cNvSpPr/>
      </xdr:nvSpPr>
      <xdr:spPr>
        <a:xfrm>
          <a:off x="12763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35560</xdr:rowOff>
    </xdr:from>
    <xdr:ext cx="534035" cy="259080"/>
    <xdr:sp macro="" textlink="">
      <xdr:nvSpPr>
        <xdr:cNvPr id="554" name="テキスト ボックス 553"/>
        <xdr:cNvSpPr txBox="1"/>
      </xdr:nvSpPr>
      <xdr:spPr>
        <a:xfrm>
          <a:off x="12546965" y="517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3" name="テキスト ボックス 56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66" name="テキスト ボックス 565"/>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8" name="テキスト ボックス 56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70" name="テキスト ボックス 569"/>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2" name="テキスト ボックス 571"/>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4" name="テキスト ボックス 573"/>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6" name="テキスト ボックス 575"/>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45085</xdr:rowOff>
    </xdr:from>
    <xdr:to xmlns:xdr="http://schemas.openxmlformats.org/drawingml/2006/spreadsheetDrawing">
      <xdr:col>85</xdr:col>
      <xdr:colOff>126365</xdr:colOff>
      <xdr:row>58</xdr:row>
      <xdr:rowOff>29210</xdr:rowOff>
    </xdr:to>
    <xdr:cxnSp macro="">
      <xdr:nvCxnSpPr>
        <xdr:cNvPr id="578" name="直線コネクタ 577"/>
        <xdr:cNvCxnSpPr/>
      </xdr:nvCxnSpPr>
      <xdr:spPr>
        <a:xfrm flipV="1">
          <a:off x="16317595" y="878903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32385</xdr:rowOff>
    </xdr:from>
    <xdr:ext cx="534670" cy="258445"/>
    <xdr:sp macro="" textlink="">
      <xdr:nvSpPr>
        <xdr:cNvPr id="579" name="教育費最小値テキスト"/>
        <xdr:cNvSpPr txBox="1"/>
      </xdr:nvSpPr>
      <xdr:spPr>
        <a:xfrm>
          <a:off x="16370300" y="9976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80" name="直線コネクタ 579"/>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163195</xdr:rowOff>
    </xdr:from>
    <xdr:ext cx="598805" cy="259080"/>
    <xdr:sp macro="" textlink="">
      <xdr:nvSpPr>
        <xdr:cNvPr id="581" name="教育費最大値テキスト"/>
        <xdr:cNvSpPr txBox="1"/>
      </xdr:nvSpPr>
      <xdr:spPr>
        <a:xfrm>
          <a:off x="16370300" y="8564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179,904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45085</xdr:rowOff>
    </xdr:from>
    <xdr:to xmlns:xdr="http://schemas.openxmlformats.org/drawingml/2006/spreadsheetDrawing">
      <xdr:col>86</xdr:col>
      <xdr:colOff>25400</xdr:colOff>
      <xdr:row>51</xdr:row>
      <xdr:rowOff>45085</xdr:rowOff>
    </xdr:to>
    <xdr:cxnSp macro="">
      <xdr:nvCxnSpPr>
        <xdr:cNvPr id="582" name="直線コネクタ 581"/>
        <xdr:cNvCxnSpPr/>
      </xdr:nvCxnSpPr>
      <xdr:spPr>
        <a:xfrm>
          <a:off x="16230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70485</xdr:rowOff>
    </xdr:from>
    <xdr:to xmlns:xdr="http://schemas.openxmlformats.org/drawingml/2006/spreadsheetDrawing">
      <xdr:col>85</xdr:col>
      <xdr:colOff>127000</xdr:colOff>
      <xdr:row>56</xdr:row>
      <xdr:rowOff>109855</xdr:rowOff>
    </xdr:to>
    <xdr:cxnSp macro="">
      <xdr:nvCxnSpPr>
        <xdr:cNvPr id="583" name="直線コネクタ 582"/>
        <xdr:cNvCxnSpPr/>
      </xdr:nvCxnSpPr>
      <xdr:spPr>
        <a:xfrm>
          <a:off x="15481300" y="96716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67945</xdr:rowOff>
    </xdr:from>
    <xdr:ext cx="534670" cy="258445"/>
    <xdr:sp macro="" textlink="">
      <xdr:nvSpPr>
        <xdr:cNvPr id="584" name="教育費平均値テキスト"/>
        <xdr:cNvSpPr txBox="1"/>
      </xdr:nvSpPr>
      <xdr:spPr>
        <a:xfrm>
          <a:off x="16370300" y="9669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89535</xdr:rowOff>
    </xdr:from>
    <xdr:to xmlns:xdr="http://schemas.openxmlformats.org/drawingml/2006/spreadsheetDrawing">
      <xdr:col>85</xdr:col>
      <xdr:colOff>177800</xdr:colOff>
      <xdr:row>57</xdr:row>
      <xdr:rowOff>19685</xdr:rowOff>
    </xdr:to>
    <xdr:sp macro="" textlink="">
      <xdr:nvSpPr>
        <xdr:cNvPr id="585" name="フローチャート: 判断 584"/>
        <xdr:cNvSpPr/>
      </xdr:nvSpPr>
      <xdr:spPr>
        <a:xfrm>
          <a:off x="162687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70485</xdr:rowOff>
    </xdr:from>
    <xdr:to xmlns:xdr="http://schemas.openxmlformats.org/drawingml/2006/spreadsheetDrawing">
      <xdr:col>81</xdr:col>
      <xdr:colOff>50800</xdr:colOff>
      <xdr:row>56</xdr:row>
      <xdr:rowOff>114935</xdr:rowOff>
    </xdr:to>
    <xdr:cxnSp macro="">
      <xdr:nvCxnSpPr>
        <xdr:cNvPr id="586" name="直線コネクタ 585"/>
        <xdr:cNvCxnSpPr/>
      </xdr:nvCxnSpPr>
      <xdr:spPr>
        <a:xfrm flipV="1">
          <a:off x="14592300" y="967168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124460</xdr:rowOff>
    </xdr:from>
    <xdr:to xmlns:xdr="http://schemas.openxmlformats.org/drawingml/2006/spreadsheetDrawing">
      <xdr:col>81</xdr:col>
      <xdr:colOff>101600</xdr:colOff>
      <xdr:row>57</xdr:row>
      <xdr:rowOff>54610</xdr:rowOff>
    </xdr:to>
    <xdr:sp macro="" textlink="">
      <xdr:nvSpPr>
        <xdr:cNvPr id="587" name="フローチャート: 判断 586"/>
        <xdr:cNvSpPr/>
      </xdr:nvSpPr>
      <xdr:spPr>
        <a:xfrm>
          <a:off x="15430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45720</xdr:rowOff>
    </xdr:from>
    <xdr:ext cx="534035" cy="259080"/>
    <xdr:sp macro="" textlink="">
      <xdr:nvSpPr>
        <xdr:cNvPr id="588" name="テキスト ボックス 587"/>
        <xdr:cNvSpPr txBox="1"/>
      </xdr:nvSpPr>
      <xdr:spPr>
        <a:xfrm>
          <a:off x="15213965" y="9818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75565</xdr:rowOff>
    </xdr:from>
    <xdr:to xmlns:xdr="http://schemas.openxmlformats.org/drawingml/2006/spreadsheetDrawing">
      <xdr:col>76</xdr:col>
      <xdr:colOff>114300</xdr:colOff>
      <xdr:row>56</xdr:row>
      <xdr:rowOff>114935</xdr:rowOff>
    </xdr:to>
    <xdr:cxnSp macro="">
      <xdr:nvCxnSpPr>
        <xdr:cNvPr id="589" name="直線コネクタ 588"/>
        <xdr:cNvCxnSpPr/>
      </xdr:nvCxnSpPr>
      <xdr:spPr>
        <a:xfrm>
          <a:off x="13703300" y="967676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129540</xdr:rowOff>
    </xdr:from>
    <xdr:to xmlns:xdr="http://schemas.openxmlformats.org/drawingml/2006/spreadsheetDrawing">
      <xdr:col>76</xdr:col>
      <xdr:colOff>165100</xdr:colOff>
      <xdr:row>57</xdr:row>
      <xdr:rowOff>59690</xdr:rowOff>
    </xdr:to>
    <xdr:sp macro="" textlink="">
      <xdr:nvSpPr>
        <xdr:cNvPr id="590" name="フローチャート: 判断 589"/>
        <xdr:cNvSpPr/>
      </xdr:nvSpPr>
      <xdr:spPr>
        <a:xfrm>
          <a:off x="14541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50800</xdr:rowOff>
    </xdr:from>
    <xdr:ext cx="534035" cy="259080"/>
    <xdr:sp macro="" textlink="">
      <xdr:nvSpPr>
        <xdr:cNvPr id="591" name="テキスト ボックス 590"/>
        <xdr:cNvSpPr txBox="1"/>
      </xdr:nvSpPr>
      <xdr:spPr>
        <a:xfrm>
          <a:off x="1432496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29210</xdr:rowOff>
    </xdr:from>
    <xdr:to xmlns:xdr="http://schemas.openxmlformats.org/drawingml/2006/spreadsheetDrawing">
      <xdr:col>71</xdr:col>
      <xdr:colOff>177800</xdr:colOff>
      <xdr:row>56</xdr:row>
      <xdr:rowOff>75565</xdr:rowOff>
    </xdr:to>
    <xdr:cxnSp macro="">
      <xdr:nvCxnSpPr>
        <xdr:cNvPr id="592" name="直線コネクタ 591"/>
        <xdr:cNvCxnSpPr/>
      </xdr:nvCxnSpPr>
      <xdr:spPr>
        <a:xfrm>
          <a:off x="12814300" y="9287510"/>
          <a:ext cx="88900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76200</xdr:rowOff>
    </xdr:from>
    <xdr:to xmlns:xdr="http://schemas.openxmlformats.org/drawingml/2006/spreadsheetDrawing">
      <xdr:col>72</xdr:col>
      <xdr:colOff>38100</xdr:colOff>
      <xdr:row>57</xdr:row>
      <xdr:rowOff>6350</xdr:rowOff>
    </xdr:to>
    <xdr:sp macro="" textlink="">
      <xdr:nvSpPr>
        <xdr:cNvPr id="593" name="フローチャート: 判断 592"/>
        <xdr:cNvSpPr/>
      </xdr:nvSpPr>
      <xdr:spPr>
        <a:xfrm>
          <a:off x="13652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168910</xdr:rowOff>
    </xdr:from>
    <xdr:ext cx="534035" cy="258445"/>
    <xdr:sp macro="" textlink="">
      <xdr:nvSpPr>
        <xdr:cNvPr id="594" name="テキスト ボックス 593"/>
        <xdr:cNvSpPr txBox="1"/>
      </xdr:nvSpPr>
      <xdr:spPr>
        <a:xfrm>
          <a:off x="13435965" y="9770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123190</xdr:rowOff>
    </xdr:from>
    <xdr:to xmlns:xdr="http://schemas.openxmlformats.org/drawingml/2006/spreadsheetDrawing">
      <xdr:col>67</xdr:col>
      <xdr:colOff>101600</xdr:colOff>
      <xdr:row>57</xdr:row>
      <xdr:rowOff>53340</xdr:rowOff>
    </xdr:to>
    <xdr:sp macro="" textlink="">
      <xdr:nvSpPr>
        <xdr:cNvPr id="595" name="フローチャート: 判断 594"/>
        <xdr:cNvSpPr/>
      </xdr:nvSpPr>
      <xdr:spPr>
        <a:xfrm>
          <a:off x="12763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44450</xdr:rowOff>
    </xdr:from>
    <xdr:ext cx="534035" cy="259080"/>
    <xdr:sp macro="" textlink="">
      <xdr:nvSpPr>
        <xdr:cNvPr id="596" name="テキスト ボックス 595"/>
        <xdr:cNvSpPr txBox="1"/>
      </xdr:nvSpPr>
      <xdr:spPr>
        <a:xfrm>
          <a:off x="12546965" y="9817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59055</xdr:rowOff>
    </xdr:from>
    <xdr:to xmlns:xdr="http://schemas.openxmlformats.org/drawingml/2006/spreadsheetDrawing">
      <xdr:col>85</xdr:col>
      <xdr:colOff>177800</xdr:colOff>
      <xdr:row>56</xdr:row>
      <xdr:rowOff>160655</xdr:rowOff>
    </xdr:to>
    <xdr:sp macro="" textlink="">
      <xdr:nvSpPr>
        <xdr:cNvPr id="602" name="楕円 601"/>
        <xdr:cNvSpPr/>
      </xdr:nvSpPr>
      <xdr:spPr>
        <a:xfrm>
          <a:off x="162687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81915</xdr:rowOff>
    </xdr:from>
    <xdr:ext cx="534670" cy="259080"/>
    <xdr:sp macro="" textlink="">
      <xdr:nvSpPr>
        <xdr:cNvPr id="603" name="教育費該当値テキスト"/>
        <xdr:cNvSpPr txBox="1"/>
      </xdr:nvSpPr>
      <xdr:spPr>
        <a:xfrm>
          <a:off x="16370300" y="951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19685</xdr:rowOff>
    </xdr:from>
    <xdr:to xmlns:xdr="http://schemas.openxmlformats.org/drawingml/2006/spreadsheetDrawing">
      <xdr:col>81</xdr:col>
      <xdr:colOff>101600</xdr:colOff>
      <xdr:row>56</xdr:row>
      <xdr:rowOff>121285</xdr:rowOff>
    </xdr:to>
    <xdr:sp macro="" textlink="">
      <xdr:nvSpPr>
        <xdr:cNvPr id="604" name="楕円 603"/>
        <xdr:cNvSpPr/>
      </xdr:nvSpPr>
      <xdr:spPr>
        <a:xfrm>
          <a:off x="15430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137795</xdr:rowOff>
    </xdr:from>
    <xdr:ext cx="534035" cy="259080"/>
    <xdr:sp macro="" textlink="">
      <xdr:nvSpPr>
        <xdr:cNvPr id="605" name="テキスト ボックス 604"/>
        <xdr:cNvSpPr txBox="1"/>
      </xdr:nvSpPr>
      <xdr:spPr>
        <a:xfrm>
          <a:off x="15213965" y="9396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64135</xdr:rowOff>
    </xdr:from>
    <xdr:to xmlns:xdr="http://schemas.openxmlformats.org/drawingml/2006/spreadsheetDrawing">
      <xdr:col>76</xdr:col>
      <xdr:colOff>165100</xdr:colOff>
      <xdr:row>56</xdr:row>
      <xdr:rowOff>166370</xdr:rowOff>
    </xdr:to>
    <xdr:sp macro="" textlink="">
      <xdr:nvSpPr>
        <xdr:cNvPr id="606" name="楕円 605"/>
        <xdr:cNvSpPr/>
      </xdr:nvSpPr>
      <xdr:spPr>
        <a:xfrm>
          <a:off x="14541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10795</xdr:rowOff>
    </xdr:from>
    <xdr:ext cx="534035" cy="258445"/>
    <xdr:sp macro="" textlink="">
      <xdr:nvSpPr>
        <xdr:cNvPr id="607" name="テキスト ボックス 606"/>
        <xdr:cNvSpPr txBox="1"/>
      </xdr:nvSpPr>
      <xdr:spPr>
        <a:xfrm>
          <a:off x="14324965" y="9440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24765</xdr:rowOff>
    </xdr:from>
    <xdr:to xmlns:xdr="http://schemas.openxmlformats.org/drawingml/2006/spreadsheetDrawing">
      <xdr:col>72</xdr:col>
      <xdr:colOff>38100</xdr:colOff>
      <xdr:row>56</xdr:row>
      <xdr:rowOff>126365</xdr:rowOff>
    </xdr:to>
    <xdr:sp macro="" textlink="">
      <xdr:nvSpPr>
        <xdr:cNvPr id="608" name="楕円 607"/>
        <xdr:cNvSpPr/>
      </xdr:nvSpPr>
      <xdr:spPr>
        <a:xfrm>
          <a:off x="13652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143510</xdr:rowOff>
    </xdr:from>
    <xdr:ext cx="534035" cy="258445"/>
    <xdr:sp macro="" textlink="">
      <xdr:nvSpPr>
        <xdr:cNvPr id="609" name="テキスト ボックス 608"/>
        <xdr:cNvSpPr txBox="1"/>
      </xdr:nvSpPr>
      <xdr:spPr>
        <a:xfrm>
          <a:off x="1343596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149860</xdr:rowOff>
    </xdr:from>
    <xdr:to xmlns:xdr="http://schemas.openxmlformats.org/drawingml/2006/spreadsheetDrawing">
      <xdr:col>67</xdr:col>
      <xdr:colOff>101600</xdr:colOff>
      <xdr:row>54</xdr:row>
      <xdr:rowOff>80010</xdr:rowOff>
    </xdr:to>
    <xdr:sp macro="" textlink="">
      <xdr:nvSpPr>
        <xdr:cNvPr id="610" name="楕円 609"/>
        <xdr:cNvSpPr/>
      </xdr:nvSpPr>
      <xdr:spPr>
        <a:xfrm>
          <a:off x="127635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52</xdr:row>
      <xdr:rowOff>96520</xdr:rowOff>
    </xdr:from>
    <xdr:ext cx="598170" cy="259080"/>
    <xdr:sp macro="" textlink="">
      <xdr:nvSpPr>
        <xdr:cNvPr id="611" name="テキスト ボックス 610"/>
        <xdr:cNvSpPr txBox="1"/>
      </xdr:nvSpPr>
      <xdr:spPr>
        <a:xfrm>
          <a:off x="12514580" y="9011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0" name="テキスト ボックス 61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2" name="直線コネクタ 62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3" name="テキスト ボックス 62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4" name="直線コネクタ 62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5" name="テキスト ボックス 624"/>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6" name="直線コネクタ 62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7" name="テキスト ボックス 62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8" name="直線コネクタ 62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29" name="テキスト ボックス 628"/>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0" name="直線コネクタ 62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1" name="テキスト ボックス 63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2" name="直線コネクタ 63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33" name="テキスト ボックス 632"/>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4" name="直線コネクタ 63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35" name="テキスト ボックス 634"/>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57150</xdr:rowOff>
    </xdr:from>
    <xdr:to xmlns:xdr="http://schemas.openxmlformats.org/drawingml/2006/spreadsheetDrawing">
      <xdr:col>85</xdr:col>
      <xdr:colOff>126365</xdr:colOff>
      <xdr:row>79</xdr:row>
      <xdr:rowOff>99060</xdr:rowOff>
    </xdr:to>
    <xdr:cxnSp macro="">
      <xdr:nvCxnSpPr>
        <xdr:cNvPr id="637" name="直線コネクタ 636"/>
        <xdr:cNvCxnSpPr/>
      </xdr:nvCxnSpPr>
      <xdr:spPr>
        <a:xfrm flipV="1">
          <a:off x="16317595" y="122301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118745</xdr:rowOff>
    </xdr:from>
    <xdr:ext cx="249555" cy="259080"/>
    <xdr:sp macro="" textlink="">
      <xdr:nvSpPr>
        <xdr:cNvPr id="638" name="災害復旧費最小値テキスト"/>
        <xdr:cNvSpPr txBox="1"/>
      </xdr:nvSpPr>
      <xdr:spPr>
        <a:xfrm>
          <a:off x="16370300" y="13663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9" name="直線コネクタ 638"/>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3810</xdr:rowOff>
    </xdr:from>
    <xdr:ext cx="534670" cy="259080"/>
    <xdr:sp macro="" textlink="">
      <xdr:nvSpPr>
        <xdr:cNvPr id="640" name="災害復旧費最大値テキスト"/>
        <xdr:cNvSpPr txBox="1"/>
      </xdr:nvSpPr>
      <xdr:spPr>
        <a:xfrm>
          <a:off x="16370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57150</xdr:rowOff>
    </xdr:from>
    <xdr:to xmlns:xdr="http://schemas.openxmlformats.org/drawingml/2006/spreadsheetDrawing">
      <xdr:col>86</xdr:col>
      <xdr:colOff>25400</xdr:colOff>
      <xdr:row>71</xdr:row>
      <xdr:rowOff>57150</xdr:rowOff>
    </xdr:to>
    <xdr:cxnSp macro="">
      <xdr:nvCxnSpPr>
        <xdr:cNvPr id="641" name="直線コネクタ 640"/>
        <xdr:cNvCxnSpPr/>
      </xdr:nvCxnSpPr>
      <xdr:spPr>
        <a:xfrm>
          <a:off x="16230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99060</xdr:rowOff>
    </xdr:from>
    <xdr:to xmlns:xdr="http://schemas.openxmlformats.org/drawingml/2006/spreadsheetDrawing">
      <xdr:col>85</xdr:col>
      <xdr:colOff>127000</xdr:colOff>
      <xdr:row>77</xdr:row>
      <xdr:rowOff>34925</xdr:rowOff>
    </xdr:to>
    <xdr:cxnSp macro="">
      <xdr:nvCxnSpPr>
        <xdr:cNvPr id="642" name="直線コネクタ 641"/>
        <xdr:cNvCxnSpPr/>
      </xdr:nvCxnSpPr>
      <xdr:spPr>
        <a:xfrm flipV="1">
          <a:off x="15481300" y="12957810"/>
          <a:ext cx="8382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163195</xdr:rowOff>
    </xdr:from>
    <xdr:ext cx="469900" cy="259080"/>
    <xdr:sp macro="" textlink="">
      <xdr:nvSpPr>
        <xdr:cNvPr id="643" name="災害復旧費平均値テキスト"/>
        <xdr:cNvSpPr txBox="1"/>
      </xdr:nvSpPr>
      <xdr:spPr>
        <a:xfrm>
          <a:off x="16370300" y="13536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13335</xdr:rowOff>
    </xdr:from>
    <xdr:to xmlns:xdr="http://schemas.openxmlformats.org/drawingml/2006/spreadsheetDrawing">
      <xdr:col>85</xdr:col>
      <xdr:colOff>177800</xdr:colOff>
      <xdr:row>79</xdr:row>
      <xdr:rowOff>114935</xdr:rowOff>
    </xdr:to>
    <xdr:sp macro="" textlink="">
      <xdr:nvSpPr>
        <xdr:cNvPr id="644" name="フローチャート: 判断 643"/>
        <xdr:cNvSpPr/>
      </xdr:nvSpPr>
      <xdr:spPr>
        <a:xfrm>
          <a:off x="162687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34925</xdr:rowOff>
    </xdr:from>
    <xdr:to xmlns:xdr="http://schemas.openxmlformats.org/drawingml/2006/spreadsheetDrawing">
      <xdr:col>81</xdr:col>
      <xdr:colOff>50800</xdr:colOff>
      <xdr:row>77</xdr:row>
      <xdr:rowOff>100965</xdr:rowOff>
    </xdr:to>
    <xdr:cxnSp macro="">
      <xdr:nvCxnSpPr>
        <xdr:cNvPr id="645" name="直線コネクタ 644"/>
        <xdr:cNvCxnSpPr/>
      </xdr:nvCxnSpPr>
      <xdr:spPr>
        <a:xfrm flipV="1">
          <a:off x="14592300" y="132365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46" name="フローチャート: 判断 645"/>
        <xdr:cNvSpPr/>
      </xdr:nvSpPr>
      <xdr:spPr>
        <a:xfrm>
          <a:off x="15430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83820</xdr:rowOff>
    </xdr:from>
    <xdr:ext cx="469265" cy="259080"/>
    <xdr:sp macro="" textlink="">
      <xdr:nvSpPr>
        <xdr:cNvPr id="647" name="テキスト ボックス 646"/>
        <xdr:cNvSpPr txBox="1"/>
      </xdr:nvSpPr>
      <xdr:spPr>
        <a:xfrm>
          <a:off x="15246350" y="13628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94615</xdr:rowOff>
    </xdr:from>
    <xdr:to xmlns:xdr="http://schemas.openxmlformats.org/drawingml/2006/spreadsheetDrawing">
      <xdr:col>76</xdr:col>
      <xdr:colOff>114300</xdr:colOff>
      <xdr:row>77</xdr:row>
      <xdr:rowOff>100965</xdr:rowOff>
    </xdr:to>
    <xdr:cxnSp macro="">
      <xdr:nvCxnSpPr>
        <xdr:cNvPr id="648" name="直線コネクタ 647"/>
        <xdr:cNvCxnSpPr/>
      </xdr:nvCxnSpPr>
      <xdr:spPr>
        <a:xfrm>
          <a:off x="13703300" y="13296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146685</xdr:rowOff>
    </xdr:from>
    <xdr:to xmlns:xdr="http://schemas.openxmlformats.org/drawingml/2006/spreadsheetDrawing">
      <xdr:col>76</xdr:col>
      <xdr:colOff>165100</xdr:colOff>
      <xdr:row>79</xdr:row>
      <xdr:rowOff>76835</xdr:rowOff>
    </xdr:to>
    <xdr:sp macro="" textlink="">
      <xdr:nvSpPr>
        <xdr:cNvPr id="649" name="フローチャート: 判断 648"/>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68580</xdr:rowOff>
    </xdr:from>
    <xdr:ext cx="469265" cy="259080"/>
    <xdr:sp macro="" textlink="">
      <xdr:nvSpPr>
        <xdr:cNvPr id="650" name="テキスト ボックス 649"/>
        <xdr:cNvSpPr txBox="1"/>
      </xdr:nvSpPr>
      <xdr:spPr>
        <a:xfrm>
          <a:off x="14357350" y="1361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94615</xdr:rowOff>
    </xdr:from>
    <xdr:to xmlns:xdr="http://schemas.openxmlformats.org/drawingml/2006/spreadsheetDrawing">
      <xdr:col>71</xdr:col>
      <xdr:colOff>177800</xdr:colOff>
      <xdr:row>78</xdr:row>
      <xdr:rowOff>10160</xdr:rowOff>
    </xdr:to>
    <xdr:cxnSp macro="">
      <xdr:nvCxnSpPr>
        <xdr:cNvPr id="651" name="直線コネクタ 650"/>
        <xdr:cNvCxnSpPr/>
      </xdr:nvCxnSpPr>
      <xdr:spPr>
        <a:xfrm flipV="1">
          <a:off x="12814300" y="132962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166370</xdr:rowOff>
    </xdr:from>
    <xdr:to xmlns:xdr="http://schemas.openxmlformats.org/drawingml/2006/spreadsheetDrawing">
      <xdr:col>72</xdr:col>
      <xdr:colOff>38100</xdr:colOff>
      <xdr:row>79</xdr:row>
      <xdr:rowOff>95885</xdr:rowOff>
    </xdr:to>
    <xdr:sp macro="" textlink="">
      <xdr:nvSpPr>
        <xdr:cNvPr id="652" name="フローチャート: 判断 651"/>
        <xdr:cNvSpPr/>
      </xdr:nvSpPr>
      <xdr:spPr>
        <a:xfrm>
          <a:off x="136525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86995</xdr:rowOff>
    </xdr:from>
    <xdr:ext cx="469265" cy="258445"/>
    <xdr:sp macro="" textlink="">
      <xdr:nvSpPr>
        <xdr:cNvPr id="653" name="テキスト ボックス 652"/>
        <xdr:cNvSpPr txBox="1"/>
      </xdr:nvSpPr>
      <xdr:spPr>
        <a:xfrm>
          <a:off x="13468350" y="13631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83820</xdr:rowOff>
    </xdr:to>
    <xdr:sp macro="" textlink="">
      <xdr:nvSpPr>
        <xdr:cNvPr id="654" name="フローチャート: 判断 653"/>
        <xdr:cNvSpPr/>
      </xdr:nvSpPr>
      <xdr:spPr>
        <a:xfrm>
          <a:off x="12763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74930</xdr:rowOff>
    </xdr:from>
    <xdr:ext cx="469265" cy="258445"/>
    <xdr:sp macro="" textlink="">
      <xdr:nvSpPr>
        <xdr:cNvPr id="655" name="テキスト ボックス 654"/>
        <xdr:cNvSpPr txBox="1"/>
      </xdr:nvSpPr>
      <xdr:spPr>
        <a:xfrm>
          <a:off x="12579350" y="13619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6" name="テキスト ボックス 65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7" name="テキスト ボックス 65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8" name="テキスト ボックス 65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9" name="テキスト ボックス 65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0" name="テキスト ボックス 65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48260</xdr:rowOff>
    </xdr:from>
    <xdr:to xmlns:xdr="http://schemas.openxmlformats.org/drawingml/2006/spreadsheetDrawing">
      <xdr:col>85</xdr:col>
      <xdr:colOff>177800</xdr:colOff>
      <xdr:row>75</xdr:row>
      <xdr:rowOff>149860</xdr:rowOff>
    </xdr:to>
    <xdr:sp macro="" textlink="">
      <xdr:nvSpPr>
        <xdr:cNvPr id="661" name="楕円 660"/>
        <xdr:cNvSpPr/>
      </xdr:nvSpPr>
      <xdr:spPr>
        <a:xfrm>
          <a:off x="1626870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71120</xdr:rowOff>
    </xdr:from>
    <xdr:ext cx="534670" cy="259080"/>
    <xdr:sp macro="" textlink="">
      <xdr:nvSpPr>
        <xdr:cNvPr id="662" name="災害復旧費該当値テキスト"/>
        <xdr:cNvSpPr txBox="1"/>
      </xdr:nvSpPr>
      <xdr:spPr>
        <a:xfrm>
          <a:off x="16370300" y="12758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155575</xdr:rowOff>
    </xdr:from>
    <xdr:to xmlns:xdr="http://schemas.openxmlformats.org/drawingml/2006/spreadsheetDrawing">
      <xdr:col>81</xdr:col>
      <xdr:colOff>101600</xdr:colOff>
      <xdr:row>77</xdr:row>
      <xdr:rowOff>86360</xdr:rowOff>
    </xdr:to>
    <xdr:sp macro="" textlink="">
      <xdr:nvSpPr>
        <xdr:cNvPr id="663" name="楕円 662"/>
        <xdr:cNvSpPr/>
      </xdr:nvSpPr>
      <xdr:spPr>
        <a:xfrm>
          <a:off x="15430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102235</xdr:rowOff>
    </xdr:from>
    <xdr:ext cx="534035" cy="258445"/>
    <xdr:sp macro="" textlink="">
      <xdr:nvSpPr>
        <xdr:cNvPr id="664" name="テキスト ボックス 663"/>
        <xdr:cNvSpPr txBox="1"/>
      </xdr:nvSpPr>
      <xdr:spPr>
        <a:xfrm>
          <a:off x="15213965" y="12960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50165</xdr:rowOff>
    </xdr:from>
    <xdr:to xmlns:xdr="http://schemas.openxmlformats.org/drawingml/2006/spreadsheetDrawing">
      <xdr:col>76</xdr:col>
      <xdr:colOff>165100</xdr:colOff>
      <xdr:row>77</xdr:row>
      <xdr:rowOff>151765</xdr:rowOff>
    </xdr:to>
    <xdr:sp macro="" textlink="">
      <xdr:nvSpPr>
        <xdr:cNvPr id="665" name="楕円 664"/>
        <xdr:cNvSpPr/>
      </xdr:nvSpPr>
      <xdr:spPr>
        <a:xfrm>
          <a:off x="14541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168275</xdr:rowOff>
    </xdr:from>
    <xdr:ext cx="534035" cy="258445"/>
    <xdr:sp macro="" textlink="">
      <xdr:nvSpPr>
        <xdr:cNvPr id="666" name="テキスト ボックス 665"/>
        <xdr:cNvSpPr txBox="1"/>
      </xdr:nvSpPr>
      <xdr:spPr>
        <a:xfrm>
          <a:off x="14324965" y="13027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43815</xdr:rowOff>
    </xdr:from>
    <xdr:to xmlns:xdr="http://schemas.openxmlformats.org/drawingml/2006/spreadsheetDrawing">
      <xdr:col>72</xdr:col>
      <xdr:colOff>38100</xdr:colOff>
      <xdr:row>77</xdr:row>
      <xdr:rowOff>145415</xdr:rowOff>
    </xdr:to>
    <xdr:sp macro="" textlink="">
      <xdr:nvSpPr>
        <xdr:cNvPr id="667" name="楕円 666"/>
        <xdr:cNvSpPr/>
      </xdr:nvSpPr>
      <xdr:spPr>
        <a:xfrm>
          <a:off x="13652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161925</xdr:rowOff>
    </xdr:from>
    <xdr:ext cx="534035" cy="259080"/>
    <xdr:sp macro="" textlink="">
      <xdr:nvSpPr>
        <xdr:cNvPr id="668" name="テキスト ボックス 667"/>
        <xdr:cNvSpPr txBox="1"/>
      </xdr:nvSpPr>
      <xdr:spPr>
        <a:xfrm>
          <a:off x="13435965" y="13020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130810</xdr:rowOff>
    </xdr:from>
    <xdr:to xmlns:xdr="http://schemas.openxmlformats.org/drawingml/2006/spreadsheetDrawing">
      <xdr:col>67</xdr:col>
      <xdr:colOff>101600</xdr:colOff>
      <xdr:row>78</xdr:row>
      <xdr:rowOff>60960</xdr:rowOff>
    </xdr:to>
    <xdr:sp macro="" textlink="">
      <xdr:nvSpPr>
        <xdr:cNvPr id="669" name="楕円 668"/>
        <xdr:cNvSpPr/>
      </xdr:nvSpPr>
      <xdr:spPr>
        <a:xfrm>
          <a:off x="12763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77470</xdr:rowOff>
    </xdr:from>
    <xdr:ext cx="469265" cy="258445"/>
    <xdr:sp macro="" textlink="">
      <xdr:nvSpPr>
        <xdr:cNvPr id="670" name="テキスト ボックス 669"/>
        <xdr:cNvSpPr txBox="1"/>
      </xdr:nvSpPr>
      <xdr:spPr>
        <a:xfrm>
          <a:off x="12579350" y="13107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9" name="テキスト ボックス 67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0" name="直線コネクタ 67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1" name="直線コネクタ 68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2" name="テキスト ボックス 681"/>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3" name="直線コネクタ 68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84" name="テキスト ボックス 683"/>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5" name="直線コネクタ 68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6" name="テキスト ボックス 68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7" name="直線コネクタ 68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88" name="テキスト ボックス 687"/>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9" name="直線コネクタ 68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90" name="テキスト ボックス 689"/>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1" name="直線コネクタ 69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2" name="テキスト ボックス 691"/>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3" name="直線コネクタ 69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4" name="テキスト ボックス 69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92075</xdr:rowOff>
    </xdr:from>
    <xdr:to xmlns:xdr="http://schemas.openxmlformats.org/drawingml/2006/spreadsheetDrawing">
      <xdr:col>85</xdr:col>
      <xdr:colOff>126365</xdr:colOff>
      <xdr:row>98</xdr:row>
      <xdr:rowOff>156210</xdr:rowOff>
    </xdr:to>
    <xdr:cxnSp macro="">
      <xdr:nvCxnSpPr>
        <xdr:cNvPr id="696" name="直線コネクタ 695"/>
        <xdr:cNvCxnSpPr/>
      </xdr:nvCxnSpPr>
      <xdr:spPr>
        <a:xfrm flipV="1">
          <a:off x="16317595" y="153511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160020</xdr:rowOff>
    </xdr:from>
    <xdr:ext cx="469900" cy="259080"/>
    <xdr:sp macro="" textlink="">
      <xdr:nvSpPr>
        <xdr:cNvPr id="697" name="公債費最小値テキスト"/>
        <xdr:cNvSpPr txBox="1"/>
      </xdr:nvSpPr>
      <xdr:spPr>
        <a:xfrm>
          <a:off x="16370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156210</xdr:rowOff>
    </xdr:from>
    <xdr:to xmlns:xdr="http://schemas.openxmlformats.org/drawingml/2006/spreadsheetDrawing">
      <xdr:col>86</xdr:col>
      <xdr:colOff>25400</xdr:colOff>
      <xdr:row>98</xdr:row>
      <xdr:rowOff>156210</xdr:rowOff>
    </xdr:to>
    <xdr:cxnSp macro="">
      <xdr:nvCxnSpPr>
        <xdr:cNvPr id="698" name="直線コネクタ 697"/>
        <xdr:cNvCxnSpPr/>
      </xdr:nvCxnSpPr>
      <xdr:spPr>
        <a:xfrm>
          <a:off x="16230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38735</xdr:rowOff>
    </xdr:from>
    <xdr:ext cx="598805" cy="259080"/>
    <xdr:sp macro="" textlink="">
      <xdr:nvSpPr>
        <xdr:cNvPr id="699" name="公債費最大値テキスト"/>
        <xdr:cNvSpPr txBox="1"/>
      </xdr:nvSpPr>
      <xdr:spPr>
        <a:xfrm>
          <a:off x="16370300" y="15126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92075</xdr:rowOff>
    </xdr:from>
    <xdr:to xmlns:xdr="http://schemas.openxmlformats.org/drawingml/2006/spreadsheetDrawing">
      <xdr:col>86</xdr:col>
      <xdr:colOff>25400</xdr:colOff>
      <xdr:row>89</xdr:row>
      <xdr:rowOff>92075</xdr:rowOff>
    </xdr:to>
    <xdr:cxnSp macro="">
      <xdr:nvCxnSpPr>
        <xdr:cNvPr id="700" name="直線コネクタ 699"/>
        <xdr:cNvCxnSpPr/>
      </xdr:nvCxnSpPr>
      <xdr:spPr>
        <a:xfrm>
          <a:off x="16230600" y="1535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140970</xdr:rowOff>
    </xdr:from>
    <xdr:to xmlns:xdr="http://schemas.openxmlformats.org/drawingml/2006/spreadsheetDrawing">
      <xdr:col>85</xdr:col>
      <xdr:colOff>127000</xdr:colOff>
      <xdr:row>92</xdr:row>
      <xdr:rowOff>11430</xdr:rowOff>
    </xdr:to>
    <xdr:cxnSp macro="">
      <xdr:nvCxnSpPr>
        <xdr:cNvPr id="701" name="直線コネクタ 700"/>
        <xdr:cNvCxnSpPr/>
      </xdr:nvCxnSpPr>
      <xdr:spPr>
        <a:xfrm>
          <a:off x="15481300" y="157429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154940</xdr:rowOff>
    </xdr:from>
    <xdr:ext cx="534670" cy="258445"/>
    <xdr:sp macro="" textlink="">
      <xdr:nvSpPr>
        <xdr:cNvPr id="702" name="公債費平均値テキスト"/>
        <xdr:cNvSpPr txBox="1"/>
      </xdr:nvSpPr>
      <xdr:spPr>
        <a:xfrm>
          <a:off x="16370300" y="16442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177800</xdr:colOff>
      <xdr:row>96</xdr:row>
      <xdr:rowOff>106680</xdr:rowOff>
    </xdr:to>
    <xdr:sp macro="" textlink="">
      <xdr:nvSpPr>
        <xdr:cNvPr id="703" name="フローチャート: 判断 702"/>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140970</xdr:rowOff>
    </xdr:from>
    <xdr:to xmlns:xdr="http://schemas.openxmlformats.org/drawingml/2006/spreadsheetDrawing">
      <xdr:col>81</xdr:col>
      <xdr:colOff>50800</xdr:colOff>
      <xdr:row>91</xdr:row>
      <xdr:rowOff>154940</xdr:rowOff>
    </xdr:to>
    <xdr:cxnSp macro="">
      <xdr:nvCxnSpPr>
        <xdr:cNvPr id="704" name="直線コネクタ 703"/>
        <xdr:cNvCxnSpPr/>
      </xdr:nvCxnSpPr>
      <xdr:spPr>
        <a:xfrm flipV="1">
          <a:off x="14592300" y="15742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15240</xdr:rowOff>
    </xdr:from>
    <xdr:to xmlns:xdr="http://schemas.openxmlformats.org/drawingml/2006/spreadsheetDrawing">
      <xdr:col>81</xdr:col>
      <xdr:colOff>101600</xdr:colOff>
      <xdr:row>96</xdr:row>
      <xdr:rowOff>116840</xdr:rowOff>
    </xdr:to>
    <xdr:sp macro="" textlink="">
      <xdr:nvSpPr>
        <xdr:cNvPr id="705" name="フローチャート: 判断 704"/>
        <xdr:cNvSpPr/>
      </xdr:nvSpPr>
      <xdr:spPr>
        <a:xfrm>
          <a:off x="15430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107950</xdr:rowOff>
    </xdr:from>
    <xdr:ext cx="534035" cy="259080"/>
    <xdr:sp macro="" textlink="">
      <xdr:nvSpPr>
        <xdr:cNvPr id="706" name="テキスト ボックス 705"/>
        <xdr:cNvSpPr txBox="1"/>
      </xdr:nvSpPr>
      <xdr:spPr>
        <a:xfrm>
          <a:off x="15213965" y="16567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154940</xdr:rowOff>
    </xdr:from>
    <xdr:to xmlns:xdr="http://schemas.openxmlformats.org/drawingml/2006/spreadsheetDrawing">
      <xdr:col>76</xdr:col>
      <xdr:colOff>114300</xdr:colOff>
      <xdr:row>92</xdr:row>
      <xdr:rowOff>15875</xdr:rowOff>
    </xdr:to>
    <xdr:cxnSp macro="">
      <xdr:nvCxnSpPr>
        <xdr:cNvPr id="707" name="直線コネクタ 706"/>
        <xdr:cNvCxnSpPr/>
      </xdr:nvCxnSpPr>
      <xdr:spPr>
        <a:xfrm flipV="1">
          <a:off x="13703300" y="157568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31115</xdr:rowOff>
    </xdr:from>
    <xdr:to xmlns:xdr="http://schemas.openxmlformats.org/drawingml/2006/spreadsheetDrawing">
      <xdr:col>76</xdr:col>
      <xdr:colOff>165100</xdr:colOff>
      <xdr:row>96</xdr:row>
      <xdr:rowOff>132715</xdr:rowOff>
    </xdr:to>
    <xdr:sp macro="" textlink="">
      <xdr:nvSpPr>
        <xdr:cNvPr id="708" name="フローチャート: 判断 707"/>
        <xdr:cNvSpPr/>
      </xdr:nvSpPr>
      <xdr:spPr>
        <a:xfrm>
          <a:off x="14541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123825</xdr:rowOff>
    </xdr:from>
    <xdr:ext cx="534035" cy="258445"/>
    <xdr:sp macro="" textlink="">
      <xdr:nvSpPr>
        <xdr:cNvPr id="709" name="テキスト ボックス 708"/>
        <xdr:cNvSpPr txBox="1"/>
      </xdr:nvSpPr>
      <xdr:spPr>
        <a:xfrm>
          <a:off x="14324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15875</xdr:rowOff>
    </xdr:from>
    <xdr:to xmlns:xdr="http://schemas.openxmlformats.org/drawingml/2006/spreadsheetDrawing">
      <xdr:col>71</xdr:col>
      <xdr:colOff>177800</xdr:colOff>
      <xdr:row>92</xdr:row>
      <xdr:rowOff>130175</xdr:rowOff>
    </xdr:to>
    <xdr:cxnSp macro="">
      <xdr:nvCxnSpPr>
        <xdr:cNvPr id="710" name="直線コネクタ 709"/>
        <xdr:cNvCxnSpPr/>
      </xdr:nvCxnSpPr>
      <xdr:spPr>
        <a:xfrm flipV="1">
          <a:off x="12814300" y="157892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52705</xdr:rowOff>
    </xdr:from>
    <xdr:to xmlns:xdr="http://schemas.openxmlformats.org/drawingml/2006/spreadsheetDrawing">
      <xdr:col>72</xdr:col>
      <xdr:colOff>38100</xdr:colOff>
      <xdr:row>96</xdr:row>
      <xdr:rowOff>154940</xdr:rowOff>
    </xdr:to>
    <xdr:sp macro="" textlink="">
      <xdr:nvSpPr>
        <xdr:cNvPr id="711" name="フローチャート: 判断 710"/>
        <xdr:cNvSpPr/>
      </xdr:nvSpPr>
      <xdr:spPr>
        <a:xfrm>
          <a:off x="13652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145415</xdr:rowOff>
    </xdr:from>
    <xdr:ext cx="534035" cy="258445"/>
    <xdr:sp macro="" textlink="">
      <xdr:nvSpPr>
        <xdr:cNvPr id="712" name="テキスト ボックス 711"/>
        <xdr:cNvSpPr txBox="1"/>
      </xdr:nvSpPr>
      <xdr:spPr>
        <a:xfrm>
          <a:off x="13435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45085</xdr:rowOff>
    </xdr:from>
    <xdr:to xmlns:xdr="http://schemas.openxmlformats.org/drawingml/2006/spreadsheetDrawing">
      <xdr:col>67</xdr:col>
      <xdr:colOff>101600</xdr:colOff>
      <xdr:row>96</xdr:row>
      <xdr:rowOff>146685</xdr:rowOff>
    </xdr:to>
    <xdr:sp macro="" textlink="">
      <xdr:nvSpPr>
        <xdr:cNvPr id="713" name="フローチャート: 判断 712"/>
        <xdr:cNvSpPr/>
      </xdr:nvSpPr>
      <xdr:spPr>
        <a:xfrm>
          <a:off x="12763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137795</xdr:rowOff>
    </xdr:from>
    <xdr:ext cx="534035" cy="259080"/>
    <xdr:sp macro="" textlink="">
      <xdr:nvSpPr>
        <xdr:cNvPr id="714" name="テキスト ボックス 713"/>
        <xdr:cNvSpPr txBox="1"/>
      </xdr:nvSpPr>
      <xdr:spPr>
        <a:xfrm>
          <a:off x="12546965" y="16596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5" name="テキスト ボックス 71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6" name="テキスト ボックス 71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7" name="テキスト ボックス 71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8" name="テキスト ボックス 71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9" name="テキスト ボックス 71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132080</xdr:rowOff>
    </xdr:from>
    <xdr:to xmlns:xdr="http://schemas.openxmlformats.org/drawingml/2006/spreadsheetDrawing">
      <xdr:col>85</xdr:col>
      <xdr:colOff>177800</xdr:colOff>
      <xdr:row>92</xdr:row>
      <xdr:rowOff>62230</xdr:rowOff>
    </xdr:to>
    <xdr:sp macro="" textlink="">
      <xdr:nvSpPr>
        <xdr:cNvPr id="720" name="楕円 719"/>
        <xdr:cNvSpPr/>
      </xdr:nvSpPr>
      <xdr:spPr>
        <a:xfrm>
          <a:off x="16268700" y="15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154940</xdr:rowOff>
    </xdr:from>
    <xdr:ext cx="534670" cy="258445"/>
    <xdr:sp macro="" textlink="">
      <xdr:nvSpPr>
        <xdr:cNvPr id="721" name="公債費該当値テキスト"/>
        <xdr:cNvSpPr txBox="1"/>
      </xdr:nvSpPr>
      <xdr:spPr>
        <a:xfrm>
          <a:off x="16370300" y="15585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90170</xdr:rowOff>
    </xdr:from>
    <xdr:to xmlns:xdr="http://schemas.openxmlformats.org/drawingml/2006/spreadsheetDrawing">
      <xdr:col>81</xdr:col>
      <xdr:colOff>101600</xdr:colOff>
      <xdr:row>92</xdr:row>
      <xdr:rowOff>20320</xdr:rowOff>
    </xdr:to>
    <xdr:sp macro="" textlink="">
      <xdr:nvSpPr>
        <xdr:cNvPr id="722" name="楕円 721"/>
        <xdr:cNvSpPr/>
      </xdr:nvSpPr>
      <xdr:spPr>
        <a:xfrm>
          <a:off x="15430500" y="156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36830</xdr:rowOff>
    </xdr:from>
    <xdr:ext cx="534035" cy="259080"/>
    <xdr:sp macro="" textlink="">
      <xdr:nvSpPr>
        <xdr:cNvPr id="723" name="テキスト ボックス 722"/>
        <xdr:cNvSpPr txBox="1"/>
      </xdr:nvSpPr>
      <xdr:spPr>
        <a:xfrm>
          <a:off x="15213965" y="1546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104140</xdr:rowOff>
    </xdr:from>
    <xdr:to xmlns:xdr="http://schemas.openxmlformats.org/drawingml/2006/spreadsheetDrawing">
      <xdr:col>76</xdr:col>
      <xdr:colOff>165100</xdr:colOff>
      <xdr:row>92</xdr:row>
      <xdr:rowOff>34290</xdr:rowOff>
    </xdr:to>
    <xdr:sp macro="" textlink="">
      <xdr:nvSpPr>
        <xdr:cNvPr id="724" name="楕円 723"/>
        <xdr:cNvSpPr/>
      </xdr:nvSpPr>
      <xdr:spPr>
        <a:xfrm>
          <a:off x="14541500" y="157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50800</xdr:rowOff>
    </xdr:from>
    <xdr:ext cx="534035" cy="259080"/>
    <xdr:sp macro="" textlink="">
      <xdr:nvSpPr>
        <xdr:cNvPr id="725" name="テキスト ボックス 724"/>
        <xdr:cNvSpPr txBox="1"/>
      </xdr:nvSpPr>
      <xdr:spPr>
        <a:xfrm>
          <a:off x="14324965" y="15481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136525</xdr:rowOff>
    </xdr:from>
    <xdr:to xmlns:xdr="http://schemas.openxmlformats.org/drawingml/2006/spreadsheetDrawing">
      <xdr:col>72</xdr:col>
      <xdr:colOff>38100</xdr:colOff>
      <xdr:row>92</xdr:row>
      <xdr:rowOff>66675</xdr:rowOff>
    </xdr:to>
    <xdr:sp macro="" textlink="">
      <xdr:nvSpPr>
        <xdr:cNvPr id="726" name="楕円 725"/>
        <xdr:cNvSpPr/>
      </xdr:nvSpPr>
      <xdr:spPr>
        <a:xfrm>
          <a:off x="13652500" y="157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83185</xdr:rowOff>
    </xdr:from>
    <xdr:ext cx="534035" cy="259080"/>
    <xdr:sp macro="" textlink="">
      <xdr:nvSpPr>
        <xdr:cNvPr id="727" name="テキスト ボックス 726"/>
        <xdr:cNvSpPr txBox="1"/>
      </xdr:nvSpPr>
      <xdr:spPr>
        <a:xfrm>
          <a:off x="13435965" y="15513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79375</xdr:rowOff>
    </xdr:from>
    <xdr:to xmlns:xdr="http://schemas.openxmlformats.org/drawingml/2006/spreadsheetDrawing">
      <xdr:col>67</xdr:col>
      <xdr:colOff>101600</xdr:colOff>
      <xdr:row>93</xdr:row>
      <xdr:rowOff>9525</xdr:rowOff>
    </xdr:to>
    <xdr:sp macro="" textlink="">
      <xdr:nvSpPr>
        <xdr:cNvPr id="728" name="楕円 727"/>
        <xdr:cNvSpPr/>
      </xdr:nvSpPr>
      <xdr:spPr>
        <a:xfrm>
          <a:off x="12763500" y="158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26035</xdr:rowOff>
    </xdr:from>
    <xdr:ext cx="534035" cy="259080"/>
    <xdr:sp macro="" textlink="">
      <xdr:nvSpPr>
        <xdr:cNvPr id="729" name="テキスト ボックス 728"/>
        <xdr:cNvSpPr txBox="1"/>
      </xdr:nvSpPr>
      <xdr:spPr>
        <a:xfrm>
          <a:off x="12546965" y="1562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8" name="テキスト ボックス 73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9" name="直線コネクタ 73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40" name="直線コネクタ 73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41" name="テキスト ボックス 74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2" name="直線コネクタ 74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144145</xdr:rowOff>
    </xdr:from>
    <xdr:ext cx="376555" cy="258445"/>
    <xdr:sp macro="" textlink="">
      <xdr:nvSpPr>
        <xdr:cNvPr id="743" name="テキスト ボックス 742"/>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4" name="直線コネクタ 74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160655</xdr:rowOff>
    </xdr:from>
    <xdr:ext cx="376555" cy="259080"/>
    <xdr:sp macro="" textlink="">
      <xdr:nvSpPr>
        <xdr:cNvPr id="745" name="テキスト ボックス 744"/>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6" name="直線コネクタ 74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76555" cy="258445"/>
    <xdr:sp macro="" textlink="">
      <xdr:nvSpPr>
        <xdr:cNvPr id="747" name="テキスト ボックス 746"/>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8" name="直線コネクタ 74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22225</xdr:rowOff>
    </xdr:from>
    <xdr:ext cx="376555" cy="258445"/>
    <xdr:sp macro="" textlink="">
      <xdr:nvSpPr>
        <xdr:cNvPr id="749" name="テキスト ボックス 748"/>
        <xdr:cNvSpPr txBox="1"/>
      </xdr:nvSpPr>
      <xdr:spPr>
        <a:xfrm>
          <a:off x="17910810" y="533717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50" name="直線コネクタ 74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725" cy="259080"/>
    <xdr:sp macro="" textlink="">
      <xdr:nvSpPr>
        <xdr:cNvPr id="751" name="テキスト ボックス 750"/>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53" name="テキスト ボックス 752"/>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19050</xdr:rowOff>
    </xdr:from>
    <xdr:to xmlns:xdr="http://schemas.openxmlformats.org/drawingml/2006/spreadsheetDrawing">
      <xdr:col>116</xdr:col>
      <xdr:colOff>62865</xdr:colOff>
      <xdr:row>39</xdr:row>
      <xdr:rowOff>99060</xdr:rowOff>
    </xdr:to>
    <xdr:cxnSp macro="">
      <xdr:nvCxnSpPr>
        <xdr:cNvPr id="755" name="直線コネクタ 754"/>
        <xdr:cNvCxnSpPr/>
      </xdr:nvCxnSpPr>
      <xdr:spPr>
        <a:xfrm flipV="1">
          <a:off x="22159595" y="516255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117475</xdr:rowOff>
    </xdr:from>
    <xdr:ext cx="249555" cy="259080"/>
    <xdr:sp macro="" textlink="">
      <xdr:nvSpPr>
        <xdr:cNvPr id="756" name="諸支出金最小値テキスト"/>
        <xdr:cNvSpPr txBox="1"/>
      </xdr:nvSpPr>
      <xdr:spPr>
        <a:xfrm>
          <a:off x="22212300" y="6804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7" name="直線コネクタ 75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137160</xdr:rowOff>
    </xdr:from>
    <xdr:ext cx="378460" cy="259080"/>
    <xdr:sp macro="" textlink="">
      <xdr:nvSpPr>
        <xdr:cNvPr id="758" name="諸支出金最大値テキスト"/>
        <xdr:cNvSpPr txBox="1"/>
      </xdr:nvSpPr>
      <xdr:spPr>
        <a:xfrm>
          <a:off x="22212300" y="4937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19050</xdr:rowOff>
    </xdr:from>
    <xdr:to xmlns:xdr="http://schemas.openxmlformats.org/drawingml/2006/spreadsheetDrawing">
      <xdr:col>116</xdr:col>
      <xdr:colOff>152400</xdr:colOff>
      <xdr:row>30</xdr:row>
      <xdr:rowOff>19050</xdr:rowOff>
    </xdr:to>
    <xdr:cxnSp macro="">
      <xdr:nvCxnSpPr>
        <xdr:cNvPr id="759" name="直線コネクタ 758"/>
        <xdr:cNvCxnSpPr/>
      </xdr:nvCxnSpPr>
      <xdr:spPr>
        <a:xfrm>
          <a:off x="22072600" y="516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60" name="直線コネクタ 759"/>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34925</xdr:rowOff>
    </xdr:from>
    <xdr:ext cx="313690" cy="259080"/>
    <xdr:sp macro="" textlink="">
      <xdr:nvSpPr>
        <xdr:cNvPr id="761" name="諸支出金平均値テキスト"/>
        <xdr:cNvSpPr txBox="1"/>
      </xdr:nvSpPr>
      <xdr:spPr>
        <a:xfrm>
          <a:off x="22212300" y="65500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xdr:rowOff>
    </xdr:from>
    <xdr:to xmlns:xdr="http://schemas.openxmlformats.org/drawingml/2006/spreadsheetDrawing">
      <xdr:col>116</xdr:col>
      <xdr:colOff>114300</xdr:colOff>
      <xdr:row>39</xdr:row>
      <xdr:rowOff>113665</xdr:rowOff>
    </xdr:to>
    <xdr:sp macro="" textlink="">
      <xdr:nvSpPr>
        <xdr:cNvPr id="762" name="フローチャート: 判断 761"/>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3" name="直線コネクタ 762"/>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141605</xdr:rowOff>
    </xdr:to>
    <xdr:sp macro="" textlink="">
      <xdr:nvSpPr>
        <xdr:cNvPr id="764" name="フローチャート: 判断 763"/>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158115</xdr:rowOff>
    </xdr:from>
    <xdr:ext cx="378460" cy="258445"/>
    <xdr:sp macro="" textlink="">
      <xdr:nvSpPr>
        <xdr:cNvPr id="765" name="テキスト ボックス 764"/>
        <xdr:cNvSpPr txBox="1"/>
      </xdr:nvSpPr>
      <xdr:spPr>
        <a:xfrm>
          <a:off x="21134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6" name="直線コネクタ 765"/>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125095</xdr:rowOff>
    </xdr:from>
    <xdr:to xmlns:xdr="http://schemas.openxmlformats.org/drawingml/2006/spreadsheetDrawing">
      <xdr:col>107</xdr:col>
      <xdr:colOff>101600</xdr:colOff>
      <xdr:row>39</xdr:row>
      <xdr:rowOff>55245</xdr:rowOff>
    </xdr:to>
    <xdr:sp macro="" textlink="">
      <xdr:nvSpPr>
        <xdr:cNvPr id="767" name="フローチャート: 判断 766"/>
        <xdr:cNvSpPr/>
      </xdr:nvSpPr>
      <xdr:spPr>
        <a:xfrm>
          <a:off x="20383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71755</xdr:rowOff>
    </xdr:from>
    <xdr:ext cx="313690" cy="259080"/>
    <xdr:sp macro="" textlink="">
      <xdr:nvSpPr>
        <xdr:cNvPr id="768" name="テキスト ボックス 767"/>
        <xdr:cNvSpPr txBox="1"/>
      </xdr:nvSpPr>
      <xdr:spPr>
        <a:xfrm>
          <a:off x="20277455" y="64154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9" name="直線コネクタ 768"/>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89535</xdr:rowOff>
    </xdr:to>
    <xdr:sp macro="" textlink="">
      <xdr:nvSpPr>
        <xdr:cNvPr id="770" name="フローチャート: 判断 769"/>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106045</xdr:rowOff>
    </xdr:from>
    <xdr:ext cx="313690" cy="259080"/>
    <xdr:sp macro="" textlink="">
      <xdr:nvSpPr>
        <xdr:cNvPr id="771" name="テキスト ボックス 770"/>
        <xdr:cNvSpPr txBox="1"/>
      </xdr:nvSpPr>
      <xdr:spPr>
        <a:xfrm>
          <a:off x="19388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72" name="フローチャート: 判断 771"/>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33655</xdr:rowOff>
    </xdr:from>
    <xdr:ext cx="313690" cy="258445"/>
    <xdr:sp macro="" textlink="">
      <xdr:nvSpPr>
        <xdr:cNvPr id="773" name="テキスト ボックス 772"/>
        <xdr:cNvSpPr txBox="1"/>
      </xdr:nvSpPr>
      <xdr:spPr>
        <a:xfrm>
          <a:off x="18499455" y="63773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9" name="楕円 778"/>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161925</xdr:rowOff>
    </xdr:from>
    <xdr:ext cx="249555" cy="259080"/>
    <xdr:sp macro="" textlink="">
      <xdr:nvSpPr>
        <xdr:cNvPr id="780" name="諸支出金該当値テキスト"/>
        <xdr:cNvSpPr txBox="1"/>
      </xdr:nvSpPr>
      <xdr:spPr>
        <a:xfrm>
          <a:off x="22212300" y="66770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81" name="楕円 780"/>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82" name="テキスト ボックス 781"/>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3" name="楕円 782"/>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84" name="テキスト ボックス 783"/>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85" name="楕円 784"/>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86" name="テキスト ボックス 785"/>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7" name="楕円 786"/>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88" name="テキスト ボックス 787"/>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7" name="テキスト ボックス 79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9" name="直線コネクタ 79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800" name="テキスト ボックス 79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1" name="直線コネクタ 80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802" name="テキスト ボックス 80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4" name="直線コネクタ 80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6" name="直線コネクタ 80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8" name="直線コネクタ 80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9" name="直線コネクタ 80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2" name="直線コネクタ 81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14" name="テキスト ボックス 81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5" name="直線コネクタ 81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7" name="テキスト ボックス 81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8" name="直線コネクタ 81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20" name="テキスト ボックス 81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22" name="テキスト ボックス 82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3" name="テキスト ボックス 82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4" name="テキスト ボックス 82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5" name="テキスト ボックス 82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6" name="テキスト ボックス 82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7" name="テキスト ボックス 82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31" name="テキスト ボックス 83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33" name="テキスト ボックス 83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35" name="テキスト ボックス 83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7" name="テキスト ボックス 83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・総務費に係る住民一人当たりのコストは、減債基金や施設等整備基金の積立額の減等により、前年度より</a:t>
          </a:r>
          <a:r>
            <a:rPr kumimoji="1" lang="en-US" altLang="ja-JP" sz="1300">
              <a:latin typeface="ＭＳ Ｐゴシック"/>
              <a:ea typeface="ＭＳ Ｐゴシック"/>
            </a:rPr>
            <a:t>6,789</a:t>
          </a:r>
          <a:r>
            <a:rPr kumimoji="1" lang="ja-JP" altLang="en-US" sz="1300">
              <a:latin typeface="ＭＳ Ｐゴシック"/>
              <a:ea typeface="ＭＳ Ｐゴシック"/>
            </a:rPr>
            <a:t>円減少となったが、類似団体平均を</a:t>
          </a:r>
          <a:r>
            <a:rPr kumimoji="1" lang="en-US" altLang="ja-JP" sz="1300">
              <a:latin typeface="ＭＳ Ｐゴシック"/>
              <a:ea typeface="ＭＳ Ｐゴシック"/>
            </a:rPr>
            <a:t>17,419</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・民生費に係る住民一人当たりのコストは、物価高騰対応重点支援地方創生臨時交付金事業の皆増等により</a:t>
          </a:r>
          <a:r>
            <a:rPr kumimoji="1" lang="en-US" altLang="ja-JP" sz="1300">
              <a:latin typeface="ＭＳ Ｐゴシック"/>
              <a:ea typeface="ＭＳ Ｐゴシック"/>
            </a:rPr>
            <a:t>11,263</a:t>
          </a:r>
          <a:r>
            <a:rPr kumimoji="1" lang="ja-JP" altLang="en-US" sz="1300">
              <a:latin typeface="ＭＳ Ｐゴシック"/>
              <a:ea typeface="ＭＳ Ｐゴシック"/>
            </a:rPr>
            <a:t>円増加となり、類似団体平均を</a:t>
          </a:r>
          <a:r>
            <a:rPr kumimoji="1" lang="en-US" altLang="ja-JP" sz="1300">
              <a:latin typeface="ＭＳ Ｐゴシック"/>
              <a:ea typeface="ＭＳ Ｐゴシック"/>
            </a:rPr>
            <a:t>31,221</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・商工費に係る住民一人当たりのコストは、新型コロナウイルス感染症対応地方創生臨時交付金事業の減等により、前年度より</a:t>
          </a:r>
          <a:r>
            <a:rPr kumimoji="1" lang="en-US" altLang="ja-JP" sz="1300">
              <a:latin typeface="ＭＳ Ｐゴシック"/>
              <a:ea typeface="ＭＳ Ｐゴシック"/>
            </a:rPr>
            <a:t>16,326</a:t>
          </a:r>
          <a:r>
            <a:rPr kumimoji="1" lang="ja-JP" altLang="en-US" sz="1300">
              <a:latin typeface="ＭＳ Ｐゴシック"/>
              <a:ea typeface="ＭＳ Ｐゴシック"/>
            </a:rPr>
            <a:t>円減少となったが、類似団体平均を</a:t>
          </a:r>
          <a:r>
            <a:rPr kumimoji="1" lang="en-US" altLang="ja-JP" sz="1300">
              <a:latin typeface="ＭＳ Ｐゴシック"/>
              <a:ea typeface="ＭＳ Ｐゴシック"/>
            </a:rPr>
            <a:t>9,121</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・消防費に係る住民一人当たりのコストは、仁淀消防組合負担金の増等により</a:t>
          </a:r>
          <a:r>
            <a:rPr kumimoji="1" lang="en-US" altLang="ja-JP" sz="1300">
              <a:latin typeface="ＭＳ Ｐゴシック"/>
              <a:ea typeface="ＭＳ Ｐゴシック"/>
            </a:rPr>
            <a:t>8,196</a:t>
          </a:r>
          <a:r>
            <a:rPr kumimoji="1" lang="ja-JP" altLang="en-US" sz="1300">
              <a:latin typeface="ＭＳ Ｐゴシック"/>
              <a:ea typeface="ＭＳ Ｐゴシック"/>
            </a:rPr>
            <a:t>円増加となり、類似団体平均を</a:t>
          </a:r>
          <a:r>
            <a:rPr kumimoji="1" lang="en-US" altLang="ja-JP" sz="1300">
              <a:latin typeface="ＭＳ Ｐゴシック"/>
              <a:ea typeface="ＭＳ Ｐゴシック"/>
            </a:rPr>
            <a:t>18,099</a:t>
          </a:r>
          <a:r>
            <a:rPr kumimoji="1" lang="ja-JP" altLang="en-US" sz="1300">
              <a:latin typeface="ＭＳ Ｐゴシック"/>
              <a:ea typeface="ＭＳ Ｐゴシック"/>
            </a:rPr>
            <a:t>円上回っている。</a:t>
          </a:r>
        </a:p>
        <a:p>
          <a:r>
            <a:rPr kumimoji="1" lang="ja-JP" altLang="en-US" sz="1300">
              <a:latin typeface="ＭＳ Ｐゴシック"/>
              <a:ea typeface="ＭＳ Ｐゴシック"/>
            </a:rPr>
            <a:t>・教育費に係る住民一人当たりのコストは、清水公民館改築工事の終了等により、前年度より</a:t>
          </a:r>
          <a:r>
            <a:rPr kumimoji="1" lang="en-US" altLang="ja-JP" sz="1300">
              <a:latin typeface="ＭＳ Ｐゴシック"/>
              <a:ea typeface="ＭＳ Ｐゴシック"/>
            </a:rPr>
            <a:t>5,223</a:t>
          </a:r>
          <a:r>
            <a:rPr kumimoji="1" lang="ja-JP" altLang="en-US" sz="1300">
              <a:latin typeface="ＭＳ Ｐゴシック"/>
              <a:ea typeface="ＭＳ Ｐゴシック"/>
            </a:rPr>
            <a:t>円減少となったが、類似団体平均を</a:t>
          </a:r>
          <a:r>
            <a:rPr kumimoji="1" lang="en-US" altLang="ja-JP" sz="1300">
              <a:latin typeface="ＭＳ Ｐゴシック"/>
              <a:ea typeface="ＭＳ Ｐゴシック"/>
            </a:rPr>
            <a:t>3,951</a:t>
          </a:r>
          <a:r>
            <a:rPr kumimoji="1" lang="ja-JP" altLang="en-US" sz="1300">
              <a:latin typeface="ＭＳ Ｐゴシック"/>
              <a:ea typeface="ＭＳ Ｐゴシック"/>
            </a:rPr>
            <a:t>円上回っている。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・災害復旧費に係る住民一人当たりのコストは、林業施設現年公共災害復旧費の増等により</a:t>
          </a:r>
          <a:r>
            <a:rPr kumimoji="1" lang="en-US" altLang="ja-JP" sz="1300">
              <a:latin typeface="ＭＳ Ｐゴシック"/>
              <a:ea typeface="ＭＳ Ｐゴシック"/>
            </a:rPr>
            <a:t>8,540</a:t>
          </a:r>
          <a:r>
            <a:rPr kumimoji="1" lang="ja-JP" altLang="en-US" sz="1300">
              <a:latin typeface="ＭＳ Ｐゴシック"/>
              <a:ea typeface="ＭＳ Ｐゴシック"/>
            </a:rPr>
            <a:t>円増加となり、類似団体平均を</a:t>
          </a:r>
          <a:r>
            <a:rPr kumimoji="1" lang="en-US" altLang="ja-JP" sz="1300">
              <a:latin typeface="ＭＳ Ｐゴシック"/>
              <a:ea typeface="ＭＳ Ｐゴシック"/>
            </a:rPr>
            <a:t>19,931</a:t>
          </a:r>
          <a:r>
            <a:rPr kumimoji="1" lang="ja-JP" altLang="en-US" sz="1300">
              <a:latin typeface="ＭＳ Ｐゴシック"/>
              <a:ea typeface="ＭＳ Ｐゴシック"/>
            </a:rPr>
            <a:t>円上回っている。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高知県いの町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令和５年度は、前年度に引き続き財政調整基金の取り崩しは行わなかったため、基金残高は増加となった。</a:t>
          </a:r>
        </a:p>
        <a:p>
          <a:r>
            <a:rPr kumimoji="1" lang="ja-JP" altLang="en-US" sz="1400">
              <a:latin typeface="ＭＳ ゴシック"/>
              <a:ea typeface="ＭＳ ゴシック"/>
            </a:rPr>
            <a:t>　実質収支額は昨年度より</a:t>
          </a:r>
          <a:r>
            <a:rPr kumimoji="1" lang="en-US" altLang="ja-JP" sz="1400">
              <a:latin typeface="ＭＳ ゴシック"/>
              <a:ea typeface="ＭＳ ゴシック"/>
            </a:rPr>
            <a:t>87,829</a:t>
          </a:r>
          <a:r>
            <a:rPr kumimoji="1" lang="ja-JP" altLang="en-US" sz="1400">
              <a:latin typeface="ＭＳ ゴシック"/>
              <a:ea typeface="ＭＳ ゴシック"/>
            </a:rPr>
            <a:t>千円の増額となり、標準財政規模に占める割合では</a:t>
          </a:r>
          <a:r>
            <a:rPr kumimoji="1" lang="en-US" altLang="ja-JP" sz="1400">
              <a:latin typeface="ＭＳ ゴシック"/>
              <a:ea typeface="ＭＳ ゴシック"/>
            </a:rPr>
            <a:t>1.06</a:t>
          </a:r>
          <a:r>
            <a:rPr kumimoji="1" lang="ja-JP" altLang="en-US" sz="1400">
              <a:latin typeface="ＭＳ ゴシック"/>
              <a:ea typeface="ＭＳ ゴシック"/>
            </a:rPr>
            <a:t>ポイントの増加となった。</a:t>
          </a:r>
        </a:p>
        <a:p>
          <a:r>
            <a:rPr kumimoji="1" lang="ja-JP" altLang="en-US" sz="1400">
              <a:latin typeface="ＭＳ ゴシック"/>
              <a:ea typeface="ＭＳ ゴシック"/>
            </a:rPr>
            <a:t>　自治体</a:t>
          </a:r>
          <a:r>
            <a:rPr kumimoji="1" lang="en-US" altLang="ja-JP" sz="1400">
              <a:latin typeface="ＭＳ ゴシック"/>
              <a:ea typeface="ＭＳ ゴシック"/>
            </a:rPr>
            <a:t>DX</a:t>
          </a:r>
          <a:r>
            <a:rPr kumimoji="1" lang="ja-JP" altLang="en-US" sz="1400">
              <a:latin typeface="ＭＳ ゴシック"/>
              <a:ea typeface="ＭＳ ゴシック"/>
            </a:rPr>
            <a:t>の推進や事業の統廃合など歳出の合理適正化等、行財政改革を推進し、健全な行財政運営に努めていく。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高知県いの町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連結実質赤字比率は、現在に至るまで、全ての会計において赤字比率が算出される結果となっていないが、今後も自治体</a:t>
          </a:r>
          <a:r>
            <a:rPr kumimoji="1" lang="en-US" altLang="ja-JP" sz="1400">
              <a:latin typeface="ＭＳ ゴシック"/>
              <a:ea typeface="ＭＳ ゴシック"/>
            </a:rPr>
            <a:t>DX</a:t>
          </a:r>
          <a:r>
            <a:rPr kumimoji="1" lang="ja-JP" altLang="en-US" sz="1400">
              <a:latin typeface="ＭＳ ゴシック"/>
              <a:ea typeface="ＭＳ ゴシック"/>
            </a:rPr>
            <a:t>の推進や事業・施設の統廃合など歳出の合理適正化等を行い行財政改革を推進する。</a:t>
          </a:r>
        </a:p>
        <a:p>
          <a:r>
            <a:rPr kumimoji="1" lang="ja-JP" altLang="en-US" sz="1400">
              <a:latin typeface="ＭＳ ゴシック"/>
              <a:ea typeface="ＭＳ ゴシック"/>
            </a:rPr>
            <a:t>　また、公営企業等については、独立採算の原則に立ち使用料等の改定による収益の改善や適正な職員数の管理による経費削減を図り、財政の健全化に努めていく。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高知県いの町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合併特例事業債の償還が一部終了したため元利償還金が前年度より減少しているが、町全域が過疎地域に指定されたことにより、近年、過疎対策事業債を多く発行しているため、今後も高く推移する見込みとなっている。</a:t>
          </a:r>
        </a:p>
        <a:p>
          <a:r>
            <a:rPr kumimoji="1" lang="ja-JP" altLang="en-US" sz="1400">
              <a:latin typeface="ＭＳ ゴシック"/>
              <a:ea typeface="ＭＳ ゴシック"/>
            </a:rPr>
            <a:t>　事業採択の際には、必要性や緊急性のほか、補助率の高い補助金や交付税措置率の高い地方債を充当できる事業を優先させるなど、慎重に検討をして償還額と借入額の均衡を図る。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高知県いの町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将来負担額については、合併特例事業債等の一部償還終了による地方債残高の減小や公営企業債等繰入見込額の減小により、前年度に引き続き減少している。</a:t>
          </a:r>
        </a:p>
        <a:p>
          <a:r>
            <a:rPr kumimoji="1" lang="ja-JP" altLang="en-US" sz="1400">
              <a:latin typeface="ＭＳ ゴシック"/>
              <a:ea typeface="ＭＳ ゴシック"/>
            </a:rPr>
            <a:t>　しかし、充当可能財源である充当可能基金についても減少しているため、地方債発行の抑制や適正な職員管理を行いながら行財政の健全な運営に努めていく。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高知県いの町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に引き続き財政調整基金の取り崩しはなかったが、減債基金の取り崩しや、その他特定目的基金についても、施設の長寿命化対策や特別会計の統合及び公営企業への移行に伴い、多額の取り崩しを行ったため、基金残高は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基金については、財政状況を勘案しながら設置目的にそった活用を今後も推進する。</a:t>
          </a:r>
        </a:p>
        <a:p>
          <a:r>
            <a:rPr kumimoji="1" lang="ja-JP" altLang="en-US" sz="1300">
              <a:solidFill>
                <a:schemeClr val="dk1"/>
              </a:solidFill>
              <a:effectLst/>
              <a:latin typeface="ＭＳ ゴシック"/>
              <a:ea typeface="ＭＳ ゴシック"/>
              <a:cs typeface="+mn-cs"/>
            </a:rPr>
            <a:t>　物価高騰による物件費の増加や、給与改定や会計年度任用職員の処遇改善等による人件費の増加、調達コスト等の増加による委託料の価格高騰などが見込まれるため、財政調整基金や減債基金は減少すると考えられる。</a:t>
          </a:r>
        </a:p>
        <a:p>
          <a:r>
            <a:rPr kumimoji="1" lang="ja-JP" altLang="en-US" sz="1300">
              <a:solidFill>
                <a:schemeClr val="dk1"/>
              </a:solidFill>
              <a:effectLst/>
              <a:latin typeface="ＭＳ ゴシック"/>
              <a:ea typeface="ＭＳ ゴシック"/>
              <a:cs typeface="+mn-cs"/>
            </a:rPr>
            <a:t>　また、中長期的に必要となる建築物等の更新等を考慮し、剰余金や遊休財産の売却益については施設等整備基金に積み立てているが、整備が必要な老朽化した建築物が多く存在するため、その他の特定目的基金についても減少すると考えられ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：町民の連帯の強化・地域振興</a:t>
          </a:r>
        </a:p>
        <a:p>
          <a:r>
            <a:rPr kumimoji="1" lang="ja-JP" altLang="en-US" sz="1300">
              <a:solidFill>
                <a:schemeClr val="dk1"/>
              </a:solidFill>
              <a:effectLst/>
              <a:latin typeface="ＭＳ ゴシック"/>
              <a:ea typeface="ＭＳ ゴシック"/>
              <a:cs typeface="+mn-cs"/>
            </a:rPr>
            <a:t>　・施設等整備基金：町施設等の拡充と整備</a:t>
          </a:r>
        </a:p>
        <a:p>
          <a:r>
            <a:rPr kumimoji="1" lang="ja-JP" altLang="en-US" sz="1300">
              <a:solidFill>
                <a:schemeClr val="dk1"/>
              </a:solidFill>
              <a:effectLst/>
              <a:latin typeface="ＭＳ ゴシック"/>
              <a:ea typeface="ＭＳ ゴシック"/>
              <a:cs typeface="+mn-cs"/>
            </a:rPr>
            <a:t>　・水資源対策基金：仁淀川の豊富かつ良質な水資源の確保推進</a:t>
          </a:r>
        </a:p>
        <a:p>
          <a:r>
            <a:rPr kumimoji="1" lang="ja-JP" altLang="en-US" sz="1300">
              <a:solidFill>
                <a:schemeClr val="dk1"/>
              </a:solidFill>
              <a:effectLst/>
              <a:latin typeface="ＭＳ ゴシック"/>
              <a:ea typeface="ＭＳ ゴシック"/>
              <a:cs typeface="+mn-cs"/>
            </a:rPr>
            <a:t>　・地域福祉基金　：社会福祉の増進</a:t>
          </a:r>
        </a:p>
        <a:p>
          <a:r>
            <a:rPr kumimoji="1" lang="ja-JP" altLang="en-US" sz="1300">
              <a:solidFill>
                <a:schemeClr val="dk1"/>
              </a:solidFill>
              <a:effectLst/>
              <a:latin typeface="ＭＳ ゴシック"/>
              <a:ea typeface="ＭＳ ゴシック"/>
              <a:cs typeface="+mn-cs"/>
            </a:rPr>
            <a:t>　・伊野南墓地公園管理基金：伊野南墓地公園の管理運営</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特別会計の統合及び公営企業への移行に伴い、天王地区汚水処理施設管理運営基金を全額取り崩しを行ったため、基金残高が減少となった。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施設の長寿命化対策や基金の設置目的に沿った事業への活用のため、必要最小限の範囲で取り崩しを行い、遊休財産の売却等により歳入確保に努め、財政状況を勘案しながら積み立てを行っていく。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基金の取り崩しは行わず、運用収入を積み立てたため、基金残高は増加となった。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基金は、決算の状況により可能な範囲で積み立てを行うが、標準財政規模の１０％以上となるように努めることとしている。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給与改定等による人件費の増加や物価高騰による物件費の増加等により、一般財源が不足したため、基金の取り崩しを行い、基金残高は減少となった。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地方債発行額の増加により、公債費についても増加傾向にあるため、事務事業の優先度を厳しく点検し、優先度の低いものについては計画的に廃止・縮小を進めるとともに、新規債の発行抑制に努める。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14727850</v>
      </c>
      <c r="BO4" s="216"/>
      <c r="BP4" s="216"/>
      <c r="BQ4" s="216"/>
      <c r="BR4" s="216"/>
      <c r="BS4" s="216"/>
      <c r="BT4" s="216"/>
      <c r="BU4" s="219"/>
      <c r="BV4" s="213">
        <v>14708769</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5</v>
      </c>
      <c r="CU4" s="237"/>
      <c r="CV4" s="237"/>
      <c r="CW4" s="237"/>
      <c r="CX4" s="237"/>
      <c r="CY4" s="237"/>
      <c r="CZ4" s="237"/>
      <c r="DA4" s="245"/>
      <c r="DB4" s="229">
        <v>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14250442</v>
      </c>
      <c r="BO5" s="217"/>
      <c r="BP5" s="217"/>
      <c r="BQ5" s="217"/>
      <c r="BR5" s="217"/>
      <c r="BS5" s="217"/>
      <c r="BT5" s="217"/>
      <c r="BU5" s="220"/>
      <c r="BV5" s="214">
        <v>14300723</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89.7</v>
      </c>
      <c r="CU5" s="238"/>
      <c r="CV5" s="238"/>
      <c r="CW5" s="238"/>
      <c r="CX5" s="238"/>
      <c r="CY5" s="238"/>
      <c r="CZ5" s="238"/>
      <c r="DA5" s="246"/>
      <c r="DB5" s="230">
        <v>90.1</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477408</v>
      </c>
      <c r="BO6" s="217"/>
      <c r="BP6" s="217"/>
      <c r="BQ6" s="217"/>
      <c r="BR6" s="217"/>
      <c r="BS6" s="217"/>
      <c r="BT6" s="217"/>
      <c r="BU6" s="220"/>
      <c r="BV6" s="214">
        <v>408046</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90.2</v>
      </c>
      <c r="CU6" s="239"/>
      <c r="CV6" s="239"/>
      <c r="CW6" s="239"/>
      <c r="CX6" s="239"/>
      <c r="CY6" s="239"/>
      <c r="CZ6" s="239"/>
      <c r="DA6" s="247"/>
      <c r="DB6" s="231">
        <v>91.2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73</v>
      </c>
      <c r="AV7" s="139"/>
      <c r="AW7" s="139"/>
      <c r="AX7" s="139"/>
      <c r="AY7" s="190" t="s">
        <v>172</v>
      </c>
      <c r="AZ7" s="198"/>
      <c r="BA7" s="198"/>
      <c r="BB7" s="198"/>
      <c r="BC7" s="198"/>
      <c r="BD7" s="198"/>
      <c r="BE7" s="198"/>
      <c r="BF7" s="198"/>
      <c r="BG7" s="198"/>
      <c r="BH7" s="198"/>
      <c r="BI7" s="198"/>
      <c r="BJ7" s="198"/>
      <c r="BK7" s="198"/>
      <c r="BL7" s="198"/>
      <c r="BM7" s="209"/>
      <c r="BN7" s="214">
        <v>59113</v>
      </c>
      <c r="BO7" s="217"/>
      <c r="BP7" s="217"/>
      <c r="BQ7" s="217"/>
      <c r="BR7" s="217"/>
      <c r="BS7" s="217"/>
      <c r="BT7" s="217"/>
      <c r="BU7" s="220"/>
      <c r="BV7" s="214">
        <v>77580</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8308427</v>
      </c>
      <c r="CU7" s="217"/>
      <c r="CV7" s="217"/>
      <c r="CW7" s="217"/>
      <c r="CX7" s="217"/>
      <c r="CY7" s="217"/>
      <c r="CZ7" s="217"/>
      <c r="DA7" s="220"/>
      <c r="DB7" s="214">
        <v>8332088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177</v>
      </c>
      <c r="AZ8" s="198"/>
      <c r="BA8" s="198"/>
      <c r="BB8" s="198"/>
      <c r="BC8" s="198"/>
      <c r="BD8" s="198"/>
      <c r="BE8" s="198"/>
      <c r="BF8" s="198"/>
      <c r="BG8" s="198"/>
      <c r="BH8" s="198"/>
      <c r="BI8" s="198"/>
      <c r="BJ8" s="198"/>
      <c r="BK8" s="198"/>
      <c r="BL8" s="198"/>
      <c r="BM8" s="209"/>
      <c r="BN8" s="214">
        <v>418295</v>
      </c>
      <c r="BO8" s="217"/>
      <c r="BP8" s="217"/>
      <c r="BQ8" s="217"/>
      <c r="BR8" s="217"/>
      <c r="BS8" s="217"/>
      <c r="BT8" s="217"/>
      <c r="BU8" s="220"/>
      <c r="BV8" s="214">
        <v>330466</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0.35</v>
      </c>
      <c r="CU8" s="240"/>
      <c r="CV8" s="240"/>
      <c r="CW8" s="240"/>
      <c r="CX8" s="240"/>
      <c r="CY8" s="240"/>
      <c r="CZ8" s="240"/>
      <c r="DA8" s="248"/>
      <c r="DB8" s="232">
        <v>0.35</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21374</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87829</v>
      </c>
      <c r="BO9" s="217"/>
      <c r="BP9" s="217"/>
      <c r="BQ9" s="217"/>
      <c r="BR9" s="217"/>
      <c r="BS9" s="217"/>
      <c r="BT9" s="217"/>
      <c r="BU9" s="220"/>
      <c r="BV9" s="214">
        <v>93967</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17.100000000000001</v>
      </c>
      <c r="CU9" s="238"/>
      <c r="CV9" s="238"/>
      <c r="CW9" s="238"/>
      <c r="CX9" s="238"/>
      <c r="CY9" s="238"/>
      <c r="CZ9" s="238"/>
      <c r="DA9" s="246"/>
      <c r="DB9" s="230">
        <v>18.100000000000001</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22767</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1615</v>
      </c>
      <c r="BO10" s="217"/>
      <c r="BP10" s="217"/>
      <c r="BQ10" s="217"/>
      <c r="BR10" s="217"/>
      <c r="BS10" s="217"/>
      <c r="BT10" s="217"/>
      <c r="BU10" s="220"/>
      <c r="BV10" s="214">
        <v>1605</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188</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21183</v>
      </c>
      <c r="S12" s="108"/>
      <c r="T12" s="108"/>
      <c r="U12" s="108"/>
      <c r="V12" s="120"/>
      <c r="W12" s="132" t="s">
        <v>8</v>
      </c>
      <c r="X12" s="139"/>
      <c r="Y12" s="139"/>
      <c r="Z12" s="139"/>
      <c r="AA12" s="139"/>
      <c r="AB12" s="144"/>
      <c r="AC12" s="148" t="s">
        <v>116</v>
      </c>
      <c r="AD12" s="155"/>
      <c r="AE12" s="155"/>
      <c r="AF12" s="155"/>
      <c r="AG12" s="158"/>
      <c r="AH12" s="148" t="s">
        <v>206</v>
      </c>
      <c r="AI12" s="155"/>
      <c r="AJ12" s="155"/>
      <c r="AK12" s="155"/>
      <c r="AL12" s="170"/>
      <c r="AM12" s="175" t="s">
        <v>207</v>
      </c>
      <c r="AN12" s="58"/>
      <c r="AO12" s="58"/>
      <c r="AP12" s="58"/>
      <c r="AQ12" s="58"/>
      <c r="AR12" s="58"/>
      <c r="AS12" s="58"/>
      <c r="AT12" s="63"/>
      <c r="AU12" s="182" t="s">
        <v>188</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21141</v>
      </c>
      <c r="S13" s="109"/>
      <c r="T13" s="109"/>
      <c r="U13" s="109"/>
      <c r="V13" s="121"/>
      <c r="W13" s="130" t="s">
        <v>214</v>
      </c>
      <c r="X13" s="56"/>
      <c r="Y13" s="56"/>
      <c r="Z13" s="56"/>
      <c r="AA13" s="56"/>
      <c r="AB13" s="25"/>
      <c r="AC13" s="72">
        <v>749</v>
      </c>
      <c r="AD13" s="80"/>
      <c r="AE13" s="80"/>
      <c r="AF13" s="80"/>
      <c r="AG13" s="84"/>
      <c r="AH13" s="72">
        <v>812</v>
      </c>
      <c r="AI13" s="80"/>
      <c r="AJ13" s="80"/>
      <c r="AK13" s="80"/>
      <c r="AL13" s="118"/>
      <c r="AM13" s="175" t="s">
        <v>216</v>
      </c>
      <c r="AN13" s="58"/>
      <c r="AO13" s="58"/>
      <c r="AP13" s="58"/>
      <c r="AQ13" s="58"/>
      <c r="AR13" s="58"/>
      <c r="AS13" s="58"/>
      <c r="AT13" s="63"/>
      <c r="AU13" s="182" t="s">
        <v>188</v>
      </c>
      <c r="AV13" s="139"/>
      <c r="AW13" s="139"/>
      <c r="AX13" s="139"/>
      <c r="AY13" s="190" t="s">
        <v>218</v>
      </c>
      <c r="AZ13" s="198"/>
      <c r="BA13" s="198"/>
      <c r="BB13" s="198"/>
      <c r="BC13" s="198"/>
      <c r="BD13" s="198"/>
      <c r="BE13" s="198"/>
      <c r="BF13" s="198"/>
      <c r="BG13" s="198"/>
      <c r="BH13" s="198"/>
      <c r="BI13" s="198"/>
      <c r="BJ13" s="198"/>
      <c r="BK13" s="198"/>
      <c r="BL13" s="198"/>
      <c r="BM13" s="209"/>
      <c r="BN13" s="214">
        <v>89444</v>
      </c>
      <c r="BO13" s="217"/>
      <c r="BP13" s="217"/>
      <c r="BQ13" s="217"/>
      <c r="BR13" s="217"/>
      <c r="BS13" s="217"/>
      <c r="BT13" s="217"/>
      <c r="BU13" s="220"/>
      <c r="BV13" s="214">
        <v>95572</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8.9</v>
      </c>
      <c r="CU13" s="238"/>
      <c r="CV13" s="238"/>
      <c r="CW13" s="238"/>
      <c r="CX13" s="238"/>
      <c r="CY13" s="238"/>
      <c r="CZ13" s="238"/>
      <c r="DA13" s="246"/>
      <c r="DB13" s="230">
        <v>9.1999999999999993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21504</v>
      </c>
      <c r="S14" s="109"/>
      <c r="T14" s="109"/>
      <c r="U14" s="109"/>
      <c r="V14" s="121"/>
      <c r="W14" s="129"/>
      <c r="X14" s="57"/>
      <c r="Y14" s="57"/>
      <c r="Z14" s="57"/>
      <c r="AA14" s="57"/>
      <c r="AB14" s="24"/>
      <c r="AC14" s="149">
        <v>7.8</v>
      </c>
      <c r="AD14" s="156"/>
      <c r="AE14" s="156"/>
      <c r="AF14" s="156"/>
      <c r="AG14" s="159"/>
      <c r="AH14" s="149">
        <v>7.9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t="s">
        <v>201</v>
      </c>
      <c r="CU14" s="242"/>
      <c r="CV14" s="242"/>
      <c r="CW14" s="242"/>
      <c r="CX14" s="242"/>
      <c r="CY14" s="242"/>
      <c r="CZ14" s="242"/>
      <c r="DA14" s="250"/>
      <c r="DB14" s="234" t="s">
        <v>201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21469</v>
      </c>
      <c r="S15" s="109"/>
      <c r="T15" s="109"/>
      <c r="U15" s="109"/>
      <c r="V15" s="121"/>
      <c r="W15" s="130" t="s">
        <v>6</v>
      </c>
      <c r="X15" s="56"/>
      <c r="Y15" s="56"/>
      <c r="Z15" s="56"/>
      <c r="AA15" s="56"/>
      <c r="AB15" s="25"/>
      <c r="AC15" s="72">
        <v>2055</v>
      </c>
      <c r="AD15" s="80"/>
      <c r="AE15" s="80"/>
      <c r="AF15" s="80"/>
      <c r="AG15" s="84"/>
      <c r="AH15" s="72">
        <v>2171</v>
      </c>
      <c r="AI15" s="80"/>
      <c r="AJ15" s="80"/>
      <c r="AK15" s="80"/>
      <c r="AL15" s="118"/>
      <c r="AM15" s="175"/>
      <c r="AN15" s="58"/>
      <c r="AO15" s="58"/>
      <c r="AP15" s="58"/>
      <c r="AQ15" s="58"/>
      <c r="AR15" s="58"/>
      <c r="AS15" s="58"/>
      <c r="AT15" s="63"/>
      <c r="AU15" s="182"/>
      <c r="AV15" s="139"/>
      <c r="AW15" s="139"/>
      <c r="AX15" s="139"/>
      <c r="AY15" s="189" t="s">
        <v>226</v>
      </c>
      <c r="AZ15" s="197"/>
      <c r="BA15" s="197"/>
      <c r="BB15" s="197"/>
      <c r="BC15" s="197"/>
      <c r="BD15" s="197"/>
      <c r="BE15" s="197"/>
      <c r="BF15" s="197"/>
      <c r="BG15" s="197"/>
      <c r="BH15" s="197"/>
      <c r="BI15" s="197"/>
      <c r="BJ15" s="197"/>
      <c r="BK15" s="197"/>
      <c r="BL15" s="197"/>
      <c r="BM15" s="208"/>
      <c r="BN15" s="213">
        <v>2648798</v>
      </c>
      <c r="BO15" s="216"/>
      <c r="BP15" s="216"/>
      <c r="BQ15" s="216"/>
      <c r="BR15" s="216"/>
      <c r="BS15" s="216"/>
      <c r="BT15" s="216"/>
      <c r="BU15" s="219"/>
      <c r="BV15" s="213">
        <v>2651106</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229</v>
      </c>
      <c r="S16" s="110"/>
      <c r="T16" s="110"/>
      <c r="U16" s="110"/>
      <c r="V16" s="122"/>
      <c r="W16" s="129"/>
      <c r="X16" s="57"/>
      <c r="Y16" s="57"/>
      <c r="Z16" s="57"/>
      <c r="AA16" s="57"/>
      <c r="AB16" s="24"/>
      <c r="AC16" s="149">
        <v>21.4</v>
      </c>
      <c r="AD16" s="156"/>
      <c r="AE16" s="156"/>
      <c r="AF16" s="156"/>
      <c r="AG16" s="159"/>
      <c r="AH16" s="149">
        <v>21.1</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7626000</v>
      </c>
      <c r="BO16" s="217"/>
      <c r="BP16" s="217"/>
      <c r="BQ16" s="217"/>
      <c r="BR16" s="217"/>
      <c r="BS16" s="217"/>
      <c r="BT16" s="217"/>
      <c r="BU16" s="220"/>
      <c r="BV16" s="214">
        <v>7593823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229</v>
      </c>
      <c r="S17" s="110"/>
      <c r="T17" s="110"/>
      <c r="U17" s="110"/>
      <c r="V17" s="122"/>
      <c r="W17" s="130" t="s">
        <v>100</v>
      </c>
      <c r="X17" s="56"/>
      <c r="Y17" s="56"/>
      <c r="Z17" s="56"/>
      <c r="AA17" s="56"/>
      <c r="AB17" s="25"/>
      <c r="AC17" s="72">
        <v>6777</v>
      </c>
      <c r="AD17" s="80"/>
      <c r="AE17" s="80"/>
      <c r="AF17" s="80"/>
      <c r="AG17" s="84"/>
      <c r="AH17" s="72">
        <v>7320</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3286354</v>
      </c>
      <c r="BO17" s="217"/>
      <c r="BP17" s="217"/>
      <c r="BQ17" s="217"/>
      <c r="BR17" s="217"/>
      <c r="BS17" s="217"/>
      <c r="BT17" s="217"/>
      <c r="BU17" s="220"/>
      <c r="BV17" s="214">
        <v>3299777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470.97</v>
      </c>
      <c r="M18" s="70"/>
      <c r="N18" s="70"/>
      <c r="O18" s="70"/>
      <c r="P18" s="70"/>
      <c r="Q18" s="70"/>
      <c r="R18" s="102"/>
      <c r="S18" s="102"/>
      <c r="T18" s="102"/>
      <c r="U18" s="102"/>
      <c r="V18" s="123"/>
      <c r="W18" s="131"/>
      <c r="X18" s="138"/>
      <c r="Y18" s="138"/>
      <c r="Z18" s="138"/>
      <c r="AA18" s="138"/>
      <c r="AB18" s="26"/>
      <c r="AC18" s="150">
        <v>70.7</v>
      </c>
      <c r="AD18" s="157"/>
      <c r="AE18" s="157"/>
      <c r="AF18" s="157"/>
      <c r="AG18" s="160"/>
      <c r="AH18" s="150">
        <v>71</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7489358</v>
      </c>
      <c r="BO18" s="217"/>
      <c r="BP18" s="217"/>
      <c r="BQ18" s="217"/>
      <c r="BR18" s="217"/>
      <c r="BS18" s="217"/>
      <c r="BT18" s="217"/>
      <c r="BU18" s="220"/>
      <c r="BV18" s="214">
        <v>7559696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45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9740000</v>
      </c>
      <c r="BO19" s="217"/>
      <c r="BP19" s="217"/>
      <c r="BQ19" s="217"/>
      <c r="BR19" s="217"/>
      <c r="BS19" s="217"/>
      <c r="BT19" s="217"/>
      <c r="BU19" s="220"/>
      <c r="BV19" s="214">
        <v>9632278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9111</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8</v>
      </c>
      <c r="F22" s="56"/>
      <c r="G22" s="56"/>
      <c r="H22" s="56"/>
      <c r="I22" s="56"/>
      <c r="J22" s="56"/>
      <c r="K22" s="25"/>
      <c r="L22" s="50" t="s">
        <v>239</v>
      </c>
      <c r="M22" s="56"/>
      <c r="N22" s="56"/>
      <c r="O22" s="56"/>
      <c r="P22" s="25"/>
      <c r="Q22" s="92" t="s">
        <v>241</v>
      </c>
      <c r="R22" s="104"/>
      <c r="S22" s="104"/>
      <c r="T22" s="104"/>
      <c r="U22" s="104"/>
      <c r="V22" s="125"/>
      <c r="W22" s="133" t="s">
        <v>58</v>
      </c>
      <c r="X22" s="33"/>
      <c r="Y22" s="41"/>
      <c r="Z22" s="50" t="s">
        <v>8</v>
      </c>
      <c r="AA22" s="56"/>
      <c r="AB22" s="56"/>
      <c r="AC22" s="56"/>
      <c r="AD22" s="56"/>
      <c r="AE22" s="56"/>
      <c r="AF22" s="56"/>
      <c r="AG22" s="25"/>
      <c r="AH22" s="163" t="s">
        <v>182</v>
      </c>
      <c r="AI22" s="56"/>
      <c r="AJ22" s="56"/>
      <c r="AK22" s="56"/>
      <c r="AL22" s="25"/>
      <c r="AM22" s="163" t="s">
        <v>242</v>
      </c>
      <c r="AN22" s="178"/>
      <c r="AO22" s="178"/>
      <c r="AP22" s="178"/>
      <c r="AQ22" s="178"/>
      <c r="AR22" s="180"/>
      <c r="AS22" s="92" t="s">
        <v>241</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16298068</v>
      </c>
      <c r="BO22" s="216"/>
      <c r="BP22" s="216"/>
      <c r="BQ22" s="216"/>
      <c r="BR22" s="216"/>
      <c r="BS22" s="216"/>
      <c r="BT22" s="216"/>
      <c r="BU22" s="219"/>
      <c r="BV22" s="213">
        <v>16919357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11222902</v>
      </c>
      <c r="BO23" s="217"/>
      <c r="BP23" s="217"/>
      <c r="BQ23" s="217"/>
      <c r="BR23" s="217"/>
      <c r="BS23" s="217"/>
      <c r="BT23" s="217"/>
      <c r="BU23" s="220"/>
      <c r="BV23" s="214">
        <v>11274283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7800</v>
      </c>
      <c r="R24" s="80"/>
      <c r="S24" s="80"/>
      <c r="T24" s="80"/>
      <c r="U24" s="80"/>
      <c r="V24" s="84"/>
      <c r="W24" s="134"/>
      <c r="X24" s="34"/>
      <c r="Y24" s="42"/>
      <c r="Z24" s="52" t="s">
        <v>250</v>
      </c>
      <c r="AA24" s="58"/>
      <c r="AB24" s="58"/>
      <c r="AC24" s="58"/>
      <c r="AD24" s="58"/>
      <c r="AE24" s="58"/>
      <c r="AF24" s="58"/>
      <c r="AG24" s="63"/>
      <c r="AH24" s="72">
        <v>255</v>
      </c>
      <c r="AI24" s="80"/>
      <c r="AJ24" s="80"/>
      <c r="AK24" s="80"/>
      <c r="AL24" s="84"/>
      <c r="AM24" s="72">
        <v>742305</v>
      </c>
      <c r="AN24" s="80"/>
      <c r="AO24" s="80"/>
      <c r="AP24" s="80"/>
      <c r="AQ24" s="80"/>
      <c r="AR24" s="84"/>
      <c r="AS24" s="72">
        <v>2911</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12831941</v>
      </c>
      <c r="BO24" s="217"/>
      <c r="BP24" s="217"/>
      <c r="BQ24" s="217"/>
      <c r="BR24" s="217"/>
      <c r="BS24" s="217"/>
      <c r="BT24" s="217"/>
      <c r="BU24" s="220"/>
      <c r="BV24" s="214">
        <v>13052617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6500</v>
      </c>
      <c r="R25" s="80"/>
      <c r="S25" s="80"/>
      <c r="T25" s="80"/>
      <c r="U25" s="80"/>
      <c r="V25" s="84"/>
      <c r="W25" s="134"/>
      <c r="X25" s="34"/>
      <c r="Y25" s="42"/>
      <c r="Z25" s="52" t="s">
        <v>256</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266138</v>
      </c>
      <c r="BO25" s="216"/>
      <c r="BP25" s="216"/>
      <c r="BQ25" s="216"/>
      <c r="BR25" s="216"/>
      <c r="BS25" s="216"/>
      <c r="BT25" s="216"/>
      <c r="BU25" s="219"/>
      <c r="BV25" s="213">
        <v>208887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6100</v>
      </c>
      <c r="R26" s="80"/>
      <c r="S26" s="80"/>
      <c r="T26" s="80"/>
      <c r="U26" s="80"/>
      <c r="V26" s="84"/>
      <c r="W26" s="134"/>
      <c r="X26" s="34"/>
      <c r="Y26" s="42"/>
      <c r="Z26" s="52" t="s">
        <v>258</v>
      </c>
      <c r="AA26" s="143"/>
      <c r="AB26" s="143"/>
      <c r="AC26" s="143"/>
      <c r="AD26" s="143"/>
      <c r="AE26" s="143"/>
      <c r="AF26" s="143"/>
      <c r="AG26" s="161"/>
      <c r="AH26" s="72">
        <v>23</v>
      </c>
      <c r="AI26" s="80"/>
      <c r="AJ26" s="80"/>
      <c r="AK26" s="80"/>
      <c r="AL26" s="84"/>
      <c r="AM26" s="72">
        <v>67988</v>
      </c>
      <c r="AN26" s="80"/>
      <c r="AO26" s="80"/>
      <c r="AP26" s="80"/>
      <c r="AQ26" s="80"/>
      <c r="AR26" s="84"/>
      <c r="AS26" s="72">
        <v>2956</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3050</v>
      </c>
      <c r="R27" s="80"/>
      <c r="S27" s="80"/>
      <c r="T27" s="80"/>
      <c r="U27" s="80"/>
      <c r="V27" s="84"/>
      <c r="W27" s="134"/>
      <c r="X27" s="34"/>
      <c r="Y27" s="42"/>
      <c r="Z27" s="52" t="s">
        <v>262</v>
      </c>
      <c r="AA27" s="58"/>
      <c r="AB27" s="58"/>
      <c r="AC27" s="58"/>
      <c r="AD27" s="58"/>
      <c r="AE27" s="58"/>
      <c r="AF27" s="58"/>
      <c r="AG27" s="63"/>
      <c r="AH27" s="72">
        <v>11</v>
      </c>
      <c r="AI27" s="80"/>
      <c r="AJ27" s="80"/>
      <c r="AK27" s="80"/>
      <c r="AL27" s="84"/>
      <c r="AM27" s="72">
        <v>31757</v>
      </c>
      <c r="AN27" s="80"/>
      <c r="AO27" s="80"/>
      <c r="AP27" s="80"/>
      <c r="AQ27" s="80"/>
      <c r="AR27" s="84"/>
      <c r="AS27" s="72">
        <v>2887</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2370</v>
      </c>
      <c r="R28" s="80"/>
      <c r="S28" s="80"/>
      <c r="T28" s="80"/>
      <c r="U28" s="80"/>
      <c r="V28" s="84"/>
      <c r="W28" s="134"/>
      <c r="X28" s="34"/>
      <c r="Y28" s="42"/>
      <c r="Z28" s="52" t="s">
        <v>38</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268</v>
      </c>
      <c r="AZ28" s="201"/>
      <c r="BA28" s="201"/>
      <c r="BB28" s="204"/>
      <c r="BC28" s="189" t="s">
        <v>105</v>
      </c>
      <c r="BD28" s="197"/>
      <c r="BE28" s="197"/>
      <c r="BF28" s="197"/>
      <c r="BG28" s="197"/>
      <c r="BH28" s="197"/>
      <c r="BI28" s="197"/>
      <c r="BJ28" s="197"/>
      <c r="BK28" s="197"/>
      <c r="BL28" s="197"/>
      <c r="BM28" s="208"/>
      <c r="BN28" s="213">
        <v>1864714</v>
      </c>
      <c r="BO28" s="216"/>
      <c r="BP28" s="216"/>
      <c r="BQ28" s="216"/>
      <c r="BR28" s="216"/>
      <c r="BS28" s="216"/>
      <c r="BT28" s="216"/>
      <c r="BU28" s="219"/>
      <c r="BV28" s="213">
        <v>1702099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16</v>
      </c>
      <c r="M29" s="80"/>
      <c r="N29" s="80"/>
      <c r="O29" s="80"/>
      <c r="P29" s="84"/>
      <c r="Q29" s="72">
        <v>2140</v>
      </c>
      <c r="R29" s="80"/>
      <c r="S29" s="80"/>
      <c r="T29" s="80"/>
      <c r="U29" s="80"/>
      <c r="V29" s="84"/>
      <c r="W29" s="135"/>
      <c r="X29" s="140"/>
      <c r="Y29" s="142"/>
      <c r="Z29" s="52" t="s">
        <v>271</v>
      </c>
      <c r="AA29" s="58"/>
      <c r="AB29" s="58"/>
      <c r="AC29" s="58"/>
      <c r="AD29" s="58"/>
      <c r="AE29" s="58"/>
      <c r="AF29" s="58"/>
      <c r="AG29" s="63"/>
      <c r="AH29" s="72">
        <v>266</v>
      </c>
      <c r="AI29" s="80"/>
      <c r="AJ29" s="80"/>
      <c r="AK29" s="80"/>
      <c r="AL29" s="84"/>
      <c r="AM29" s="72">
        <v>774062</v>
      </c>
      <c r="AN29" s="80"/>
      <c r="AO29" s="80"/>
      <c r="AP29" s="80"/>
      <c r="AQ29" s="80"/>
      <c r="AR29" s="84"/>
      <c r="AS29" s="72">
        <v>2910</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2553289</v>
      </c>
      <c r="BO29" s="217"/>
      <c r="BP29" s="217"/>
      <c r="BQ29" s="217"/>
      <c r="BR29" s="217"/>
      <c r="BS29" s="217"/>
      <c r="BT29" s="217"/>
      <c r="BU29" s="220"/>
      <c r="BV29" s="214">
        <v>2642810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96.5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5023101</v>
      </c>
      <c r="BO30" s="218"/>
      <c r="BP30" s="218"/>
      <c r="BQ30" s="218"/>
      <c r="BR30" s="218"/>
      <c r="BS30" s="218"/>
      <c r="BT30" s="218"/>
      <c r="BU30" s="221"/>
      <c r="BV30" s="215">
        <v>5324113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281</v>
      </c>
      <c r="F33" s="54"/>
      <c r="G33" s="54"/>
      <c r="H33" s="54"/>
      <c r="I33" s="54"/>
      <c r="J33" s="54"/>
      <c r="K33" s="54"/>
      <c r="L33" s="54"/>
      <c r="M33" s="54"/>
      <c r="N33" s="54"/>
      <c r="O33" s="54"/>
      <c r="P33" s="54"/>
      <c r="Q33" s="54"/>
      <c r="R33" s="54"/>
      <c r="S33" s="54"/>
      <c r="T33" s="54"/>
      <c r="U33" s="37" t="s">
        <v>61</v>
      </c>
      <c r="V33" s="37"/>
      <c r="W33" s="54" t="s">
        <v>281</v>
      </c>
      <c r="X33" s="54"/>
      <c r="Y33" s="54"/>
      <c r="Z33" s="54"/>
      <c r="AA33" s="54"/>
      <c r="AB33" s="54"/>
      <c r="AC33" s="54"/>
      <c r="AD33" s="54"/>
      <c r="AE33" s="54"/>
      <c r="AF33" s="54"/>
      <c r="AG33" s="54"/>
      <c r="AH33" s="54"/>
      <c r="AI33" s="54"/>
      <c r="AJ33" s="54"/>
      <c r="AK33" s="54"/>
      <c r="AL33" s="54"/>
      <c r="AM33" s="37" t="s">
        <v>61</v>
      </c>
      <c r="AN33" s="37"/>
      <c r="AO33" s="54" t="s">
        <v>281</v>
      </c>
      <c r="AP33" s="54"/>
      <c r="AQ33" s="54"/>
      <c r="AR33" s="54"/>
      <c r="AS33" s="54"/>
      <c r="AT33" s="54"/>
      <c r="AU33" s="54"/>
      <c r="AV33" s="54"/>
      <c r="AW33" s="54"/>
      <c r="AX33" s="54"/>
      <c r="AY33" s="54"/>
      <c r="AZ33" s="54"/>
      <c r="BA33" s="54"/>
      <c r="BB33" s="54"/>
      <c r="BC33" s="54"/>
      <c r="BD33" s="37"/>
      <c r="BE33" s="54" t="s">
        <v>283</v>
      </c>
      <c r="BF33" s="54"/>
      <c r="BG33" s="54" t="s">
        <v>167</v>
      </c>
      <c r="BH33" s="54"/>
      <c r="BI33" s="54"/>
      <c r="BJ33" s="54"/>
      <c r="BK33" s="54"/>
      <c r="BL33" s="54"/>
      <c r="BM33" s="54"/>
      <c r="BN33" s="54"/>
      <c r="BO33" s="54"/>
      <c r="BP33" s="54"/>
      <c r="BQ33" s="54"/>
      <c r="BR33" s="54"/>
      <c r="BS33" s="54"/>
      <c r="BT33" s="54"/>
      <c r="BU33" s="54"/>
      <c r="BV33" s="37"/>
      <c r="BW33" s="37" t="s">
        <v>283</v>
      </c>
      <c r="BX33" s="37"/>
      <c r="BY33" s="54" t="s">
        <v>115</v>
      </c>
      <c r="BZ33" s="54"/>
      <c r="CA33" s="54"/>
      <c r="CB33" s="54"/>
      <c r="CC33" s="54"/>
      <c r="CD33" s="54"/>
      <c r="CE33" s="54"/>
      <c r="CF33" s="54"/>
      <c r="CG33" s="54"/>
      <c r="CH33" s="54"/>
      <c r="CI33" s="54"/>
      <c r="CJ33" s="54"/>
      <c r="CK33" s="54"/>
      <c r="CL33" s="54"/>
      <c r="CM33" s="54"/>
      <c r="CN33" s="54"/>
      <c r="CO33" s="37" t="s">
        <v>61</v>
      </c>
      <c r="CP33" s="37"/>
      <c r="CQ33" s="54" t="s">
        <v>284</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IF('各会計、関係団体の財政状況及び健全化判断比率'!B35="","",'各会計、関係団体の財政状況及び健全化判断比率'!B35)</f>
        <v>下水道事業特別会計</v>
      </c>
      <c r="BH34" s="55"/>
      <c r="BI34" s="55"/>
      <c r="BJ34" s="55"/>
      <c r="BK34" s="55"/>
      <c r="BL34" s="55"/>
      <c r="BM34" s="55"/>
      <c r="BN34" s="55"/>
      <c r="BO34" s="55"/>
      <c r="BP34" s="55"/>
      <c r="BQ34" s="55"/>
      <c r="BR34" s="55"/>
      <c r="BS34" s="55"/>
      <c r="BT34" s="55"/>
      <c r="BU34" s="55"/>
      <c r="BV34" s="2"/>
      <c r="BW34" s="38">
        <f>IF(BY34="","",MAX(C34:D43,U34:V43,AM34:AN43,BE34:BF43)+1)</f>
        <v>15</v>
      </c>
      <c r="BX34" s="38"/>
      <c r="BY34" s="55" t="str">
        <f>IF('各会計、関係団体の財政状況及び健全化判断比率'!B68="","",'各会計、関係団体の財政状況及び健全化判断比率'!B68)</f>
        <v>仁淀川下流衛生事務組合</v>
      </c>
      <c r="BZ34" s="55"/>
      <c r="CA34" s="55"/>
      <c r="CB34" s="55"/>
      <c r="CC34" s="55"/>
      <c r="CD34" s="55"/>
      <c r="CE34" s="55"/>
      <c r="CF34" s="55"/>
      <c r="CG34" s="55"/>
      <c r="CH34" s="55"/>
      <c r="CI34" s="55"/>
      <c r="CJ34" s="55"/>
      <c r="CK34" s="55"/>
      <c r="CL34" s="55"/>
      <c r="CM34" s="55"/>
      <c r="CN34" s="2"/>
      <c r="CO34" s="38">
        <f>IF(CQ34="","",MAX(C34:D43,U34:V43,AM34:AN43,BE34:BF43,BW34:BX43)+1)</f>
        <v>25</v>
      </c>
      <c r="CP34" s="38"/>
      <c r="CQ34" s="55" t="str">
        <f>IF('各会計、関係団体の財政状況及び健全化判断比率'!BS7="","",'各会計、関係団体の財政状況及び健全化判断比率'!BS7)</f>
        <v>公益財団法人いの町農業公社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水資源対策特別会計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国民健康保険特別会計（直診勘定）</v>
      </c>
      <c r="X35" s="55"/>
      <c r="Y35" s="55"/>
      <c r="Z35" s="55"/>
      <c r="AA35" s="55"/>
      <c r="AB35" s="55"/>
      <c r="AC35" s="55"/>
      <c r="AD35" s="55"/>
      <c r="AE35" s="55"/>
      <c r="AF35" s="55"/>
      <c r="AG35" s="55"/>
      <c r="AH35" s="55"/>
      <c r="AI35" s="55"/>
      <c r="AJ35" s="55"/>
      <c r="AK35" s="55"/>
      <c r="AL35" s="2"/>
      <c r="AM35" s="38">
        <f t="shared" ref="AM35:AM43" si="2">IF(AO35="","",AM34+1)</f>
        <v>11</v>
      </c>
      <c r="AN35" s="38"/>
      <c r="AO35" s="55" t="str">
        <f>IF('各会計、関係団体の財政状況及び健全化判断比率'!B34="","",'各会計、関係団体の財政状況及び健全化判断比率'!B34)</f>
        <v>病院事業会計</v>
      </c>
      <c r="AP35" s="55"/>
      <c r="AQ35" s="55"/>
      <c r="AR35" s="55"/>
      <c r="AS35" s="55"/>
      <c r="AT35" s="55"/>
      <c r="AU35" s="55"/>
      <c r="AV35" s="55"/>
      <c r="AW35" s="55"/>
      <c r="AX35" s="55"/>
      <c r="AY35" s="55"/>
      <c r="AZ35" s="55"/>
      <c r="BA35" s="55"/>
      <c r="BB35" s="55"/>
      <c r="BC35" s="55"/>
      <c r="BD35" s="2"/>
      <c r="BE35" s="38">
        <f t="shared" ref="BE35:BE43" si="3">IF(BG35="","",BE34+1)</f>
        <v>13</v>
      </c>
      <c r="BF35" s="38"/>
      <c r="BG35" s="55" t="str">
        <f>IF('各会計、関係団体の財政状況及び健全化判断比率'!B36="","",'各会計、関係団体の財政状況及び健全化判断比率'!B36)</f>
        <v>農業集落排水事業特別会計</v>
      </c>
      <c r="BH35" s="55"/>
      <c r="BI35" s="55"/>
      <c r="BJ35" s="55"/>
      <c r="BK35" s="55"/>
      <c r="BL35" s="55"/>
      <c r="BM35" s="55"/>
      <c r="BN35" s="55"/>
      <c r="BO35" s="55"/>
      <c r="BP35" s="55"/>
      <c r="BQ35" s="55"/>
      <c r="BR35" s="55"/>
      <c r="BS35" s="55"/>
      <c r="BT35" s="55"/>
      <c r="BU35" s="55"/>
      <c r="BV35" s="2"/>
      <c r="BW35" s="38">
        <f t="shared" ref="BW35:BW43" si="4">IF(BY35="","",BW34+1)</f>
        <v>16</v>
      </c>
      <c r="BX35" s="38"/>
      <c r="BY35" s="55" t="str">
        <f>IF('各会計、関係団体の財政状況及び健全化判断比率'!B69="","",'各会計、関係団体の財政状況及び健全化判断比率'!B69)</f>
        <v>仁淀消防組合</v>
      </c>
      <c r="BZ35" s="55"/>
      <c r="CA35" s="55"/>
      <c r="CB35" s="55"/>
      <c r="CC35" s="55"/>
      <c r="CD35" s="55"/>
      <c r="CE35" s="55"/>
      <c r="CF35" s="55"/>
      <c r="CG35" s="55"/>
      <c r="CH35" s="55"/>
      <c r="CI35" s="55"/>
      <c r="CJ35" s="55"/>
      <c r="CK35" s="55"/>
      <c r="CL35" s="55"/>
      <c r="CM35" s="55"/>
      <c r="CN35" s="2"/>
      <c r="CO35" s="38">
        <f t="shared" ref="CO35:CO43" si="5">IF(CQ35="","",CO34+1)</f>
        <v>26</v>
      </c>
      <c r="CP35" s="38"/>
      <c r="CQ35" s="55" t="str">
        <f>IF('各会計、関係団体の財政状況及び健全化判断比率'!BS8="","",'各会計、関係団体の財政状況及び健全化判断比率'!BS8)</f>
        <v>有限会社むささびの里</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墓地公園事業特別会計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14</v>
      </c>
      <c r="BF36" s="38"/>
      <c r="BG36" s="55" t="str">
        <f>IF('各会計、関係団体の財政状況及び健全化判断比率'!B37="","",'各会計、関係団体の財政状況及び健全化判断比率'!B37)</f>
        <v>再生可能エネルギー事業特別会計</v>
      </c>
      <c r="BH36" s="55"/>
      <c r="BI36" s="55"/>
      <c r="BJ36" s="55"/>
      <c r="BK36" s="55"/>
      <c r="BL36" s="55"/>
      <c r="BM36" s="55"/>
      <c r="BN36" s="55"/>
      <c r="BO36" s="55"/>
      <c r="BP36" s="55"/>
      <c r="BQ36" s="55"/>
      <c r="BR36" s="55"/>
      <c r="BS36" s="55"/>
      <c r="BT36" s="55"/>
      <c r="BU36" s="55"/>
      <c r="BV36" s="2"/>
      <c r="BW36" s="38">
        <f t="shared" si="4"/>
        <v>17</v>
      </c>
      <c r="BX36" s="38"/>
      <c r="BY36" s="55" t="str">
        <f>IF('各会計、関係団体の財政状況及び健全化判断比率'!B70="","",'各会計、関係団体の財政状況及び健全化判断比率'!B70)</f>
        <v>高知県広域食肉センター事務組合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天王地区汚水処理施設事業特別会計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18</v>
      </c>
      <c r="BX37" s="38"/>
      <c r="BY37" s="55" t="str">
        <f>IF('各会計、関係団体の財政状況及び健全化判断比率'!B71="","",'各会計、関係団体の財政状況及び健全化判断比率'!B71)</f>
        <v>仁淀川広域市町村圏事務組合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9</v>
      </c>
      <c r="V38" s="38"/>
      <c r="W38" s="55" t="str">
        <f>IF('各会計、関係団体の財政状況及び健全化判断比率'!B32="","",'各会計、関係団体の財政状況及び健全化判断比率'!B32)</f>
        <v>特別養護老人ホーム特別会計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19</v>
      </c>
      <c r="BX38" s="38"/>
      <c r="BY38" s="55" t="str">
        <f>IF('各会計、関係団体の財政状況及び健全化判断比率'!B72="","",'各会計、関係団体の財政状況及び健全化判断比率'!B72)</f>
        <v>高知中央西部焼却処理事務組合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20</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21</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22</v>
      </c>
      <c r="BX41" s="38"/>
      <c r="BY41" s="55" t="str">
        <f>IF('各会計、関係団体の財政状況及び健全化判断比率'!B75="","",'各会計、関係団体の財政状況及び健全化判断比率'!B75)</f>
        <v>高知県市町村総合事務組合（特別会計）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23</v>
      </c>
      <c r="BX42" s="38"/>
      <c r="BY42" s="55" t="str">
        <f>IF('各会計、関係団体の財政状況及び健全化判断比率'!B76="","",'各会計、関係団体の財政状況及び健全化判断比率'!B76)</f>
        <v>高知県後期高齢者医療広域連合（一般会計）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24</v>
      </c>
      <c r="BX43" s="38"/>
      <c r="BY43" s="55" t="str">
        <f>IF('各会計、関係団体の財政状況及び健全化判断比率'!B77="","",'各会計、関係団体の財政状況及び健全化判断比率'!B77)</f>
        <v>高知県後期高齢者医療広域連合（特別会計）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NO33HDUg7J5hgca87ZTUykAEe7PVdDhfIdFG4dorEVqqwzoPMy48rYtBT8YGChInNiuwlZvcc3US2LgmGloRDQ==" saltValue="kalx8o2QzqxAyaJBCOv7Z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0"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9"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254</v>
      </c>
      <c r="AE4" s="139"/>
      <c r="AF4" s="139"/>
      <c r="AG4" s="139"/>
      <c r="AH4" s="139"/>
      <c r="AI4" s="139"/>
      <c r="AJ4" s="139"/>
      <c r="AK4" s="144"/>
      <c r="AL4" s="182" t="s">
        <v>310</v>
      </c>
      <c r="AM4" s="139"/>
      <c r="AN4" s="139"/>
      <c r="AO4" s="144"/>
      <c r="AP4" s="298" t="s">
        <v>313</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2477400</v>
      </c>
      <c r="S5" s="276"/>
      <c r="T5" s="276"/>
      <c r="U5" s="276"/>
      <c r="V5" s="276"/>
      <c r="W5" s="276"/>
      <c r="X5" s="276"/>
      <c r="Y5" s="278"/>
      <c r="Z5" s="281">
        <v>16.8</v>
      </c>
      <c r="AA5" s="281"/>
      <c r="AB5" s="281"/>
      <c r="AC5" s="281"/>
      <c r="AD5" s="286">
        <v>2477400</v>
      </c>
      <c r="AE5" s="286"/>
      <c r="AF5" s="286"/>
      <c r="AG5" s="286"/>
      <c r="AH5" s="286"/>
      <c r="AI5" s="286"/>
      <c r="AJ5" s="286"/>
      <c r="AK5" s="286"/>
      <c r="AL5" s="291">
        <v>29.8</v>
      </c>
      <c r="AM5" s="293"/>
      <c r="AN5" s="293"/>
      <c r="AO5" s="295"/>
      <c r="AP5" s="260" t="s">
        <v>316</v>
      </c>
      <c r="AQ5" s="265"/>
      <c r="AR5" s="265"/>
      <c r="AS5" s="265"/>
      <c r="AT5" s="265"/>
      <c r="AU5" s="265"/>
      <c r="AV5" s="265"/>
      <c r="AW5" s="265"/>
      <c r="AX5" s="265"/>
      <c r="AY5" s="265"/>
      <c r="AZ5" s="265"/>
      <c r="BA5" s="265"/>
      <c r="BB5" s="265"/>
      <c r="BC5" s="265"/>
      <c r="BD5" s="265"/>
      <c r="BE5" s="265"/>
      <c r="BF5" s="268"/>
      <c r="BG5" s="274">
        <v>2472524</v>
      </c>
      <c r="BH5" s="217"/>
      <c r="BI5" s="217"/>
      <c r="BJ5" s="217"/>
      <c r="BK5" s="217"/>
      <c r="BL5" s="217"/>
      <c r="BM5" s="217"/>
      <c r="BN5" s="279"/>
      <c r="BO5" s="282">
        <v>99.8</v>
      </c>
      <c r="BP5" s="282"/>
      <c r="BQ5" s="282"/>
      <c r="BR5" s="282"/>
      <c r="BS5" s="287">
        <v>16880</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310</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323</v>
      </c>
      <c r="C6" s="1"/>
      <c r="D6" s="1"/>
      <c r="E6" s="1"/>
      <c r="F6" s="1"/>
      <c r="G6" s="1"/>
      <c r="H6" s="1"/>
      <c r="I6" s="1"/>
      <c r="J6" s="1"/>
      <c r="K6" s="1"/>
      <c r="L6" s="1"/>
      <c r="M6" s="1"/>
      <c r="N6" s="1"/>
      <c r="O6" s="1"/>
      <c r="P6" s="1"/>
      <c r="Q6" s="269"/>
      <c r="R6" s="274">
        <v>227360</v>
      </c>
      <c r="S6" s="217"/>
      <c r="T6" s="217"/>
      <c r="U6" s="217"/>
      <c r="V6" s="217"/>
      <c r="W6" s="217"/>
      <c r="X6" s="217"/>
      <c r="Y6" s="279"/>
      <c r="Z6" s="282">
        <v>1.5</v>
      </c>
      <c r="AA6" s="282"/>
      <c r="AB6" s="282"/>
      <c r="AC6" s="282"/>
      <c r="AD6" s="287">
        <v>227360</v>
      </c>
      <c r="AE6" s="287"/>
      <c r="AF6" s="287"/>
      <c r="AG6" s="287"/>
      <c r="AH6" s="287"/>
      <c r="AI6" s="287"/>
      <c r="AJ6" s="287"/>
      <c r="AK6" s="287"/>
      <c r="AL6" s="283">
        <v>2.7</v>
      </c>
      <c r="AM6" s="238"/>
      <c r="AN6" s="238"/>
      <c r="AO6" s="296"/>
      <c r="AP6" s="261" t="s">
        <v>109</v>
      </c>
      <c r="AQ6" s="1"/>
      <c r="AR6" s="1"/>
      <c r="AS6" s="1"/>
      <c r="AT6" s="1"/>
      <c r="AU6" s="1"/>
      <c r="AV6" s="1"/>
      <c r="AW6" s="1"/>
      <c r="AX6" s="1"/>
      <c r="AY6" s="1"/>
      <c r="AZ6" s="1"/>
      <c r="BA6" s="1"/>
      <c r="BB6" s="1"/>
      <c r="BC6" s="1"/>
      <c r="BD6" s="1"/>
      <c r="BE6" s="1"/>
      <c r="BF6" s="269"/>
      <c r="BG6" s="274">
        <v>2472524</v>
      </c>
      <c r="BH6" s="217"/>
      <c r="BI6" s="217"/>
      <c r="BJ6" s="217"/>
      <c r="BK6" s="217"/>
      <c r="BL6" s="217"/>
      <c r="BM6" s="217"/>
      <c r="BN6" s="279"/>
      <c r="BO6" s="282">
        <v>99.8</v>
      </c>
      <c r="BP6" s="282"/>
      <c r="BQ6" s="282"/>
      <c r="BR6" s="282"/>
      <c r="BS6" s="287">
        <v>16880</v>
      </c>
      <c r="BT6" s="287"/>
      <c r="BU6" s="287"/>
      <c r="BV6" s="287"/>
      <c r="BW6" s="287"/>
      <c r="BX6" s="287"/>
      <c r="BY6" s="287"/>
      <c r="BZ6" s="287"/>
      <c r="CA6" s="287"/>
      <c r="CB6" s="325"/>
      <c r="CD6" s="260" t="s">
        <v>324</v>
      </c>
      <c r="CE6" s="265"/>
      <c r="CF6" s="265"/>
      <c r="CG6" s="265"/>
      <c r="CH6" s="265"/>
      <c r="CI6" s="265"/>
      <c r="CJ6" s="265"/>
      <c r="CK6" s="265"/>
      <c r="CL6" s="265"/>
      <c r="CM6" s="265"/>
      <c r="CN6" s="265"/>
      <c r="CO6" s="265"/>
      <c r="CP6" s="265"/>
      <c r="CQ6" s="268"/>
      <c r="CR6" s="274">
        <v>102407</v>
      </c>
      <c r="CS6" s="217"/>
      <c r="CT6" s="217"/>
      <c r="CU6" s="217"/>
      <c r="CV6" s="217"/>
      <c r="CW6" s="217"/>
      <c r="CX6" s="217"/>
      <c r="CY6" s="279"/>
      <c r="CZ6" s="291">
        <v>0.7</v>
      </c>
      <c r="DA6" s="293"/>
      <c r="DB6" s="293"/>
      <c r="DC6" s="337"/>
      <c r="DD6" s="288" t="s">
        <v>201</v>
      </c>
      <c r="DE6" s="217"/>
      <c r="DF6" s="217"/>
      <c r="DG6" s="217"/>
      <c r="DH6" s="217"/>
      <c r="DI6" s="217"/>
      <c r="DJ6" s="217"/>
      <c r="DK6" s="217"/>
      <c r="DL6" s="217"/>
      <c r="DM6" s="217"/>
      <c r="DN6" s="217"/>
      <c r="DO6" s="217"/>
      <c r="DP6" s="279"/>
      <c r="DQ6" s="288">
        <v>102407</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2192</v>
      </c>
      <c r="S7" s="217"/>
      <c r="T7" s="217"/>
      <c r="U7" s="217"/>
      <c r="V7" s="217"/>
      <c r="W7" s="217"/>
      <c r="X7" s="217"/>
      <c r="Y7" s="279"/>
      <c r="Z7" s="282">
        <v>0</v>
      </c>
      <c r="AA7" s="282"/>
      <c r="AB7" s="282"/>
      <c r="AC7" s="282"/>
      <c r="AD7" s="287">
        <v>2192</v>
      </c>
      <c r="AE7" s="287"/>
      <c r="AF7" s="287"/>
      <c r="AG7" s="287"/>
      <c r="AH7" s="287"/>
      <c r="AI7" s="287"/>
      <c r="AJ7" s="287"/>
      <c r="AK7" s="287"/>
      <c r="AL7" s="283">
        <v>0</v>
      </c>
      <c r="AM7" s="238"/>
      <c r="AN7" s="238"/>
      <c r="AO7" s="296"/>
      <c r="AP7" s="261" t="s">
        <v>325</v>
      </c>
      <c r="AQ7" s="1"/>
      <c r="AR7" s="1"/>
      <c r="AS7" s="1"/>
      <c r="AT7" s="1"/>
      <c r="AU7" s="1"/>
      <c r="AV7" s="1"/>
      <c r="AW7" s="1"/>
      <c r="AX7" s="1"/>
      <c r="AY7" s="1"/>
      <c r="AZ7" s="1"/>
      <c r="BA7" s="1"/>
      <c r="BB7" s="1"/>
      <c r="BC7" s="1"/>
      <c r="BD7" s="1"/>
      <c r="BE7" s="1"/>
      <c r="BF7" s="269"/>
      <c r="BG7" s="274">
        <v>991357</v>
      </c>
      <c r="BH7" s="217"/>
      <c r="BI7" s="217"/>
      <c r="BJ7" s="217"/>
      <c r="BK7" s="217"/>
      <c r="BL7" s="217"/>
      <c r="BM7" s="217"/>
      <c r="BN7" s="279"/>
      <c r="BO7" s="282">
        <v>40</v>
      </c>
      <c r="BP7" s="282"/>
      <c r="BQ7" s="282"/>
      <c r="BR7" s="282"/>
      <c r="BS7" s="287">
        <v>16880</v>
      </c>
      <c r="BT7" s="287"/>
      <c r="BU7" s="287"/>
      <c r="BV7" s="287"/>
      <c r="BW7" s="287"/>
      <c r="BX7" s="287"/>
      <c r="BY7" s="287"/>
      <c r="BZ7" s="287"/>
      <c r="CA7" s="287"/>
      <c r="CB7" s="325"/>
      <c r="CD7" s="261" t="s">
        <v>327</v>
      </c>
      <c r="CE7" s="1"/>
      <c r="CF7" s="1"/>
      <c r="CG7" s="1"/>
      <c r="CH7" s="1"/>
      <c r="CI7" s="1"/>
      <c r="CJ7" s="1"/>
      <c r="CK7" s="1"/>
      <c r="CL7" s="1"/>
      <c r="CM7" s="1"/>
      <c r="CN7" s="1"/>
      <c r="CO7" s="1"/>
      <c r="CP7" s="1"/>
      <c r="CQ7" s="269"/>
      <c r="CR7" s="274">
        <v>1823625</v>
      </c>
      <c r="CS7" s="217"/>
      <c r="CT7" s="217"/>
      <c r="CU7" s="217"/>
      <c r="CV7" s="217"/>
      <c r="CW7" s="217"/>
      <c r="CX7" s="217"/>
      <c r="CY7" s="279"/>
      <c r="CZ7" s="282">
        <v>12.8</v>
      </c>
      <c r="DA7" s="282"/>
      <c r="DB7" s="282"/>
      <c r="DC7" s="282"/>
      <c r="DD7" s="288">
        <v>73032</v>
      </c>
      <c r="DE7" s="217"/>
      <c r="DF7" s="217"/>
      <c r="DG7" s="217"/>
      <c r="DH7" s="217"/>
      <c r="DI7" s="217"/>
      <c r="DJ7" s="217"/>
      <c r="DK7" s="217"/>
      <c r="DL7" s="217"/>
      <c r="DM7" s="217"/>
      <c r="DN7" s="217"/>
      <c r="DO7" s="217"/>
      <c r="DP7" s="279"/>
      <c r="DQ7" s="288">
        <v>1295206</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12473</v>
      </c>
      <c r="S8" s="217"/>
      <c r="T8" s="217"/>
      <c r="U8" s="217"/>
      <c r="V8" s="217"/>
      <c r="W8" s="217"/>
      <c r="X8" s="217"/>
      <c r="Y8" s="279"/>
      <c r="Z8" s="282">
        <v>0.1</v>
      </c>
      <c r="AA8" s="282"/>
      <c r="AB8" s="282"/>
      <c r="AC8" s="282"/>
      <c r="AD8" s="287">
        <v>12473</v>
      </c>
      <c r="AE8" s="287"/>
      <c r="AF8" s="287"/>
      <c r="AG8" s="287"/>
      <c r="AH8" s="287"/>
      <c r="AI8" s="287"/>
      <c r="AJ8" s="287"/>
      <c r="AK8" s="287"/>
      <c r="AL8" s="283">
        <v>0.2</v>
      </c>
      <c r="AM8" s="238"/>
      <c r="AN8" s="238"/>
      <c r="AO8" s="296"/>
      <c r="AP8" s="261" t="s">
        <v>111</v>
      </c>
      <c r="AQ8" s="1"/>
      <c r="AR8" s="1"/>
      <c r="AS8" s="1"/>
      <c r="AT8" s="1"/>
      <c r="AU8" s="1"/>
      <c r="AV8" s="1"/>
      <c r="AW8" s="1"/>
      <c r="AX8" s="1"/>
      <c r="AY8" s="1"/>
      <c r="AZ8" s="1"/>
      <c r="BA8" s="1"/>
      <c r="BB8" s="1"/>
      <c r="BC8" s="1"/>
      <c r="BD8" s="1"/>
      <c r="BE8" s="1"/>
      <c r="BF8" s="269"/>
      <c r="BG8" s="274">
        <v>37287</v>
      </c>
      <c r="BH8" s="217"/>
      <c r="BI8" s="217"/>
      <c r="BJ8" s="217"/>
      <c r="BK8" s="217"/>
      <c r="BL8" s="217"/>
      <c r="BM8" s="217"/>
      <c r="BN8" s="279"/>
      <c r="BO8" s="282">
        <v>1.5</v>
      </c>
      <c r="BP8" s="282"/>
      <c r="BQ8" s="282"/>
      <c r="BR8" s="282"/>
      <c r="BS8" s="287" t="s">
        <v>201</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4102712</v>
      </c>
      <c r="CS8" s="217"/>
      <c r="CT8" s="217"/>
      <c r="CU8" s="217"/>
      <c r="CV8" s="217"/>
      <c r="CW8" s="217"/>
      <c r="CX8" s="217"/>
      <c r="CY8" s="279"/>
      <c r="CZ8" s="282">
        <v>28.8</v>
      </c>
      <c r="DA8" s="282"/>
      <c r="DB8" s="282"/>
      <c r="DC8" s="282"/>
      <c r="DD8" s="288">
        <v>41923</v>
      </c>
      <c r="DE8" s="217"/>
      <c r="DF8" s="217"/>
      <c r="DG8" s="217"/>
      <c r="DH8" s="217"/>
      <c r="DI8" s="217"/>
      <c r="DJ8" s="217"/>
      <c r="DK8" s="217"/>
      <c r="DL8" s="217"/>
      <c r="DM8" s="217"/>
      <c r="DN8" s="217"/>
      <c r="DO8" s="217"/>
      <c r="DP8" s="279"/>
      <c r="DQ8" s="288">
        <v>2569924</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13797</v>
      </c>
      <c r="S9" s="217"/>
      <c r="T9" s="217"/>
      <c r="U9" s="217"/>
      <c r="V9" s="217"/>
      <c r="W9" s="217"/>
      <c r="X9" s="217"/>
      <c r="Y9" s="279"/>
      <c r="Z9" s="282">
        <v>0.1</v>
      </c>
      <c r="AA9" s="282"/>
      <c r="AB9" s="282"/>
      <c r="AC9" s="282"/>
      <c r="AD9" s="287">
        <v>13797</v>
      </c>
      <c r="AE9" s="287"/>
      <c r="AF9" s="287"/>
      <c r="AG9" s="287"/>
      <c r="AH9" s="287"/>
      <c r="AI9" s="287"/>
      <c r="AJ9" s="287"/>
      <c r="AK9" s="287"/>
      <c r="AL9" s="283">
        <v>0.2</v>
      </c>
      <c r="AM9" s="238"/>
      <c r="AN9" s="238"/>
      <c r="AO9" s="296"/>
      <c r="AP9" s="261" t="s">
        <v>332</v>
      </c>
      <c r="AQ9" s="1"/>
      <c r="AR9" s="1"/>
      <c r="AS9" s="1"/>
      <c r="AT9" s="1"/>
      <c r="AU9" s="1"/>
      <c r="AV9" s="1"/>
      <c r="AW9" s="1"/>
      <c r="AX9" s="1"/>
      <c r="AY9" s="1"/>
      <c r="AZ9" s="1"/>
      <c r="BA9" s="1"/>
      <c r="BB9" s="1"/>
      <c r="BC9" s="1"/>
      <c r="BD9" s="1"/>
      <c r="BE9" s="1"/>
      <c r="BF9" s="269"/>
      <c r="BG9" s="274">
        <v>874336</v>
      </c>
      <c r="BH9" s="217"/>
      <c r="BI9" s="217"/>
      <c r="BJ9" s="217"/>
      <c r="BK9" s="217"/>
      <c r="BL9" s="217"/>
      <c r="BM9" s="217"/>
      <c r="BN9" s="279"/>
      <c r="BO9" s="282">
        <v>35.299999999999997</v>
      </c>
      <c r="BP9" s="282"/>
      <c r="BQ9" s="282"/>
      <c r="BR9" s="282"/>
      <c r="BS9" s="287" t="s">
        <v>201</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1519566</v>
      </c>
      <c r="CS9" s="217"/>
      <c r="CT9" s="217"/>
      <c r="CU9" s="217"/>
      <c r="CV9" s="217"/>
      <c r="CW9" s="217"/>
      <c r="CX9" s="217"/>
      <c r="CY9" s="279"/>
      <c r="CZ9" s="282">
        <v>10.7</v>
      </c>
      <c r="DA9" s="282"/>
      <c r="DB9" s="282"/>
      <c r="DC9" s="282"/>
      <c r="DD9" s="288">
        <v>82812</v>
      </c>
      <c r="DE9" s="217"/>
      <c r="DF9" s="217"/>
      <c r="DG9" s="217"/>
      <c r="DH9" s="217"/>
      <c r="DI9" s="217"/>
      <c r="DJ9" s="217"/>
      <c r="DK9" s="217"/>
      <c r="DL9" s="217"/>
      <c r="DM9" s="217"/>
      <c r="DN9" s="217"/>
      <c r="DO9" s="217"/>
      <c r="DP9" s="279"/>
      <c r="DQ9" s="288">
        <v>840785</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191</v>
      </c>
      <c r="AQ10" s="1"/>
      <c r="AR10" s="1"/>
      <c r="AS10" s="1"/>
      <c r="AT10" s="1"/>
      <c r="AU10" s="1"/>
      <c r="AV10" s="1"/>
      <c r="AW10" s="1"/>
      <c r="AX10" s="1"/>
      <c r="AY10" s="1"/>
      <c r="AZ10" s="1"/>
      <c r="BA10" s="1"/>
      <c r="BB10" s="1"/>
      <c r="BC10" s="1"/>
      <c r="BD10" s="1"/>
      <c r="BE10" s="1"/>
      <c r="BF10" s="269"/>
      <c r="BG10" s="274">
        <v>49597</v>
      </c>
      <c r="BH10" s="217"/>
      <c r="BI10" s="217"/>
      <c r="BJ10" s="217"/>
      <c r="BK10" s="217"/>
      <c r="BL10" s="217"/>
      <c r="BM10" s="217"/>
      <c r="BN10" s="279"/>
      <c r="BO10" s="282">
        <v>2</v>
      </c>
      <c r="BP10" s="282"/>
      <c r="BQ10" s="282"/>
      <c r="BR10" s="282"/>
      <c r="BS10" s="287">
        <v>8269</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12617</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12617</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526991</v>
      </c>
      <c r="S11" s="217"/>
      <c r="T11" s="217"/>
      <c r="U11" s="217"/>
      <c r="V11" s="217"/>
      <c r="W11" s="217"/>
      <c r="X11" s="217"/>
      <c r="Y11" s="279"/>
      <c r="Z11" s="283">
        <v>3.6</v>
      </c>
      <c r="AA11" s="238"/>
      <c r="AB11" s="238"/>
      <c r="AC11" s="285"/>
      <c r="AD11" s="288">
        <v>526991</v>
      </c>
      <c r="AE11" s="217"/>
      <c r="AF11" s="217"/>
      <c r="AG11" s="217"/>
      <c r="AH11" s="217"/>
      <c r="AI11" s="217"/>
      <c r="AJ11" s="217"/>
      <c r="AK11" s="279"/>
      <c r="AL11" s="283">
        <v>6.3</v>
      </c>
      <c r="AM11" s="238"/>
      <c r="AN11" s="238"/>
      <c r="AO11" s="296"/>
      <c r="AP11" s="261" t="s">
        <v>337</v>
      </c>
      <c r="AQ11" s="1"/>
      <c r="AR11" s="1"/>
      <c r="AS11" s="1"/>
      <c r="AT11" s="1"/>
      <c r="AU11" s="1"/>
      <c r="AV11" s="1"/>
      <c r="AW11" s="1"/>
      <c r="AX11" s="1"/>
      <c r="AY11" s="1"/>
      <c r="AZ11" s="1"/>
      <c r="BA11" s="1"/>
      <c r="BB11" s="1"/>
      <c r="BC11" s="1"/>
      <c r="BD11" s="1"/>
      <c r="BE11" s="1"/>
      <c r="BF11" s="269"/>
      <c r="BG11" s="274">
        <v>30137</v>
      </c>
      <c r="BH11" s="217"/>
      <c r="BI11" s="217"/>
      <c r="BJ11" s="217"/>
      <c r="BK11" s="217"/>
      <c r="BL11" s="217"/>
      <c r="BM11" s="217"/>
      <c r="BN11" s="279"/>
      <c r="BO11" s="282">
        <v>1.2</v>
      </c>
      <c r="BP11" s="282"/>
      <c r="BQ11" s="282"/>
      <c r="BR11" s="282"/>
      <c r="BS11" s="287">
        <v>8611</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896048</v>
      </c>
      <c r="CS11" s="217"/>
      <c r="CT11" s="217"/>
      <c r="CU11" s="217"/>
      <c r="CV11" s="217"/>
      <c r="CW11" s="217"/>
      <c r="CX11" s="217"/>
      <c r="CY11" s="279"/>
      <c r="CZ11" s="282">
        <v>6.3</v>
      </c>
      <c r="DA11" s="282"/>
      <c r="DB11" s="282"/>
      <c r="DC11" s="282"/>
      <c r="DD11" s="288">
        <v>445064</v>
      </c>
      <c r="DE11" s="217"/>
      <c r="DF11" s="217"/>
      <c r="DG11" s="217"/>
      <c r="DH11" s="217"/>
      <c r="DI11" s="217"/>
      <c r="DJ11" s="217"/>
      <c r="DK11" s="217"/>
      <c r="DL11" s="217"/>
      <c r="DM11" s="217"/>
      <c r="DN11" s="217"/>
      <c r="DO11" s="217"/>
      <c r="DP11" s="279"/>
      <c r="DQ11" s="288">
        <v>400281</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341</v>
      </c>
      <c r="AQ12" s="1"/>
      <c r="AR12" s="1"/>
      <c r="AS12" s="1"/>
      <c r="AT12" s="1"/>
      <c r="AU12" s="1"/>
      <c r="AV12" s="1"/>
      <c r="AW12" s="1"/>
      <c r="AX12" s="1"/>
      <c r="AY12" s="1"/>
      <c r="AZ12" s="1"/>
      <c r="BA12" s="1"/>
      <c r="BB12" s="1"/>
      <c r="BC12" s="1"/>
      <c r="BD12" s="1"/>
      <c r="BE12" s="1"/>
      <c r="BF12" s="269"/>
      <c r="BG12" s="274">
        <v>1248975</v>
      </c>
      <c r="BH12" s="217"/>
      <c r="BI12" s="217"/>
      <c r="BJ12" s="217"/>
      <c r="BK12" s="217"/>
      <c r="BL12" s="217"/>
      <c r="BM12" s="217"/>
      <c r="BN12" s="279"/>
      <c r="BO12" s="282">
        <v>50.4</v>
      </c>
      <c r="BP12" s="282"/>
      <c r="BQ12" s="282"/>
      <c r="BR12" s="282"/>
      <c r="BS12" s="287" t="s">
        <v>201</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351974</v>
      </c>
      <c r="CS12" s="217"/>
      <c r="CT12" s="217"/>
      <c r="CU12" s="217"/>
      <c r="CV12" s="217"/>
      <c r="CW12" s="217"/>
      <c r="CX12" s="217"/>
      <c r="CY12" s="279"/>
      <c r="CZ12" s="282">
        <v>2.5</v>
      </c>
      <c r="DA12" s="282"/>
      <c r="DB12" s="282"/>
      <c r="DC12" s="282"/>
      <c r="DD12" s="288">
        <v>86902</v>
      </c>
      <c r="DE12" s="217"/>
      <c r="DF12" s="217"/>
      <c r="DG12" s="217"/>
      <c r="DH12" s="217"/>
      <c r="DI12" s="217"/>
      <c r="DJ12" s="217"/>
      <c r="DK12" s="217"/>
      <c r="DL12" s="217"/>
      <c r="DM12" s="217"/>
      <c r="DN12" s="217"/>
      <c r="DO12" s="217"/>
      <c r="DP12" s="279"/>
      <c r="DQ12" s="288">
        <v>225034</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344</v>
      </c>
      <c r="AQ13" s="1"/>
      <c r="AR13" s="1"/>
      <c r="AS13" s="1"/>
      <c r="AT13" s="1"/>
      <c r="AU13" s="1"/>
      <c r="AV13" s="1"/>
      <c r="AW13" s="1"/>
      <c r="AX13" s="1"/>
      <c r="AY13" s="1"/>
      <c r="AZ13" s="1"/>
      <c r="BA13" s="1"/>
      <c r="BB13" s="1"/>
      <c r="BC13" s="1"/>
      <c r="BD13" s="1"/>
      <c r="BE13" s="1"/>
      <c r="BF13" s="269"/>
      <c r="BG13" s="274">
        <v>1229991</v>
      </c>
      <c r="BH13" s="217"/>
      <c r="BI13" s="217"/>
      <c r="BJ13" s="217"/>
      <c r="BK13" s="217"/>
      <c r="BL13" s="217"/>
      <c r="BM13" s="217"/>
      <c r="BN13" s="279"/>
      <c r="BO13" s="282">
        <v>49.6</v>
      </c>
      <c r="BP13" s="282"/>
      <c r="BQ13" s="282"/>
      <c r="BR13" s="282"/>
      <c r="BS13" s="287" t="s">
        <v>201</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1339126</v>
      </c>
      <c r="CS13" s="217"/>
      <c r="CT13" s="217"/>
      <c r="CU13" s="217"/>
      <c r="CV13" s="217"/>
      <c r="CW13" s="217"/>
      <c r="CX13" s="217"/>
      <c r="CY13" s="279"/>
      <c r="CZ13" s="282">
        <v>9.4</v>
      </c>
      <c r="DA13" s="282"/>
      <c r="DB13" s="282"/>
      <c r="DC13" s="282"/>
      <c r="DD13" s="288">
        <v>634934</v>
      </c>
      <c r="DE13" s="217"/>
      <c r="DF13" s="217"/>
      <c r="DG13" s="217"/>
      <c r="DH13" s="217"/>
      <c r="DI13" s="217"/>
      <c r="DJ13" s="217"/>
      <c r="DK13" s="217"/>
      <c r="DL13" s="217"/>
      <c r="DM13" s="217"/>
      <c r="DN13" s="217"/>
      <c r="DO13" s="217"/>
      <c r="DP13" s="279"/>
      <c r="DQ13" s="288">
        <v>672188</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1221</v>
      </c>
      <c r="S14" s="217"/>
      <c r="T14" s="217"/>
      <c r="U14" s="217"/>
      <c r="V14" s="217"/>
      <c r="W14" s="217"/>
      <c r="X14" s="217"/>
      <c r="Y14" s="279"/>
      <c r="Z14" s="282">
        <v>0</v>
      </c>
      <c r="AA14" s="282"/>
      <c r="AB14" s="282"/>
      <c r="AC14" s="282"/>
      <c r="AD14" s="287">
        <v>1221</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97648</v>
      </c>
      <c r="BH14" s="217"/>
      <c r="BI14" s="217"/>
      <c r="BJ14" s="217"/>
      <c r="BK14" s="217"/>
      <c r="BL14" s="217"/>
      <c r="BM14" s="217"/>
      <c r="BN14" s="279"/>
      <c r="BO14" s="282">
        <v>3.9</v>
      </c>
      <c r="BP14" s="282"/>
      <c r="BQ14" s="282"/>
      <c r="BR14" s="282"/>
      <c r="BS14" s="287" t="s">
        <v>201</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739754</v>
      </c>
      <c r="CS14" s="217"/>
      <c r="CT14" s="217"/>
      <c r="CU14" s="217"/>
      <c r="CV14" s="217"/>
      <c r="CW14" s="217"/>
      <c r="CX14" s="217"/>
      <c r="CY14" s="279"/>
      <c r="CZ14" s="282">
        <v>5.2</v>
      </c>
      <c r="DA14" s="282"/>
      <c r="DB14" s="282"/>
      <c r="DC14" s="282"/>
      <c r="DD14" s="288">
        <v>153576</v>
      </c>
      <c r="DE14" s="217"/>
      <c r="DF14" s="217"/>
      <c r="DG14" s="217"/>
      <c r="DH14" s="217"/>
      <c r="DI14" s="217"/>
      <c r="DJ14" s="217"/>
      <c r="DK14" s="217"/>
      <c r="DL14" s="217"/>
      <c r="DM14" s="217"/>
      <c r="DN14" s="217"/>
      <c r="DO14" s="217"/>
      <c r="DP14" s="279"/>
      <c r="DQ14" s="288">
        <v>539381</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142</v>
      </c>
      <c r="AQ15" s="1"/>
      <c r="AR15" s="1"/>
      <c r="AS15" s="1"/>
      <c r="AT15" s="1"/>
      <c r="AU15" s="1"/>
      <c r="AV15" s="1"/>
      <c r="AW15" s="1"/>
      <c r="AX15" s="1"/>
      <c r="AY15" s="1"/>
      <c r="AZ15" s="1"/>
      <c r="BA15" s="1"/>
      <c r="BB15" s="1"/>
      <c r="BC15" s="1"/>
      <c r="BD15" s="1"/>
      <c r="BE15" s="1"/>
      <c r="BF15" s="269"/>
      <c r="BG15" s="274">
        <v>134544</v>
      </c>
      <c r="BH15" s="217"/>
      <c r="BI15" s="217"/>
      <c r="BJ15" s="217"/>
      <c r="BK15" s="217"/>
      <c r="BL15" s="217"/>
      <c r="BM15" s="217"/>
      <c r="BN15" s="279"/>
      <c r="BO15" s="282">
        <v>5.4</v>
      </c>
      <c r="BP15" s="282"/>
      <c r="BQ15" s="282"/>
      <c r="BR15" s="282"/>
      <c r="BS15" s="287" t="s">
        <v>201</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1247467</v>
      </c>
      <c r="CS15" s="217"/>
      <c r="CT15" s="217"/>
      <c r="CU15" s="217"/>
      <c r="CV15" s="217"/>
      <c r="CW15" s="217"/>
      <c r="CX15" s="217"/>
      <c r="CY15" s="279"/>
      <c r="CZ15" s="282">
        <v>8.8000000000000007</v>
      </c>
      <c r="DA15" s="282"/>
      <c r="DB15" s="282"/>
      <c r="DC15" s="282"/>
      <c r="DD15" s="288">
        <v>158837</v>
      </c>
      <c r="DE15" s="217"/>
      <c r="DF15" s="217"/>
      <c r="DG15" s="217"/>
      <c r="DH15" s="217"/>
      <c r="DI15" s="217"/>
      <c r="DJ15" s="217"/>
      <c r="DK15" s="217"/>
      <c r="DL15" s="217"/>
      <c r="DM15" s="217"/>
      <c r="DN15" s="217"/>
      <c r="DO15" s="217"/>
      <c r="DP15" s="279"/>
      <c r="DQ15" s="288">
        <v>846670</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10307</v>
      </c>
      <c r="S16" s="217"/>
      <c r="T16" s="217"/>
      <c r="U16" s="217"/>
      <c r="V16" s="217"/>
      <c r="W16" s="217"/>
      <c r="X16" s="217"/>
      <c r="Y16" s="279"/>
      <c r="Z16" s="282">
        <v>0.1</v>
      </c>
      <c r="AA16" s="282"/>
      <c r="AB16" s="282"/>
      <c r="AC16" s="282"/>
      <c r="AD16" s="287">
        <v>10307</v>
      </c>
      <c r="AE16" s="287"/>
      <c r="AF16" s="287"/>
      <c r="AG16" s="287"/>
      <c r="AH16" s="287"/>
      <c r="AI16" s="287"/>
      <c r="AJ16" s="287"/>
      <c r="AK16" s="287"/>
      <c r="AL16" s="283">
        <v>0.1</v>
      </c>
      <c r="AM16" s="238"/>
      <c r="AN16" s="238"/>
      <c r="AO16" s="296"/>
      <c r="AP16" s="261" t="s">
        <v>350</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444731</v>
      </c>
      <c r="CS16" s="217"/>
      <c r="CT16" s="217"/>
      <c r="CU16" s="217"/>
      <c r="CV16" s="217"/>
      <c r="CW16" s="217"/>
      <c r="CX16" s="217"/>
      <c r="CY16" s="279"/>
      <c r="CZ16" s="282">
        <v>3.1</v>
      </c>
      <c r="DA16" s="282"/>
      <c r="DB16" s="282"/>
      <c r="DC16" s="282"/>
      <c r="DD16" s="288" t="s">
        <v>201</v>
      </c>
      <c r="DE16" s="217"/>
      <c r="DF16" s="217"/>
      <c r="DG16" s="217"/>
      <c r="DH16" s="217"/>
      <c r="DI16" s="217"/>
      <c r="DJ16" s="217"/>
      <c r="DK16" s="217"/>
      <c r="DL16" s="217"/>
      <c r="DM16" s="217"/>
      <c r="DN16" s="217"/>
      <c r="DO16" s="217"/>
      <c r="DP16" s="279"/>
      <c r="DQ16" s="288">
        <v>92507</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27414</v>
      </c>
      <c r="S17" s="217"/>
      <c r="T17" s="217"/>
      <c r="U17" s="217"/>
      <c r="V17" s="217"/>
      <c r="W17" s="217"/>
      <c r="X17" s="217"/>
      <c r="Y17" s="279"/>
      <c r="Z17" s="282">
        <v>0.2</v>
      </c>
      <c r="AA17" s="282"/>
      <c r="AB17" s="282"/>
      <c r="AC17" s="282"/>
      <c r="AD17" s="287">
        <v>27414</v>
      </c>
      <c r="AE17" s="287"/>
      <c r="AF17" s="287"/>
      <c r="AG17" s="287"/>
      <c r="AH17" s="287"/>
      <c r="AI17" s="287"/>
      <c r="AJ17" s="287"/>
      <c r="AK17" s="287"/>
      <c r="AL17" s="283">
        <v>0.3</v>
      </c>
      <c r="AM17" s="238"/>
      <c r="AN17" s="238"/>
      <c r="AO17" s="296"/>
      <c r="AP17" s="261" t="s">
        <v>353</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1670415</v>
      </c>
      <c r="CS17" s="217"/>
      <c r="CT17" s="217"/>
      <c r="CU17" s="217"/>
      <c r="CV17" s="217"/>
      <c r="CW17" s="217"/>
      <c r="CX17" s="217"/>
      <c r="CY17" s="279"/>
      <c r="CZ17" s="282">
        <v>11.7</v>
      </c>
      <c r="DA17" s="282"/>
      <c r="DB17" s="282"/>
      <c r="DC17" s="282"/>
      <c r="DD17" s="288" t="s">
        <v>201</v>
      </c>
      <c r="DE17" s="217"/>
      <c r="DF17" s="217"/>
      <c r="DG17" s="217"/>
      <c r="DH17" s="217"/>
      <c r="DI17" s="217"/>
      <c r="DJ17" s="217"/>
      <c r="DK17" s="217"/>
      <c r="DL17" s="217"/>
      <c r="DM17" s="217"/>
      <c r="DN17" s="217"/>
      <c r="DO17" s="217"/>
      <c r="DP17" s="279"/>
      <c r="DQ17" s="288">
        <v>1667845</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14199</v>
      </c>
      <c r="S18" s="217"/>
      <c r="T18" s="217"/>
      <c r="U18" s="217"/>
      <c r="V18" s="217"/>
      <c r="W18" s="217"/>
      <c r="X18" s="217"/>
      <c r="Y18" s="279"/>
      <c r="Z18" s="282">
        <v>0.1</v>
      </c>
      <c r="AA18" s="282"/>
      <c r="AB18" s="282"/>
      <c r="AC18" s="282"/>
      <c r="AD18" s="287">
        <v>14199</v>
      </c>
      <c r="AE18" s="287"/>
      <c r="AF18" s="287"/>
      <c r="AG18" s="287"/>
      <c r="AH18" s="287"/>
      <c r="AI18" s="287"/>
      <c r="AJ18" s="287"/>
      <c r="AK18" s="287"/>
      <c r="AL18" s="283">
        <v>0.2</v>
      </c>
      <c r="AM18" s="238"/>
      <c r="AN18" s="238"/>
      <c r="AO18" s="296"/>
      <c r="AP18" s="261" t="s">
        <v>104</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12690</v>
      </c>
      <c r="S19" s="217"/>
      <c r="T19" s="217"/>
      <c r="U19" s="217"/>
      <c r="V19" s="217"/>
      <c r="W19" s="217"/>
      <c r="X19" s="217"/>
      <c r="Y19" s="279"/>
      <c r="Z19" s="282">
        <v>0.1</v>
      </c>
      <c r="AA19" s="282"/>
      <c r="AB19" s="282"/>
      <c r="AC19" s="282"/>
      <c r="AD19" s="287">
        <v>12690</v>
      </c>
      <c r="AE19" s="287"/>
      <c r="AF19" s="287"/>
      <c r="AG19" s="287"/>
      <c r="AH19" s="287"/>
      <c r="AI19" s="287"/>
      <c r="AJ19" s="287"/>
      <c r="AK19" s="287"/>
      <c r="AL19" s="283">
        <v>0.2</v>
      </c>
      <c r="AM19" s="238"/>
      <c r="AN19" s="238"/>
      <c r="AO19" s="296"/>
      <c r="AP19" s="261" t="s">
        <v>251</v>
      </c>
      <c r="AQ19" s="1"/>
      <c r="AR19" s="1"/>
      <c r="AS19" s="1"/>
      <c r="AT19" s="1"/>
      <c r="AU19" s="1"/>
      <c r="AV19" s="1"/>
      <c r="AW19" s="1"/>
      <c r="AX19" s="1"/>
      <c r="AY19" s="1"/>
      <c r="AZ19" s="1"/>
      <c r="BA19" s="1"/>
      <c r="BB19" s="1"/>
      <c r="BC19" s="1"/>
      <c r="BD19" s="1"/>
      <c r="BE19" s="1"/>
      <c r="BF19" s="269"/>
      <c r="BG19" s="274">
        <v>4876</v>
      </c>
      <c r="BH19" s="217"/>
      <c r="BI19" s="217"/>
      <c r="BJ19" s="217"/>
      <c r="BK19" s="217"/>
      <c r="BL19" s="217"/>
      <c r="BM19" s="217"/>
      <c r="BN19" s="279"/>
      <c r="BO19" s="282">
        <v>0.2</v>
      </c>
      <c r="BP19" s="282"/>
      <c r="BQ19" s="282"/>
      <c r="BR19" s="282"/>
      <c r="BS19" s="287" t="s">
        <v>201</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v>1509</v>
      </c>
      <c r="S20" s="217"/>
      <c r="T20" s="217"/>
      <c r="U20" s="217"/>
      <c r="V20" s="217"/>
      <c r="W20" s="217"/>
      <c r="X20" s="217"/>
      <c r="Y20" s="279"/>
      <c r="Z20" s="282">
        <v>0</v>
      </c>
      <c r="AA20" s="282"/>
      <c r="AB20" s="282"/>
      <c r="AC20" s="282"/>
      <c r="AD20" s="287">
        <v>1509</v>
      </c>
      <c r="AE20" s="287"/>
      <c r="AF20" s="287"/>
      <c r="AG20" s="287"/>
      <c r="AH20" s="287"/>
      <c r="AI20" s="287"/>
      <c r="AJ20" s="287"/>
      <c r="AK20" s="287"/>
      <c r="AL20" s="283">
        <v>0</v>
      </c>
      <c r="AM20" s="238"/>
      <c r="AN20" s="238"/>
      <c r="AO20" s="296"/>
      <c r="AP20" s="261" t="s">
        <v>362</v>
      </c>
      <c r="AQ20" s="1"/>
      <c r="AR20" s="1"/>
      <c r="AS20" s="1"/>
      <c r="AT20" s="1"/>
      <c r="AU20" s="1"/>
      <c r="AV20" s="1"/>
      <c r="AW20" s="1"/>
      <c r="AX20" s="1"/>
      <c r="AY20" s="1"/>
      <c r="AZ20" s="1"/>
      <c r="BA20" s="1"/>
      <c r="BB20" s="1"/>
      <c r="BC20" s="1"/>
      <c r="BD20" s="1"/>
      <c r="BE20" s="1"/>
      <c r="BF20" s="269"/>
      <c r="BG20" s="274">
        <v>4876</v>
      </c>
      <c r="BH20" s="217"/>
      <c r="BI20" s="217"/>
      <c r="BJ20" s="217"/>
      <c r="BK20" s="217"/>
      <c r="BL20" s="217"/>
      <c r="BM20" s="217"/>
      <c r="BN20" s="279"/>
      <c r="BO20" s="282">
        <v>0.2</v>
      </c>
      <c r="BP20" s="282"/>
      <c r="BQ20" s="282"/>
      <c r="BR20" s="282"/>
      <c r="BS20" s="287" t="s">
        <v>201</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14250442</v>
      </c>
      <c r="CS20" s="217"/>
      <c r="CT20" s="217"/>
      <c r="CU20" s="217"/>
      <c r="CV20" s="217"/>
      <c r="CW20" s="217"/>
      <c r="CX20" s="217"/>
      <c r="CY20" s="279"/>
      <c r="CZ20" s="282">
        <v>100</v>
      </c>
      <c r="DA20" s="282"/>
      <c r="DB20" s="282"/>
      <c r="DC20" s="282"/>
      <c r="DD20" s="288">
        <v>1677080</v>
      </c>
      <c r="DE20" s="217"/>
      <c r="DF20" s="217"/>
      <c r="DG20" s="217"/>
      <c r="DH20" s="217"/>
      <c r="DI20" s="217"/>
      <c r="DJ20" s="217"/>
      <c r="DK20" s="217"/>
      <c r="DL20" s="217"/>
      <c r="DM20" s="217"/>
      <c r="DN20" s="217"/>
      <c r="DO20" s="217"/>
      <c r="DP20" s="279"/>
      <c r="DQ20" s="288">
        <v>9264845</v>
      </c>
      <c r="DR20" s="217"/>
      <c r="DS20" s="217"/>
      <c r="DT20" s="217"/>
      <c r="DU20" s="217"/>
      <c r="DV20" s="217"/>
      <c r="DW20" s="217"/>
      <c r="DX20" s="217"/>
      <c r="DY20" s="217"/>
      <c r="DZ20" s="217"/>
      <c r="EA20" s="217"/>
      <c r="EB20" s="217"/>
      <c r="EC20" s="326"/>
    </row>
    <row r="21" spans="2:133" ht="11.25" customHeight="1">
      <c r="B21" s="261" t="s">
        <v>338</v>
      </c>
      <c r="C21" s="1"/>
      <c r="D21" s="1"/>
      <c r="E21" s="1"/>
      <c r="F21" s="1"/>
      <c r="G21" s="1"/>
      <c r="H21" s="1"/>
      <c r="I21" s="1"/>
      <c r="J21" s="1"/>
      <c r="K21" s="1"/>
      <c r="L21" s="1"/>
      <c r="M21" s="1"/>
      <c r="N21" s="1"/>
      <c r="O21" s="1"/>
      <c r="P21" s="1"/>
      <c r="Q21" s="269"/>
      <c r="R21" s="274">
        <v>5501093</v>
      </c>
      <c r="S21" s="217"/>
      <c r="T21" s="217"/>
      <c r="U21" s="217"/>
      <c r="V21" s="217"/>
      <c r="W21" s="217"/>
      <c r="X21" s="217"/>
      <c r="Y21" s="279"/>
      <c r="Z21" s="282">
        <v>37.4</v>
      </c>
      <c r="AA21" s="282"/>
      <c r="AB21" s="282"/>
      <c r="AC21" s="282"/>
      <c r="AD21" s="287">
        <v>4977202</v>
      </c>
      <c r="AE21" s="287"/>
      <c r="AF21" s="287"/>
      <c r="AG21" s="287"/>
      <c r="AH21" s="287"/>
      <c r="AI21" s="287"/>
      <c r="AJ21" s="287"/>
      <c r="AK21" s="287"/>
      <c r="AL21" s="283">
        <v>59.9</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4562</v>
      </c>
      <c r="BH21" s="217"/>
      <c r="BI21" s="217"/>
      <c r="BJ21" s="217"/>
      <c r="BK21" s="217"/>
      <c r="BL21" s="217"/>
      <c r="BM21" s="217"/>
      <c r="BN21" s="279"/>
      <c r="BO21" s="282">
        <v>0.2</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4977202</v>
      </c>
      <c r="S22" s="217"/>
      <c r="T22" s="217"/>
      <c r="U22" s="217"/>
      <c r="V22" s="217"/>
      <c r="W22" s="217"/>
      <c r="X22" s="217"/>
      <c r="Y22" s="279"/>
      <c r="Z22" s="282">
        <v>33.799999999999997</v>
      </c>
      <c r="AA22" s="282"/>
      <c r="AB22" s="282"/>
      <c r="AC22" s="282"/>
      <c r="AD22" s="287">
        <v>4977202</v>
      </c>
      <c r="AE22" s="287"/>
      <c r="AF22" s="287"/>
      <c r="AG22" s="287"/>
      <c r="AH22" s="287"/>
      <c r="AI22" s="287"/>
      <c r="AJ22" s="287"/>
      <c r="AK22" s="287"/>
      <c r="AL22" s="283">
        <v>59.9</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523891</v>
      </c>
      <c r="S23" s="217"/>
      <c r="T23" s="217"/>
      <c r="U23" s="217"/>
      <c r="V23" s="217"/>
      <c r="W23" s="217"/>
      <c r="X23" s="217"/>
      <c r="Y23" s="279"/>
      <c r="Z23" s="282">
        <v>3.6</v>
      </c>
      <c r="AA23" s="282"/>
      <c r="AB23" s="282"/>
      <c r="AC23" s="282"/>
      <c r="AD23" s="287" t="s">
        <v>201</v>
      </c>
      <c r="AE23" s="287"/>
      <c r="AF23" s="287"/>
      <c r="AG23" s="287"/>
      <c r="AH23" s="287"/>
      <c r="AI23" s="287"/>
      <c r="AJ23" s="287"/>
      <c r="AK23" s="287"/>
      <c r="AL23" s="283" t="s">
        <v>201</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295</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v>314</v>
      </c>
      <c r="BH24" s="217"/>
      <c r="BI24" s="217"/>
      <c r="BJ24" s="217"/>
      <c r="BK24" s="217"/>
      <c r="BL24" s="217"/>
      <c r="BM24" s="217"/>
      <c r="BN24" s="279"/>
      <c r="BO24" s="282">
        <v>0</v>
      </c>
      <c r="BP24" s="282"/>
      <c r="BQ24" s="282"/>
      <c r="BR24" s="282"/>
      <c r="BS24" s="287" t="s">
        <v>201</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5657400</v>
      </c>
      <c r="CS24" s="276"/>
      <c r="CT24" s="276"/>
      <c r="CU24" s="276"/>
      <c r="CV24" s="276"/>
      <c r="CW24" s="276"/>
      <c r="CX24" s="276"/>
      <c r="CY24" s="278"/>
      <c r="CZ24" s="291">
        <v>39.700000000000003</v>
      </c>
      <c r="DA24" s="293"/>
      <c r="DB24" s="293"/>
      <c r="DC24" s="337"/>
      <c r="DD24" s="341">
        <v>4324289</v>
      </c>
      <c r="DE24" s="276"/>
      <c r="DF24" s="276"/>
      <c r="DG24" s="276"/>
      <c r="DH24" s="276"/>
      <c r="DI24" s="276"/>
      <c r="DJ24" s="276"/>
      <c r="DK24" s="278"/>
      <c r="DL24" s="341">
        <v>4202515</v>
      </c>
      <c r="DM24" s="276"/>
      <c r="DN24" s="276"/>
      <c r="DO24" s="276"/>
      <c r="DP24" s="276"/>
      <c r="DQ24" s="276"/>
      <c r="DR24" s="276"/>
      <c r="DS24" s="276"/>
      <c r="DT24" s="276"/>
      <c r="DU24" s="276"/>
      <c r="DV24" s="278"/>
      <c r="DW24" s="291">
        <v>50.3</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8814447</v>
      </c>
      <c r="S25" s="217"/>
      <c r="T25" s="217"/>
      <c r="U25" s="217"/>
      <c r="V25" s="217"/>
      <c r="W25" s="217"/>
      <c r="X25" s="217"/>
      <c r="Y25" s="279"/>
      <c r="Z25" s="282">
        <v>59.8</v>
      </c>
      <c r="AA25" s="282"/>
      <c r="AB25" s="282"/>
      <c r="AC25" s="282"/>
      <c r="AD25" s="287">
        <v>8290556</v>
      </c>
      <c r="AE25" s="287"/>
      <c r="AF25" s="287"/>
      <c r="AG25" s="287"/>
      <c r="AH25" s="287"/>
      <c r="AI25" s="287"/>
      <c r="AJ25" s="287"/>
      <c r="AK25" s="287"/>
      <c r="AL25" s="283">
        <v>99.8</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2550478</v>
      </c>
      <c r="CS25" s="313"/>
      <c r="CT25" s="313"/>
      <c r="CU25" s="313"/>
      <c r="CV25" s="313"/>
      <c r="CW25" s="313"/>
      <c r="CX25" s="313"/>
      <c r="CY25" s="332"/>
      <c r="CZ25" s="283">
        <v>17.899999999999999</v>
      </c>
      <c r="DA25" s="335"/>
      <c r="DB25" s="335"/>
      <c r="DC25" s="338"/>
      <c r="DD25" s="288">
        <v>2176510</v>
      </c>
      <c r="DE25" s="313"/>
      <c r="DF25" s="313"/>
      <c r="DG25" s="313"/>
      <c r="DH25" s="313"/>
      <c r="DI25" s="313"/>
      <c r="DJ25" s="313"/>
      <c r="DK25" s="332"/>
      <c r="DL25" s="288">
        <v>2056329</v>
      </c>
      <c r="DM25" s="313"/>
      <c r="DN25" s="313"/>
      <c r="DO25" s="313"/>
      <c r="DP25" s="313"/>
      <c r="DQ25" s="313"/>
      <c r="DR25" s="313"/>
      <c r="DS25" s="313"/>
      <c r="DT25" s="313"/>
      <c r="DU25" s="313"/>
      <c r="DV25" s="332"/>
      <c r="DW25" s="283">
        <v>24.6</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1509</v>
      </c>
      <c r="S26" s="217"/>
      <c r="T26" s="217"/>
      <c r="U26" s="217"/>
      <c r="V26" s="217"/>
      <c r="W26" s="217"/>
      <c r="X26" s="217"/>
      <c r="Y26" s="279"/>
      <c r="Z26" s="282">
        <v>0</v>
      </c>
      <c r="AA26" s="282"/>
      <c r="AB26" s="282"/>
      <c r="AC26" s="282"/>
      <c r="AD26" s="287">
        <v>1509</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1418227</v>
      </c>
      <c r="CS26" s="217"/>
      <c r="CT26" s="217"/>
      <c r="CU26" s="217"/>
      <c r="CV26" s="217"/>
      <c r="CW26" s="217"/>
      <c r="CX26" s="217"/>
      <c r="CY26" s="279"/>
      <c r="CZ26" s="283">
        <v>10</v>
      </c>
      <c r="DA26" s="335"/>
      <c r="DB26" s="335"/>
      <c r="DC26" s="338"/>
      <c r="DD26" s="288">
        <v>1386319</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27889</v>
      </c>
      <c r="S27" s="217"/>
      <c r="T27" s="217"/>
      <c r="U27" s="217"/>
      <c r="V27" s="217"/>
      <c r="W27" s="217"/>
      <c r="X27" s="217"/>
      <c r="Y27" s="279"/>
      <c r="Z27" s="282">
        <v>0.2</v>
      </c>
      <c r="AA27" s="282"/>
      <c r="AB27" s="282"/>
      <c r="AC27" s="282"/>
      <c r="AD27" s="287" t="s">
        <v>201</v>
      </c>
      <c r="AE27" s="287"/>
      <c r="AF27" s="287"/>
      <c r="AG27" s="287"/>
      <c r="AH27" s="287"/>
      <c r="AI27" s="287"/>
      <c r="AJ27" s="287"/>
      <c r="AK27" s="287"/>
      <c r="AL27" s="283" t="s">
        <v>201</v>
      </c>
      <c r="AM27" s="238"/>
      <c r="AN27" s="238"/>
      <c r="AO27" s="296"/>
      <c r="AP27" s="261" t="s">
        <v>385</v>
      </c>
      <c r="AQ27" s="1"/>
      <c r="AR27" s="1"/>
      <c r="AS27" s="1"/>
      <c r="AT27" s="1"/>
      <c r="AU27" s="1"/>
      <c r="AV27" s="1"/>
      <c r="AW27" s="1"/>
      <c r="AX27" s="1"/>
      <c r="AY27" s="1"/>
      <c r="AZ27" s="1"/>
      <c r="BA27" s="1"/>
      <c r="BB27" s="1"/>
      <c r="BC27" s="1"/>
      <c r="BD27" s="1"/>
      <c r="BE27" s="1"/>
      <c r="BF27" s="269"/>
      <c r="BG27" s="274">
        <v>2477400</v>
      </c>
      <c r="BH27" s="217"/>
      <c r="BI27" s="217"/>
      <c r="BJ27" s="217"/>
      <c r="BK27" s="217"/>
      <c r="BL27" s="217"/>
      <c r="BM27" s="217"/>
      <c r="BN27" s="279"/>
      <c r="BO27" s="282">
        <v>100</v>
      </c>
      <c r="BP27" s="282"/>
      <c r="BQ27" s="282"/>
      <c r="BR27" s="282"/>
      <c r="BS27" s="287">
        <v>16880</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1436507</v>
      </c>
      <c r="CS27" s="313"/>
      <c r="CT27" s="313"/>
      <c r="CU27" s="313"/>
      <c r="CV27" s="313"/>
      <c r="CW27" s="313"/>
      <c r="CX27" s="313"/>
      <c r="CY27" s="332"/>
      <c r="CZ27" s="283">
        <v>10.1</v>
      </c>
      <c r="DA27" s="335"/>
      <c r="DB27" s="335"/>
      <c r="DC27" s="338"/>
      <c r="DD27" s="288">
        <v>479934</v>
      </c>
      <c r="DE27" s="313"/>
      <c r="DF27" s="313"/>
      <c r="DG27" s="313"/>
      <c r="DH27" s="313"/>
      <c r="DI27" s="313"/>
      <c r="DJ27" s="313"/>
      <c r="DK27" s="332"/>
      <c r="DL27" s="288">
        <v>478341</v>
      </c>
      <c r="DM27" s="313"/>
      <c r="DN27" s="313"/>
      <c r="DO27" s="313"/>
      <c r="DP27" s="313"/>
      <c r="DQ27" s="313"/>
      <c r="DR27" s="313"/>
      <c r="DS27" s="313"/>
      <c r="DT27" s="313"/>
      <c r="DU27" s="313"/>
      <c r="DV27" s="332"/>
      <c r="DW27" s="283">
        <v>5.7</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121429</v>
      </c>
      <c r="S28" s="217"/>
      <c r="T28" s="217"/>
      <c r="U28" s="217"/>
      <c r="V28" s="217"/>
      <c r="W28" s="217"/>
      <c r="X28" s="217"/>
      <c r="Y28" s="279"/>
      <c r="Z28" s="282">
        <v>0.8</v>
      </c>
      <c r="AA28" s="282"/>
      <c r="AB28" s="282"/>
      <c r="AC28" s="282"/>
      <c r="AD28" s="287">
        <v>1991</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1670415</v>
      </c>
      <c r="CS28" s="217"/>
      <c r="CT28" s="217"/>
      <c r="CU28" s="217"/>
      <c r="CV28" s="217"/>
      <c r="CW28" s="217"/>
      <c r="CX28" s="217"/>
      <c r="CY28" s="279"/>
      <c r="CZ28" s="283">
        <v>11.7</v>
      </c>
      <c r="DA28" s="335"/>
      <c r="DB28" s="335"/>
      <c r="DC28" s="338"/>
      <c r="DD28" s="288">
        <v>1667845</v>
      </c>
      <c r="DE28" s="217"/>
      <c r="DF28" s="217"/>
      <c r="DG28" s="217"/>
      <c r="DH28" s="217"/>
      <c r="DI28" s="217"/>
      <c r="DJ28" s="217"/>
      <c r="DK28" s="279"/>
      <c r="DL28" s="288">
        <v>1667845</v>
      </c>
      <c r="DM28" s="217"/>
      <c r="DN28" s="217"/>
      <c r="DO28" s="217"/>
      <c r="DP28" s="217"/>
      <c r="DQ28" s="217"/>
      <c r="DR28" s="217"/>
      <c r="DS28" s="217"/>
      <c r="DT28" s="217"/>
      <c r="DU28" s="217"/>
      <c r="DV28" s="279"/>
      <c r="DW28" s="283">
        <v>20</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54959</v>
      </c>
      <c r="S29" s="217"/>
      <c r="T29" s="217"/>
      <c r="U29" s="217"/>
      <c r="V29" s="217"/>
      <c r="W29" s="217"/>
      <c r="X29" s="217"/>
      <c r="Y29" s="279"/>
      <c r="Z29" s="282">
        <v>0.4</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1670415</v>
      </c>
      <c r="CS29" s="313"/>
      <c r="CT29" s="313"/>
      <c r="CU29" s="313"/>
      <c r="CV29" s="313"/>
      <c r="CW29" s="313"/>
      <c r="CX29" s="313"/>
      <c r="CY29" s="332"/>
      <c r="CZ29" s="283">
        <v>11.7</v>
      </c>
      <c r="DA29" s="335"/>
      <c r="DB29" s="335"/>
      <c r="DC29" s="338"/>
      <c r="DD29" s="288">
        <v>1667845</v>
      </c>
      <c r="DE29" s="313"/>
      <c r="DF29" s="313"/>
      <c r="DG29" s="313"/>
      <c r="DH29" s="313"/>
      <c r="DI29" s="313"/>
      <c r="DJ29" s="313"/>
      <c r="DK29" s="332"/>
      <c r="DL29" s="288">
        <v>1667845</v>
      </c>
      <c r="DM29" s="313"/>
      <c r="DN29" s="313"/>
      <c r="DO29" s="313"/>
      <c r="DP29" s="313"/>
      <c r="DQ29" s="313"/>
      <c r="DR29" s="313"/>
      <c r="DS29" s="313"/>
      <c r="DT29" s="313"/>
      <c r="DU29" s="313"/>
      <c r="DV29" s="332"/>
      <c r="DW29" s="283">
        <v>20</v>
      </c>
      <c r="DX29" s="335"/>
      <c r="DY29" s="335"/>
      <c r="DZ29" s="335"/>
      <c r="EA29" s="335"/>
      <c r="EB29" s="335"/>
      <c r="EC29" s="360"/>
    </row>
    <row r="30" spans="2:133" ht="11.25" customHeight="1">
      <c r="B30" s="261" t="s">
        <v>339</v>
      </c>
      <c r="C30" s="1"/>
      <c r="D30" s="1"/>
      <c r="E30" s="1"/>
      <c r="F30" s="1"/>
      <c r="G30" s="1"/>
      <c r="H30" s="1"/>
      <c r="I30" s="1"/>
      <c r="J30" s="1"/>
      <c r="K30" s="1"/>
      <c r="L30" s="1"/>
      <c r="M30" s="1"/>
      <c r="N30" s="1"/>
      <c r="O30" s="1"/>
      <c r="P30" s="1"/>
      <c r="Q30" s="269"/>
      <c r="R30" s="274">
        <v>1710900</v>
      </c>
      <c r="S30" s="217"/>
      <c r="T30" s="217"/>
      <c r="U30" s="217"/>
      <c r="V30" s="217"/>
      <c r="W30" s="217"/>
      <c r="X30" s="217"/>
      <c r="Y30" s="279"/>
      <c r="Z30" s="282">
        <v>11.6</v>
      </c>
      <c r="AA30" s="282"/>
      <c r="AB30" s="282"/>
      <c r="AC30" s="282"/>
      <c r="AD30" s="287" t="s">
        <v>201</v>
      </c>
      <c r="AE30" s="287"/>
      <c r="AF30" s="287"/>
      <c r="AG30" s="287"/>
      <c r="AH30" s="287"/>
      <c r="AI30" s="287"/>
      <c r="AJ30" s="287"/>
      <c r="AK30" s="287"/>
      <c r="AL30" s="283" t="s">
        <v>201</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1630689</v>
      </c>
      <c r="CS30" s="217"/>
      <c r="CT30" s="217"/>
      <c r="CU30" s="217"/>
      <c r="CV30" s="217"/>
      <c r="CW30" s="217"/>
      <c r="CX30" s="217"/>
      <c r="CY30" s="279"/>
      <c r="CZ30" s="283">
        <v>11.4</v>
      </c>
      <c r="DA30" s="335"/>
      <c r="DB30" s="335"/>
      <c r="DC30" s="338"/>
      <c r="DD30" s="288">
        <v>1628152</v>
      </c>
      <c r="DE30" s="217"/>
      <c r="DF30" s="217"/>
      <c r="DG30" s="217"/>
      <c r="DH30" s="217"/>
      <c r="DI30" s="217"/>
      <c r="DJ30" s="217"/>
      <c r="DK30" s="279"/>
      <c r="DL30" s="288">
        <v>1628152</v>
      </c>
      <c r="DM30" s="217"/>
      <c r="DN30" s="217"/>
      <c r="DO30" s="217"/>
      <c r="DP30" s="217"/>
      <c r="DQ30" s="217"/>
      <c r="DR30" s="217"/>
      <c r="DS30" s="217"/>
      <c r="DT30" s="217"/>
      <c r="DU30" s="217"/>
      <c r="DV30" s="279"/>
      <c r="DW30" s="283">
        <v>19.5</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9</v>
      </c>
      <c r="AQ31" s="178"/>
      <c r="AR31" s="178"/>
      <c r="AS31" s="178"/>
      <c r="AT31" s="306" t="s">
        <v>392</v>
      </c>
      <c r="AU31" s="265"/>
      <c r="AV31" s="265"/>
      <c r="AW31" s="265"/>
      <c r="AX31" s="260" t="s">
        <v>271</v>
      </c>
      <c r="AY31" s="265"/>
      <c r="AZ31" s="265"/>
      <c r="BA31" s="265"/>
      <c r="BB31" s="265"/>
      <c r="BC31" s="265"/>
      <c r="BD31" s="265"/>
      <c r="BE31" s="265"/>
      <c r="BF31" s="268"/>
      <c r="BG31" s="318">
        <v>99.8</v>
      </c>
      <c r="BH31" s="322"/>
      <c r="BI31" s="322"/>
      <c r="BJ31" s="322"/>
      <c r="BK31" s="322"/>
      <c r="BL31" s="322"/>
      <c r="BM31" s="293">
        <v>99.6</v>
      </c>
      <c r="BN31" s="322"/>
      <c r="BO31" s="322"/>
      <c r="BP31" s="322"/>
      <c r="BQ31" s="324"/>
      <c r="BR31" s="318">
        <v>99.9</v>
      </c>
      <c r="BS31" s="322"/>
      <c r="BT31" s="322"/>
      <c r="BU31" s="322"/>
      <c r="BV31" s="322"/>
      <c r="BW31" s="322"/>
      <c r="BX31" s="293">
        <v>99.6</v>
      </c>
      <c r="BY31" s="322"/>
      <c r="BZ31" s="322"/>
      <c r="CA31" s="322"/>
      <c r="CB31" s="324"/>
      <c r="CD31" s="134"/>
      <c r="CE31" s="42"/>
      <c r="CF31" s="261" t="s">
        <v>312</v>
      </c>
      <c r="CG31" s="1"/>
      <c r="CH31" s="1"/>
      <c r="CI31" s="1"/>
      <c r="CJ31" s="1"/>
      <c r="CK31" s="1"/>
      <c r="CL31" s="1"/>
      <c r="CM31" s="1"/>
      <c r="CN31" s="1"/>
      <c r="CO31" s="1"/>
      <c r="CP31" s="1"/>
      <c r="CQ31" s="269"/>
      <c r="CR31" s="274">
        <v>39726</v>
      </c>
      <c r="CS31" s="313"/>
      <c r="CT31" s="313"/>
      <c r="CU31" s="313"/>
      <c r="CV31" s="313"/>
      <c r="CW31" s="313"/>
      <c r="CX31" s="313"/>
      <c r="CY31" s="332"/>
      <c r="CZ31" s="283">
        <v>0.3</v>
      </c>
      <c r="DA31" s="335"/>
      <c r="DB31" s="335"/>
      <c r="DC31" s="338"/>
      <c r="DD31" s="288">
        <v>39693</v>
      </c>
      <c r="DE31" s="313"/>
      <c r="DF31" s="313"/>
      <c r="DG31" s="313"/>
      <c r="DH31" s="313"/>
      <c r="DI31" s="313"/>
      <c r="DJ31" s="313"/>
      <c r="DK31" s="332"/>
      <c r="DL31" s="288">
        <v>39693</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1329868</v>
      </c>
      <c r="S32" s="217"/>
      <c r="T32" s="217"/>
      <c r="U32" s="217"/>
      <c r="V32" s="217"/>
      <c r="W32" s="217"/>
      <c r="X32" s="217"/>
      <c r="Y32" s="279"/>
      <c r="Z32" s="282">
        <v>9</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246</v>
      </c>
      <c r="AX32" s="261" t="s">
        <v>369</v>
      </c>
      <c r="AY32" s="1"/>
      <c r="AZ32" s="1"/>
      <c r="BA32" s="1"/>
      <c r="BB32" s="1"/>
      <c r="BC32" s="1"/>
      <c r="BD32" s="1"/>
      <c r="BE32" s="1"/>
      <c r="BF32" s="269"/>
      <c r="BG32" s="319">
        <v>99.9</v>
      </c>
      <c r="BH32" s="313"/>
      <c r="BI32" s="313"/>
      <c r="BJ32" s="313"/>
      <c r="BK32" s="313"/>
      <c r="BL32" s="313"/>
      <c r="BM32" s="238">
        <v>99.5</v>
      </c>
      <c r="BN32" s="313"/>
      <c r="BO32" s="313"/>
      <c r="BP32" s="313"/>
      <c r="BQ32" s="316"/>
      <c r="BR32" s="319">
        <v>99.9</v>
      </c>
      <c r="BS32" s="313"/>
      <c r="BT32" s="313"/>
      <c r="BU32" s="313"/>
      <c r="BV32" s="313"/>
      <c r="BW32" s="313"/>
      <c r="BX32" s="238">
        <v>99.4</v>
      </c>
      <c r="BY32" s="313"/>
      <c r="BZ32" s="313"/>
      <c r="CA32" s="313"/>
      <c r="CB32" s="316"/>
      <c r="CD32" s="135"/>
      <c r="CE32" s="142"/>
      <c r="CF32" s="261" t="s">
        <v>395</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123761</v>
      </c>
      <c r="S33" s="217"/>
      <c r="T33" s="217"/>
      <c r="U33" s="217"/>
      <c r="V33" s="217"/>
      <c r="W33" s="217"/>
      <c r="X33" s="217"/>
      <c r="Y33" s="279"/>
      <c r="Z33" s="282">
        <v>0.8</v>
      </c>
      <c r="AA33" s="282"/>
      <c r="AB33" s="282"/>
      <c r="AC33" s="282"/>
      <c r="AD33" s="287">
        <v>9656</v>
      </c>
      <c r="AE33" s="287"/>
      <c r="AF33" s="287"/>
      <c r="AG33" s="287"/>
      <c r="AH33" s="287"/>
      <c r="AI33" s="287"/>
      <c r="AJ33" s="287"/>
      <c r="AK33" s="287"/>
      <c r="AL33" s="283">
        <v>0.1</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99.8</v>
      </c>
      <c r="BH33" s="312"/>
      <c r="BI33" s="312"/>
      <c r="BJ33" s="312"/>
      <c r="BK33" s="312"/>
      <c r="BL33" s="312"/>
      <c r="BM33" s="294">
        <v>99.6</v>
      </c>
      <c r="BN33" s="312"/>
      <c r="BO33" s="312"/>
      <c r="BP33" s="312"/>
      <c r="BQ33" s="317"/>
      <c r="BR33" s="320">
        <v>99.9</v>
      </c>
      <c r="BS33" s="312"/>
      <c r="BT33" s="312"/>
      <c r="BU33" s="312"/>
      <c r="BV33" s="312"/>
      <c r="BW33" s="312"/>
      <c r="BX33" s="294">
        <v>99.6</v>
      </c>
      <c r="BY33" s="312"/>
      <c r="BZ33" s="312"/>
      <c r="CA33" s="312"/>
      <c r="CB33" s="317"/>
      <c r="CD33" s="261" t="s">
        <v>397</v>
      </c>
      <c r="CE33" s="1"/>
      <c r="CF33" s="1"/>
      <c r="CG33" s="1"/>
      <c r="CH33" s="1"/>
      <c r="CI33" s="1"/>
      <c r="CJ33" s="1"/>
      <c r="CK33" s="1"/>
      <c r="CL33" s="1"/>
      <c r="CM33" s="1"/>
      <c r="CN33" s="1"/>
      <c r="CO33" s="1"/>
      <c r="CP33" s="1"/>
      <c r="CQ33" s="269"/>
      <c r="CR33" s="274">
        <v>6471231</v>
      </c>
      <c r="CS33" s="313"/>
      <c r="CT33" s="313"/>
      <c r="CU33" s="313"/>
      <c r="CV33" s="313"/>
      <c r="CW33" s="313"/>
      <c r="CX33" s="313"/>
      <c r="CY33" s="332"/>
      <c r="CZ33" s="283">
        <v>45.4</v>
      </c>
      <c r="DA33" s="335"/>
      <c r="DB33" s="335"/>
      <c r="DC33" s="338"/>
      <c r="DD33" s="288">
        <v>4630222</v>
      </c>
      <c r="DE33" s="313"/>
      <c r="DF33" s="313"/>
      <c r="DG33" s="313"/>
      <c r="DH33" s="313"/>
      <c r="DI33" s="313"/>
      <c r="DJ33" s="313"/>
      <c r="DK33" s="332"/>
      <c r="DL33" s="288">
        <v>3286843</v>
      </c>
      <c r="DM33" s="313"/>
      <c r="DN33" s="313"/>
      <c r="DO33" s="313"/>
      <c r="DP33" s="313"/>
      <c r="DQ33" s="313"/>
      <c r="DR33" s="313"/>
      <c r="DS33" s="313"/>
      <c r="DT33" s="313"/>
      <c r="DU33" s="313"/>
      <c r="DV33" s="332"/>
      <c r="DW33" s="283">
        <v>39.4</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320233</v>
      </c>
      <c r="S34" s="217"/>
      <c r="T34" s="217"/>
      <c r="U34" s="217"/>
      <c r="V34" s="217"/>
      <c r="W34" s="217"/>
      <c r="X34" s="217"/>
      <c r="Y34" s="279"/>
      <c r="Z34" s="282">
        <v>2.2000000000000002</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1879499</v>
      </c>
      <c r="CS34" s="217"/>
      <c r="CT34" s="217"/>
      <c r="CU34" s="217"/>
      <c r="CV34" s="217"/>
      <c r="CW34" s="217"/>
      <c r="CX34" s="217"/>
      <c r="CY34" s="279"/>
      <c r="CZ34" s="283">
        <v>13.2</v>
      </c>
      <c r="DA34" s="335"/>
      <c r="DB34" s="335"/>
      <c r="DC34" s="338"/>
      <c r="DD34" s="288">
        <v>1129105</v>
      </c>
      <c r="DE34" s="217"/>
      <c r="DF34" s="217"/>
      <c r="DG34" s="217"/>
      <c r="DH34" s="217"/>
      <c r="DI34" s="217"/>
      <c r="DJ34" s="217"/>
      <c r="DK34" s="279"/>
      <c r="DL34" s="288">
        <v>925343</v>
      </c>
      <c r="DM34" s="217"/>
      <c r="DN34" s="217"/>
      <c r="DO34" s="217"/>
      <c r="DP34" s="217"/>
      <c r="DQ34" s="217"/>
      <c r="DR34" s="217"/>
      <c r="DS34" s="217"/>
      <c r="DT34" s="217"/>
      <c r="DU34" s="217"/>
      <c r="DV34" s="279"/>
      <c r="DW34" s="283">
        <v>11.1</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687610</v>
      </c>
      <c r="S35" s="217"/>
      <c r="T35" s="217"/>
      <c r="U35" s="217"/>
      <c r="V35" s="217"/>
      <c r="W35" s="217"/>
      <c r="X35" s="217"/>
      <c r="Y35" s="279"/>
      <c r="Z35" s="282">
        <v>4.7</v>
      </c>
      <c r="AA35" s="282"/>
      <c r="AB35" s="282"/>
      <c r="AC35" s="282"/>
      <c r="AD35" s="287" t="s">
        <v>201</v>
      </c>
      <c r="AE35" s="287"/>
      <c r="AF35" s="287"/>
      <c r="AG35" s="287"/>
      <c r="AH35" s="287"/>
      <c r="AI35" s="287"/>
      <c r="AJ35" s="287"/>
      <c r="AK35" s="287"/>
      <c r="AL35" s="283" t="s">
        <v>201</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208396</v>
      </c>
      <c r="CS35" s="313"/>
      <c r="CT35" s="313"/>
      <c r="CU35" s="313"/>
      <c r="CV35" s="313"/>
      <c r="CW35" s="313"/>
      <c r="CX35" s="313"/>
      <c r="CY35" s="332"/>
      <c r="CZ35" s="283">
        <v>1.5</v>
      </c>
      <c r="DA35" s="335"/>
      <c r="DB35" s="335"/>
      <c r="DC35" s="338"/>
      <c r="DD35" s="288">
        <v>149338</v>
      </c>
      <c r="DE35" s="313"/>
      <c r="DF35" s="313"/>
      <c r="DG35" s="313"/>
      <c r="DH35" s="313"/>
      <c r="DI35" s="313"/>
      <c r="DJ35" s="313"/>
      <c r="DK35" s="332"/>
      <c r="DL35" s="288">
        <v>149338</v>
      </c>
      <c r="DM35" s="313"/>
      <c r="DN35" s="313"/>
      <c r="DO35" s="313"/>
      <c r="DP35" s="313"/>
      <c r="DQ35" s="313"/>
      <c r="DR35" s="313"/>
      <c r="DS35" s="313"/>
      <c r="DT35" s="313"/>
      <c r="DU35" s="313"/>
      <c r="DV35" s="332"/>
      <c r="DW35" s="283">
        <v>1.8</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247046</v>
      </c>
      <c r="S36" s="217"/>
      <c r="T36" s="217"/>
      <c r="U36" s="217"/>
      <c r="V36" s="217"/>
      <c r="W36" s="217"/>
      <c r="X36" s="217"/>
      <c r="Y36" s="279"/>
      <c r="Z36" s="282">
        <v>1.7</v>
      </c>
      <c r="AA36" s="282"/>
      <c r="AB36" s="282"/>
      <c r="AC36" s="282"/>
      <c r="AD36" s="287" t="s">
        <v>201</v>
      </c>
      <c r="AE36" s="287"/>
      <c r="AF36" s="287"/>
      <c r="AG36" s="287"/>
      <c r="AH36" s="287"/>
      <c r="AI36" s="287"/>
      <c r="AJ36" s="287"/>
      <c r="AK36" s="287"/>
      <c r="AL36" s="283" t="s">
        <v>201</v>
      </c>
      <c r="AM36" s="238"/>
      <c r="AN36" s="238"/>
      <c r="AO36" s="296"/>
      <c r="AP36" s="95"/>
      <c r="AQ36" s="301" t="s">
        <v>385</v>
      </c>
      <c r="AR36" s="304"/>
      <c r="AS36" s="304"/>
      <c r="AT36" s="304"/>
      <c r="AU36" s="304"/>
      <c r="AV36" s="304"/>
      <c r="AW36" s="304"/>
      <c r="AX36" s="304"/>
      <c r="AY36" s="309"/>
      <c r="AZ36" s="273">
        <v>2076458</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16019</v>
      </c>
      <c r="BW36" s="276"/>
      <c r="BX36" s="276"/>
      <c r="BY36" s="276"/>
      <c r="BZ36" s="276"/>
      <c r="CA36" s="276"/>
      <c r="CB36" s="315"/>
      <c r="CD36" s="261" t="s">
        <v>32</v>
      </c>
      <c r="CE36" s="1"/>
      <c r="CF36" s="1"/>
      <c r="CG36" s="1"/>
      <c r="CH36" s="1"/>
      <c r="CI36" s="1"/>
      <c r="CJ36" s="1"/>
      <c r="CK36" s="1"/>
      <c r="CL36" s="1"/>
      <c r="CM36" s="1"/>
      <c r="CN36" s="1"/>
      <c r="CO36" s="1"/>
      <c r="CP36" s="1"/>
      <c r="CQ36" s="269"/>
      <c r="CR36" s="274">
        <v>2408849</v>
      </c>
      <c r="CS36" s="217"/>
      <c r="CT36" s="217"/>
      <c r="CU36" s="217"/>
      <c r="CV36" s="217"/>
      <c r="CW36" s="217"/>
      <c r="CX36" s="217"/>
      <c r="CY36" s="279"/>
      <c r="CZ36" s="283">
        <v>16.899999999999999</v>
      </c>
      <c r="DA36" s="335"/>
      <c r="DB36" s="335"/>
      <c r="DC36" s="338"/>
      <c r="DD36" s="288">
        <v>1995452</v>
      </c>
      <c r="DE36" s="217"/>
      <c r="DF36" s="217"/>
      <c r="DG36" s="217"/>
      <c r="DH36" s="217"/>
      <c r="DI36" s="217"/>
      <c r="DJ36" s="217"/>
      <c r="DK36" s="279"/>
      <c r="DL36" s="288">
        <v>1162687</v>
      </c>
      <c r="DM36" s="217"/>
      <c r="DN36" s="217"/>
      <c r="DO36" s="217"/>
      <c r="DP36" s="217"/>
      <c r="DQ36" s="217"/>
      <c r="DR36" s="217"/>
      <c r="DS36" s="217"/>
      <c r="DT36" s="217"/>
      <c r="DU36" s="217"/>
      <c r="DV36" s="279"/>
      <c r="DW36" s="283">
        <v>13.9</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278799</v>
      </c>
      <c r="S37" s="217"/>
      <c r="T37" s="217"/>
      <c r="U37" s="217"/>
      <c r="V37" s="217"/>
      <c r="W37" s="217"/>
      <c r="X37" s="217"/>
      <c r="Y37" s="279"/>
      <c r="Z37" s="282">
        <v>1.9</v>
      </c>
      <c r="AA37" s="282"/>
      <c r="AB37" s="282"/>
      <c r="AC37" s="282"/>
      <c r="AD37" s="287">
        <v>23</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370527</v>
      </c>
      <c r="BA37" s="217"/>
      <c r="BB37" s="217"/>
      <c r="BC37" s="217"/>
      <c r="BD37" s="313"/>
      <c r="BE37" s="313"/>
      <c r="BF37" s="316"/>
      <c r="BG37" s="261" t="s">
        <v>410</v>
      </c>
      <c r="BH37" s="1"/>
      <c r="BI37" s="1"/>
      <c r="BJ37" s="1"/>
      <c r="BK37" s="1"/>
      <c r="BL37" s="1"/>
      <c r="BM37" s="1"/>
      <c r="BN37" s="1"/>
      <c r="BO37" s="1"/>
      <c r="BP37" s="1"/>
      <c r="BQ37" s="1"/>
      <c r="BR37" s="1"/>
      <c r="BS37" s="1"/>
      <c r="BT37" s="1"/>
      <c r="BU37" s="269"/>
      <c r="BV37" s="274">
        <v>-28089</v>
      </c>
      <c r="BW37" s="217"/>
      <c r="BX37" s="217"/>
      <c r="BY37" s="217"/>
      <c r="BZ37" s="217"/>
      <c r="CA37" s="217"/>
      <c r="CB37" s="326"/>
      <c r="CD37" s="261" t="s">
        <v>161</v>
      </c>
      <c r="CE37" s="1"/>
      <c r="CF37" s="1"/>
      <c r="CG37" s="1"/>
      <c r="CH37" s="1"/>
      <c r="CI37" s="1"/>
      <c r="CJ37" s="1"/>
      <c r="CK37" s="1"/>
      <c r="CL37" s="1"/>
      <c r="CM37" s="1"/>
      <c r="CN37" s="1"/>
      <c r="CO37" s="1"/>
      <c r="CP37" s="1"/>
      <c r="CQ37" s="269"/>
      <c r="CR37" s="274">
        <v>786706</v>
      </c>
      <c r="CS37" s="313"/>
      <c r="CT37" s="313"/>
      <c r="CU37" s="313"/>
      <c r="CV37" s="313"/>
      <c r="CW37" s="313"/>
      <c r="CX37" s="313"/>
      <c r="CY37" s="332"/>
      <c r="CZ37" s="283">
        <v>5.5</v>
      </c>
      <c r="DA37" s="335"/>
      <c r="DB37" s="335"/>
      <c r="DC37" s="338"/>
      <c r="DD37" s="288">
        <v>716606</v>
      </c>
      <c r="DE37" s="313"/>
      <c r="DF37" s="313"/>
      <c r="DG37" s="313"/>
      <c r="DH37" s="313"/>
      <c r="DI37" s="313"/>
      <c r="DJ37" s="313"/>
      <c r="DK37" s="332"/>
      <c r="DL37" s="288">
        <v>577516</v>
      </c>
      <c r="DM37" s="313"/>
      <c r="DN37" s="313"/>
      <c r="DO37" s="313"/>
      <c r="DP37" s="313"/>
      <c r="DQ37" s="313"/>
      <c r="DR37" s="313"/>
      <c r="DS37" s="313"/>
      <c r="DT37" s="313"/>
      <c r="DU37" s="313"/>
      <c r="DV37" s="332"/>
      <c r="DW37" s="283">
        <v>6.9</v>
      </c>
      <c r="DX37" s="335"/>
      <c r="DY37" s="335"/>
      <c r="DZ37" s="335"/>
      <c r="EA37" s="335"/>
      <c r="EB37" s="335"/>
      <c r="EC37" s="360"/>
    </row>
    <row r="38" spans="2:133" ht="11.25" customHeight="1">
      <c r="B38" s="261" t="s">
        <v>300</v>
      </c>
      <c r="C38" s="1"/>
      <c r="D38" s="1"/>
      <c r="E38" s="1"/>
      <c r="F38" s="1"/>
      <c r="G38" s="1"/>
      <c r="H38" s="1"/>
      <c r="I38" s="1"/>
      <c r="J38" s="1"/>
      <c r="K38" s="1"/>
      <c r="L38" s="1"/>
      <c r="M38" s="1"/>
      <c r="N38" s="1"/>
      <c r="O38" s="1"/>
      <c r="P38" s="1"/>
      <c r="Q38" s="269"/>
      <c r="R38" s="274">
        <v>1009400</v>
      </c>
      <c r="S38" s="217"/>
      <c r="T38" s="217"/>
      <c r="U38" s="217"/>
      <c r="V38" s="217"/>
      <c r="W38" s="217"/>
      <c r="X38" s="217"/>
      <c r="Y38" s="279"/>
      <c r="Z38" s="282">
        <v>6.9</v>
      </c>
      <c r="AA38" s="282"/>
      <c r="AB38" s="282"/>
      <c r="AC38" s="282"/>
      <c r="AD38" s="287" t="s">
        <v>201</v>
      </c>
      <c r="AE38" s="287"/>
      <c r="AF38" s="287"/>
      <c r="AG38" s="287"/>
      <c r="AH38" s="287"/>
      <c r="AI38" s="287"/>
      <c r="AJ38" s="287"/>
      <c r="AK38" s="287"/>
      <c r="AL38" s="283" t="s">
        <v>201</v>
      </c>
      <c r="AM38" s="238"/>
      <c r="AN38" s="238"/>
      <c r="AO38" s="296"/>
      <c r="AQ38" s="302" t="s">
        <v>411</v>
      </c>
      <c r="AR38" s="111"/>
      <c r="AS38" s="111"/>
      <c r="AT38" s="111"/>
      <c r="AU38" s="111"/>
      <c r="AV38" s="111"/>
      <c r="AW38" s="111"/>
      <c r="AX38" s="111"/>
      <c r="AY38" s="310"/>
      <c r="AZ38" s="274">
        <v>282210</v>
      </c>
      <c r="BA38" s="217"/>
      <c r="BB38" s="217"/>
      <c r="BC38" s="217"/>
      <c r="BD38" s="313"/>
      <c r="BE38" s="313"/>
      <c r="BF38" s="316"/>
      <c r="BG38" s="261" t="s">
        <v>415</v>
      </c>
      <c r="BH38" s="1"/>
      <c r="BI38" s="1"/>
      <c r="BJ38" s="1"/>
      <c r="BK38" s="1"/>
      <c r="BL38" s="1"/>
      <c r="BM38" s="1"/>
      <c r="BN38" s="1"/>
      <c r="BO38" s="1"/>
      <c r="BP38" s="1"/>
      <c r="BQ38" s="1"/>
      <c r="BR38" s="1"/>
      <c r="BS38" s="1"/>
      <c r="BT38" s="1"/>
      <c r="BU38" s="269"/>
      <c r="BV38" s="274">
        <v>3158</v>
      </c>
      <c r="BW38" s="217"/>
      <c r="BX38" s="217"/>
      <c r="BY38" s="217"/>
      <c r="BZ38" s="217"/>
      <c r="CA38" s="217"/>
      <c r="CB38" s="326"/>
      <c r="CD38" s="261" t="s">
        <v>416</v>
      </c>
      <c r="CE38" s="1"/>
      <c r="CF38" s="1"/>
      <c r="CG38" s="1"/>
      <c r="CH38" s="1"/>
      <c r="CI38" s="1"/>
      <c r="CJ38" s="1"/>
      <c r="CK38" s="1"/>
      <c r="CL38" s="1"/>
      <c r="CM38" s="1"/>
      <c r="CN38" s="1"/>
      <c r="CO38" s="1"/>
      <c r="CP38" s="1"/>
      <c r="CQ38" s="269"/>
      <c r="CR38" s="274">
        <v>1695847</v>
      </c>
      <c r="CS38" s="217"/>
      <c r="CT38" s="217"/>
      <c r="CU38" s="217"/>
      <c r="CV38" s="217"/>
      <c r="CW38" s="217"/>
      <c r="CX38" s="217"/>
      <c r="CY38" s="279"/>
      <c r="CZ38" s="283">
        <v>11.9</v>
      </c>
      <c r="DA38" s="335"/>
      <c r="DB38" s="335"/>
      <c r="DC38" s="338"/>
      <c r="DD38" s="288">
        <v>1318306</v>
      </c>
      <c r="DE38" s="217"/>
      <c r="DF38" s="217"/>
      <c r="DG38" s="217"/>
      <c r="DH38" s="217"/>
      <c r="DI38" s="217"/>
      <c r="DJ38" s="217"/>
      <c r="DK38" s="279"/>
      <c r="DL38" s="288">
        <v>1049475</v>
      </c>
      <c r="DM38" s="217"/>
      <c r="DN38" s="217"/>
      <c r="DO38" s="217"/>
      <c r="DP38" s="217"/>
      <c r="DQ38" s="217"/>
      <c r="DR38" s="217"/>
      <c r="DS38" s="217"/>
      <c r="DT38" s="217"/>
      <c r="DU38" s="217"/>
      <c r="DV38" s="279"/>
      <c r="DW38" s="283">
        <v>12.6</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305</v>
      </c>
      <c r="AR39" s="111"/>
      <c r="AS39" s="111"/>
      <c r="AT39" s="111"/>
      <c r="AU39" s="111"/>
      <c r="AV39" s="111"/>
      <c r="AW39" s="111"/>
      <c r="AX39" s="111"/>
      <c r="AY39" s="310"/>
      <c r="AZ39" s="274">
        <v>98401</v>
      </c>
      <c r="BA39" s="217"/>
      <c r="BB39" s="217"/>
      <c r="BC39" s="217"/>
      <c r="BD39" s="313"/>
      <c r="BE39" s="313"/>
      <c r="BF39" s="316"/>
      <c r="BG39" s="261" t="s">
        <v>334</v>
      </c>
      <c r="BH39" s="1"/>
      <c r="BI39" s="1"/>
      <c r="BJ39" s="1"/>
      <c r="BK39" s="1"/>
      <c r="BL39" s="1"/>
      <c r="BM39" s="1"/>
      <c r="BN39" s="1"/>
      <c r="BO39" s="1"/>
      <c r="BP39" s="1"/>
      <c r="BQ39" s="1"/>
      <c r="BR39" s="1"/>
      <c r="BS39" s="1"/>
      <c r="BT39" s="1"/>
      <c r="BU39" s="269"/>
      <c r="BV39" s="274">
        <v>4692</v>
      </c>
      <c r="BW39" s="217"/>
      <c r="BX39" s="217"/>
      <c r="BY39" s="217"/>
      <c r="BZ39" s="217"/>
      <c r="CA39" s="217"/>
      <c r="CB39" s="326"/>
      <c r="CD39" s="261" t="s">
        <v>421</v>
      </c>
      <c r="CE39" s="1"/>
      <c r="CF39" s="1"/>
      <c r="CG39" s="1"/>
      <c r="CH39" s="1"/>
      <c r="CI39" s="1"/>
      <c r="CJ39" s="1"/>
      <c r="CK39" s="1"/>
      <c r="CL39" s="1"/>
      <c r="CM39" s="1"/>
      <c r="CN39" s="1"/>
      <c r="CO39" s="1"/>
      <c r="CP39" s="1"/>
      <c r="CQ39" s="269"/>
      <c r="CR39" s="274">
        <v>278610</v>
      </c>
      <c r="CS39" s="313"/>
      <c r="CT39" s="313"/>
      <c r="CU39" s="313"/>
      <c r="CV39" s="313"/>
      <c r="CW39" s="313"/>
      <c r="CX39" s="313"/>
      <c r="CY39" s="332"/>
      <c r="CZ39" s="283">
        <v>2</v>
      </c>
      <c r="DA39" s="335"/>
      <c r="DB39" s="335"/>
      <c r="DC39" s="338"/>
      <c r="DD39" s="288">
        <v>38021</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44800</v>
      </c>
      <c r="S40" s="217"/>
      <c r="T40" s="217"/>
      <c r="U40" s="217"/>
      <c r="V40" s="217"/>
      <c r="W40" s="217"/>
      <c r="X40" s="217"/>
      <c r="Y40" s="279"/>
      <c r="Z40" s="282">
        <v>0.3</v>
      </c>
      <c r="AA40" s="282"/>
      <c r="AB40" s="282"/>
      <c r="AC40" s="282"/>
      <c r="AD40" s="287" t="s">
        <v>201</v>
      </c>
      <c r="AE40" s="287"/>
      <c r="AF40" s="287"/>
      <c r="AG40" s="287"/>
      <c r="AH40" s="287"/>
      <c r="AI40" s="287"/>
      <c r="AJ40" s="287"/>
      <c r="AK40" s="287"/>
      <c r="AL40" s="283" t="s">
        <v>201</v>
      </c>
      <c r="AM40" s="238"/>
      <c r="AN40" s="238"/>
      <c r="AO40" s="296"/>
      <c r="AQ40" s="302" t="s">
        <v>424</v>
      </c>
      <c r="AR40" s="111"/>
      <c r="AS40" s="111"/>
      <c r="AT40" s="111"/>
      <c r="AU40" s="111"/>
      <c r="AV40" s="111"/>
      <c r="AW40" s="111"/>
      <c r="AX40" s="111"/>
      <c r="AY40" s="310"/>
      <c r="AZ40" s="274">
        <v>98207</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91</v>
      </c>
      <c r="BW40" s="217"/>
      <c r="BX40" s="217"/>
      <c r="BY40" s="217"/>
      <c r="BZ40" s="217"/>
      <c r="CA40" s="217"/>
      <c r="CB40" s="326"/>
      <c r="CD40" s="261" t="s">
        <v>365</v>
      </c>
      <c r="CE40" s="1"/>
      <c r="CF40" s="1"/>
      <c r="CG40" s="1"/>
      <c r="CH40" s="1"/>
      <c r="CI40" s="1"/>
      <c r="CJ40" s="1"/>
      <c r="CK40" s="1"/>
      <c r="CL40" s="1"/>
      <c r="CM40" s="1"/>
      <c r="CN40" s="1"/>
      <c r="CO40" s="1"/>
      <c r="CP40" s="1"/>
      <c r="CQ40" s="269"/>
      <c r="CR40" s="274">
        <v>30</v>
      </c>
      <c r="CS40" s="217"/>
      <c r="CT40" s="217"/>
      <c r="CU40" s="217"/>
      <c r="CV40" s="217"/>
      <c r="CW40" s="217"/>
      <c r="CX40" s="217"/>
      <c r="CY40" s="279"/>
      <c r="CZ40" s="283">
        <v>0</v>
      </c>
      <c r="DA40" s="335"/>
      <c r="DB40" s="335"/>
      <c r="DC40" s="338"/>
      <c r="DD40" s="288" t="s">
        <v>201</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14727850</v>
      </c>
      <c r="S41" s="277"/>
      <c r="T41" s="277"/>
      <c r="U41" s="277"/>
      <c r="V41" s="277"/>
      <c r="W41" s="277"/>
      <c r="X41" s="277"/>
      <c r="Y41" s="280"/>
      <c r="Z41" s="284">
        <v>100</v>
      </c>
      <c r="AA41" s="284"/>
      <c r="AB41" s="284"/>
      <c r="AC41" s="284"/>
      <c r="AD41" s="289">
        <v>8303735</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290083</v>
      </c>
      <c r="BA41" s="217"/>
      <c r="BB41" s="217"/>
      <c r="BC41" s="217"/>
      <c r="BD41" s="313"/>
      <c r="BE41" s="313"/>
      <c r="BF41" s="316"/>
      <c r="BG41" s="299"/>
      <c r="BH41" s="29"/>
      <c r="BI41" s="29"/>
      <c r="BJ41" s="29"/>
      <c r="BK41" s="29"/>
      <c r="BL41" s="29"/>
      <c r="BM41" s="1" t="s">
        <v>339</v>
      </c>
      <c r="BN41" s="1"/>
      <c r="BO41" s="1"/>
      <c r="BP41" s="1"/>
      <c r="BQ41" s="1"/>
      <c r="BR41" s="1"/>
      <c r="BS41" s="1"/>
      <c r="BT41" s="1"/>
      <c r="BU41" s="269"/>
      <c r="BV41" s="274" t="s">
        <v>201</v>
      </c>
      <c r="BW41" s="217"/>
      <c r="BX41" s="217"/>
      <c r="BY41" s="217"/>
      <c r="BZ41" s="217"/>
      <c r="CA41" s="217"/>
      <c r="CB41" s="326"/>
      <c r="CD41" s="261" t="s">
        <v>282</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937030</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439</v>
      </c>
      <c r="BW42" s="277"/>
      <c r="BX42" s="277"/>
      <c r="BY42" s="277"/>
      <c r="BZ42" s="277"/>
      <c r="CA42" s="277"/>
      <c r="CB42" s="327"/>
      <c r="CD42" s="261" t="s">
        <v>275</v>
      </c>
      <c r="CE42" s="1"/>
      <c r="CF42" s="1"/>
      <c r="CG42" s="1"/>
      <c r="CH42" s="1"/>
      <c r="CI42" s="1"/>
      <c r="CJ42" s="1"/>
      <c r="CK42" s="1"/>
      <c r="CL42" s="1"/>
      <c r="CM42" s="1"/>
      <c r="CN42" s="1"/>
      <c r="CO42" s="1"/>
      <c r="CP42" s="1"/>
      <c r="CQ42" s="269"/>
      <c r="CR42" s="274">
        <v>2121811</v>
      </c>
      <c r="CS42" s="313"/>
      <c r="CT42" s="313"/>
      <c r="CU42" s="313"/>
      <c r="CV42" s="313"/>
      <c r="CW42" s="313"/>
      <c r="CX42" s="313"/>
      <c r="CY42" s="332"/>
      <c r="CZ42" s="283">
        <v>14.9</v>
      </c>
      <c r="DA42" s="335"/>
      <c r="DB42" s="335"/>
      <c r="DC42" s="338"/>
      <c r="DD42" s="288">
        <v>310334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88</v>
      </c>
      <c r="CE43" s="1"/>
      <c r="CF43" s="1"/>
      <c r="CG43" s="1"/>
      <c r="CH43" s="1"/>
      <c r="CI43" s="1"/>
      <c r="CJ43" s="1"/>
      <c r="CK43" s="1"/>
      <c r="CL43" s="1"/>
      <c r="CM43" s="1"/>
      <c r="CN43" s="1"/>
      <c r="CO43" s="1"/>
      <c r="CP43" s="1"/>
      <c r="CQ43" s="269"/>
      <c r="CR43" s="274">
        <v>49903</v>
      </c>
      <c r="CS43" s="313"/>
      <c r="CT43" s="313"/>
      <c r="CU43" s="313"/>
      <c r="CV43" s="313"/>
      <c r="CW43" s="313"/>
      <c r="CX43" s="313"/>
      <c r="CY43" s="332"/>
      <c r="CZ43" s="283">
        <v>0.4</v>
      </c>
      <c r="DA43" s="335"/>
      <c r="DB43" s="335"/>
      <c r="DC43" s="338"/>
      <c r="DD43" s="288">
        <v>31709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430</v>
      </c>
      <c r="CG44" s="1"/>
      <c r="CH44" s="1"/>
      <c r="CI44" s="1"/>
      <c r="CJ44" s="1"/>
      <c r="CK44" s="1"/>
      <c r="CL44" s="1"/>
      <c r="CM44" s="1"/>
      <c r="CN44" s="1"/>
      <c r="CO44" s="1"/>
      <c r="CP44" s="1"/>
      <c r="CQ44" s="269"/>
      <c r="CR44" s="274">
        <v>1677080</v>
      </c>
      <c r="CS44" s="217"/>
      <c r="CT44" s="217"/>
      <c r="CU44" s="217"/>
      <c r="CV44" s="217"/>
      <c r="CW44" s="217"/>
      <c r="CX44" s="217"/>
      <c r="CY44" s="279"/>
      <c r="CZ44" s="283">
        <v>11.8</v>
      </c>
      <c r="DA44" s="238"/>
      <c r="DB44" s="238"/>
      <c r="DC44" s="285"/>
      <c r="DD44" s="288">
        <v>217827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877990</v>
      </c>
      <c r="CS45" s="313"/>
      <c r="CT45" s="313"/>
      <c r="CU45" s="313"/>
      <c r="CV45" s="313"/>
      <c r="CW45" s="313"/>
      <c r="CX45" s="313"/>
      <c r="CY45" s="332"/>
      <c r="CZ45" s="283">
        <v>6.2</v>
      </c>
      <c r="DA45" s="335"/>
      <c r="DB45" s="335"/>
      <c r="DC45" s="338"/>
      <c r="DD45" s="288">
        <v>58739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743140</v>
      </c>
      <c r="CS46" s="217"/>
      <c r="CT46" s="217"/>
      <c r="CU46" s="217"/>
      <c r="CV46" s="217"/>
      <c r="CW46" s="217"/>
      <c r="CX46" s="217"/>
      <c r="CY46" s="279"/>
      <c r="CZ46" s="283">
        <v>5.2</v>
      </c>
      <c r="DA46" s="238"/>
      <c r="DB46" s="238"/>
      <c r="DC46" s="285"/>
      <c r="DD46" s="288">
        <v>158370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444731</v>
      </c>
      <c r="CS47" s="313"/>
      <c r="CT47" s="313"/>
      <c r="CU47" s="313"/>
      <c r="CV47" s="313"/>
      <c r="CW47" s="313"/>
      <c r="CX47" s="313"/>
      <c r="CY47" s="332"/>
      <c r="CZ47" s="283">
        <v>3.1</v>
      </c>
      <c r="DA47" s="335"/>
      <c r="DB47" s="335"/>
      <c r="DC47" s="338"/>
      <c r="DD47" s="288">
        <v>92507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14250442</v>
      </c>
      <c r="CS49" s="312"/>
      <c r="CT49" s="312"/>
      <c r="CU49" s="312"/>
      <c r="CV49" s="312"/>
      <c r="CW49" s="312"/>
      <c r="CX49" s="312"/>
      <c r="CY49" s="333"/>
      <c r="CZ49" s="292">
        <v>100</v>
      </c>
      <c r="DA49" s="336"/>
      <c r="DB49" s="336"/>
      <c r="DC49" s="339"/>
      <c r="DD49" s="342">
        <v>9264845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LcK6AC3yvrgjig8Qa9S6mAqVWEEebZHLsK52qLuqUd16aVsg/CBQdFLpM/Z2PHUqn8LKFmv5I/YXt4E1TlKUg==" saltValue="Z+BwtIDuVxq346A79ynn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25" zoomScale="70" zoomScaleNormal="70" zoomScaleSheetLayoutView="70" workbookViewId="0">
      <selection activeCell="AK32" sqref="AK32:AO3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299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179</v>
      </c>
      <c r="R5" s="447"/>
      <c r="S5" s="447"/>
      <c r="T5" s="447"/>
      <c r="U5" s="458"/>
      <c r="V5" s="435" t="s">
        <v>439</v>
      </c>
      <c r="W5" s="447"/>
      <c r="X5" s="447"/>
      <c r="Y5" s="447"/>
      <c r="Z5" s="458"/>
      <c r="AA5" s="435" t="s">
        <v>440</v>
      </c>
      <c r="AB5" s="447"/>
      <c r="AC5" s="447"/>
      <c r="AD5" s="447"/>
      <c r="AE5" s="447"/>
      <c r="AF5" s="504" t="s">
        <v>177</v>
      </c>
      <c r="AG5" s="447"/>
      <c r="AH5" s="447"/>
      <c r="AI5" s="447"/>
      <c r="AJ5" s="522"/>
      <c r="AK5" s="447" t="s">
        <v>441</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318</v>
      </c>
      <c r="CN5" s="447"/>
      <c r="CO5" s="447"/>
      <c r="CP5" s="447"/>
      <c r="CQ5" s="458"/>
      <c r="CR5" s="435" t="s">
        <v>240</v>
      </c>
      <c r="CS5" s="447"/>
      <c r="CT5" s="447"/>
      <c r="CU5" s="447"/>
      <c r="CV5" s="458"/>
      <c r="CW5" s="435" t="s">
        <v>53</v>
      </c>
      <c r="CX5" s="447"/>
      <c r="CY5" s="447"/>
      <c r="CZ5" s="447"/>
      <c r="DA5" s="458"/>
      <c r="DB5" s="435" t="s">
        <v>413</v>
      </c>
      <c r="DC5" s="447"/>
      <c r="DD5" s="447"/>
      <c r="DE5" s="447"/>
      <c r="DF5" s="458"/>
      <c r="DG5" s="700" t="s">
        <v>237</v>
      </c>
      <c r="DH5" s="703"/>
      <c r="DI5" s="703"/>
      <c r="DJ5" s="703"/>
      <c r="DK5" s="708"/>
      <c r="DL5" s="700" t="s">
        <v>447</v>
      </c>
      <c r="DM5" s="703"/>
      <c r="DN5" s="703"/>
      <c r="DO5" s="703"/>
      <c r="DP5" s="708"/>
      <c r="DQ5" s="435" t="s">
        <v>449</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450</v>
      </c>
      <c r="C7" s="419"/>
      <c r="D7" s="419"/>
      <c r="E7" s="419"/>
      <c r="F7" s="419"/>
      <c r="G7" s="419"/>
      <c r="H7" s="419"/>
      <c r="I7" s="419"/>
      <c r="J7" s="419"/>
      <c r="K7" s="419"/>
      <c r="L7" s="419"/>
      <c r="M7" s="419"/>
      <c r="N7" s="419"/>
      <c r="O7" s="419"/>
      <c r="P7" s="431"/>
      <c r="Q7" s="437">
        <v>14316</v>
      </c>
      <c r="R7" s="449"/>
      <c r="S7" s="449"/>
      <c r="T7" s="449"/>
      <c r="U7" s="449"/>
      <c r="V7" s="449">
        <v>14001</v>
      </c>
      <c r="W7" s="449"/>
      <c r="X7" s="449"/>
      <c r="Y7" s="449"/>
      <c r="Z7" s="449"/>
      <c r="AA7" s="449">
        <f>Q7-V7</f>
        <v>315</v>
      </c>
      <c r="AB7" s="449"/>
      <c r="AC7" s="449"/>
      <c r="AD7" s="449"/>
      <c r="AE7" s="492"/>
      <c r="AF7" s="506">
        <v>256</v>
      </c>
      <c r="AG7" s="519"/>
      <c r="AH7" s="519"/>
      <c r="AI7" s="519"/>
      <c r="AJ7" s="524"/>
      <c r="AK7" s="532">
        <v>401</v>
      </c>
      <c r="AL7" s="449"/>
      <c r="AM7" s="449"/>
      <c r="AN7" s="449"/>
      <c r="AO7" s="449"/>
      <c r="AP7" s="449">
        <v>16298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534</v>
      </c>
      <c r="BT7" s="419"/>
      <c r="BU7" s="419"/>
      <c r="BV7" s="419"/>
      <c r="BW7" s="419"/>
      <c r="BX7" s="419"/>
      <c r="BY7" s="419"/>
      <c r="BZ7" s="419"/>
      <c r="CA7" s="419"/>
      <c r="CB7" s="419"/>
      <c r="CC7" s="419"/>
      <c r="CD7" s="419"/>
      <c r="CE7" s="419"/>
      <c r="CF7" s="419"/>
      <c r="CG7" s="431"/>
      <c r="CH7" s="663">
        <v>-1</v>
      </c>
      <c r="CI7" s="666"/>
      <c r="CJ7" s="666"/>
      <c r="CK7" s="666"/>
      <c r="CL7" s="681"/>
      <c r="CM7" s="663">
        <v>31</v>
      </c>
      <c r="CN7" s="666"/>
      <c r="CO7" s="666"/>
      <c r="CP7" s="666"/>
      <c r="CQ7" s="681"/>
      <c r="CR7" s="663">
        <v>27</v>
      </c>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452</v>
      </c>
      <c r="C8" s="420"/>
      <c r="D8" s="420"/>
      <c r="E8" s="420"/>
      <c r="F8" s="420"/>
      <c r="G8" s="420"/>
      <c r="H8" s="420"/>
      <c r="I8" s="420"/>
      <c r="J8" s="420"/>
      <c r="K8" s="420"/>
      <c r="L8" s="420"/>
      <c r="M8" s="420"/>
      <c r="N8" s="420"/>
      <c r="O8" s="420"/>
      <c r="P8" s="432"/>
      <c r="Q8" s="438">
        <v>165</v>
      </c>
      <c r="R8" s="450"/>
      <c r="S8" s="450"/>
      <c r="T8" s="450"/>
      <c r="U8" s="450"/>
      <c r="V8" s="450">
        <v>164</v>
      </c>
      <c r="W8" s="450"/>
      <c r="X8" s="450"/>
      <c r="Y8" s="450"/>
      <c r="Z8" s="450"/>
      <c r="AA8" s="450">
        <f>Q8-V8</f>
        <v>1</v>
      </c>
      <c r="AB8" s="450"/>
      <c r="AC8" s="450"/>
      <c r="AD8" s="450"/>
      <c r="AE8" s="461"/>
      <c r="AF8" s="507">
        <v>1</v>
      </c>
      <c r="AG8" s="456"/>
      <c r="AH8" s="456"/>
      <c r="AI8" s="456"/>
      <c r="AJ8" s="525"/>
      <c r="AK8" s="460">
        <v>83</v>
      </c>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535</v>
      </c>
      <c r="BT8" s="420"/>
      <c r="BU8" s="420"/>
      <c r="BV8" s="420"/>
      <c r="BW8" s="420"/>
      <c r="BX8" s="420"/>
      <c r="BY8" s="420"/>
      <c r="BZ8" s="420"/>
      <c r="CA8" s="420"/>
      <c r="CB8" s="420"/>
      <c r="CC8" s="420"/>
      <c r="CD8" s="420"/>
      <c r="CE8" s="420"/>
      <c r="CF8" s="420"/>
      <c r="CG8" s="432"/>
      <c r="CH8" s="444">
        <v>0</v>
      </c>
      <c r="CI8" s="456"/>
      <c r="CJ8" s="456"/>
      <c r="CK8" s="456"/>
      <c r="CL8" s="682"/>
      <c r="CM8" s="444">
        <v>42</v>
      </c>
      <c r="CN8" s="456"/>
      <c r="CO8" s="456"/>
      <c r="CP8" s="456"/>
      <c r="CQ8" s="682"/>
      <c r="CR8" s="444">
        <v>8</v>
      </c>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454</v>
      </c>
      <c r="C9" s="420"/>
      <c r="D9" s="420"/>
      <c r="E9" s="420"/>
      <c r="F9" s="420"/>
      <c r="G9" s="420"/>
      <c r="H9" s="420"/>
      <c r="I9" s="420"/>
      <c r="J9" s="420"/>
      <c r="K9" s="420"/>
      <c r="L9" s="420"/>
      <c r="M9" s="420"/>
      <c r="N9" s="420"/>
      <c r="O9" s="420"/>
      <c r="P9" s="432"/>
      <c r="Q9" s="438">
        <v>4</v>
      </c>
      <c r="R9" s="450"/>
      <c r="S9" s="450"/>
      <c r="T9" s="450"/>
      <c r="U9" s="450"/>
      <c r="V9" s="450">
        <v>4</v>
      </c>
      <c r="W9" s="450"/>
      <c r="X9" s="450"/>
      <c r="Y9" s="450"/>
      <c r="Z9" s="450"/>
      <c r="AA9" s="450">
        <f>Q9-V9</f>
        <v>0</v>
      </c>
      <c r="AB9" s="450"/>
      <c r="AC9" s="450"/>
      <c r="AD9" s="450"/>
      <c r="AE9" s="461"/>
      <c r="AF9" s="507">
        <v>0</v>
      </c>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126</v>
      </c>
      <c r="C10" s="420"/>
      <c r="D10" s="420"/>
      <c r="E10" s="420"/>
      <c r="F10" s="420"/>
      <c r="G10" s="420"/>
      <c r="H10" s="420"/>
      <c r="I10" s="420"/>
      <c r="J10" s="420"/>
      <c r="K10" s="420"/>
      <c r="L10" s="420"/>
      <c r="M10" s="420"/>
      <c r="N10" s="420"/>
      <c r="O10" s="420"/>
      <c r="P10" s="432"/>
      <c r="Q10" s="438">
        <v>331</v>
      </c>
      <c r="R10" s="450"/>
      <c r="S10" s="450"/>
      <c r="T10" s="450"/>
      <c r="U10" s="450"/>
      <c r="V10" s="450">
        <v>169</v>
      </c>
      <c r="W10" s="450"/>
      <c r="X10" s="450"/>
      <c r="Y10" s="450"/>
      <c r="Z10" s="450"/>
      <c r="AA10" s="450">
        <f>Q10-V10</f>
        <v>162</v>
      </c>
      <c r="AB10" s="450"/>
      <c r="AC10" s="450"/>
      <c r="AD10" s="450"/>
      <c r="AE10" s="461"/>
      <c r="AF10" s="507">
        <v>162</v>
      </c>
      <c r="AG10" s="456"/>
      <c r="AH10" s="456"/>
      <c r="AI10" s="456"/>
      <c r="AJ10" s="525"/>
      <c r="AK10" s="460">
        <v>287</v>
      </c>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301</v>
      </c>
      <c r="C23" s="421"/>
      <c r="D23" s="421"/>
      <c r="E23" s="421"/>
      <c r="F23" s="421"/>
      <c r="G23" s="421"/>
      <c r="H23" s="421"/>
      <c r="I23" s="421"/>
      <c r="J23" s="421"/>
      <c r="K23" s="421"/>
      <c r="L23" s="421"/>
      <c r="M23" s="421"/>
      <c r="N23" s="421"/>
      <c r="O23" s="421"/>
      <c r="P23" s="433"/>
      <c r="Q23" s="440">
        <f>SUM(Q7:U22)</f>
        <v>14816</v>
      </c>
      <c r="R23" s="452"/>
      <c r="S23" s="452"/>
      <c r="T23" s="452"/>
      <c r="U23" s="452"/>
      <c r="V23" s="452">
        <f>SUM(V7:Z22)</f>
        <v>14338</v>
      </c>
      <c r="W23" s="452"/>
      <c r="X23" s="452"/>
      <c r="Y23" s="452"/>
      <c r="Z23" s="452"/>
      <c r="AA23" s="452">
        <f>SUM(AA7:AE22)</f>
        <v>478</v>
      </c>
      <c r="AB23" s="452"/>
      <c r="AC23" s="452"/>
      <c r="AD23" s="452"/>
      <c r="AE23" s="494"/>
      <c r="AF23" s="508">
        <v>418</v>
      </c>
      <c r="AG23" s="452"/>
      <c r="AH23" s="452"/>
      <c r="AI23" s="452"/>
      <c r="AJ23" s="526"/>
      <c r="AK23" s="534"/>
      <c r="AL23" s="455"/>
      <c r="AM23" s="455"/>
      <c r="AN23" s="455"/>
      <c r="AO23" s="455"/>
      <c r="AP23" s="452">
        <f>SUM(AP7:AT22)</f>
        <v>16298</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244</v>
      </c>
      <c r="AG26" s="520"/>
      <c r="AH26" s="520"/>
      <c r="AI26" s="520"/>
      <c r="AJ26" s="527"/>
      <c r="AK26" s="447" t="s">
        <v>386</v>
      </c>
      <c r="AL26" s="447"/>
      <c r="AM26" s="447"/>
      <c r="AN26" s="447"/>
      <c r="AO26" s="458"/>
      <c r="AP26" s="435" t="s">
        <v>354</v>
      </c>
      <c r="AQ26" s="447"/>
      <c r="AR26" s="447"/>
      <c r="AS26" s="447"/>
      <c r="AT26" s="458"/>
      <c r="AU26" s="435" t="s">
        <v>460</v>
      </c>
      <c r="AV26" s="447"/>
      <c r="AW26" s="447"/>
      <c r="AX26" s="447"/>
      <c r="AY26" s="458"/>
      <c r="AZ26" s="435" t="s">
        <v>461</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2807</v>
      </c>
      <c r="R28" s="453"/>
      <c r="S28" s="453"/>
      <c r="T28" s="453"/>
      <c r="U28" s="453"/>
      <c r="V28" s="453">
        <v>2791</v>
      </c>
      <c r="W28" s="453"/>
      <c r="X28" s="453"/>
      <c r="Y28" s="453"/>
      <c r="Z28" s="453"/>
      <c r="AA28" s="453">
        <f t="shared" ref="AA28:AA37" si="0">Q28-V28</f>
        <v>16</v>
      </c>
      <c r="AB28" s="453"/>
      <c r="AC28" s="453"/>
      <c r="AD28" s="453"/>
      <c r="AE28" s="495"/>
      <c r="AF28" s="511">
        <v>16</v>
      </c>
      <c r="AG28" s="453"/>
      <c r="AH28" s="453"/>
      <c r="AI28" s="453"/>
      <c r="AJ28" s="529"/>
      <c r="AK28" s="535">
        <v>243</v>
      </c>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29</v>
      </c>
      <c r="C29" s="420"/>
      <c r="D29" s="420"/>
      <c r="E29" s="420"/>
      <c r="F29" s="420"/>
      <c r="G29" s="420"/>
      <c r="H29" s="420"/>
      <c r="I29" s="420"/>
      <c r="J29" s="420"/>
      <c r="K29" s="420"/>
      <c r="L29" s="420"/>
      <c r="M29" s="420"/>
      <c r="N29" s="420"/>
      <c r="O29" s="420"/>
      <c r="P29" s="432"/>
      <c r="Q29" s="438">
        <v>59</v>
      </c>
      <c r="R29" s="450"/>
      <c r="S29" s="450"/>
      <c r="T29" s="450"/>
      <c r="U29" s="450"/>
      <c r="V29" s="450">
        <v>59</v>
      </c>
      <c r="W29" s="450"/>
      <c r="X29" s="450"/>
      <c r="Y29" s="450"/>
      <c r="Z29" s="450"/>
      <c r="AA29" s="450">
        <f t="shared" si="0"/>
        <v>0</v>
      </c>
      <c r="AB29" s="450"/>
      <c r="AC29" s="450"/>
      <c r="AD29" s="450"/>
      <c r="AE29" s="461"/>
      <c r="AF29" s="507">
        <v>0</v>
      </c>
      <c r="AG29" s="456"/>
      <c r="AH29" s="456"/>
      <c r="AI29" s="456"/>
      <c r="AJ29" s="525"/>
      <c r="AK29" s="460">
        <v>31</v>
      </c>
      <c r="AL29" s="450"/>
      <c r="AM29" s="450"/>
      <c r="AN29" s="450"/>
      <c r="AO29" s="450"/>
      <c r="AP29" s="450">
        <v>47</v>
      </c>
      <c r="AQ29" s="450"/>
      <c r="AR29" s="450"/>
      <c r="AS29" s="450"/>
      <c r="AT29" s="450"/>
      <c r="AU29" s="450">
        <v>16</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2779</v>
      </c>
      <c r="R30" s="450"/>
      <c r="S30" s="450"/>
      <c r="T30" s="450"/>
      <c r="U30" s="450"/>
      <c r="V30" s="450">
        <v>2669</v>
      </c>
      <c r="W30" s="450"/>
      <c r="X30" s="450"/>
      <c r="Y30" s="450"/>
      <c r="Z30" s="450"/>
      <c r="AA30" s="450">
        <f t="shared" si="0"/>
        <v>110</v>
      </c>
      <c r="AB30" s="450"/>
      <c r="AC30" s="450"/>
      <c r="AD30" s="450"/>
      <c r="AE30" s="461"/>
      <c r="AF30" s="507">
        <v>110</v>
      </c>
      <c r="AG30" s="456"/>
      <c r="AH30" s="456"/>
      <c r="AI30" s="456"/>
      <c r="AJ30" s="525"/>
      <c r="AK30" s="460">
        <v>390</v>
      </c>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225</v>
      </c>
      <c r="C31" s="420"/>
      <c r="D31" s="420"/>
      <c r="E31" s="420"/>
      <c r="F31" s="420"/>
      <c r="G31" s="420"/>
      <c r="H31" s="420"/>
      <c r="I31" s="420"/>
      <c r="J31" s="420"/>
      <c r="K31" s="420"/>
      <c r="L31" s="420"/>
      <c r="M31" s="420"/>
      <c r="N31" s="420"/>
      <c r="O31" s="420"/>
      <c r="P31" s="432"/>
      <c r="Q31" s="438">
        <v>448</v>
      </c>
      <c r="R31" s="450"/>
      <c r="S31" s="450"/>
      <c r="T31" s="450"/>
      <c r="U31" s="450"/>
      <c r="V31" s="450">
        <v>442</v>
      </c>
      <c r="W31" s="450"/>
      <c r="X31" s="450"/>
      <c r="Y31" s="450"/>
      <c r="Z31" s="450"/>
      <c r="AA31" s="450">
        <f t="shared" si="0"/>
        <v>6</v>
      </c>
      <c r="AB31" s="450"/>
      <c r="AC31" s="450"/>
      <c r="AD31" s="450"/>
      <c r="AE31" s="461"/>
      <c r="AF31" s="507">
        <v>6</v>
      </c>
      <c r="AG31" s="456"/>
      <c r="AH31" s="456"/>
      <c r="AI31" s="456"/>
      <c r="AJ31" s="525"/>
      <c r="AK31" s="460">
        <v>117</v>
      </c>
      <c r="AL31" s="450"/>
      <c r="AM31" s="450"/>
      <c r="AN31" s="450"/>
      <c r="AO31" s="450"/>
      <c r="AP31" s="450"/>
      <c r="AQ31" s="450"/>
      <c r="AR31" s="450"/>
      <c r="AS31" s="450"/>
      <c r="AT31" s="450"/>
      <c r="AU31" s="450"/>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f>443+12</f>
        <v>455</v>
      </c>
      <c r="R32" s="450"/>
      <c r="S32" s="450"/>
      <c r="T32" s="450"/>
      <c r="U32" s="450"/>
      <c r="V32" s="450">
        <f>443+12</f>
        <v>455</v>
      </c>
      <c r="W32" s="450"/>
      <c r="X32" s="450"/>
      <c r="Y32" s="450"/>
      <c r="Z32" s="450"/>
      <c r="AA32" s="450">
        <f t="shared" si="0"/>
        <v>0</v>
      </c>
      <c r="AB32" s="450"/>
      <c r="AC32" s="450"/>
      <c r="AD32" s="450"/>
      <c r="AE32" s="461"/>
      <c r="AF32" s="507">
        <v>0</v>
      </c>
      <c r="AG32" s="456"/>
      <c r="AH32" s="456"/>
      <c r="AI32" s="456"/>
      <c r="AJ32" s="525"/>
      <c r="AK32" s="460">
        <v>98</v>
      </c>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464</v>
      </c>
      <c r="C33" s="420"/>
      <c r="D33" s="420"/>
      <c r="E33" s="420"/>
      <c r="F33" s="420"/>
      <c r="G33" s="420"/>
      <c r="H33" s="420"/>
      <c r="I33" s="420"/>
      <c r="J33" s="420"/>
      <c r="K33" s="420"/>
      <c r="L33" s="420"/>
      <c r="M33" s="420"/>
      <c r="N33" s="420"/>
      <c r="O33" s="420"/>
      <c r="P33" s="432"/>
      <c r="Q33" s="438">
        <v>383</v>
      </c>
      <c r="R33" s="450"/>
      <c r="S33" s="450"/>
      <c r="T33" s="450"/>
      <c r="U33" s="450"/>
      <c r="V33" s="450">
        <v>370</v>
      </c>
      <c r="W33" s="450"/>
      <c r="X33" s="450"/>
      <c r="Y33" s="450"/>
      <c r="Z33" s="450"/>
      <c r="AA33" s="450">
        <f t="shared" si="0"/>
        <v>13</v>
      </c>
      <c r="AB33" s="450"/>
      <c r="AC33" s="450"/>
      <c r="AD33" s="450"/>
      <c r="AE33" s="461"/>
      <c r="AF33" s="507">
        <v>536</v>
      </c>
      <c r="AG33" s="456"/>
      <c r="AH33" s="456"/>
      <c r="AI33" s="456"/>
      <c r="AJ33" s="525"/>
      <c r="AK33" s="460">
        <v>98</v>
      </c>
      <c r="AL33" s="450"/>
      <c r="AM33" s="450"/>
      <c r="AN33" s="450"/>
      <c r="AO33" s="450"/>
      <c r="AP33" s="450">
        <v>1916</v>
      </c>
      <c r="AQ33" s="450"/>
      <c r="AR33" s="450"/>
      <c r="AS33" s="450"/>
      <c r="AT33" s="450"/>
      <c r="AU33" s="450">
        <v>279</v>
      </c>
      <c r="AV33" s="450"/>
      <c r="AW33" s="450"/>
      <c r="AX33" s="450"/>
      <c r="AY33" s="450"/>
      <c r="AZ33" s="597"/>
      <c r="BA33" s="597"/>
      <c r="BB33" s="597"/>
      <c r="BC33" s="597"/>
      <c r="BD33" s="597"/>
      <c r="BE33" s="565" t="s">
        <v>465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466</v>
      </c>
      <c r="C34" s="420"/>
      <c r="D34" s="420"/>
      <c r="E34" s="420"/>
      <c r="F34" s="420"/>
      <c r="G34" s="420"/>
      <c r="H34" s="420"/>
      <c r="I34" s="420"/>
      <c r="J34" s="420"/>
      <c r="K34" s="420"/>
      <c r="L34" s="420"/>
      <c r="M34" s="420"/>
      <c r="N34" s="420"/>
      <c r="O34" s="420"/>
      <c r="P34" s="432"/>
      <c r="Q34" s="438">
        <v>1858</v>
      </c>
      <c r="R34" s="450"/>
      <c r="S34" s="450"/>
      <c r="T34" s="450"/>
      <c r="U34" s="450"/>
      <c r="V34" s="450">
        <v>2013</v>
      </c>
      <c r="W34" s="450"/>
      <c r="X34" s="450"/>
      <c r="Y34" s="450"/>
      <c r="Z34" s="450"/>
      <c r="AA34" s="450">
        <f t="shared" si="0"/>
        <v>-155</v>
      </c>
      <c r="AB34" s="450"/>
      <c r="AC34" s="450"/>
      <c r="AD34" s="450"/>
      <c r="AE34" s="461"/>
      <c r="AF34" s="507">
        <v>83</v>
      </c>
      <c r="AG34" s="456"/>
      <c r="AH34" s="456"/>
      <c r="AI34" s="456"/>
      <c r="AJ34" s="525"/>
      <c r="AK34" s="460">
        <v>287</v>
      </c>
      <c r="AL34" s="450"/>
      <c r="AM34" s="450"/>
      <c r="AN34" s="450"/>
      <c r="AO34" s="450"/>
      <c r="AP34" s="450">
        <v>1159</v>
      </c>
      <c r="AQ34" s="450"/>
      <c r="AR34" s="450"/>
      <c r="AS34" s="450"/>
      <c r="AT34" s="450"/>
      <c r="AU34" s="450">
        <v>579</v>
      </c>
      <c r="AV34" s="450"/>
      <c r="AW34" s="450"/>
      <c r="AX34" s="450"/>
      <c r="AY34" s="450"/>
      <c r="AZ34" s="597"/>
      <c r="BA34" s="597"/>
      <c r="BB34" s="597"/>
      <c r="BC34" s="597"/>
      <c r="BD34" s="597"/>
      <c r="BE34" s="565" t="s">
        <v>465</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47</v>
      </c>
      <c r="C35" s="420"/>
      <c r="D35" s="420"/>
      <c r="E35" s="420"/>
      <c r="F35" s="420"/>
      <c r="G35" s="420"/>
      <c r="H35" s="420"/>
      <c r="I35" s="420"/>
      <c r="J35" s="420"/>
      <c r="K35" s="420"/>
      <c r="L35" s="420"/>
      <c r="M35" s="420"/>
      <c r="N35" s="420"/>
      <c r="O35" s="420"/>
      <c r="P35" s="432"/>
      <c r="Q35" s="438">
        <v>691</v>
      </c>
      <c r="R35" s="450"/>
      <c r="S35" s="450"/>
      <c r="T35" s="450"/>
      <c r="U35" s="450"/>
      <c r="V35" s="450">
        <v>605</v>
      </c>
      <c r="W35" s="450"/>
      <c r="X35" s="450"/>
      <c r="Y35" s="450"/>
      <c r="Z35" s="450"/>
      <c r="AA35" s="450">
        <f t="shared" si="0"/>
        <v>86</v>
      </c>
      <c r="AB35" s="450"/>
      <c r="AC35" s="450"/>
      <c r="AD35" s="450"/>
      <c r="AE35" s="461"/>
      <c r="AF35" s="507">
        <v>38</v>
      </c>
      <c r="AG35" s="456"/>
      <c r="AH35" s="456"/>
      <c r="AI35" s="456"/>
      <c r="AJ35" s="525"/>
      <c r="AK35" s="460">
        <v>333</v>
      </c>
      <c r="AL35" s="450"/>
      <c r="AM35" s="450"/>
      <c r="AN35" s="450"/>
      <c r="AO35" s="450"/>
      <c r="AP35" s="450">
        <v>1623</v>
      </c>
      <c r="AQ35" s="450"/>
      <c r="AR35" s="450"/>
      <c r="AS35" s="450"/>
      <c r="AT35" s="450"/>
      <c r="AU35" s="450">
        <v>1623</v>
      </c>
      <c r="AV35" s="450"/>
      <c r="AW35" s="450"/>
      <c r="AX35" s="450"/>
      <c r="AY35" s="450"/>
      <c r="AZ35" s="597"/>
      <c r="BA35" s="597"/>
      <c r="BB35" s="597"/>
      <c r="BC35" s="597"/>
      <c r="BD35" s="597"/>
      <c r="BE35" s="565" t="s">
        <v>22</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467</v>
      </c>
      <c r="C36" s="420"/>
      <c r="D36" s="420"/>
      <c r="E36" s="420"/>
      <c r="F36" s="420"/>
      <c r="G36" s="420"/>
      <c r="H36" s="420"/>
      <c r="I36" s="420"/>
      <c r="J36" s="420"/>
      <c r="K36" s="420"/>
      <c r="L36" s="420"/>
      <c r="M36" s="420"/>
      <c r="N36" s="420"/>
      <c r="O36" s="420"/>
      <c r="P36" s="432"/>
      <c r="Q36" s="438">
        <v>78</v>
      </c>
      <c r="R36" s="450"/>
      <c r="S36" s="450"/>
      <c r="T36" s="450"/>
      <c r="U36" s="450"/>
      <c r="V36" s="450">
        <v>60</v>
      </c>
      <c r="W36" s="450"/>
      <c r="X36" s="450"/>
      <c r="Y36" s="450"/>
      <c r="Z36" s="450"/>
      <c r="AA36" s="450">
        <f t="shared" si="0"/>
        <v>18</v>
      </c>
      <c r="AB36" s="450"/>
      <c r="AC36" s="450"/>
      <c r="AD36" s="450"/>
      <c r="AE36" s="461"/>
      <c r="AF36" s="507">
        <v>18</v>
      </c>
      <c r="AG36" s="456"/>
      <c r="AH36" s="456"/>
      <c r="AI36" s="456"/>
      <c r="AJ36" s="525"/>
      <c r="AK36" s="460">
        <v>38</v>
      </c>
      <c r="AL36" s="450"/>
      <c r="AM36" s="450"/>
      <c r="AN36" s="450"/>
      <c r="AO36" s="450"/>
      <c r="AP36" s="450">
        <v>142</v>
      </c>
      <c r="AQ36" s="450"/>
      <c r="AR36" s="450"/>
      <c r="AS36" s="450"/>
      <c r="AT36" s="450"/>
      <c r="AU36" s="450">
        <v>142</v>
      </c>
      <c r="AV36" s="450"/>
      <c r="AW36" s="450"/>
      <c r="AX36" s="450"/>
      <c r="AY36" s="450"/>
      <c r="AZ36" s="597"/>
      <c r="BA36" s="597"/>
      <c r="BB36" s="597"/>
      <c r="BC36" s="597"/>
      <c r="BD36" s="597"/>
      <c r="BE36" s="565" t="s">
        <v>22</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238</v>
      </c>
      <c r="C37" s="420"/>
      <c r="D37" s="420"/>
      <c r="E37" s="420"/>
      <c r="F37" s="420"/>
      <c r="G37" s="420"/>
      <c r="H37" s="420"/>
      <c r="I37" s="420"/>
      <c r="J37" s="420"/>
      <c r="K37" s="420"/>
      <c r="L37" s="420"/>
      <c r="M37" s="420"/>
      <c r="N37" s="420"/>
      <c r="O37" s="420"/>
      <c r="P37" s="432"/>
      <c r="Q37" s="438">
        <v>4</v>
      </c>
      <c r="R37" s="450"/>
      <c r="S37" s="450"/>
      <c r="T37" s="450"/>
      <c r="U37" s="450"/>
      <c r="V37" s="450"/>
      <c r="W37" s="450"/>
      <c r="X37" s="450"/>
      <c r="Y37" s="450"/>
      <c r="Z37" s="450"/>
      <c r="AA37" s="450">
        <f t="shared" si="0"/>
        <v>4</v>
      </c>
      <c r="AB37" s="450"/>
      <c r="AC37" s="450"/>
      <c r="AD37" s="450"/>
      <c r="AE37" s="461"/>
      <c r="AF37" s="507" t="s">
        <v>201</v>
      </c>
      <c r="AG37" s="456"/>
      <c r="AH37" s="456"/>
      <c r="AI37" s="456"/>
      <c r="AJ37" s="525"/>
      <c r="AK37" s="460">
        <v>4</v>
      </c>
      <c r="AL37" s="450"/>
      <c r="AM37" s="450"/>
      <c r="AN37" s="450"/>
      <c r="AO37" s="450"/>
      <c r="AP37" s="450"/>
      <c r="AQ37" s="450"/>
      <c r="AR37" s="450"/>
      <c r="AS37" s="450"/>
      <c r="AT37" s="450"/>
      <c r="AU37" s="450"/>
      <c r="AV37" s="450"/>
      <c r="AW37" s="450"/>
      <c r="AX37" s="450"/>
      <c r="AY37" s="450"/>
      <c r="AZ37" s="597"/>
      <c r="BA37" s="597"/>
      <c r="BB37" s="597"/>
      <c r="BC37" s="597"/>
      <c r="BD37" s="597"/>
      <c r="BE37" s="565" t="s">
        <v>22</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809</v>
      </c>
      <c r="AG63" s="452"/>
      <c r="AH63" s="452"/>
      <c r="AI63" s="452"/>
      <c r="AJ63" s="526"/>
      <c r="AK63" s="534"/>
      <c r="AL63" s="455"/>
      <c r="AM63" s="455"/>
      <c r="AN63" s="455"/>
      <c r="AO63" s="455"/>
      <c r="AP63" s="452">
        <f>SUM(AP28:AT62)</f>
        <v>4887</v>
      </c>
      <c r="AQ63" s="452"/>
      <c r="AR63" s="452"/>
      <c r="AS63" s="452"/>
      <c r="AT63" s="452"/>
      <c r="AU63" s="452">
        <f>SUM(AU28:AY62)</f>
        <v>2639</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244</v>
      </c>
      <c r="AG66" s="520"/>
      <c r="AH66" s="520"/>
      <c r="AI66" s="520"/>
      <c r="AJ66" s="530"/>
      <c r="AK66" s="435" t="s">
        <v>386</v>
      </c>
      <c r="AL66" s="397"/>
      <c r="AM66" s="397"/>
      <c r="AN66" s="397"/>
      <c r="AO66" s="429"/>
      <c r="AP66" s="435" t="s">
        <v>354</v>
      </c>
      <c r="AQ66" s="447"/>
      <c r="AR66" s="447"/>
      <c r="AS66" s="447"/>
      <c r="AT66" s="458"/>
      <c r="AU66" s="435" t="s">
        <v>470</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536</v>
      </c>
      <c r="C68" s="419"/>
      <c r="D68" s="419"/>
      <c r="E68" s="419"/>
      <c r="F68" s="419"/>
      <c r="G68" s="419"/>
      <c r="H68" s="419"/>
      <c r="I68" s="419"/>
      <c r="J68" s="419"/>
      <c r="K68" s="419"/>
      <c r="L68" s="419"/>
      <c r="M68" s="419"/>
      <c r="N68" s="419"/>
      <c r="O68" s="419"/>
      <c r="P68" s="431"/>
      <c r="Q68" s="437">
        <v>335</v>
      </c>
      <c r="R68" s="449"/>
      <c r="S68" s="449"/>
      <c r="T68" s="449"/>
      <c r="U68" s="449"/>
      <c r="V68" s="449">
        <v>294</v>
      </c>
      <c r="W68" s="449"/>
      <c r="X68" s="449"/>
      <c r="Y68" s="449"/>
      <c r="Z68" s="449"/>
      <c r="AA68" s="449">
        <v>41</v>
      </c>
      <c r="AB68" s="449"/>
      <c r="AC68" s="449"/>
      <c r="AD68" s="449"/>
      <c r="AE68" s="449"/>
      <c r="AF68" s="449">
        <v>41</v>
      </c>
      <c r="AG68" s="449"/>
      <c r="AH68" s="449"/>
      <c r="AI68" s="449"/>
      <c r="AJ68" s="449"/>
      <c r="AK68" s="449"/>
      <c r="AL68" s="449"/>
      <c r="AM68" s="449"/>
      <c r="AN68" s="449"/>
      <c r="AO68" s="449"/>
      <c r="AP68" s="449"/>
      <c r="AQ68" s="449"/>
      <c r="AR68" s="449"/>
      <c r="AS68" s="449"/>
      <c r="AT68" s="449"/>
      <c r="AU68" s="449"/>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537</v>
      </c>
      <c r="C69" s="420"/>
      <c r="D69" s="420"/>
      <c r="E69" s="420"/>
      <c r="F69" s="420"/>
      <c r="G69" s="420"/>
      <c r="H69" s="420"/>
      <c r="I69" s="420"/>
      <c r="J69" s="420"/>
      <c r="K69" s="420"/>
      <c r="L69" s="420"/>
      <c r="M69" s="420"/>
      <c r="N69" s="420"/>
      <c r="O69" s="420"/>
      <c r="P69" s="432"/>
      <c r="Q69" s="438">
        <v>764</v>
      </c>
      <c r="R69" s="450"/>
      <c r="S69" s="450"/>
      <c r="T69" s="450"/>
      <c r="U69" s="450"/>
      <c r="V69" s="450">
        <v>752</v>
      </c>
      <c r="W69" s="450"/>
      <c r="X69" s="450"/>
      <c r="Y69" s="450"/>
      <c r="Z69" s="450"/>
      <c r="AA69" s="450">
        <v>12</v>
      </c>
      <c r="AB69" s="450"/>
      <c r="AC69" s="450"/>
      <c r="AD69" s="450"/>
      <c r="AE69" s="450"/>
      <c r="AF69" s="450">
        <v>12</v>
      </c>
      <c r="AG69" s="450"/>
      <c r="AH69" s="450"/>
      <c r="AI69" s="450"/>
      <c r="AJ69" s="450"/>
      <c r="AK69" s="450"/>
      <c r="AL69" s="450"/>
      <c r="AM69" s="450"/>
      <c r="AN69" s="450"/>
      <c r="AO69" s="450"/>
      <c r="AP69" s="450">
        <v>34</v>
      </c>
      <c r="AQ69" s="450"/>
      <c r="AR69" s="450"/>
      <c r="AS69" s="450"/>
      <c r="AT69" s="450"/>
      <c r="AU69" s="450">
        <v>25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122</v>
      </c>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538</v>
      </c>
      <c r="C71" s="420"/>
      <c r="D71" s="420"/>
      <c r="E71" s="420"/>
      <c r="F71" s="420"/>
      <c r="G71" s="420"/>
      <c r="H71" s="420"/>
      <c r="I71" s="420"/>
      <c r="J71" s="420"/>
      <c r="K71" s="420"/>
      <c r="L71" s="420"/>
      <c r="M71" s="420"/>
      <c r="N71" s="420"/>
      <c r="O71" s="420"/>
      <c r="P71" s="432"/>
      <c r="Q71" s="438">
        <v>12</v>
      </c>
      <c r="R71" s="450"/>
      <c r="S71" s="450"/>
      <c r="T71" s="450"/>
      <c r="U71" s="450"/>
      <c r="V71" s="450">
        <v>5</v>
      </c>
      <c r="W71" s="450"/>
      <c r="X71" s="450"/>
      <c r="Y71" s="450"/>
      <c r="Z71" s="450"/>
      <c r="AA71" s="450">
        <v>7</v>
      </c>
      <c r="AB71" s="450"/>
      <c r="AC71" s="450"/>
      <c r="AD71" s="450"/>
      <c r="AE71" s="450"/>
      <c r="AF71" s="450">
        <v>7</v>
      </c>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539</v>
      </c>
      <c r="C72" s="420"/>
      <c r="D72" s="420"/>
      <c r="E72" s="420"/>
      <c r="F72" s="420"/>
      <c r="G72" s="420"/>
      <c r="H72" s="420"/>
      <c r="I72" s="420"/>
      <c r="J72" s="420"/>
      <c r="K72" s="420"/>
      <c r="L72" s="420"/>
      <c r="M72" s="420"/>
      <c r="N72" s="420"/>
      <c r="O72" s="420"/>
      <c r="P72" s="432"/>
      <c r="Q72" s="438">
        <v>616</v>
      </c>
      <c r="R72" s="450"/>
      <c r="S72" s="450"/>
      <c r="T72" s="450"/>
      <c r="U72" s="450"/>
      <c r="V72" s="450">
        <v>582</v>
      </c>
      <c r="W72" s="450"/>
      <c r="X72" s="450"/>
      <c r="Y72" s="450"/>
      <c r="Z72" s="450"/>
      <c r="AA72" s="450">
        <v>34</v>
      </c>
      <c r="AB72" s="450"/>
      <c r="AC72" s="450"/>
      <c r="AD72" s="450"/>
      <c r="AE72" s="450"/>
      <c r="AF72" s="450">
        <v>-31</v>
      </c>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195</v>
      </c>
      <c r="C73" s="420"/>
      <c r="D73" s="420"/>
      <c r="E73" s="420"/>
      <c r="F73" s="420"/>
      <c r="G73" s="420"/>
      <c r="H73" s="420"/>
      <c r="I73" s="420"/>
      <c r="J73" s="420"/>
      <c r="K73" s="420"/>
      <c r="L73" s="420"/>
      <c r="M73" s="420"/>
      <c r="N73" s="420"/>
      <c r="O73" s="420"/>
      <c r="P73" s="432"/>
      <c r="Q73" s="438">
        <v>142</v>
      </c>
      <c r="R73" s="450"/>
      <c r="S73" s="450"/>
      <c r="T73" s="450"/>
      <c r="U73" s="450"/>
      <c r="V73" s="450">
        <v>133</v>
      </c>
      <c r="W73" s="450"/>
      <c r="X73" s="450"/>
      <c r="Y73" s="450"/>
      <c r="Z73" s="450"/>
      <c r="AA73" s="450">
        <v>9</v>
      </c>
      <c r="AB73" s="450"/>
      <c r="AC73" s="450"/>
      <c r="AD73" s="450"/>
      <c r="AE73" s="450"/>
      <c r="AF73" s="450">
        <v>9</v>
      </c>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488</v>
      </c>
      <c r="C74" s="420"/>
      <c r="D74" s="420"/>
      <c r="E74" s="420"/>
      <c r="F74" s="420"/>
      <c r="G74" s="420"/>
      <c r="H74" s="420"/>
      <c r="I74" s="420"/>
      <c r="J74" s="420"/>
      <c r="K74" s="420"/>
      <c r="L74" s="420"/>
      <c r="M74" s="420"/>
      <c r="N74" s="420"/>
      <c r="O74" s="420"/>
      <c r="P74" s="432"/>
      <c r="Q74" s="438">
        <v>3280</v>
      </c>
      <c r="R74" s="450"/>
      <c r="S74" s="450"/>
      <c r="T74" s="450"/>
      <c r="U74" s="450"/>
      <c r="V74" s="450">
        <v>2177</v>
      </c>
      <c r="W74" s="450"/>
      <c r="X74" s="450"/>
      <c r="Y74" s="450"/>
      <c r="Z74" s="450"/>
      <c r="AA74" s="450">
        <v>1103</v>
      </c>
      <c r="AB74" s="450"/>
      <c r="AC74" s="450"/>
      <c r="AD74" s="450"/>
      <c r="AE74" s="450"/>
      <c r="AF74" s="450">
        <v>1103</v>
      </c>
      <c r="AG74" s="450"/>
      <c r="AH74" s="450"/>
      <c r="AI74" s="450"/>
      <c r="AJ74" s="450"/>
      <c r="AK74" s="450">
        <v>2</v>
      </c>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540</v>
      </c>
      <c r="C75" s="420"/>
      <c r="D75" s="420"/>
      <c r="E75" s="420"/>
      <c r="F75" s="420"/>
      <c r="G75" s="420"/>
      <c r="H75" s="420"/>
      <c r="I75" s="420"/>
      <c r="J75" s="420"/>
      <c r="K75" s="420"/>
      <c r="L75" s="420"/>
      <c r="M75" s="420"/>
      <c r="N75" s="420"/>
      <c r="O75" s="420"/>
      <c r="P75" s="432"/>
      <c r="Q75" s="444">
        <v>6</v>
      </c>
      <c r="R75" s="456"/>
      <c r="S75" s="456"/>
      <c r="T75" s="456"/>
      <c r="U75" s="460"/>
      <c r="V75" s="461">
        <v>6</v>
      </c>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541</v>
      </c>
      <c r="C76" s="420"/>
      <c r="D76" s="420"/>
      <c r="E76" s="420"/>
      <c r="F76" s="420"/>
      <c r="G76" s="420"/>
      <c r="H76" s="420"/>
      <c r="I76" s="420"/>
      <c r="J76" s="420"/>
      <c r="K76" s="420"/>
      <c r="L76" s="420"/>
      <c r="M76" s="420"/>
      <c r="N76" s="420"/>
      <c r="O76" s="420"/>
      <c r="P76" s="432"/>
      <c r="Q76" s="444">
        <v>80</v>
      </c>
      <c r="R76" s="456"/>
      <c r="S76" s="456"/>
      <c r="T76" s="456"/>
      <c r="U76" s="460"/>
      <c r="V76" s="461">
        <v>57</v>
      </c>
      <c r="W76" s="456"/>
      <c r="X76" s="456"/>
      <c r="Y76" s="456"/>
      <c r="Z76" s="460"/>
      <c r="AA76" s="461">
        <v>23</v>
      </c>
      <c r="AB76" s="456"/>
      <c r="AC76" s="456"/>
      <c r="AD76" s="456"/>
      <c r="AE76" s="460"/>
      <c r="AF76" s="461">
        <v>23</v>
      </c>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542</v>
      </c>
      <c r="C77" s="420"/>
      <c r="D77" s="420"/>
      <c r="E77" s="420"/>
      <c r="F77" s="420"/>
      <c r="G77" s="420"/>
      <c r="H77" s="420"/>
      <c r="I77" s="420"/>
      <c r="J77" s="420"/>
      <c r="K77" s="420"/>
      <c r="L77" s="420"/>
      <c r="M77" s="420"/>
      <c r="N77" s="420"/>
      <c r="O77" s="420"/>
      <c r="P77" s="432"/>
      <c r="Q77" s="444">
        <v>152422</v>
      </c>
      <c r="R77" s="456"/>
      <c r="S77" s="456"/>
      <c r="T77" s="456"/>
      <c r="U77" s="460"/>
      <c r="V77" s="461">
        <v>149637</v>
      </c>
      <c r="W77" s="456"/>
      <c r="X77" s="456"/>
      <c r="Y77" s="456"/>
      <c r="Z77" s="460"/>
      <c r="AA77" s="461">
        <v>2785</v>
      </c>
      <c r="AB77" s="456"/>
      <c r="AC77" s="456"/>
      <c r="AD77" s="456"/>
      <c r="AE77" s="460"/>
      <c r="AF77" s="461">
        <v>2785</v>
      </c>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3949</v>
      </c>
      <c r="AG88" s="452"/>
      <c r="AH88" s="452"/>
      <c r="AI88" s="452"/>
      <c r="AJ88" s="452"/>
      <c r="AK88" s="455"/>
      <c r="AL88" s="455"/>
      <c r="AM88" s="455"/>
      <c r="AN88" s="455"/>
      <c r="AO88" s="455"/>
      <c r="AP88" s="452">
        <f>SUM(AP68:AT87)</f>
        <v>34</v>
      </c>
      <c r="AQ88" s="452"/>
      <c r="AR88" s="452"/>
      <c r="AS88" s="452"/>
      <c r="AT88" s="452"/>
      <c r="AU88" s="452">
        <f>SUM(AU68:AY87)</f>
        <v>25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SUM(CR7:CV88)</f>
        <v>35</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453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475</v>
      </c>
      <c r="AB109" s="406"/>
      <c r="AC109" s="406"/>
      <c r="AD109" s="406"/>
      <c r="AE109" s="469"/>
      <c r="AF109" s="480" t="s">
        <v>476</v>
      </c>
      <c r="AG109" s="406"/>
      <c r="AH109" s="406"/>
      <c r="AI109" s="406"/>
      <c r="AJ109" s="469"/>
      <c r="AK109" s="480" t="s">
        <v>389</v>
      </c>
      <c r="AL109" s="406"/>
      <c r="AM109" s="406"/>
      <c r="AN109" s="406"/>
      <c r="AO109" s="469"/>
      <c r="AP109" s="480" t="s">
        <v>477</v>
      </c>
      <c r="AQ109" s="406"/>
      <c r="AR109" s="406"/>
      <c r="AS109" s="406"/>
      <c r="AT109" s="555"/>
      <c r="AU109" s="383" t="s">
        <v>453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475</v>
      </c>
      <c r="BR109" s="406"/>
      <c r="BS109" s="406"/>
      <c r="BT109" s="406"/>
      <c r="BU109" s="469"/>
      <c r="BV109" s="480" t="s">
        <v>476</v>
      </c>
      <c r="BW109" s="406"/>
      <c r="BX109" s="406"/>
      <c r="BY109" s="406"/>
      <c r="BZ109" s="469"/>
      <c r="CA109" s="480" t="s">
        <v>389</v>
      </c>
      <c r="CB109" s="406"/>
      <c r="CC109" s="406"/>
      <c r="CD109" s="406"/>
      <c r="CE109" s="469"/>
      <c r="CF109" s="655" t="s">
        <v>477</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475</v>
      </c>
      <c r="DH109" s="406"/>
      <c r="DI109" s="406"/>
      <c r="DJ109" s="406"/>
      <c r="DK109" s="469"/>
      <c r="DL109" s="480" t="s">
        <v>476</v>
      </c>
      <c r="DM109" s="406"/>
      <c r="DN109" s="406"/>
      <c r="DO109" s="406"/>
      <c r="DP109" s="469"/>
      <c r="DQ109" s="480" t="s">
        <v>389</v>
      </c>
      <c r="DR109" s="406"/>
      <c r="DS109" s="406"/>
      <c r="DT109" s="406"/>
      <c r="DU109" s="469"/>
      <c r="DV109" s="480" t="s">
        <v>477</v>
      </c>
      <c r="DW109" s="406"/>
      <c r="DX109" s="406"/>
      <c r="DY109" s="406"/>
      <c r="DZ109" s="555"/>
    </row>
    <row r="110" spans="1:131" s="365" customFormat="1" ht="26.25" customHeight="1">
      <c r="A110" s="384" t="s">
        <v>326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1761284</v>
      </c>
      <c r="AB110" s="487"/>
      <c r="AC110" s="487"/>
      <c r="AD110" s="487"/>
      <c r="AE110" s="498"/>
      <c r="AF110" s="514">
        <v>1751285</v>
      </c>
      <c r="AG110" s="487"/>
      <c r="AH110" s="487"/>
      <c r="AI110" s="487"/>
      <c r="AJ110" s="498"/>
      <c r="AK110" s="514">
        <v>1670415</v>
      </c>
      <c r="AL110" s="487"/>
      <c r="AM110" s="487"/>
      <c r="AN110" s="487"/>
      <c r="AO110" s="498"/>
      <c r="AP110" s="538">
        <v>24.1</v>
      </c>
      <c r="AQ110" s="546"/>
      <c r="AR110" s="546"/>
      <c r="AS110" s="546"/>
      <c r="AT110" s="556"/>
      <c r="AU110" s="568" t="s">
        <v>110</v>
      </c>
      <c r="AV110" s="577"/>
      <c r="AW110" s="577"/>
      <c r="AX110" s="577"/>
      <c r="AY110" s="577"/>
      <c r="AZ110" s="424" t="s">
        <v>478</v>
      </c>
      <c r="BA110" s="407"/>
      <c r="BB110" s="407"/>
      <c r="BC110" s="407"/>
      <c r="BD110" s="407"/>
      <c r="BE110" s="407"/>
      <c r="BF110" s="407"/>
      <c r="BG110" s="407"/>
      <c r="BH110" s="407"/>
      <c r="BI110" s="407"/>
      <c r="BJ110" s="407"/>
      <c r="BK110" s="407"/>
      <c r="BL110" s="407"/>
      <c r="BM110" s="407"/>
      <c r="BN110" s="407"/>
      <c r="BO110" s="407"/>
      <c r="BP110" s="470"/>
      <c r="BQ110" s="632">
        <v>17700237</v>
      </c>
      <c r="BR110" s="640"/>
      <c r="BS110" s="640"/>
      <c r="BT110" s="640"/>
      <c r="BU110" s="640"/>
      <c r="BV110" s="640">
        <v>16919357</v>
      </c>
      <c r="BW110" s="640"/>
      <c r="BX110" s="640"/>
      <c r="BY110" s="640"/>
      <c r="BZ110" s="640"/>
      <c r="CA110" s="640">
        <v>16298068</v>
      </c>
      <c r="CB110" s="640"/>
      <c r="CC110" s="640"/>
      <c r="CD110" s="640"/>
      <c r="CE110" s="640"/>
      <c r="CF110" s="656">
        <v>235.4</v>
      </c>
      <c r="CG110" s="660"/>
      <c r="CH110" s="660"/>
      <c r="CI110" s="660"/>
      <c r="CJ110" s="660"/>
      <c r="CK110" s="672" t="s">
        <v>383</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479</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155</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3773731</v>
      </c>
      <c r="BR112" s="641"/>
      <c r="BS112" s="641"/>
      <c r="BT112" s="641"/>
      <c r="BU112" s="641"/>
      <c r="BV112" s="641">
        <v>3626996</v>
      </c>
      <c r="BW112" s="641"/>
      <c r="BX112" s="641"/>
      <c r="BY112" s="641"/>
      <c r="BZ112" s="641"/>
      <c r="CA112" s="641">
        <v>3451187</v>
      </c>
      <c r="CB112" s="641"/>
      <c r="CC112" s="641"/>
      <c r="CD112" s="641"/>
      <c r="CE112" s="641"/>
      <c r="CF112" s="657">
        <v>49.8</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331671</v>
      </c>
      <c r="AB113" s="446"/>
      <c r="AC113" s="446"/>
      <c r="AD113" s="446"/>
      <c r="AE113" s="499"/>
      <c r="AF113" s="515">
        <v>323319</v>
      </c>
      <c r="AG113" s="446"/>
      <c r="AH113" s="446"/>
      <c r="AI113" s="446"/>
      <c r="AJ113" s="499"/>
      <c r="AK113" s="515">
        <v>296527</v>
      </c>
      <c r="AL113" s="446"/>
      <c r="AM113" s="446"/>
      <c r="AN113" s="446"/>
      <c r="AO113" s="499"/>
      <c r="AP113" s="539">
        <v>4.3</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5686</v>
      </c>
      <c r="BR113" s="641"/>
      <c r="BS113" s="641"/>
      <c r="BT113" s="641"/>
      <c r="BU113" s="641"/>
      <c r="BV113" s="641">
        <v>2843</v>
      </c>
      <c r="BW113" s="641"/>
      <c r="BX113" s="641"/>
      <c r="BY113" s="641"/>
      <c r="BZ113" s="641"/>
      <c r="CA113" s="641">
        <v>24926</v>
      </c>
      <c r="CB113" s="641"/>
      <c r="CC113" s="641"/>
      <c r="CD113" s="641"/>
      <c r="CE113" s="641"/>
      <c r="CF113" s="657">
        <v>0.4</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3401</v>
      </c>
      <c r="AB114" s="446"/>
      <c r="AC114" s="446"/>
      <c r="AD114" s="446"/>
      <c r="AE114" s="499"/>
      <c r="AF114" s="515">
        <v>2608</v>
      </c>
      <c r="AG114" s="446"/>
      <c r="AH114" s="446"/>
      <c r="AI114" s="446"/>
      <c r="AJ114" s="499"/>
      <c r="AK114" s="515">
        <v>9059</v>
      </c>
      <c r="AL114" s="446"/>
      <c r="AM114" s="446"/>
      <c r="AN114" s="446"/>
      <c r="AO114" s="499"/>
      <c r="AP114" s="539">
        <v>0.1</v>
      </c>
      <c r="AQ114" s="547"/>
      <c r="AR114" s="547"/>
      <c r="AS114" s="547"/>
      <c r="AT114" s="557"/>
      <c r="AU114" s="569"/>
      <c r="AV114" s="578"/>
      <c r="AW114" s="578"/>
      <c r="AX114" s="578"/>
      <c r="AY114" s="578"/>
      <c r="AZ114" s="425" t="s">
        <v>485</v>
      </c>
      <c r="BA114" s="378"/>
      <c r="BB114" s="378"/>
      <c r="BC114" s="378"/>
      <c r="BD114" s="378"/>
      <c r="BE114" s="378"/>
      <c r="BF114" s="378"/>
      <c r="BG114" s="378"/>
      <c r="BH114" s="378"/>
      <c r="BI114" s="378"/>
      <c r="BJ114" s="378"/>
      <c r="BK114" s="378"/>
      <c r="BL114" s="378"/>
      <c r="BM114" s="378"/>
      <c r="BN114" s="378"/>
      <c r="BO114" s="378"/>
      <c r="BP114" s="472"/>
      <c r="BQ114" s="633">
        <v>832382</v>
      </c>
      <c r="BR114" s="641"/>
      <c r="BS114" s="641"/>
      <c r="BT114" s="641"/>
      <c r="BU114" s="641"/>
      <c r="BV114" s="641">
        <v>840393</v>
      </c>
      <c r="BW114" s="641"/>
      <c r="BX114" s="641"/>
      <c r="BY114" s="641"/>
      <c r="BZ114" s="641"/>
      <c r="CA114" s="641">
        <v>818200</v>
      </c>
      <c r="CB114" s="641"/>
      <c r="CC114" s="641"/>
      <c r="CD114" s="641"/>
      <c r="CE114" s="641"/>
      <c r="CF114" s="657">
        <v>11.8</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2096356</v>
      </c>
      <c r="AB117" s="488"/>
      <c r="AC117" s="488"/>
      <c r="AD117" s="488"/>
      <c r="AE117" s="500"/>
      <c r="AF117" s="516">
        <v>2077212</v>
      </c>
      <c r="AG117" s="488"/>
      <c r="AH117" s="488"/>
      <c r="AI117" s="488"/>
      <c r="AJ117" s="500"/>
      <c r="AK117" s="516">
        <v>1976001</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475</v>
      </c>
      <c r="AB118" s="406"/>
      <c r="AC118" s="406"/>
      <c r="AD118" s="406"/>
      <c r="AE118" s="469"/>
      <c r="AF118" s="480" t="s">
        <v>476</v>
      </c>
      <c r="AG118" s="406"/>
      <c r="AH118" s="406"/>
      <c r="AI118" s="406"/>
      <c r="AJ118" s="469"/>
      <c r="AK118" s="480" t="s">
        <v>389</v>
      </c>
      <c r="AL118" s="406"/>
      <c r="AM118" s="406"/>
      <c r="AN118" s="406"/>
      <c r="AO118" s="469"/>
      <c r="AP118" s="480" t="s">
        <v>477</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v>11952</v>
      </c>
      <c r="CB118" s="642"/>
      <c r="CC118" s="642"/>
      <c r="CD118" s="642"/>
      <c r="CE118" s="642"/>
      <c r="CF118" s="657">
        <v>0.2</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383</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168</v>
      </c>
      <c r="BP119" s="629"/>
      <c r="BQ119" s="634">
        <v>22312036</v>
      </c>
      <c r="BR119" s="642"/>
      <c r="BS119" s="642"/>
      <c r="BT119" s="642"/>
      <c r="BU119" s="642"/>
      <c r="BV119" s="642">
        <v>21389589</v>
      </c>
      <c r="BW119" s="642"/>
      <c r="BX119" s="642"/>
      <c r="BY119" s="642"/>
      <c r="BZ119" s="642"/>
      <c r="CA119" s="642">
        <v>20604333</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480</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7972801</v>
      </c>
      <c r="BR120" s="640"/>
      <c r="BS120" s="640"/>
      <c r="BT120" s="640"/>
      <c r="BU120" s="640"/>
      <c r="BV120" s="640">
        <v>8306494</v>
      </c>
      <c r="BW120" s="640"/>
      <c r="BX120" s="640"/>
      <c r="BY120" s="640"/>
      <c r="BZ120" s="640"/>
      <c r="CA120" s="640">
        <v>8236347</v>
      </c>
      <c r="CB120" s="640"/>
      <c r="CC120" s="640"/>
      <c r="CD120" s="640"/>
      <c r="CE120" s="640"/>
      <c r="CF120" s="656">
        <v>118.9</v>
      </c>
      <c r="CG120" s="660"/>
      <c r="CH120" s="660"/>
      <c r="CI120" s="660"/>
      <c r="CJ120" s="660"/>
      <c r="CK120" s="675" t="s">
        <v>267</v>
      </c>
      <c r="CL120" s="685"/>
      <c r="CM120" s="685"/>
      <c r="CN120" s="685"/>
      <c r="CO120" s="688"/>
      <c r="CP120" s="692" t="s">
        <v>47</v>
      </c>
      <c r="CQ120" s="695"/>
      <c r="CR120" s="695"/>
      <c r="CS120" s="695"/>
      <c r="CT120" s="695"/>
      <c r="CU120" s="695"/>
      <c r="CV120" s="695"/>
      <c r="CW120" s="695"/>
      <c r="CX120" s="695"/>
      <c r="CY120" s="695"/>
      <c r="CZ120" s="695"/>
      <c r="DA120" s="695"/>
      <c r="DB120" s="695"/>
      <c r="DC120" s="695"/>
      <c r="DD120" s="695"/>
      <c r="DE120" s="695"/>
      <c r="DF120" s="698"/>
      <c r="DG120" s="632">
        <v>1691302</v>
      </c>
      <c r="DH120" s="640"/>
      <c r="DI120" s="640"/>
      <c r="DJ120" s="640"/>
      <c r="DK120" s="640"/>
      <c r="DL120" s="640">
        <v>1629146</v>
      </c>
      <c r="DM120" s="640"/>
      <c r="DN120" s="640"/>
      <c r="DO120" s="640"/>
      <c r="DP120" s="640"/>
      <c r="DQ120" s="640">
        <v>1622661</v>
      </c>
      <c r="DR120" s="640"/>
      <c r="DS120" s="640"/>
      <c r="DT120" s="640"/>
      <c r="DU120" s="640"/>
      <c r="DV120" s="712">
        <v>23.4</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388</v>
      </c>
      <c r="BA121" s="378"/>
      <c r="BB121" s="378"/>
      <c r="BC121" s="378"/>
      <c r="BD121" s="378"/>
      <c r="BE121" s="378"/>
      <c r="BF121" s="378"/>
      <c r="BG121" s="378"/>
      <c r="BH121" s="378"/>
      <c r="BI121" s="378"/>
      <c r="BJ121" s="378"/>
      <c r="BK121" s="378"/>
      <c r="BL121" s="378"/>
      <c r="BM121" s="378"/>
      <c r="BN121" s="378"/>
      <c r="BO121" s="378"/>
      <c r="BP121" s="472"/>
      <c r="BQ121" s="633">
        <v>7609</v>
      </c>
      <c r="BR121" s="641"/>
      <c r="BS121" s="641"/>
      <c r="BT121" s="641"/>
      <c r="BU121" s="641"/>
      <c r="BV121" s="641">
        <v>2537</v>
      </c>
      <c r="BW121" s="641"/>
      <c r="BX121" s="641"/>
      <c r="BY121" s="641"/>
      <c r="BZ121" s="641"/>
      <c r="CA121" s="641" t="s">
        <v>201</v>
      </c>
      <c r="CB121" s="641"/>
      <c r="CC121" s="641"/>
      <c r="CD121" s="641"/>
      <c r="CE121" s="641"/>
      <c r="CF121" s="657" t="s">
        <v>201</v>
      </c>
      <c r="CG121" s="661"/>
      <c r="CH121" s="661"/>
      <c r="CI121" s="661"/>
      <c r="CJ121" s="661"/>
      <c r="CK121" s="676"/>
      <c r="CL121" s="686"/>
      <c r="CM121" s="686"/>
      <c r="CN121" s="686"/>
      <c r="CO121" s="689"/>
      <c r="CP121" s="693" t="s">
        <v>464</v>
      </c>
      <c r="CQ121" s="403"/>
      <c r="CR121" s="403"/>
      <c r="CS121" s="403"/>
      <c r="CT121" s="403"/>
      <c r="CU121" s="403"/>
      <c r="CV121" s="403"/>
      <c r="CW121" s="403"/>
      <c r="CX121" s="403"/>
      <c r="CY121" s="403"/>
      <c r="CZ121" s="403"/>
      <c r="DA121" s="403"/>
      <c r="DB121" s="403"/>
      <c r="DC121" s="403"/>
      <c r="DD121" s="403"/>
      <c r="DE121" s="403"/>
      <c r="DF121" s="699"/>
      <c r="DG121" s="633">
        <v>1103796</v>
      </c>
      <c r="DH121" s="641"/>
      <c r="DI121" s="641"/>
      <c r="DJ121" s="641"/>
      <c r="DK121" s="641"/>
      <c r="DL121" s="641">
        <v>1082352</v>
      </c>
      <c r="DM121" s="641"/>
      <c r="DN121" s="641"/>
      <c r="DO121" s="641"/>
      <c r="DP121" s="641"/>
      <c r="DQ121" s="641">
        <v>1061537</v>
      </c>
      <c r="DR121" s="641"/>
      <c r="DS121" s="641"/>
      <c r="DT121" s="641"/>
      <c r="DU121" s="641"/>
      <c r="DV121" s="713">
        <v>15.3</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15373283</v>
      </c>
      <c r="BR122" s="642"/>
      <c r="BS122" s="642"/>
      <c r="BT122" s="642"/>
      <c r="BU122" s="642"/>
      <c r="BV122" s="642">
        <v>14697699</v>
      </c>
      <c r="BW122" s="642"/>
      <c r="BX122" s="642"/>
      <c r="BY122" s="642"/>
      <c r="BZ122" s="642"/>
      <c r="CA122" s="642">
        <v>14458749</v>
      </c>
      <c r="CB122" s="642"/>
      <c r="CC122" s="642"/>
      <c r="CD122" s="642"/>
      <c r="CE122" s="642"/>
      <c r="CF122" s="658">
        <v>208.8</v>
      </c>
      <c r="CG122" s="662"/>
      <c r="CH122" s="662"/>
      <c r="CI122" s="662"/>
      <c r="CJ122" s="662"/>
      <c r="CK122" s="676"/>
      <c r="CL122" s="686"/>
      <c r="CM122" s="686"/>
      <c r="CN122" s="686"/>
      <c r="CO122" s="689"/>
      <c r="CP122" s="693" t="s">
        <v>466</v>
      </c>
      <c r="CQ122" s="403"/>
      <c r="CR122" s="403"/>
      <c r="CS122" s="403"/>
      <c r="CT122" s="403"/>
      <c r="CU122" s="403"/>
      <c r="CV122" s="403"/>
      <c r="CW122" s="403"/>
      <c r="CX122" s="403"/>
      <c r="CY122" s="403"/>
      <c r="CZ122" s="403"/>
      <c r="DA122" s="403"/>
      <c r="DB122" s="403"/>
      <c r="DC122" s="403"/>
      <c r="DD122" s="403"/>
      <c r="DE122" s="403"/>
      <c r="DF122" s="699"/>
      <c r="DG122" s="633">
        <v>790053</v>
      </c>
      <c r="DH122" s="641"/>
      <c r="DI122" s="641"/>
      <c r="DJ122" s="641"/>
      <c r="DK122" s="641"/>
      <c r="DL122" s="641">
        <v>739805</v>
      </c>
      <c r="DM122" s="641"/>
      <c r="DN122" s="641"/>
      <c r="DO122" s="641"/>
      <c r="DP122" s="641"/>
      <c r="DQ122" s="641">
        <v>609584</v>
      </c>
      <c r="DR122" s="641"/>
      <c r="DS122" s="641"/>
      <c r="DT122" s="641"/>
      <c r="DU122" s="641"/>
      <c r="DV122" s="713">
        <v>8.8000000000000007</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221</v>
      </c>
      <c r="BP123" s="629"/>
      <c r="BQ123" s="635">
        <v>23353693</v>
      </c>
      <c r="BR123" s="643"/>
      <c r="BS123" s="643"/>
      <c r="BT123" s="643"/>
      <c r="BU123" s="643"/>
      <c r="BV123" s="643">
        <v>23006730</v>
      </c>
      <c r="BW123" s="643"/>
      <c r="BX123" s="643"/>
      <c r="BY123" s="643"/>
      <c r="BZ123" s="643"/>
      <c r="CA123" s="643">
        <v>22695096</v>
      </c>
      <c r="CB123" s="643"/>
      <c r="CC123" s="643"/>
      <c r="CD123" s="643"/>
      <c r="CE123" s="643"/>
      <c r="CF123" s="544"/>
      <c r="CG123" s="552"/>
      <c r="CH123" s="552"/>
      <c r="CI123" s="552"/>
      <c r="CJ123" s="669"/>
      <c r="CK123" s="676"/>
      <c r="CL123" s="686"/>
      <c r="CM123" s="686"/>
      <c r="CN123" s="686"/>
      <c r="CO123" s="689"/>
      <c r="CP123" s="693" t="s">
        <v>467</v>
      </c>
      <c r="CQ123" s="403"/>
      <c r="CR123" s="403"/>
      <c r="CS123" s="403"/>
      <c r="CT123" s="403"/>
      <c r="CU123" s="403"/>
      <c r="CV123" s="403"/>
      <c r="CW123" s="403"/>
      <c r="CX123" s="403"/>
      <c r="CY123" s="403"/>
      <c r="CZ123" s="403"/>
      <c r="DA123" s="403"/>
      <c r="DB123" s="403"/>
      <c r="DC123" s="403"/>
      <c r="DD123" s="403"/>
      <c r="DE123" s="403"/>
      <c r="DF123" s="699"/>
      <c r="DG123" s="482">
        <v>176322</v>
      </c>
      <c r="DH123" s="446"/>
      <c r="DI123" s="446"/>
      <c r="DJ123" s="446"/>
      <c r="DK123" s="499"/>
      <c r="DL123" s="515">
        <v>161454</v>
      </c>
      <c r="DM123" s="446"/>
      <c r="DN123" s="446"/>
      <c r="DO123" s="446"/>
      <c r="DP123" s="499"/>
      <c r="DQ123" s="515">
        <v>141905</v>
      </c>
      <c r="DR123" s="446"/>
      <c r="DS123" s="446"/>
      <c r="DT123" s="446"/>
      <c r="DU123" s="499"/>
      <c r="DV123" s="539">
        <v>2</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201</v>
      </c>
      <c r="BR124" s="644"/>
      <c r="BS124" s="644"/>
      <c r="BT124" s="644"/>
      <c r="BU124" s="644"/>
      <c r="BV124" s="644" t="s">
        <v>201</v>
      </c>
      <c r="BW124" s="644"/>
      <c r="BX124" s="644"/>
      <c r="BY124" s="644"/>
      <c r="BZ124" s="644"/>
      <c r="CA124" s="644" t="s">
        <v>201</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v>12258</v>
      </c>
      <c r="DH124" s="489"/>
      <c r="DI124" s="489"/>
      <c r="DJ124" s="489"/>
      <c r="DK124" s="501"/>
      <c r="DL124" s="517">
        <v>14239</v>
      </c>
      <c r="DM124" s="489"/>
      <c r="DN124" s="489"/>
      <c r="DO124" s="489"/>
      <c r="DP124" s="501"/>
      <c r="DQ124" s="517">
        <v>15500</v>
      </c>
      <c r="DR124" s="489"/>
      <c r="DS124" s="489"/>
      <c r="DT124" s="489"/>
      <c r="DU124" s="501"/>
      <c r="DV124" s="714">
        <v>0.2</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497</v>
      </c>
      <c r="AY127" s="593"/>
      <c r="AZ127" s="593"/>
      <c r="BA127" s="593"/>
      <c r="BB127" s="593"/>
      <c r="BC127" s="593"/>
      <c r="BD127" s="593"/>
      <c r="BE127" s="610"/>
      <c r="BF127" s="612" t="s">
        <v>443</v>
      </c>
      <c r="BG127" s="593"/>
      <c r="BH127" s="593"/>
      <c r="BI127" s="593"/>
      <c r="BJ127" s="593"/>
      <c r="BK127" s="593"/>
      <c r="BL127" s="610"/>
      <c r="BM127" s="612" t="s">
        <v>420</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412</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7788</v>
      </c>
      <c r="AB128" s="487"/>
      <c r="AC128" s="487"/>
      <c r="AD128" s="487"/>
      <c r="AE128" s="498"/>
      <c r="AF128" s="514">
        <v>5423</v>
      </c>
      <c r="AG128" s="487"/>
      <c r="AH128" s="487"/>
      <c r="AI128" s="487"/>
      <c r="AJ128" s="498"/>
      <c r="AK128" s="514">
        <v>2814</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201</v>
      </c>
      <c r="BG128" s="617"/>
      <c r="BH128" s="617"/>
      <c r="BI128" s="617"/>
      <c r="BJ128" s="617"/>
      <c r="BK128" s="617"/>
      <c r="BL128" s="623"/>
      <c r="BM128" s="613">
        <v>13.67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8510448</v>
      </c>
      <c r="AB129" s="446"/>
      <c r="AC129" s="446"/>
      <c r="AD129" s="446"/>
      <c r="AE129" s="499"/>
      <c r="AF129" s="515">
        <v>8332088</v>
      </c>
      <c r="AG129" s="446"/>
      <c r="AH129" s="446"/>
      <c r="AI129" s="446"/>
      <c r="AJ129" s="499"/>
      <c r="AK129" s="515">
        <v>8308427</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201</v>
      </c>
      <c r="BG129" s="618"/>
      <c r="BH129" s="618"/>
      <c r="BI129" s="618"/>
      <c r="BJ129" s="618"/>
      <c r="BK129" s="618"/>
      <c r="BL129" s="624"/>
      <c r="BM129" s="614">
        <v>18.670000000000002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1454702</v>
      </c>
      <c r="AB130" s="446"/>
      <c r="AC130" s="446"/>
      <c r="AD130" s="446"/>
      <c r="AE130" s="499"/>
      <c r="AF130" s="515">
        <v>1434017</v>
      </c>
      <c r="AG130" s="446"/>
      <c r="AH130" s="446"/>
      <c r="AI130" s="446"/>
      <c r="AJ130" s="499"/>
      <c r="AK130" s="515">
        <v>1383829</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8.9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7055746</v>
      </c>
      <c r="AB131" s="489"/>
      <c r="AC131" s="489"/>
      <c r="AD131" s="489"/>
      <c r="AE131" s="501"/>
      <c r="AF131" s="517">
        <v>6898071</v>
      </c>
      <c r="AG131" s="489"/>
      <c r="AH131" s="489"/>
      <c r="AI131" s="489"/>
      <c r="AJ131" s="501"/>
      <c r="AK131" s="517">
        <v>6924598</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201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8.9836850699999999</v>
      </c>
      <c r="AB132" s="490"/>
      <c r="AC132" s="490"/>
      <c r="AD132" s="490"/>
      <c r="AE132" s="502"/>
      <c r="AF132" s="518">
        <v>9.2456572280000007</v>
      </c>
      <c r="AG132" s="490"/>
      <c r="AH132" s="490"/>
      <c r="AI132" s="490"/>
      <c r="AJ132" s="502"/>
      <c r="AK132" s="518">
        <v>8.5110789100000002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9</v>
      </c>
      <c r="AB133" s="491"/>
      <c r="AC133" s="491"/>
      <c r="AD133" s="491"/>
      <c r="AE133" s="503"/>
      <c r="AF133" s="486">
        <v>9.1999999999999993</v>
      </c>
      <c r="AG133" s="491"/>
      <c r="AH133" s="491"/>
      <c r="AI133" s="491"/>
      <c r="AJ133" s="503"/>
      <c r="AK133" s="486">
        <v>8.9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1NwuboJE94FZCemB8v9Phm25vN/q8WvPfwEHIZxyWqDXcrfn4g/1e0h0hzefC2Z4iXcaYoJmVCpC/aZpzorUQ==" saltValue="e4ahRL6CXx1m0TpnuWHTf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58" zoomScaleNormal="85" zoomScaleSheetLayoutView="100" workbookViewId="0">
      <selection activeCell="AP30" sqref="AP30"/>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102</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zmwAfsr9XlIb//VBgXv3j0kjraPbi0N08KYY6wANCRTXFi1Bs4GFMndNV6BsMEo2n6tSHhbqv9b25s1kVHYJWA==" saltValue="TdYK5pHR37lEi3R/RiwVrQ=="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1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b6hTcsZzzXaLOTEiCoubwbC2ClG4UIWwJuSr1xZ0E3YdcnwdPCKeDnn1ImbT+9/7jfBZyGb51gHjZQkO5ED2g==" saltValue="9FASWqzEI0GWq/wty/bevA=="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22"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164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503</v>
      </c>
      <c r="AQ8" s="809" t="s">
        <v>504</v>
      </c>
      <c r="AR8" s="823" t="s">
        <v>505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468</v>
      </c>
      <c r="AL9" s="757"/>
      <c r="AM9" s="757"/>
      <c r="AN9" s="774"/>
      <c r="AO9" s="787">
        <v>2550478</v>
      </c>
      <c r="AP9" s="787">
        <v>120402</v>
      </c>
      <c r="AQ9" s="810">
        <v>67248</v>
      </c>
      <c r="AR9" s="824">
        <v>79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424039</v>
      </c>
      <c r="AP10" s="788">
        <v>20018</v>
      </c>
      <c r="AQ10" s="811">
        <v>9038</v>
      </c>
      <c r="AR10" s="825">
        <v>121.5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v>100657</v>
      </c>
      <c r="AP11" s="788">
        <v>4752</v>
      </c>
      <c r="AQ11" s="811">
        <v>320</v>
      </c>
      <c r="AR11" s="825">
        <v>1385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201</v>
      </c>
      <c r="AP12" s="788" t="s">
        <v>201</v>
      </c>
      <c r="AQ12" s="811">
        <v>22</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153327</v>
      </c>
      <c r="AP13" s="788">
        <v>7238</v>
      </c>
      <c r="AQ13" s="811">
        <v>2764</v>
      </c>
      <c r="AR13" s="825">
        <v>161.9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49903</v>
      </c>
      <c r="AP14" s="788">
        <v>2356</v>
      </c>
      <c r="AQ14" s="811">
        <v>1165</v>
      </c>
      <c r="AR14" s="825">
        <v>102.2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-110904</v>
      </c>
      <c r="AP15" s="788">
        <v>-5236</v>
      </c>
      <c r="AQ15" s="811">
        <v>-3941</v>
      </c>
      <c r="AR15" s="825">
        <v>32.9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3167500</v>
      </c>
      <c r="AP16" s="788">
        <v>149530</v>
      </c>
      <c r="AQ16" s="811">
        <v>76616</v>
      </c>
      <c r="AR16" s="825">
        <v>95.2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333</v>
      </c>
      <c r="AQ20" s="812" t="s">
        <v>43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12.56</v>
      </c>
      <c r="AP21" s="800">
        <v>6.73</v>
      </c>
      <c r="AQ21" s="813">
        <v>5.83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96.5</v>
      </c>
      <c r="AP22" s="801">
        <v>96.9</v>
      </c>
      <c r="AQ22" s="814">
        <v>-0.4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261</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164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503</v>
      </c>
      <c r="AQ31" s="809" t="s">
        <v>504</v>
      </c>
      <c r="AR31" s="823" t="s">
        <v>505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1670415</v>
      </c>
      <c r="AP32" s="788">
        <v>78856</v>
      </c>
      <c r="AQ32" s="815">
        <v>33390</v>
      </c>
      <c r="AR32" s="825">
        <v>136.19999999999999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515</v>
      </c>
      <c r="AL35" s="761"/>
      <c r="AM35" s="761"/>
      <c r="AN35" s="778"/>
      <c r="AO35" s="788">
        <v>296527</v>
      </c>
      <c r="AP35" s="788">
        <v>13998</v>
      </c>
      <c r="AQ35" s="815">
        <v>8851</v>
      </c>
      <c r="AR35" s="825">
        <v>58.2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9059</v>
      </c>
      <c r="AP36" s="788">
        <v>428</v>
      </c>
      <c r="AQ36" s="815">
        <v>2033</v>
      </c>
      <c r="AR36" s="825">
        <v>-78.900000000000006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346</v>
      </c>
      <c r="AL37" s="761"/>
      <c r="AM37" s="761"/>
      <c r="AN37" s="778"/>
      <c r="AO37" s="788" t="s">
        <v>201</v>
      </c>
      <c r="AP37" s="788" t="s">
        <v>201</v>
      </c>
      <c r="AQ37" s="815">
        <v>640</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516</v>
      </c>
      <c r="AL38" s="762"/>
      <c r="AM38" s="762"/>
      <c r="AN38" s="779"/>
      <c r="AO38" s="792" t="s">
        <v>201</v>
      </c>
      <c r="AP38" s="792" t="s">
        <v>201</v>
      </c>
      <c r="AQ38" s="816">
        <v>1</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-2814</v>
      </c>
      <c r="AP39" s="788">
        <v>-133</v>
      </c>
      <c r="AQ39" s="815">
        <v>-3025</v>
      </c>
      <c r="AR39" s="825">
        <v>-95.6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517</v>
      </c>
      <c r="AL40" s="761"/>
      <c r="AM40" s="761"/>
      <c r="AN40" s="778"/>
      <c r="AO40" s="788">
        <v>-1383829</v>
      </c>
      <c r="AP40" s="788">
        <v>-65327</v>
      </c>
      <c r="AQ40" s="815">
        <v>-26876</v>
      </c>
      <c r="AR40" s="825">
        <v>143.1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589358</v>
      </c>
      <c r="AP41" s="788">
        <v>27822</v>
      </c>
      <c r="AQ41" s="815">
        <v>15015</v>
      </c>
      <c r="AR41" s="825">
        <v>85.3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520</v>
      </c>
      <c r="AQ50" s="818" t="s">
        <v>380</v>
      </c>
      <c r="AR50" s="828" t="s">
        <v>521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522</v>
      </c>
      <c r="AL51" s="764"/>
      <c r="AM51" s="770">
        <v>4469349</v>
      </c>
      <c r="AN51" s="783">
        <v>198048</v>
      </c>
      <c r="AO51" s="795">
        <v>51.6</v>
      </c>
      <c r="AP51" s="806">
        <v>51264</v>
      </c>
      <c r="AQ51" s="819">
        <v>8.1999999999999993</v>
      </c>
      <c r="AR51" s="829">
        <v>43.4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1882449</v>
      </c>
      <c r="AN52" s="784">
        <v>83416</v>
      </c>
      <c r="AO52" s="796">
        <v>98.2</v>
      </c>
      <c r="AP52" s="807">
        <v>26040</v>
      </c>
      <c r="AQ52" s="820">
        <v>4.5</v>
      </c>
      <c r="AR52" s="830">
        <v>93.7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3575982</v>
      </c>
      <c r="AN53" s="783">
        <v>160827</v>
      </c>
      <c r="AO53" s="795">
        <v>-18.8</v>
      </c>
      <c r="AP53" s="806">
        <v>52068</v>
      </c>
      <c r="AQ53" s="819">
        <v>1.6</v>
      </c>
      <c r="AR53" s="829">
        <v>-20.399999999999999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1598278</v>
      </c>
      <c r="AN54" s="784">
        <v>71881</v>
      </c>
      <c r="AO54" s="796">
        <v>-13.8</v>
      </c>
      <c r="AP54" s="807">
        <v>26936</v>
      </c>
      <c r="AQ54" s="820">
        <v>3.4</v>
      </c>
      <c r="AR54" s="830">
        <v>-17.2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523</v>
      </c>
      <c r="AL55" s="764"/>
      <c r="AM55" s="770">
        <v>3083444</v>
      </c>
      <c r="AN55" s="783">
        <v>141015</v>
      </c>
      <c r="AO55" s="795">
        <v>-12.3</v>
      </c>
      <c r="AP55" s="806">
        <v>47161</v>
      </c>
      <c r="AQ55" s="819">
        <v>-9.4</v>
      </c>
      <c r="AR55" s="829">
        <v>-2.9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1285709</v>
      </c>
      <c r="AN56" s="784">
        <v>58799</v>
      </c>
      <c r="AO56" s="796">
        <v>-18.2</v>
      </c>
      <c r="AP56" s="807">
        <v>24595</v>
      </c>
      <c r="AQ56" s="820">
        <v>-8.6999999999999993</v>
      </c>
      <c r="AR56" s="830">
        <v>-9.5</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1888760</v>
      </c>
      <c r="AN57" s="783">
        <v>87833</v>
      </c>
      <c r="AO57" s="795">
        <v>-37.700000000000003</v>
      </c>
      <c r="AP57" s="806">
        <v>43423</v>
      </c>
      <c r="AQ57" s="819">
        <v>-7.9</v>
      </c>
      <c r="AR57" s="829">
        <v>-29.8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691695</v>
      </c>
      <c r="AN58" s="784">
        <v>32166</v>
      </c>
      <c r="AO58" s="796">
        <v>-45.3</v>
      </c>
      <c r="AP58" s="807">
        <v>22207</v>
      </c>
      <c r="AQ58" s="820">
        <v>-9.6999999999999993</v>
      </c>
      <c r="AR58" s="830">
        <v>-35.6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524</v>
      </c>
      <c r="AL59" s="764"/>
      <c r="AM59" s="770">
        <v>1677080</v>
      </c>
      <c r="AN59" s="783">
        <v>79171</v>
      </c>
      <c r="AO59" s="795">
        <v>-9.9</v>
      </c>
      <c r="AP59" s="806">
        <v>45265</v>
      </c>
      <c r="AQ59" s="819">
        <v>4.2</v>
      </c>
      <c r="AR59" s="829">
        <v>-14.1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743140</v>
      </c>
      <c r="AN60" s="784">
        <v>35082</v>
      </c>
      <c r="AO60" s="796">
        <v>9.1</v>
      </c>
      <c r="AP60" s="807">
        <v>22600</v>
      </c>
      <c r="AQ60" s="820">
        <v>1.8</v>
      </c>
      <c r="AR60" s="830">
        <v>7.3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2938923</v>
      </c>
      <c r="AN61" s="783">
        <v>133379</v>
      </c>
      <c r="AO61" s="795">
        <v>-5.4</v>
      </c>
      <c r="AP61" s="806">
        <v>47836</v>
      </c>
      <c r="AQ61" s="821">
        <v>-0.7</v>
      </c>
      <c r="AR61" s="829">
        <v>-4.7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1240254</v>
      </c>
      <c r="AN62" s="784">
        <v>56269</v>
      </c>
      <c r="AO62" s="796">
        <v>6</v>
      </c>
      <c r="AP62" s="807">
        <v>24476</v>
      </c>
      <c r="AQ62" s="820">
        <v>-1.7</v>
      </c>
      <c r="AR62" s="830">
        <v>7.7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JfK1Q/T8I8byH1FXiBIvJMb9ja+6oZkQWTOWzrBzAmIjwORiA2CGPORn/PBiQ3NcvGRKUhOlm2N0rOETk6M1pA==" saltValue="rvJsyJEgPaBpkumET/VGz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7"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25" zoomScaleSheetLayoutView="55" workbookViewId="0">
      <selection activeCell="CP101" sqref="CP101"/>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0" spans="125:125" ht="13.5" hidden="1" customHeight="1"/>
    <row r="121" spans="125:125" ht="13.5" hidden="1" customHeight="1">
      <c r="DU121" s="726"/>
    </row>
  </sheetData>
  <sheetProtection algorithmName="SHA-512" hashValue="yRm6N7kLPUh5YSUk7MbBZvbU9pfshI6iKSruulxd9Cy19P0byms4nqZZauNtf0NnONk9EVoIRnsh+mkBZirAWw==" saltValue="EfCyWHzoCslFbdaJyjcjrA=="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BJ85" sqref="BJ85"/>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MUNmTAF8x+s4y9APtxdLhMM5PqXoFuLLmQhgz01UnamdbEVbi2G1mw4VmSgZryTyLIa49OEXFRTidFAxlGBueg==" saltValue="GS6g1yXw0XmTTxHFW/4uzQ=="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527</v>
      </c>
      <c r="G46" s="853" t="s">
        <v>528</v>
      </c>
      <c r="H46" s="853" t="s">
        <v>529</v>
      </c>
      <c r="I46" s="853" t="s">
        <v>530</v>
      </c>
      <c r="J46" s="858" t="s">
        <v>253</v>
      </c>
    </row>
    <row r="47" spans="2:10" ht="57.75" customHeight="1">
      <c r="B47" s="838"/>
      <c r="C47" s="842" t="s">
        <v>3</v>
      </c>
      <c r="D47" s="842"/>
      <c r="E47" s="846"/>
      <c r="F47" s="850">
        <v>19.190000000000001</v>
      </c>
      <c r="G47" s="854">
        <v>18.23</v>
      </c>
      <c r="H47" s="854">
        <v>18.63</v>
      </c>
      <c r="I47" s="854">
        <v>20.43</v>
      </c>
      <c r="J47" s="859">
        <v>22.44</v>
      </c>
    </row>
    <row r="48" spans="2:10" ht="57.75" customHeight="1">
      <c r="B48" s="839"/>
      <c r="C48" s="843" t="s">
        <v>4</v>
      </c>
      <c r="D48" s="843"/>
      <c r="E48" s="847"/>
      <c r="F48" s="851">
        <v>3.11</v>
      </c>
      <c r="G48" s="855">
        <v>2.3199999999999998</v>
      </c>
      <c r="H48" s="855">
        <v>2.78</v>
      </c>
      <c r="I48" s="855">
        <v>3.97</v>
      </c>
      <c r="J48" s="860">
        <v>5.03</v>
      </c>
    </row>
    <row r="49" spans="2:10" ht="57.75" customHeight="1">
      <c r="B49" s="840"/>
      <c r="C49" s="844" t="s">
        <v>16</v>
      </c>
      <c r="D49" s="844"/>
      <c r="E49" s="848"/>
      <c r="F49" s="852" t="s">
        <v>531</v>
      </c>
      <c r="G49" s="856" t="s">
        <v>532</v>
      </c>
      <c r="H49" s="856">
        <v>0.56999999999999995</v>
      </c>
      <c r="I49" s="856">
        <v>1.1499999999999999</v>
      </c>
      <c r="J49" s="861">
        <v>1.08</v>
      </c>
    </row>
    <row r="50" spans="2:10"/>
  </sheetData>
  <sheetProtection algorithmName="SHA-512" hashValue="1EgbDXQXzUJkSLXL3EWEoQ9eQCq+OU0GN60NyuTfPPJ9m2MisBQVTxH16IkdqXoM5njVXxMBJ4NLXQ7SBvDQ1Q==" saltValue="x+tS4LkB2GDx8Li6oxM9y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7"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527</v>
      </c>
      <c r="G33" s="883" t="s">
        <v>528</v>
      </c>
      <c r="H33" s="883" t="s">
        <v>529</v>
      </c>
      <c r="I33" s="883" t="s">
        <v>530</v>
      </c>
      <c r="J33" s="887" t="s">
        <v>253</v>
      </c>
      <c r="K33" s="862"/>
      <c r="L33" s="862"/>
      <c r="M33" s="862"/>
      <c r="N33" s="862"/>
      <c r="O33" s="862"/>
      <c r="P33" s="862"/>
    </row>
    <row r="34" spans="1:16" ht="39" customHeight="1">
      <c r="A34" s="862"/>
      <c r="B34" s="864"/>
      <c r="C34" s="870" t="s">
        <v>464</v>
      </c>
      <c r="D34" s="870"/>
      <c r="E34" s="875"/>
      <c r="F34" s="879">
        <v>6.06</v>
      </c>
      <c r="G34" s="884">
        <v>5.75</v>
      </c>
      <c r="H34" s="884">
        <v>5.58</v>
      </c>
      <c r="I34" s="884">
        <v>6.24</v>
      </c>
      <c r="J34" s="888">
        <v>6.45</v>
      </c>
      <c r="K34" s="862"/>
      <c r="L34" s="862"/>
      <c r="M34" s="862"/>
      <c r="N34" s="862"/>
      <c r="O34" s="862"/>
      <c r="P34" s="862"/>
    </row>
    <row r="35" spans="1:16" ht="39" customHeight="1">
      <c r="A35" s="862"/>
      <c r="B35" s="865"/>
      <c r="C35" s="871" t="s">
        <v>450</v>
      </c>
      <c r="D35" s="871"/>
      <c r="E35" s="876"/>
      <c r="F35" s="880">
        <v>2.86</v>
      </c>
      <c r="G35" s="885">
        <v>2.27</v>
      </c>
      <c r="H35" s="885">
        <v>2.68</v>
      </c>
      <c r="I35" s="885">
        <v>3.85</v>
      </c>
      <c r="J35" s="889">
        <v>3.07</v>
      </c>
      <c r="K35" s="862"/>
      <c r="L35" s="862"/>
      <c r="M35" s="862"/>
      <c r="N35" s="862"/>
      <c r="O35" s="862"/>
      <c r="P35" s="862"/>
    </row>
    <row r="36" spans="1:16" ht="39" customHeight="1">
      <c r="A36" s="862"/>
      <c r="B36" s="865"/>
      <c r="C36" s="871" t="s">
        <v>126</v>
      </c>
      <c r="D36" s="871"/>
      <c r="E36" s="876"/>
      <c r="F36" s="880">
        <v>0.23</v>
      </c>
      <c r="G36" s="885">
        <v>4.e-002</v>
      </c>
      <c r="H36" s="885">
        <v>8.e-002</v>
      </c>
      <c r="I36" s="885">
        <v>9.e-002</v>
      </c>
      <c r="J36" s="889">
        <v>1.94</v>
      </c>
      <c r="K36" s="862"/>
      <c r="L36" s="862"/>
      <c r="M36" s="862"/>
      <c r="N36" s="862"/>
      <c r="O36" s="862"/>
      <c r="P36" s="862"/>
    </row>
    <row r="37" spans="1:16" ht="39" customHeight="1">
      <c r="A37" s="862"/>
      <c r="B37" s="865"/>
      <c r="C37" s="871" t="s">
        <v>27</v>
      </c>
      <c r="D37" s="871"/>
      <c r="E37" s="876"/>
      <c r="F37" s="880">
        <v>1.25</v>
      </c>
      <c r="G37" s="885">
        <v>0.63</v>
      </c>
      <c r="H37" s="885">
        <v>0.79</v>
      </c>
      <c r="I37" s="885">
        <v>1.29</v>
      </c>
      <c r="J37" s="889">
        <v>1.32</v>
      </c>
      <c r="K37" s="862"/>
      <c r="L37" s="862"/>
      <c r="M37" s="862"/>
      <c r="N37" s="862"/>
      <c r="O37" s="862"/>
      <c r="P37" s="862"/>
    </row>
    <row r="38" spans="1:16" ht="39" customHeight="1">
      <c r="A38" s="862"/>
      <c r="B38" s="865"/>
      <c r="C38" s="871" t="s">
        <v>466</v>
      </c>
      <c r="D38" s="871"/>
      <c r="E38" s="876"/>
      <c r="F38" s="880">
        <v>6.97</v>
      </c>
      <c r="G38" s="885">
        <v>4.62</v>
      </c>
      <c r="H38" s="885">
        <v>3.19</v>
      </c>
      <c r="I38" s="885">
        <v>2.72</v>
      </c>
      <c r="J38" s="889">
        <v>1</v>
      </c>
      <c r="K38" s="862"/>
      <c r="L38" s="862"/>
      <c r="M38" s="862"/>
      <c r="N38" s="862"/>
      <c r="O38" s="862"/>
      <c r="P38" s="862"/>
    </row>
    <row r="39" spans="1:16" ht="39" customHeight="1">
      <c r="A39" s="862"/>
      <c r="B39" s="865"/>
      <c r="C39" s="871" t="s">
        <v>47</v>
      </c>
      <c r="D39" s="871"/>
      <c r="E39" s="876"/>
      <c r="F39" s="880">
        <v>0</v>
      </c>
      <c r="G39" s="885">
        <v>0</v>
      </c>
      <c r="H39" s="885">
        <v>0</v>
      </c>
      <c r="I39" s="885">
        <v>0</v>
      </c>
      <c r="J39" s="889">
        <v>0.46</v>
      </c>
      <c r="K39" s="862"/>
      <c r="L39" s="862"/>
      <c r="M39" s="862"/>
      <c r="N39" s="862"/>
      <c r="O39" s="862"/>
      <c r="P39" s="862"/>
    </row>
    <row r="40" spans="1:16" ht="39" customHeight="1">
      <c r="A40" s="862"/>
      <c r="B40" s="865"/>
      <c r="C40" s="871" t="s">
        <v>467</v>
      </c>
      <c r="D40" s="871"/>
      <c r="E40" s="876"/>
      <c r="F40" s="880">
        <v>0</v>
      </c>
      <c r="G40" s="885">
        <v>0</v>
      </c>
      <c r="H40" s="885">
        <v>0</v>
      </c>
      <c r="I40" s="885">
        <v>0</v>
      </c>
      <c r="J40" s="889">
        <v>0.21</v>
      </c>
      <c r="K40" s="862"/>
      <c r="L40" s="862"/>
      <c r="M40" s="862"/>
      <c r="N40" s="862"/>
      <c r="O40" s="862"/>
      <c r="P40" s="862"/>
    </row>
    <row r="41" spans="1:16" ht="39" customHeight="1">
      <c r="A41" s="862"/>
      <c r="B41" s="865"/>
      <c r="C41" s="871" t="s">
        <v>462</v>
      </c>
      <c r="D41" s="871"/>
      <c r="E41" s="876"/>
      <c r="F41" s="880">
        <v>1.e-002</v>
      </c>
      <c r="G41" s="885">
        <v>2.e-002</v>
      </c>
      <c r="H41" s="885">
        <v>2.e-002</v>
      </c>
      <c r="I41" s="885">
        <v>0.18</v>
      </c>
      <c r="J41" s="889">
        <v>0.19</v>
      </c>
      <c r="K41" s="862"/>
      <c r="L41" s="862"/>
      <c r="M41" s="862"/>
      <c r="N41" s="862"/>
      <c r="O41" s="862"/>
      <c r="P41" s="862"/>
    </row>
    <row r="42" spans="1:16" ht="39" customHeight="1">
      <c r="A42" s="862"/>
      <c r="B42" s="866"/>
      <c r="C42" s="871" t="s">
        <v>533</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490</v>
      </c>
      <c r="D43" s="872"/>
      <c r="E43" s="877"/>
      <c r="F43" s="881">
        <v>0.11</v>
      </c>
      <c r="G43" s="886">
        <v>8.e-002</v>
      </c>
      <c r="H43" s="886">
        <v>0.1</v>
      </c>
      <c r="I43" s="886">
        <v>0.11</v>
      </c>
      <c r="J43" s="890">
        <v>9.e-002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RUKNx6zvzu7NT9EyUUOQccMPKtqOWjUFJIK5gagX4zYxVfdeQuh3PhbXBhK9jIPafMJ7C2Wd1ESqZBRLiu7itg==" saltValue="vCQiYhroLG6NxU9FICmep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6"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527</v>
      </c>
      <c r="L44" s="950" t="s">
        <v>528</v>
      </c>
      <c r="M44" s="950" t="s">
        <v>529</v>
      </c>
      <c r="N44" s="950" t="s">
        <v>530</v>
      </c>
      <c r="O44" s="959" t="s">
        <v>253</v>
      </c>
      <c r="P44" s="734"/>
      <c r="Q44" s="734"/>
      <c r="R44" s="734"/>
      <c r="S44" s="734"/>
      <c r="T44" s="734"/>
      <c r="U44" s="734"/>
    </row>
    <row r="45" spans="1:21" ht="30.75" customHeight="1">
      <c r="A45" s="734"/>
      <c r="B45" s="892" t="s">
        <v>26</v>
      </c>
      <c r="C45" s="906"/>
      <c r="D45" s="916"/>
      <c r="E45" s="925" t="s">
        <v>23</v>
      </c>
      <c r="F45" s="925"/>
      <c r="G45" s="925"/>
      <c r="H45" s="925"/>
      <c r="I45" s="925"/>
      <c r="J45" s="934"/>
      <c r="K45" s="942">
        <v>1615</v>
      </c>
      <c r="L45" s="951">
        <v>1747</v>
      </c>
      <c r="M45" s="951">
        <v>1761</v>
      </c>
      <c r="N45" s="951">
        <v>1751</v>
      </c>
      <c r="O45" s="960">
        <v>1670</v>
      </c>
      <c r="P45" s="734"/>
      <c r="Q45" s="734"/>
      <c r="R45" s="734"/>
      <c r="S45" s="734"/>
      <c r="T45" s="734"/>
      <c r="U45" s="734"/>
    </row>
    <row r="46" spans="1:21" ht="30.75" customHeight="1">
      <c r="A46" s="734"/>
      <c r="B46" s="893"/>
      <c r="C46" s="907"/>
      <c r="D46" s="917"/>
      <c r="E46" s="926" t="s">
        <v>31</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34</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40</v>
      </c>
      <c r="F48" s="926"/>
      <c r="G48" s="926"/>
      <c r="H48" s="926"/>
      <c r="I48" s="926"/>
      <c r="J48" s="935"/>
      <c r="K48" s="943">
        <v>343</v>
      </c>
      <c r="L48" s="952">
        <v>353</v>
      </c>
      <c r="M48" s="952">
        <v>332</v>
      </c>
      <c r="N48" s="952">
        <v>323</v>
      </c>
      <c r="O48" s="961">
        <v>297</v>
      </c>
      <c r="P48" s="734"/>
      <c r="Q48" s="734"/>
      <c r="R48" s="734"/>
      <c r="S48" s="734"/>
      <c r="T48" s="734"/>
      <c r="U48" s="734"/>
    </row>
    <row r="49" spans="1:21" ht="30.75" customHeight="1">
      <c r="A49" s="734"/>
      <c r="B49" s="893"/>
      <c r="C49" s="907"/>
      <c r="D49" s="917"/>
      <c r="E49" s="926" t="s">
        <v>0</v>
      </c>
      <c r="F49" s="926"/>
      <c r="G49" s="926"/>
      <c r="H49" s="926"/>
      <c r="I49" s="926"/>
      <c r="J49" s="935"/>
      <c r="K49" s="943">
        <v>2</v>
      </c>
      <c r="L49" s="952">
        <v>3</v>
      </c>
      <c r="M49" s="952">
        <v>3</v>
      </c>
      <c r="N49" s="952">
        <v>3</v>
      </c>
      <c r="O49" s="961">
        <v>9</v>
      </c>
      <c r="P49" s="734"/>
      <c r="Q49" s="734"/>
      <c r="R49" s="734"/>
      <c r="S49" s="734"/>
      <c r="T49" s="734"/>
      <c r="U49" s="734"/>
    </row>
    <row r="50" spans="1:21" ht="30.75" customHeight="1">
      <c r="A50" s="734"/>
      <c r="B50" s="893"/>
      <c r="C50" s="907"/>
      <c r="D50" s="917"/>
      <c r="E50" s="926" t="s">
        <v>42</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46</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49</v>
      </c>
      <c r="C52" s="909"/>
      <c r="D52" s="918"/>
      <c r="E52" s="926" t="s">
        <v>50</v>
      </c>
      <c r="F52" s="926"/>
      <c r="G52" s="926"/>
      <c r="H52" s="926"/>
      <c r="I52" s="926"/>
      <c r="J52" s="935"/>
      <c r="K52" s="943">
        <v>1458</v>
      </c>
      <c r="L52" s="952">
        <v>1462</v>
      </c>
      <c r="M52" s="952">
        <v>1463</v>
      </c>
      <c r="N52" s="952">
        <v>1439</v>
      </c>
      <c r="O52" s="961">
        <v>1387</v>
      </c>
      <c r="P52" s="734"/>
      <c r="Q52" s="734"/>
      <c r="R52" s="734"/>
      <c r="S52" s="734"/>
      <c r="T52" s="734"/>
      <c r="U52" s="734"/>
    </row>
    <row r="53" spans="1:21" ht="30.75" customHeight="1">
      <c r="A53" s="734"/>
      <c r="B53" s="896" t="s">
        <v>51</v>
      </c>
      <c r="C53" s="910"/>
      <c r="D53" s="919"/>
      <c r="E53" s="927" t="s">
        <v>54</v>
      </c>
      <c r="F53" s="927"/>
      <c r="G53" s="927"/>
      <c r="H53" s="927"/>
      <c r="I53" s="927"/>
      <c r="J53" s="936"/>
      <c r="K53" s="944">
        <v>502</v>
      </c>
      <c r="L53" s="953">
        <v>641</v>
      </c>
      <c r="M53" s="953">
        <v>633</v>
      </c>
      <c r="N53" s="953">
        <v>638</v>
      </c>
      <c r="O53" s="962">
        <v>589</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527</v>
      </c>
      <c r="L57" s="954" t="s">
        <v>528</v>
      </c>
      <c r="M57" s="954" t="s">
        <v>529</v>
      </c>
      <c r="N57" s="954" t="s">
        <v>530</v>
      </c>
      <c r="O57" s="964" t="s">
        <v>253</v>
      </c>
      <c r="P57" s="734"/>
      <c r="Q57" s="734"/>
      <c r="R57" s="734"/>
      <c r="S57" s="734"/>
      <c r="T57" s="734"/>
      <c r="U57" s="734"/>
    </row>
    <row r="58" spans="1:21" ht="31.5" customHeight="1">
      <c r="B58" s="900" t="s">
        <v>64</v>
      </c>
      <c r="C58" s="913"/>
      <c r="D58" s="920" t="s">
        <v>67</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MzM3KVR2DtPHJqMagPP8F58FsPYJWnIgjL1Eg6uzjWOEyYxNrGPhQE191AjpJBNgN3u7sIllDU1o2h+Uyoybeg==" saltValue="vGgEZn38TWrw7xyix0hpp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8"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527</v>
      </c>
      <c r="J40" s="950" t="s">
        <v>528</v>
      </c>
      <c r="K40" s="950" t="s">
        <v>529</v>
      </c>
      <c r="L40" s="950" t="s">
        <v>530</v>
      </c>
      <c r="M40" s="990" t="s">
        <v>253</v>
      </c>
    </row>
    <row r="41" spans="2:13" ht="27.75" customHeight="1">
      <c r="B41" s="892" t="s">
        <v>36</v>
      </c>
      <c r="C41" s="906"/>
      <c r="D41" s="916"/>
      <c r="E41" s="973" t="s">
        <v>56</v>
      </c>
      <c r="F41" s="973"/>
      <c r="G41" s="973"/>
      <c r="H41" s="979"/>
      <c r="I41" s="983">
        <v>16818</v>
      </c>
      <c r="J41" s="987">
        <v>17386</v>
      </c>
      <c r="K41" s="987">
        <v>17700</v>
      </c>
      <c r="L41" s="987">
        <v>16919</v>
      </c>
      <c r="M41" s="991">
        <v>16298</v>
      </c>
    </row>
    <row r="42" spans="2:13" ht="27.75" customHeight="1">
      <c r="B42" s="893"/>
      <c r="C42" s="907"/>
      <c r="D42" s="917"/>
      <c r="E42" s="974" t="s">
        <v>75</v>
      </c>
      <c r="F42" s="974"/>
      <c r="G42" s="974"/>
      <c r="H42" s="980"/>
      <c r="I42" s="984" t="s">
        <v>201</v>
      </c>
      <c r="J42" s="988" t="s">
        <v>201</v>
      </c>
      <c r="K42" s="988" t="s">
        <v>201</v>
      </c>
      <c r="L42" s="988" t="s">
        <v>201</v>
      </c>
      <c r="M42" s="992" t="s">
        <v>201</v>
      </c>
    </row>
    <row r="43" spans="2:13" ht="27.75" customHeight="1">
      <c r="B43" s="893"/>
      <c r="C43" s="907"/>
      <c r="D43" s="917"/>
      <c r="E43" s="974" t="s">
        <v>76</v>
      </c>
      <c r="F43" s="974"/>
      <c r="G43" s="974"/>
      <c r="H43" s="980"/>
      <c r="I43" s="984">
        <v>3693</v>
      </c>
      <c r="J43" s="988">
        <v>3867</v>
      </c>
      <c r="K43" s="988">
        <v>3774</v>
      </c>
      <c r="L43" s="988">
        <v>3627</v>
      </c>
      <c r="M43" s="992">
        <v>3451</v>
      </c>
    </row>
    <row r="44" spans="2:13" ht="27.75" customHeight="1">
      <c r="B44" s="893"/>
      <c r="C44" s="907"/>
      <c r="D44" s="917"/>
      <c r="E44" s="974" t="s">
        <v>78</v>
      </c>
      <c r="F44" s="974"/>
      <c r="G44" s="974"/>
      <c r="H44" s="980"/>
      <c r="I44" s="984">
        <v>12</v>
      </c>
      <c r="J44" s="988">
        <v>9</v>
      </c>
      <c r="K44" s="988">
        <v>6</v>
      </c>
      <c r="L44" s="988">
        <v>3</v>
      </c>
      <c r="M44" s="992">
        <v>25</v>
      </c>
    </row>
    <row r="45" spans="2:13" ht="27.75" customHeight="1">
      <c r="B45" s="893"/>
      <c r="C45" s="907"/>
      <c r="D45" s="917"/>
      <c r="E45" s="974" t="s">
        <v>80</v>
      </c>
      <c r="F45" s="974"/>
      <c r="G45" s="974"/>
      <c r="H45" s="980"/>
      <c r="I45" s="984">
        <v>1067</v>
      </c>
      <c r="J45" s="988">
        <v>966</v>
      </c>
      <c r="K45" s="988">
        <v>832</v>
      </c>
      <c r="L45" s="988">
        <v>840</v>
      </c>
      <c r="M45" s="992">
        <v>818</v>
      </c>
    </row>
    <row r="46" spans="2:13" ht="27.75" customHeight="1">
      <c r="B46" s="893"/>
      <c r="C46" s="907"/>
      <c r="D46" s="918"/>
      <c r="E46" s="974" t="s">
        <v>79</v>
      </c>
      <c r="F46" s="974"/>
      <c r="G46" s="974"/>
      <c r="H46" s="980"/>
      <c r="I46" s="984" t="s">
        <v>201</v>
      </c>
      <c r="J46" s="988" t="s">
        <v>201</v>
      </c>
      <c r="K46" s="988" t="s">
        <v>201</v>
      </c>
      <c r="L46" s="988" t="s">
        <v>201</v>
      </c>
      <c r="M46" s="992" t="s">
        <v>201</v>
      </c>
    </row>
    <row r="47" spans="2:13" ht="27.75" customHeight="1">
      <c r="B47" s="893"/>
      <c r="C47" s="907"/>
      <c r="D47" s="971"/>
      <c r="E47" s="975" t="s">
        <v>82</v>
      </c>
      <c r="F47" s="978"/>
      <c r="G47" s="978"/>
      <c r="H47" s="981"/>
      <c r="I47" s="984" t="s">
        <v>201</v>
      </c>
      <c r="J47" s="988" t="s">
        <v>201</v>
      </c>
      <c r="K47" s="988" t="s">
        <v>201</v>
      </c>
      <c r="L47" s="988" t="s">
        <v>201</v>
      </c>
      <c r="M47" s="992" t="s">
        <v>201</v>
      </c>
    </row>
    <row r="48" spans="2:13" ht="27.75" customHeight="1">
      <c r="B48" s="893"/>
      <c r="C48" s="907"/>
      <c r="D48" s="917"/>
      <c r="E48" s="974" t="s">
        <v>86</v>
      </c>
      <c r="F48" s="974"/>
      <c r="G48" s="974"/>
      <c r="H48" s="980"/>
      <c r="I48" s="984" t="s">
        <v>201</v>
      </c>
      <c r="J48" s="988" t="s">
        <v>201</v>
      </c>
      <c r="K48" s="988" t="s">
        <v>201</v>
      </c>
      <c r="L48" s="988" t="s">
        <v>201</v>
      </c>
      <c r="M48" s="992" t="s">
        <v>201</v>
      </c>
    </row>
    <row r="49" spans="2:13" ht="27.75" customHeight="1">
      <c r="B49" s="894"/>
      <c r="C49" s="908"/>
      <c r="D49" s="917"/>
      <c r="E49" s="974" t="s">
        <v>92</v>
      </c>
      <c r="F49" s="974"/>
      <c r="G49" s="974"/>
      <c r="H49" s="980"/>
      <c r="I49" s="984" t="s">
        <v>201</v>
      </c>
      <c r="J49" s="988" t="s">
        <v>201</v>
      </c>
      <c r="K49" s="988" t="s">
        <v>201</v>
      </c>
      <c r="L49" s="988" t="s">
        <v>201</v>
      </c>
      <c r="M49" s="992">
        <v>12</v>
      </c>
    </row>
    <row r="50" spans="2:13" ht="27.75" customHeight="1">
      <c r="B50" s="968" t="s">
        <v>94</v>
      </c>
      <c r="C50" s="970"/>
      <c r="D50" s="972"/>
      <c r="E50" s="974" t="s">
        <v>96</v>
      </c>
      <c r="F50" s="974"/>
      <c r="G50" s="974"/>
      <c r="H50" s="980"/>
      <c r="I50" s="984">
        <v>8034</v>
      </c>
      <c r="J50" s="988">
        <v>7900</v>
      </c>
      <c r="K50" s="988">
        <v>7973</v>
      </c>
      <c r="L50" s="988">
        <v>8306</v>
      </c>
      <c r="M50" s="992">
        <v>8236</v>
      </c>
    </row>
    <row r="51" spans="2:13" ht="27.75" customHeight="1">
      <c r="B51" s="893"/>
      <c r="C51" s="907"/>
      <c r="D51" s="917"/>
      <c r="E51" s="974" t="s">
        <v>99</v>
      </c>
      <c r="F51" s="974"/>
      <c r="G51" s="974"/>
      <c r="H51" s="980"/>
      <c r="I51" s="984">
        <v>22</v>
      </c>
      <c r="J51" s="988">
        <v>15</v>
      </c>
      <c r="K51" s="988">
        <v>8</v>
      </c>
      <c r="L51" s="988">
        <v>3</v>
      </c>
      <c r="M51" s="992" t="s">
        <v>201</v>
      </c>
    </row>
    <row r="52" spans="2:13" ht="27.75" customHeight="1">
      <c r="B52" s="894"/>
      <c r="C52" s="908"/>
      <c r="D52" s="917"/>
      <c r="E52" s="974" t="s">
        <v>44</v>
      </c>
      <c r="F52" s="974"/>
      <c r="G52" s="974"/>
      <c r="H52" s="980"/>
      <c r="I52" s="984">
        <v>15743</v>
      </c>
      <c r="J52" s="988">
        <v>15707</v>
      </c>
      <c r="K52" s="988">
        <v>15373</v>
      </c>
      <c r="L52" s="988">
        <v>14698</v>
      </c>
      <c r="M52" s="992">
        <v>14459</v>
      </c>
    </row>
    <row r="53" spans="2:13" ht="27.75" customHeight="1">
      <c r="B53" s="896" t="s">
        <v>51</v>
      </c>
      <c r="C53" s="910"/>
      <c r="D53" s="919"/>
      <c r="E53" s="976" t="s">
        <v>101</v>
      </c>
      <c r="F53" s="976"/>
      <c r="G53" s="976"/>
      <c r="H53" s="982"/>
      <c r="I53" s="985">
        <v>-2210</v>
      </c>
      <c r="J53" s="989">
        <v>-1394</v>
      </c>
      <c r="K53" s="989">
        <v>-1042</v>
      </c>
      <c r="L53" s="989">
        <v>-1617</v>
      </c>
      <c r="M53" s="993">
        <v>-2091</v>
      </c>
    </row>
    <row r="54" spans="2:13" ht="27.75" customHeight="1">
      <c r="B54" s="969"/>
      <c r="C54" s="868"/>
      <c r="D54" s="868"/>
      <c r="E54" s="977"/>
      <c r="F54" s="977"/>
      <c r="G54" s="977"/>
      <c r="H54" s="977"/>
      <c r="I54" s="986"/>
      <c r="J54" s="986"/>
      <c r="K54" s="986"/>
      <c r="L54" s="986"/>
      <c r="M54" s="986"/>
    </row>
    <row r="55" spans="2:13"/>
  </sheetData>
  <sheetProtection algorithmName="SHA-512" hashValue="LExRCfD+ybBIgHavjPfetTYvojChudLX/udKfoJSjDrUuueor6ryiT6gNfLc44JBOL6cOs84YDDA+8VlAaGVbg==" saltValue="gH6V8p/05mntJu3TJEbpo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0" zoomScale="70" zoomScaleNormal="70" zoomScaleSheetLayoutView="100" workbookViewId="0">
      <selection activeCell="C62" sqref="C62:E6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8</v>
      </c>
      <c r="C54" s="1000"/>
      <c r="D54" s="1000"/>
      <c r="E54" s="1009" t="s">
        <v>17</v>
      </c>
      <c r="F54" s="1016" t="s">
        <v>529</v>
      </c>
      <c r="G54" s="1016" t="s">
        <v>530</v>
      </c>
      <c r="H54" s="1024" t="s">
        <v>253</v>
      </c>
    </row>
    <row r="55" spans="2:8" ht="52.5" customHeight="1">
      <c r="B55" s="995"/>
      <c r="C55" s="1001" t="s">
        <v>105</v>
      </c>
      <c r="D55" s="1001"/>
      <c r="E55" s="1010"/>
      <c r="F55" s="1017">
        <v>1585</v>
      </c>
      <c r="G55" s="1017">
        <v>1702</v>
      </c>
      <c r="H55" s="1025">
        <v>1865</v>
      </c>
    </row>
    <row r="56" spans="2:8" ht="52.5" customHeight="1">
      <c r="B56" s="996"/>
      <c r="C56" s="1002" t="s">
        <v>108</v>
      </c>
      <c r="D56" s="1002"/>
      <c r="E56" s="1011"/>
      <c r="F56" s="1018">
        <v>2488</v>
      </c>
      <c r="G56" s="1018">
        <v>2643</v>
      </c>
      <c r="H56" s="1026">
        <v>2553</v>
      </c>
    </row>
    <row r="57" spans="2:8" ht="53.25" customHeight="1">
      <c r="B57" s="996"/>
      <c r="C57" s="1003" t="s">
        <v>72</v>
      </c>
      <c r="D57" s="1003"/>
      <c r="E57" s="1012"/>
      <c r="F57" s="1019">
        <v>5199</v>
      </c>
      <c r="G57" s="1019">
        <v>5324</v>
      </c>
      <c r="H57" s="1027">
        <v>5023</v>
      </c>
    </row>
    <row r="58" spans="2:8" ht="45.75" customHeight="1">
      <c r="B58" s="997"/>
      <c r="C58" s="1004" t="s">
        <v>396</v>
      </c>
      <c r="D58" s="1007"/>
      <c r="E58" s="1013"/>
      <c r="F58" s="1020">
        <v>1627</v>
      </c>
      <c r="G58" s="1020">
        <v>1627</v>
      </c>
      <c r="H58" s="1028">
        <v>1627</v>
      </c>
    </row>
    <row r="59" spans="2:8" ht="45.75" customHeight="1">
      <c r="B59" s="997"/>
      <c r="C59" s="1004" t="s">
        <v>543</v>
      </c>
      <c r="D59" s="1007"/>
      <c r="E59" s="1013"/>
      <c r="F59" s="1020">
        <v>967</v>
      </c>
      <c r="G59" s="1020">
        <v>1091</v>
      </c>
      <c r="H59" s="1028">
        <v>1054</v>
      </c>
    </row>
    <row r="60" spans="2:8" ht="45.75" customHeight="1">
      <c r="B60" s="997"/>
      <c r="C60" s="1004" t="s">
        <v>243</v>
      </c>
      <c r="D60" s="1007"/>
      <c r="E60" s="1013"/>
      <c r="F60" s="1020">
        <v>688</v>
      </c>
      <c r="G60" s="1020">
        <v>692</v>
      </c>
      <c r="H60" s="1028">
        <v>691</v>
      </c>
    </row>
    <row r="61" spans="2:8" ht="45.75" customHeight="1">
      <c r="B61" s="997"/>
      <c r="C61" s="1004" t="s">
        <v>544</v>
      </c>
      <c r="D61" s="1007"/>
      <c r="E61" s="1013"/>
      <c r="F61" s="1020">
        <v>529</v>
      </c>
      <c r="G61" s="1020">
        <v>529</v>
      </c>
      <c r="H61" s="1028">
        <v>529</v>
      </c>
    </row>
    <row r="62" spans="2:8" ht="45.75" customHeight="1">
      <c r="B62" s="998"/>
      <c r="C62" s="1005" t="s">
        <v>387</v>
      </c>
      <c r="D62" s="1008"/>
      <c r="E62" s="1014"/>
      <c r="F62" s="1021">
        <v>216</v>
      </c>
      <c r="G62" s="1021">
        <v>216</v>
      </c>
      <c r="H62" s="1029">
        <v>217</v>
      </c>
    </row>
    <row r="63" spans="2:8" ht="52.5" customHeight="1">
      <c r="B63" s="999"/>
      <c r="C63" s="1006" t="s">
        <v>113</v>
      </c>
      <c r="D63" s="1006"/>
      <c r="E63" s="1015"/>
      <c r="F63" s="1022">
        <v>9272</v>
      </c>
      <c r="G63" s="1022">
        <v>9669</v>
      </c>
      <c r="H63" s="1030">
        <v>9441</v>
      </c>
    </row>
    <row r="64" spans="2:8"/>
  </sheetData>
  <sheetProtection algorithmName="SHA-512" hashValue="i78kc+c0HEII6oSZXFgER/DIaVcc0xzVVDv+ae6hYGzKmrhiUmG5V2HjZn+2/BD2qllSq4dHPiBfW4NUlzn5rA==" saltValue="5fHdIHD2Coh+VRXSxlLYc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526</v>
      </c>
      <c r="G2" s="818"/>
      <c r="H2" s="828"/>
    </row>
    <row r="3" spans="1:8">
      <c r="A3" s="782" t="s">
        <v>522</v>
      </c>
      <c r="B3" s="767"/>
      <c r="C3" s="1039"/>
      <c r="D3" s="1042">
        <v>198048</v>
      </c>
      <c r="E3" s="1044"/>
      <c r="F3" s="1047">
        <v>51264</v>
      </c>
      <c r="G3" s="1049"/>
      <c r="H3" s="1052"/>
    </row>
    <row r="4" spans="1:8">
      <c r="A4" s="754"/>
      <c r="B4" s="766"/>
      <c r="C4" s="1040"/>
      <c r="D4" s="1043">
        <v>83416</v>
      </c>
      <c r="E4" s="1045"/>
      <c r="F4" s="1048">
        <v>26040</v>
      </c>
      <c r="G4" s="1050"/>
      <c r="H4" s="1053"/>
    </row>
    <row r="5" spans="1:8">
      <c r="A5" s="782" t="s">
        <v>482</v>
      </c>
      <c r="B5" s="767"/>
      <c r="C5" s="1039"/>
      <c r="D5" s="1042">
        <v>160827</v>
      </c>
      <c r="E5" s="1044"/>
      <c r="F5" s="1047">
        <v>52068</v>
      </c>
      <c r="G5" s="1049"/>
      <c r="H5" s="1052"/>
    </row>
    <row r="6" spans="1:8">
      <c r="A6" s="754"/>
      <c r="B6" s="766"/>
      <c r="C6" s="1040"/>
      <c r="D6" s="1043">
        <v>71881</v>
      </c>
      <c r="E6" s="1045"/>
      <c r="F6" s="1048">
        <v>26936</v>
      </c>
      <c r="G6" s="1050"/>
      <c r="H6" s="1053"/>
    </row>
    <row r="7" spans="1:8">
      <c r="A7" s="782" t="s">
        <v>523</v>
      </c>
      <c r="B7" s="767"/>
      <c r="C7" s="1039"/>
      <c r="D7" s="1042">
        <v>141015</v>
      </c>
      <c r="E7" s="1044"/>
      <c r="F7" s="1047">
        <v>47161</v>
      </c>
      <c r="G7" s="1049"/>
      <c r="H7" s="1052"/>
    </row>
    <row r="8" spans="1:8">
      <c r="A8" s="754"/>
      <c r="B8" s="766"/>
      <c r="C8" s="1040"/>
      <c r="D8" s="1043">
        <v>58799</v>
      </c>
      <c r="E8" s="1045"/>
      <c r="F8" s="1048">
        <v>24595</v>
      </c>
      <c r="G8" s="1050"/>
      <c r="H8" s="1053"/>
    </row>
    <row r="9" spans="1:8">
      <c r="A9" s="782" t="s">
        <v>137</v>
      </c>
      <c r="B9" s="767"/>
      <c r="C9" s="1039"/>
      <c r="D9" s="1042">
        <v>87833</v>
      </c>
      <c r="E9" s="1044"/>
      <c r="F9" s="1047">
        <v>43423</v>
      </c>
      <c r="G9" s="1049"/>
      <c r="H9" s="1052"/>
    </row>
    <row r="10" spans="1:8">
      <c r="A10" s="754"/>
      <c r="B10" s="766"/>
      <c r="C10" s="1040"/>
      <c r="D10" s="1043">
        <v>32166</v>
      </c>
      <c r="E10" s="1045"/>
      <c r="F10" s="1048">
        <v>22207</v>
      </c>
      <c r="G10" s="1050"/>
      <c r="H10" s="1053"/>
    </row>
    <row r="11" spans="1:8">
      <c r="A11" s="782" t="s">
        <v>524</v>
      </c>
      <c r="B11" s="767"/>
      <c r="C11" s="1039"/>
      <c r="D11" s="1042">
        <v>79171</v>
      </c>
      <c r="E11" s="1044"/>
      <c r="F11" s="1047">
        <v>45265</v>
      </c>
      <c r="G11" s="1049"/>
      <c r="H11" s="1052"/>
    </row>
    <row r="12" spans="1:8">
      <c r="A12" s="754"/>
      <c r="B12" s="766"/>
      <c r="C12" s="1041"/>
      <c r="D12" s="1043">
        <v>35082</v>
      </c>
      <c r="E12" s="1045"/>
      <c r="F12" s="1048">
        <v>22600</v>
      </c>
      <c r="G12" s="1050"/>
      <c r="H12" s="1053"/>
    </row>
    <row r="13" spans="1:8">
      <c r="A13" s="782"/>
      <c r="B13" s="767"/>
      <c r="C13" s="1039"/>
      <c r="D13" s="1042">
        <v>133379</v>
      </c>
      <c r="E13" s="1044"/>
      <c r="F13" s="1047">
        <v>47836</v>
      </c>
      <c r="G13" s="1051"/>
      <c r="H13" s="1052"/>
    </row>
    <row r="14" spans="1:8">
      <c r="A14" s="754"/>
      <c r="B14" s="766"/>
      <c r="C14" s="1040"/>
      <c r="D14" s="1043">
        <v>56269</v>
      </c>
      <c r="E14" s="1045"/>
      <c r="F14" s="1048">
        <v>24476</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91</v>
      </c>
      <c r="B19" s="1032">
        <f>ROUND(VALUE(SUBSTITUTE(実質収支比率等に係る経年分析!F$48,"▲","-")),2)</f>
        <v>3.11</v>
      </c>
      <c r="C19" s="1032">
        <f>ROUND(VALUE(SUBSTITUTE(実質収支比率等に係る経年分析!G$48,"▲","-")),2)</f>
        <v>2.3199999999999998</v>
      </c>
      <c r="D19" s="1032">
        <f>ROUND(VALUE(SUBSTITUTE(実質収支比率等に係る経年分析!H$48,"▲","-")),2)</f>
        <v>2.78</v>
      </c>
      <c r="E19" s="1032">
        <f>ROUND(VALUE(SUBSTITUTE(実質収支比率等に係る経年分析!I$48,"▲","-")),2)</f>
        <v>3.97</v>
      </c>
      <c r="F19" s="1032">
        <f>ROUND(VALUE(SUBSTITUTE(実質収支比率等に係る経年分析!J$48,"▲","-")),2)</f>
        <v>5.03</v>
      </c>
    </row>
    <row r="20" spans="1:11">
      <c r="A20" s="1032" t="s">
        <v>35</v>
      </c>
      <c r="B20" s="1032">
        <f>ROUND(VALUE(SUBSTITUTE(実質収支比率等に係る経年分析!F$47,"▲","-")),2)</f>
        <v>19.190000000000001</v>
      </c>
      <c r="C20" s="1032">
        <f>ROUND(VALUE(SUBSTITUTE(実質収支比率等に係る経年分析!G$47,"▲","-")),2)</f>
        <v>18.23</v>
      </c>
      <c r="D20" s="1032">
        <f>ROUND(VALUE(SUBSTITUTE(実質収支比率等に係る経年分析!H$47,"▲","-")),2)</f>
        <v>18.63</v>
      </c>
      <c r="E20" s="1032">
        <f>ROUND(VALUE(SUBSTITUTE(実質収支比率等に係る経年分析!I$47,"▲","-")),2)</f>
        <v>20.43</v>
      </c>
      <c r="F20" s="1032">
        <f>ROUND(VALUE(SUBSTITUTE(実質収支比率等に係る経年分析!J$47,"▲","-")),2)</f>
        <v>22.44</v>
      </c>
    </row>
    <row r="21" spans="1:11">
      <c r="A21" s="1032" t="s">
        <v>117</v>
      </c>
      <c r="B21" s="1032">
        <f>IF(ISNUMBER(VALUE(SUBSTITUTE(実質収支比率等に係る経年分析!F$49,"▲","-"))),ROUND(VALUE(SUBSTITUTE(実質収支比率等に係る経年分析!F$49,"▲","-")),2),NA())</f>
        <v>-6.25</v>
      </c>
      <c r="C21" s="1032">
        <f>IF(ISNUMBER(VALUE(SUBSTITUTE(実質収支比率等に係る経年分析!G$49,"▲","-"))),ROUND(VALUE(SUBSTITUTE(実質収支比率等に係る経年分析!G$49,"▲","-")),2),NA())</f>
        <v>-0.34</v>
      </c>
      <c r="D21" s="1032">
        <f>IF(ISNUMBER(VALUE(SUBSTITUTE(実質収支比率等に係る経年分析!H$49,"▲","-"))),ROUND(VALUE(SUBSTITUTE(実質収支比率等に係る経年分析!H$49,"▲","-")),2),NA())</f>
        <v>0.56999999999999995</v>
      </c>
      <c r="E21" s="1032">
        <f>IF(ISNUMBER(VALUE(SUBSTITUTE(実質収支比率等に係る経年分析!I$49,"▲","-"))),ROUND(VALUE(SUBSTITUTE(実質収支比率等に係る経年分析!I$49,"▲","-")),2),NA())</f>
        <v>1.1499999999999999</v>
      </c>
      <c r="F21" s="1032">
        <f>IF(ISNUMBER(VALUE(SUBSTITUTE(実質収支比率等に係る経年分析!J$49,"▲","-"))),ROUND(VALUE(SUBSTITUTE(実質収支比率等に係る経年分析!J$49,"▲","-")),2),NA())</f>
        <v>1.08</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118</v>
      </c>
      <c r="C26" s="1033" t="s">
        <v>70</v>
      </c>
      <c r="D26" s="1033" t="s">
        <v>118</v>
      </c>
      <c r="E26" s="1033" t="s">
        <v>70</v>
      </c>
      <c r="F26" s="1033" t="s">
        <v>118</v>
      </c>
      <c r="G26" s="1033" t="s">
        <v>70</v>
      </c>
      <c r="H26" s="1033" t="s">
        <v>118</v>
      </c>
      <c r="I26" s="1033" t="s">
        <v>70</v>
      </c>
      <c r="J26" s="1033" t="s">
        <v>118</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8.e-002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0.11</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9.e-002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国民健康保険特別会計（事業勘定）</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2.e-002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2.e-002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0.18</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0.19</v>
      </c>
    </row>
    <row r="30" spans="1:11">
      <c r="A30" s="1033" t="str">
        <f>IF('連結実質赤字比率に係る赤字・黒字の構成分析'!C$40="",NA(),'連結実質赤字比率に係る赤字・黒字の構成分析'!C$40)</f>
        <v>農業集落排水事業特別会計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0.21</v>
      </c>
    </row>
    <row r="31" spans="1:11">
      <c r="A31" s="1033" t="str">
        <f>IF('連結実質赤字比率に係る赤字・黒字の構成分析'!C$39="",NA(),'連結実質赤字比率に係る赤字・黒字の構成分析'!C$39)</f>
        <v>下水道事業特別会計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0.46</v>
      </c>
    </row>
    <row r="32" spans="1:11">
      <c r="A32" s="1033" t="str">
        <f>IF('連結実質赤字比率に係る赤字・黒字の構成分析'!C$38="",NA(),'連結実質赤字比率に係る赤字・黒字の構成分析'!C$38)</f>
        <v>病院事業会計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6.97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4.62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3.19</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2.72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1.25</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0.63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0.79</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1.29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1.32</v>
      </c>
    </row>
    <row r="34" spans="1:16">
      <c r="A34" s="1033" t="str">
        <f>IF('連結実質赤字比率に係る赤字・黒字の構成分析'!C$36="",NA(),'連結実質赤字比率に係る赤字・黒字の構成分析'!C$36)</f>
        <v>天王地区汚水処理施設事業特別会計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0.23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4.e-002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8.e-002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9.e-002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1.94</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2.86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2.27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2.68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3.85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3.07</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6.06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5.75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5.58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6.24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6.45</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119</v>
      </c>
      <c r="C41" s="1034"/>
      <c r="D41" s="1034" t="s">
        <v>121</v>
      </c>
      <c r="E41" s="1034" t="s">
        <v>119</v>
      </c>
      <c r="F41" s="1034"/>
      <c r="G41" s="1034" t="s">
        <v>121</v>
      </c>
      <c r="H41" s="1034" t="s">
        <v>119</v>
      </c>
      <c r="I41" s="1034"/>
      <c r="J41" s="1034" t="s">
        <v>121</v>
      </c>
      <c r="K41" s="1034" t="s">
        <v>119</v>
      </c>
      <c r="L41" s="1034"/>
      <c r="M41" s="1034" t="s">
        <v>121</v>
      </c>
      <c r="N41" s="1034" t="s">
        <v>119</v>
      </c>
      <c r="O41" s="1034"/>
      <c r="P41" s="1034" t="s">
        <v>121</v>
      </c>
    </row>
    <row r="42" spans="1:16">
      <c r="A42" s="1034" t="s">
        <v>124</v>
      </c>
      <c r="B42" s="1034"/>
      <c r="C42" s="1034"/>
      <c r="D42" s="1034">
        <f>'実質公債費比率（分子）の構造'!K$52</f>
        <v>1458</v>
      </c>
      <c r="E42" s="1034"/>
      <c r="F42" s="1034"/>
      <c r="G42" s="1034">
        <f>'実質公債費比率（分子）の構造'!L$52</f>
        <v>1462</v>
      </c>
      <c r="H42" s="1034"/>
      <c r="I42" s="1034"/>
      <c r="J42" s="1034">
        <f>'実質公債費比率（分子）の構造'!M$52</f>
        <v>1463</v>
      </c>
      <c r="K42" s="1034"/>
      <c r="L42" s="1034"/>
      <c r="M42" s="1034">
        <f>'実質公債費比率（分子）の構造'!N$52</f>
        <v>1439</v>
      </c>
      <c r="N42" s="1034"/>
      <c r="O42" s="1034"/>
      <c r="P42" s="1034">
        <f>'実質公債費比率（分子）の構造'!O$52</f>
        <v>1387</v>
      </c>
    </row>
    <row r="43" spans="1:16">
      <c r="A43" s="1034" t="s">
        <v>46</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42</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v>
      </c>
      <c r="C45" s="1034"/>
      <c r="D45" s="1034"/>
      <c r="E45" s="1034">
        <f>'実質公債費比率（分子）の構造'!L$49</f>
        <v>3</v>
      </c>
      <c r="F45" s="1034"/>
      <c r="G45" s="1034"/>
      <c r="H45" s="1034">
        <f>'実質公債費比率（分子）の構造'!M$49</f>
        <v>3</v>
      </c>
      <c r="I45" s="1034"/>
      <c r="J45" s="1034"/>
      <c r="K45" s="1034">
        <f>'実質公債費比率（分子）の構造'!N$49</f>
        <v>3</v>
      </c>
      <c r="L45" s="1034"/>
      <c r="M45" s="1034"/>
      <c r="N45" s="1034">
        <f>'実質公債費比率（分子）の構造'!O$49</f>
        <v>9</v>
      </c>
      <c r="O45" s="1034"/>
      <c r="P45" s="1034"/>
    </row>
    <row r="46" spans="1:16">
      <c r="A46" s="1034" t="s">
        <v>40</v>
      </c>
      <c r="B46" s="1034">
        <f>'実質公債費比率（分子）の構造'!K$48</f>
        <v>343</v>
      </c>
      <c r="C46" s="1034"/>
      <c r="D46" s="1034"/>
      <c r="E46" s="1034">
        <f>'実質公債費比率（分子）の構造'!L$48</f>
        <v>353</v>
      </c>
      <c r="F46" s="1034"/>
      <c r="G46" s="1034"/>
      <c r="H46" s="1034">
        <f>'実質公債費比率（分子）の構造'!M$48</f>
        <v>332</v>
      </c>
      <c r="I46" s="1034"/>
      <c r="J46" s="1034"/>
      <c r="K46" s="1034">
        <f>'実質公債費比率（分子）の構造'!N$48</f>
        <v>323</v>
      </c>
      <c r="L46" s="1034"/>
      <c r="M46" s="1034"/>
      <c r="N46" s="1034">
        <f>'実質公債費比率（分子）の構造'!O$48</f>
        <v>297</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1615</v>
      </c>
      <c r="C49" s="1034"/>
      <c r="D49" s="1034"/>
      <c r="E49" s="1034">
        <f>'実質公債費比率（分子）の構造'!L$45</f>
        <v>1747</v>
      </c>
      <c r="F49" s="1034"/>
      <c r="G49" s="1034"/>
      <c r="H49" s="1034">
        <f>'実質公債費比率（分子）の構造'!M$45</f>
        <v>1761</v>
      </c>
      <c r="I49" s="1034"/>
      <c r="J49" s="1034"/>
      <c r="K49" s="1034">
        <f>'実質公債費比率（分子）の構造'!N$45</f>
        <v>1751</v>
      </c>
      <c r="L49" s="1034"/>
      <c r="M49" s="1034"/>
      <c r="N49" s="1034">
        <f>'実質公債費比率（分子）の構造'!O$45</f>
        <v>1670</v>
      </c>
      <c r="O49" s="1034"/>
      <c r="P49" s="1034"/>
    </row>
    <row r="50" spans="1:16">
      <c r="A50" s="1034" t="s">
        <v>54</v>
      </c>
      <c r="B50" s="1034" t="e">
        <f>NA()</f>
        <v>#N/A</v>
      </c>
      <c r="C50" s="1034">
        <f>IF(ISNUMBER('実質公債費比率（分子）の構造'!K$53),'実質公債費比率（分子）の構造'!K$53,NA())</f>
        <v>502</v>
      </c>
      <c r="D50" s="1034" t="e">
        <f>NA()</f>
        <v>#N/A</v>
      </c>
      <c r="E50" s="1034" t="e">
        <f>NA()</f>
        <v>#N/A</v>
      </c>
      <c r="F50" s="1034">
        <f>IF(ISNUMBER('実質公債費比率（分子）の構造'!L$53),'実質公債費比率（分子）の構造'!L$53,NA())</f>
        <v>641</v>
      </c>
      <c r="G50" s="1034" t="e">
        <f>NA()</f>
        <v>#N/A</v>
      </c>
      <c r="H50" s="1034" t="e">
        <f>NA()</f>
        <v>#N/A</v>
      </c>
      <c r="I50" s="1034">
        <f>IF(ISNUMBER('実質公債費比率（分子）の構造'!M$53),'実質公債費比率（分子）の構造'!M$53,NA())</f>
        <v>633</v>
      </c>
      <c r="J50" s="1034" t="e">
        <f>NA()</f>
        <v>#N/A</v>
      </c>
      <c r="K50" s="1034" t="e">
        <f>NA()</f>
        <v>#N/A</v>
      </c>
      <c r="L50" s="1034">
        <f>IF(ISNUMBER('実質公債費比率（分子）の構造'!N$53),'実質公債費比率（分子）の構造'!N$53,NA())</f>
        <v>638</v>
      </c>
      <c r="M50" s="1034" t="e">
        <f>NA()</f>
        <v>#N/A</v>
      </c>
      <c r="N50" s="1034" t="e">
        <f>NA()</f>
        <v>#N/A</v>
      </c>
      <c r="O50" s="1034">
        <f>IF(ISNUMBER('実質公債費比率（分子）の構造'!O$53),'実質公債費比率（分子）の構造'!O$53,NA())</f>
        <v>589</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110</v>
      </c>
      <c r="C55" s="1033"/>
      <c r="D55" s="1033" t="s">
        <v>125</v>
      </c>
      <c r="E55" s="1033" t="s">
        <v>110</v>
      </c>
      <c r="F55" s="1033"/>
      <c r="G55" s="1033" t="s">
        <v>125</v>
      </c>
      <c r="H55" s="1033" t="s">
        <v>110</v>
      </c>
      <c r="I55" s="1033"/>
      <c r="J55" s="1033" t="s">
        <v>125</v>
      </c>
      <c r="K55" s="1033" t="s">
        <v>110</v>
      </c>
      <c r="L55" s="1033"/>
      <c r="M55" s="1033" t="s">
        <v>125</v>
      </c>
      <c r="N55" s="1033" t="s">
        <v>110</v>
      </c>
      <c r="O55" s="1033"/>
      <c r="P55" s="1033" t="s">
        <v>125</v>
      </c>
    </row>
    <row r="56" spans="1:16">
      <c r="A56" s="1033" t="s">
        <v>44</v>
      </c>
      <c r="B56" s="1033"/>
      <c r="C56" s="1033"/>
      <c r="D56" s="1033">
        <f>'将来負担比率（分子）の構造'!I$52</f>
        <v>15743</v>
      </c>
      <c r="E56" s="1033"/>
      <c r="F56" s="1033"/>
      <c r="G56" s="1033">
        <f>'将来負担比率（分子）の構造'!J$52</f>
        <v>15707</v>
      </c>
      <c r="H56" s="1033"/>
      <c r="I56" s="1033"/>
      <c r="J56" s="1033">
        <f>'将来負担比率（分子）の構造'!K$52</f>
        <v>15373</v>
      </c>
      <c r="K56" s="1033"/>
      <c r="L56" s="1033"/>
      <c r="M56" s="1033">
        <f>'将来負担比率（分子）の構造'!L$52</f>
        <v>14698</v>
      </c>
      <c r="N56" s="1033"/>
      <c r="O56" s="1033"/>
      <c r="P56" s="1033">
        <f>'将来負担比率（分子）の構造'!M$52</f>
        <v>14459</v>
      </c>
    </row>
    <row r="57" spans="1:16">
      <c r="A57" s="1033" t="s">
        <v>99</v>
      </c>
      <c r="B57" s="1033"/>
      <c r="C57" s="1033"/>
      <c r="D57" s="1033">
        <f>'将来負担比率（分子）の構造'!I$51</f>
        <v>22</v>
      </c>
      <c r="E57" s="1033"/>
      <c r="F57" s="1033"/>
      <c r="G57" s="1033">
        <f>'将来負担比率（分子）の構造'!J$51</f>
        <v>15</v>
      </c>
      <c r="H57" s="1033"/>
      <c r="I57" s="1033"/>
      <c r="J57" s="1033">
        <f>'将来負担比率（分子）の構造'!K$51</f>
        <v>8</v>
      </c>
      <c r="K57" s="1033"/>
      <c r="L57" s="1033"/>
      <c r="M57" s="1033">
        <f>'将来負担比率（分子）の構造'!L$51</f>
        <v>3</v>
      </c>
      <c r="N57" s="1033"/>
      <c r="O57" s="1033"/>
      <c r="P57" s="1033" t="str">
        <f>'将来負担比率（分子）の構造'!M$51</f>
        <v>-</v>
      </c>
    </row>
    <row r="58" spans="1:16">
      <c r="A58" s="1033" t="s">
        <v>96</v>
      </c>
      <c r="B58" s="1033"/>
      <c r="C58" s="1033"/>
      <c r="D58" s="1033">
        <f>'将来負担比率（分子）の構造'!I$50</f>
        <v>8034</v>
      </c>
      <c r="E58" s="1033"/>
      <c r="F58" s="1033"/>
      <c r="G58" s="1033">
        <f>'将来負担比率（分子）の構造'!J$50</f>
        <v>7900</v>
      </c>
      <c r="H58" s="1033"/>
      <c r="I58" s="1033"/>
      <c r="J58" s="1033">
        <f>'将来負担比率（分子）の構造'!K$50</f>
        <v>7973</v>
      </c>
      <c r="K58" s="1033"/>
      <c r="L58" s="1033"/>
      <c r="M58" s="1033">
        <f>'将来負担比率（分子）の構造'!L$50</f>
        <v>8306</v>
      </c>
      <c r="N58" s="1033"/>
      <c r="O58" s="1033"/>
      <c r="P58" s="1033">
        <f>'将来負担比率（分子）の構造'!M$50</f>
        <v>8236</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f>'将来負担比率（分子）の構造'!M$49</f>
        <v>12</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1067</v>
      </c>
      <c r="C62" s="1033"/>
      <c r="D62" s="1033"/>
      <c r="E62" s="1033">
        <f>'将来負担比率（分子）の構造'!J$45</f>
        <v>966</v>
      </c>
      <c r="F62" s="1033"/>
      <c r="G62" s="1033"/>
      <c r="H62" s="1033">
        <f>'将来負担比率（分子）の構造'!K$45</f>
        <v>832</v>
      </c>
      <c r="I62" s="1033"/>
      <c r="J62" s="1033"/>
      <c r="K62" s="1033">
        <f>'将来負担比率（分子）の構造'!L$45</f>
        <v>840</v>
      </c>
      <c r="L62" s="1033"/>
      <c r="M62" s="1033"/>
      <c r="N62" s="1033">
        <f>'将来負担比率（分子）の構造'!M$45</f>
        <v>818</v>
      </c>
      <c r="O62" s="1033"/>
      <c r="P62" s="1033"/>
    </row>
    <row r="63" spans="1:16">
      <c r="A63" s="1033" t="s">
        <v>78</v>
      </c>
      <c r="B63" s="1033">
        <f>'将来負担比率（分子）の構造'!I$44</f>
        <v>12</v>
      </c>
      <c r="C63" s="1033"/>
      <c r="D63" s="1033"/>
      <c r="E63" s="1033">
        <f>'将来負担比率（分子）の構造'!J$44</f>
        <v>9</v>
      </c>
      <c r="F63" s="1033"/>
      <c r="G63" s="1033"/>
      <c r="H63" s="1033">
        <f>'将来負担比率（分子）の構造'!K$44</f>
        <v>6</v>
      </c>
      <c r="I63" s="1033"/>
      <c r="J63" s="1033"/>
      <c r="K63" s="1033">
        <f>'将来負担比率（分子）の構造'!L$44</f>
        <v>3</v>
      </c>
      <c r="L63" s="1033"/>
      <c r="M63" s="1033"/>
      <c r="N63" s="1033">
        <f>'将来負担比率（分子）の構造'!M$44</f>
        <v>25</v>
      </c>
      <c r="O63" s="1033"/>
      <c r="P63" s="1033"/>
    </row>
    <row r="64" spans="1:16">
      <c r="A64" s="1033" t="s">
        <v>76</v>
      </c>
      <c r="B64" s="1033">
        <f>'将来負担比率（分子）の構造'!I$43</f>
        <v>3693</v>
      </c>
      <c r="C64" s="1033"/>
      <c r="D64" s="1033"/>
      <c r="E64" s="1033">
        <f>'将来負担比率（分子）の構造'!J$43</f>
        <v>3867</v>
      </c>
      <c r="F64" s="1033"/>
      <c r="G64" s="1033"/>
      <c r="H64" s="1033">
        <f>'将来負担比率（分子）の構造'!K$43</f>
        <v>3774</v>
      </c>
      <c r="I64" s="1033"/>
      <c r="J64" s="1033"/>
      <c r="K64" s="1033">
        <f>'将来負担比率（分子）の構造'!L$43</f>
        <v>3627</v>
      </c>
      <c r="L64" s="1033"/>
      <c r="M64" s="1033"/>
      <c r="N64" s="1033">
        <f>'将来負担比率（分子）の構造'!M$43</f>
        <v>3451</v>
      </c>
      <c r="O64" s="1033"/>
      <c r="P64" s="1033"/>
    </row>
    <row r="65" spans="1:16">
      <c r="A65" s="1033" t="s">
        <v>75</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56</v>
      </c>
      <c r="B66" s="1033">
        <f>'将来負担比率（分子）の構造'!I$41</f>
        <v>16818</v>
      </c>
      <c r="C66" s="1033"/>
      <c r="D66" s="1033"/>
      <c r="E66" s="1033">
        <f>'将来負担比率（分子）の構造'!J$41</f>
        <v>17386</v>
      </c>
      <c r="F66" s="1033"/>
      <c r="G66" s="1033"/>
      <c r="H66" s="1033">
        <f>'将来負担比率（分子）の構造'!K$41</f>
        <v>17700</v>
      </c>
      <c r="I66" s="1033"/>
      <c r="J66" s="1033"/>
      <c r="K66" s="1033">
        <f>'将来負担比率（分子）の構造'!L$41</f>
        <v>16919</v>
      </c>
      <c r="L66" s="1033"/>
      <c r="M66" s="1033"/>
      <c r="N66" s="1033">
        <f>'将来負担比率（分子）の構造'!M$41</f>
        <v>16298</v>
      </c>
      <c r="O66" s="1033"/>
      <c r="P66" s="1033"/>
    </row>
    <row r="67" spans="1:16">
      <c r="A67" s="1033" t="s">
        <v>101</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127</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128</v>
      </c>
      <c r="B72" s="1037">
        <f>基金残高に係る経年分析!F55</f>
        <v>1585</v>
      </c>
      <c r="C72" s="1037">
        <f>基金残高に係る経年分析!G55</f>
        <v>1702</v>
      </c>
      <c r="D72" s="1037">
        <f>基金残高に係る経年分析!H55</f>
        <v>1865</v>
      </c>
    </row>
    <row r="73" spans="1:16">
      <c r="A73" s="1035" t="s">
        <v>129</v>
      </c>
      <c r="B73" s="1037">
        <f>基金残高に係る経年分析!F56</f>
        <v>2488</v>
      </c>
      <c r="C73" s="1037">
        <f>基金残高に係る経年分析!G56</f>
        <v>2643</v>
      </c>
      <c r="D73" s="1037">
        <f>基金残高に係る経年分析!H56</f>
        <v>2553</v>
      </c>
    </row>
    <row r="74" spans="1:16">
      <c r="A74" s="1035" t="s">
        <v>131</v>
      </c>
      <c r="B74" s="1037">
        <f>基金残高に係る経年分析!F57</f>
        <v>5199</v>
      </c>
      <c r="C74" s="1037">
        <f>基金残高に係る経年分析!G57</f>
        <v>5324</v>
      </c>
      <c r="D74" s="1037">
        <f>基金残高に係る経年分析!H57</f>
        <v>5023</v>
      </c>
    </row>
  </sheetData>
  <sheetProtection algorithmName="SHA-512" hashValue="eIBSU4d2tdwY1ipG9XXTBM6XR1CDFrOSth2dTI6bGuP+dWyzrVJZZ6PPLcLnptJKwXNNOP0ww6B2eQccG5VPlQ==" saltValue="zYwWASf4r32/CGhz3f2GH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2025-03-06T07:49:09Z</cp:lastPrinted>
  <dcterms:created xsi:type="dcterms:W3CDTF">2025-02-19T04:42:58Z</dcterms:created>
  <dcterms:modified xsi:type="dcterms:W3CDTF">2025-03-21T02:40:31Z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2025-03-21T02:40:31Z</vt:filetime>
  </property>
</Properties>
</file>