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4.18\総務課\総務課\財政係\24_財政状況資料集の作成及び公表について（9月・3月）\R06\①調査\20250304_R5財政状況資料集の作成・公表について\【財政状況資料集】_393878_仁淀川町_2023\"/>
    </mc:Choice>
  </mc:AlternateContent>
  <xr:revisionPtr revIDLastSave="0" documentId="13_ncr:1_{8BA80D8F-6553-4183-AA5F-8AC2C21854C9}"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<sst xmlns="http://schemas.openxmlformats.org/spreadsheetml/2006/main" count="1124" uniqueCount="563">
  <si>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</si>
  <si>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</si>
  <si>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</si>
  <si>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</si>
  <si>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</si>
  <si>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</si>
  <si>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</si>
  <si>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</si>
  <si>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</si>
  <si>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</si>
  <si>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</si>
  <si>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</si>
  <si>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</si>
  <si>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</si>
  <si>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</si>
  <si>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</si>
  <si>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</si>
  <si>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</si>
  <si>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</si>
  <si>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</si>
  <si>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</si>
  <si>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</si>
  <si>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</si>
  <si>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</si>
  <si>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</si>
  <si>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</si>
  <si>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</si>
  <si>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</si>
  <si>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</si>
  <si>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</si>
  <si>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</si>
  <si>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</si>
  <si>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</si>
  <si>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</si>
  <si>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</si>
  <si>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</si>
  <si>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</si>
  <si>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</si>
  <si>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</si>
  <si>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</si>
  <si>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</si>
  <si>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</si>
  <si>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</si>
  <si>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</si>
  <si>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</si>
  <si>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</si>
  <si>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</si>
  <si>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</si>
  <si>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</si>
  <si>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</si>
  <si>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</si>
  <si>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</si>
  <si>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</si>
  <si>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</si>
  <si>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</si>
  <si>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</si>
  <si>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</si>
  <si>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</si>
  <si>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</si>
  <si>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</si>
  <si>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</si>
  <si>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</si>
  <si>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</si>
  <si>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</si>
  <si>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</si>
  <si>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</si>
  <si>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</si>
  <si>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</si>
  <si>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</si>
  <si>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</si>
  <si>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</si>
  <si>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</si>
  <si>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</si>
  <si>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</si>
  <si>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</si>
  <si>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</si>
  <si>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</si>
  <si>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</si>
  <si>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</si>
  <si>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</si>
  <si>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</si>
  <si>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</si>
  <si>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</si>
  <si>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</si>
  <si>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</si>
  <si>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</si>
  <si>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</si>
  <si>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</si>
  <si>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</si>
  <si>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</si>
  <si>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</si>
  <si>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</si>
  <si>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</si>
  <si>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</si>
  <si>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仁淀川町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</si>
  <si>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</si>
  <si>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</si>
  <si>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</si>
  <si>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</si>
  <si>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</si>
  <si>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</si>
  <si>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</si>
  <si>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</si>
  <si>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</si>
  <si>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</si>
  <si>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</si>
  <si>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</si>
  <si>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</si>
  <si>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</si>
  <si>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</si>
  <si>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</si>
  <si>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</si>
  <si>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</si>
  <si>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</si>
  <si>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</si>
  <si>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</si>
  <si>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</si>
  <si>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</si>
  <si>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</si>
  <si>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</si>
  <si>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</si>
  <si>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</si>
  <si>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</si>
  <si>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</si>
  <si>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</si>
  <si>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</si>
  <si>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</si>
  <si>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</si>
  <si>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</si>
  <si>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</si>
  <si>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</si>
  <si>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</si>
  <si>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</si>
  <si>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</si>
  <si>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</si>
  <si>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</si>
  <si>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</si>
  <si>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</si>
  <si>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</si>
  <si>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</si>
  <si>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</si>
  <si>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</si>
  <si>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</si>
  <si>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</si>
  <si>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</si>
  <si>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</si>
  <si>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</si>
  <si>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</si>
  <si>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</si>
  <si>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</si>
  <si>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</si>
  <si>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</si>
  <si>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</si>
  <si>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</si>
  <si>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</si>
  <si>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</si>
  <si>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</si>
  <si>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</si>
  <si>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</si>
  <si>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</si>
  <si>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</si>
  <si>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</si>
  <si>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</si>
  <si>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</si>
  <si>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</si>
  <si>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</si>
  <si>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</si>
  <si>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</si>
  <si>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</si>
  <si>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</si>
  <si>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</si>
  <si>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</si>
  <si>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</si>
  <si>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</si>
  <si>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</si>
  <si>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</si>
  <si>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</si>
  <si>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</si>
  <si>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</si>
  <si>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</si>
  <si>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</si>
  <si>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</si>
  <si>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</si>
  <si>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</si>
  <si>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</si>
  <si>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</si>
  <si>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</si>
  <si>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</si>
  <si>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</si>
  <si>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</si>
  <si>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</si>
  <si>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</si>
  <si>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</si>
  <si>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</si>
  <si>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</si>
  <si>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</si>
  <si>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</si>
  <si>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</si>
  <si>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</si>
  <si>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</si>
  <si>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</si>
  <si>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</si>
  <si>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</si>
  <si>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</si>
  <si>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高知県仁淀川町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</si>
  <si>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</si>
  <si>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</si>
  <si>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</si>
  <si>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</si>
  <si>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</si>
  <si>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</si>
  <si>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</si>
  <si>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</si>
  <si>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</si>
  <si>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</si>
  <si>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</si>
  <si>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</si>
  <si>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</si>
  <si>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</si>
  <si>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</si>
  <si>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</si>
  <si>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</si>
  <si>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</si>
  <si>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</si>
  <si>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</si>
  <si>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</si>
  <si>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</si>
  <si>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</si>
  <si>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</si>
  <si>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</si>
  <si>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</si>
  <si>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</si>
  <si>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</si>
  <si>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</si>
  <si>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</si>
  <si>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</si>
  <si>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</si>
  <si>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</si>
  <si>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</si>
  <si>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</si>
  <si>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</si>
  <si>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</si>
  <si>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</si>
  <si>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</si>
  <si>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</si>
  <si>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</si>
  <si>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</si>
  <si>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</si>
  <si>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</si>
  <si>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</si>
  <si>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</si>
  <si>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</si>
  <si>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</si>
  <si>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</si>
  <si>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</si>
  <si>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</si>
  <si>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</si>
  <si>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</si>
  <si>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</si>
  <si>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</si>
  <si>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</si>
  <si>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</si>
  <si>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</si>
  <si>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</si>
  <si>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</si>
  <si>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</si>
  <si>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</si>
  <si>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</si>
  <si>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</si>
  <si>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</si>
  <si>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</si>
  <si>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</si>
  <si>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</si>
  <si>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</si>
  <si>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</si>
  <si>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</si>
  <si>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</si>
  <si>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</si>
  <si>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</si>
  <si>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</si>
  <si>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</si>
  <si>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</si>
  <si>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</si>
  <si>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</si>
  <si>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</si>
  <si>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</si>
  <si>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</si>
  <si>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</si>
  <si>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</si>
  <si>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</si>
  <si>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</si>
  <si>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</si>
  <si>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</si>
  <si>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</si>
  <si>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</si>
  <si>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</si>
  <si>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</si>
  <si>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</si>
  <si>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</si>
  <si>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</si>
  <si>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</si>
  <si>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</si>
  <si>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</si>
  <si>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</si>
  <si>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</si>
  <si>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</si>
  <si>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</si>
  <si>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</si>
  <si>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</si>
  <si>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</si>
  <si>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</si>
  <si>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</si>
  <si>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</si>
  <si>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</si>
  <si>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</si>
  <si>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</si>
  <si>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</si>
  <si>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</si>
  <si>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</si>
  <si>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</si>
  <si>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</si>
  <si>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</si>
  <si>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</si>
  <si>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</si>
  <si>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</si>
  <si>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</si>
  <si>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</si>
  <si>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</si>
  <si>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</si>
  <si>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</si>
  <si>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</si>
  <si>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</si>
  <si>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</si>
  <si>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</si>
  <si>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</si>
  <si>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</si>
  <si>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</si>
  <si>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</si>
  <si>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</si>
  <si>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</si>
  <si>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</si>
  <si>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</si>
  <si>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</si>
  <si>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</si>
  <si>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</si>
  <si>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</si>
  <si>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</si>
  <si>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</si>
  <si>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</si>
  <si>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</si>
  <si>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</si>
  <si>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</si>
  <si>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</si>
  <si>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</si>
  <si>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</si>
  <si>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高知県仁淀川町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</si>
  <si>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</si>
  <si>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</si>
  <si>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</si>
  <si>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</si>
  <si>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</si>
  <si>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</si>
  <si>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</si>
  <si>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</si>
  <si>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</si>
  <si>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</si>
  <si>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</si>
  <si>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</si>
  <si>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</si>
  <si>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</si>
  <si>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</si>
  <si>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</si>
  <si>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</si>
  <si>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</si>
  <si>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</si>
  <si>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</si>
  <si>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</si>
  <si>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</si>
  <si>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</si>
  <si>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</si>
  <si>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</si>
  <si>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</si>
  <si>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</si>
  <si>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</si>
  <si>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</si>
  <si>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</si>
  <si>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</si>
  <si>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</si>
  <si>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</si>
  <si>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</si>
  <si>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</si>
  <si>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</si>
  <si>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</si>
  <si>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</si>
  <si>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</si>
  <si>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</si>
  <si>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</si>
  <si>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</si>
  <si>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</si>
  <si>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</si>
  <si>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</si>
  <si>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</si>
  <si>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</si>
  <si>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</si>
  <si>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</si>
  <si>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</si>
  <si>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</si>
  <si>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</si>
  <si>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</si>
  <si>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</si>
  <si>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</si>
  <si>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</si>
  <si>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</si>
  <si>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</si>
  <si>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</si>
  <si>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</si>
  <si>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</si>
  <si>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</si>
  <si>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</si>
  <si>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</si>
  <si>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</si>
  <si>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</si>
  <si>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</si>
  <si>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</si>
  <si>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</si>
  <si>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</si>
  <si>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</si>
  <si>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</si>
  <si>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</si>
  <si>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</si>
  <si>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</si>
  <si>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</si>
  <si>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</si>
  <si>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</si>
  <si>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</si>
  <si>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</si>
  <si>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</si>
  <si>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</si>
  <si>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</si>
  <si>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</si>
  <si>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</si>
  <si>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</si>
  <si>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</si>
  <si>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</si>
  <si>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</si>
  <si>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</si>
  <si>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</si>
  <si>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</si>
  <si>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</si>
  <si>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</si>
  <si>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</si>
  <si>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</si>
  <si>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</si>
  <si>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</si>
  <si>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</si>
  <si>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</si>
  <si>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</si>
  <si>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</si>
  <si>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</si>
  <si>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</si>
  <si>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</si>
  <si>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</si>
  <si>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</si>
  <si>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</si>
  <si>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</si>
  <si>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</si>
  <si>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</si>
  <si>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</si>
  <si>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</si>
  <si>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</si>
  <si>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</si>
  <si>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</si>
  <si>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</si>
  <si>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</si>
  <si>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</si>
  <si>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</si>
  <si>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</si>
  <si>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</si>
  <si>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</si>
  <si>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</si>
  <si>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</si>
  <si>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</si>
  <si>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</si>
  <si>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</si>
  <si>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</si>
  <si>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</si>
  <si>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</si>
  <si>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</si>
  <si>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</si>
  <si>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</si>
  <si>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</si>
  <si>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</si>
  <si>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</si>
  <si>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</si>
  <si>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</si>
  <si>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</si>
  <si>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</si>
  <si>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</si>
  <si>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</si>
  <si>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</si>
  <si>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</si>
  <si>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</si>
  <si>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</si>
  <si>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</si>
  <si>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</si>
  <si>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</si>
  <si>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</si>
  <si>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</si>
  <si>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</si>
  <si>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</si>
  <si>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</si>
  <si>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</si>
  <si>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</si>
  <si>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</si>
  <si>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</si>
  <si>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</si>
  <si>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</si>
  <si>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</si>
  <si>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</si>
  <si>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</si>
  <si>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</si>
  <si>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</si>
  <si>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</si>
  <si>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</si>
  <si>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</si>
  <si>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</si>
  <si>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</si>
  <si>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</si>
  <si>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</si>
  <si>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</si>
  <si>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</si>
  <si>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0.89</t>
  </si>
  <si>
    <t>一般会計</t>
  </si>
  <si>
    <t>介護保険特別会計</t>
  </si>
  <si>
    <t>簡易水道事業特別会計</t>
  </si>
  <si>
    <t>国民健康保険特別会計</t>
  </si>
  <si>
    <t>農業集落排水事業特別会計</t>
  </si>
  <si>
    <t>国民健康保険直診勘定特別会計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</si>
  <si>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</si>
  <si>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</si>
  <si>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</si>
  <si>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</si>
  <si>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</si>
  <si>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</si>
  <si>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</si>
  <si>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</si>
  <si>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</si>
  <si>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高吾北広域町村事務組合（一般会計）</t>
    <rPh sb="0" eb="1">
      <t>コウ</t>
    </rPh>
    <rPh sb="1" eb="3">
      <t>ゴホク</t>
    </rPh>
    <rPh sb="3" eb="5">
      <t>コウイキ</t>
    </rPh>
    <rPh sb="5" eb="7">
      <t>チョウソン</t>
    </rPh>
    <rPh sb="7" eb="9">
      <t>ジム</t>
    </rPh>
    <rPh sb="9" eb="11">
      <t>クミアイ</t>
    </rPh>
    <rPh sb="12" eb="16">
      <t>イッパンカイケイ</t>
    </rPh>
    <phoneticPr fontId="10"/>
  </si>
  <si>
    <t>高吾北広域町村事務組合（特別養護老人ホーム特別会計）</t>
    <rPh sb="0" eb="1">
      <t>コウ</t>
    </rPh>
    <rPh sb="1" eb="3">
      <t>ゴホク</t>
    </rPh>
    <rPh sb="3" eb="5">
      <t>コウイキ</t>
    </rPh>
    <rPh sb="5" eb="7">
      <t>チョウソン</t>
    </rPh>
    <rPh sb="7" eb="9">
      <t>ジム</t>
    </rPh>
    <rPh sb="9" eb="11">
      <t>クミアイ</t>
    </rPh>
    <rPh sb="12" eb="14">
      <t>トクベツ</t>
    </rPh>
    <rPh sb="14" eb="16">
      <t>ヨウゴ</t>
    </rPh>
    <rPh sb="16" eb="18">
      <t>ロウジン</t>
    </rPh>
    <rPh sb="21" eb="23">
      <t>トクベツ</t>
    </rPh>
    <rPh sb="23" eb="25">
      <t>カイケイ</t>
    </rPh>
    <phoneticPr fontId="10"/>
  </si>
  <si>
    <t>高吾北広域町村事務組合（養護老人ホーム特別会計）</t>
    <rPh sb="0" eb="5">
      <t>コウゴホクコウイキ</t>
    </rPh>
    <rPh sb="5" eb="7">
      <t>チョウソン</t>
    </rPh>
    <rPh sb="7" eb="9">
      <t>ジム</t>
    </rPh>
    <rPh sb="9" eb="11">
      <t>クミアイ</t>
    </rPh>
    <phoneticPr fontId="10"/>
  </si>
  <si>
    <t>高吾北広域町村事務組合（障害者支援施設特別会計）</t>
    <rPh sb="0" eb="5">
      <t>コウゴホクコウイキ</t>
    </rPh>
    <rPh sb="5" eb="7">
      <t>チョウソン</t>
    </rPh>
    <rPh sb="7" eb="9">
      <t>ジム</t>
    </rPh>
    <rPh sb="9" eb="11">
      <t>クミアイ</t>
    </rPh>
    <rPh sb="12" eb="15">
      <t>ショウガイシャ</t>
    </rPh>
    <rPh sb="15" eb="17">
      <t>シエン</t>
    </rPh>
    <rPh sb="17" eb="19">
      <t>シセツ</t>
    </rPh>
    <rPh sb="19" eb="23">
      <t>トクベツカイケイ</t>
    </rPh>
    <phoneticPr fontId="10"/>
  </si>
  <si>
    <t>高吾北広域町村事務組合（ふるさと市町村圏特別会計）</t>
    <rPh sb="0" eb="11">
      <t>コウゴホクコウイキチョウソンジムクミアイ</t>
    </rPh>
    <rPh sb="16" eb="19">
      <t>シチョウソン</t>
    </rPh>
    <rPh sb="19" eb="20">
      <t>ケン</t>
    </rPh>
    <rPh sb="20" eb="24">
      <t>トクベツカイケイ</t>
    </rPh>
    <phoneticPr fontId="10"/>
  </si>
  <si>
    <t>こうち人づくり広域連合（一般会計）</t>
    <rPh sb="3" eb="4">
      <t>ヒト</t>
    </rPh>
    <rPh sb="7" eb="9">
      <t>コウイキ</t>
    </rPh>
    <rPh sb="9" eb="11">
      <t>レンゴウ</t>
    </rPh>
    <rPh sb="12" eb="16">
      <t>イッパンカイケイ</t>
    </rPh>
    <phoneticPr fontId="10"/>
  </si>
  <si>
    <t>高知県市町村総合事務組合（一般会計）</t>
    <rPh sb="0" eb="3">
      <t>コウチケン</t>
    </rPh>
    <rPh sb="3" eb="6">
      <t>シチョウソン</t>
    </rPh>
    <rPh sb="6" eb="8">
      <t>ソウゴウ</t>
    </rPh>
    <rPh sb="8" eb="10">
      <t>ジム</t>
    </rPh>
    <rPh sb="10" eb="12">
      <t>クミアイ</t>
    </rPh>
    <rPh sb="13" eb="17">
      <t>イッパンカイケイ</t>
    </rPh>
    <phoneticPr fontId="10"/>
  </si>
  <si>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0"/>
  </si>
  <si>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10"/>
  </si>
  <si>
    <t>高知県後期高齢者医療広域連合（特別会計）</t>
    <rPh sb="0" eb="3">
      <t>コウチケン</t>
    </rPh>
    <rPh sb="3" eb="10">
      <t>コウキコウレイシャイリョウ</t>
    </rPh>
    <rPh sb="10" eb="14">
      <t>コウイキレンゴウ</t>
    </rPh>
    <rPh sb="15" eb="19">
      <t>トクベツカイケイ</t>
    </rPh>
    <phoneticPr fontId="10"/>
  </si>
  <si>
    <t>アプロス㈱</t>
    <phoneticPr fontId="2"/>
  </si>
  <si>
    <t>合併振興基金</t>
    <rPh sb="0" eb="6">
      <t>ガッペイシンコウキキン</t>
    </rPh>
    <phoneticPr fontId="5"/>
  </si>
  <si>
    <t>施設等整備基金</t>
    <rPh sb="0" eb="7">
      <t>シセツトウセイビキキン</t>
    </rPh>
    <phoneticPr fontId="2"/>
  </si>
  <si>
    <t>地域雇用創出推進基金</t>
    <rPh sb="0" eb="8">
      <t>チイキコヨウソウシュツスイシン</t>
    </rPh>
    <rPh sb="8" eb="10">
      <t>キキン</t>
    </rPh>
    <phoneticPr fontId="2"/>
  </si>
  <si>
    <t>福祉基金</t>
    <rPh sb="0" eb="4">
      <t>フクシキキン</t>
    </rPh>
    <phoneticPr fontId="2"/>
  </si>
  <si>
    <t>農林業振興基金</t>
    <rPh sb="0" eb="7">
      <t>ノウリンギョウシンコウキキン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</si>
</sst>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263613</c:v>
                </c:pt>
                <c:pt idx="2">
                  <c:v>330026</c:v>
                </c:pt>
                <c:pt idx="3">
                  <c:v>278179</c:v>
                </c:pt>
                <c:pt idx="4">
                  <c:v>283153</c:v>
                </c:pt>
              </c:numCache>
            </c:numRef>
          </c:val>
          <c:smooth val="0"/>
          <c:extLst>
            <c:ext xmlns:c16="http://schemas.microsoft.com/office/drawing/2014/chart" uri="{C3380CC4-5D6E-409C-BE32-E72D297353CC}">
              <c16:uniqueId val="{00000000-9283-4FEB-A3D2-0CEFEC318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200032</c:v>
                </c:pt>
                <c:pt idx="1">
                  <c:v>262573</c:v>
                </c:pt>
                <c:pt idx="2">
                  <c:v>261360</c:v>
                </c:pt>
                <c:pt idx="3">
                  <c:v>217077</c:v>
                </c:pt>
                <c:pt idx="4">
                  <c:v>245723</c:v>
                </c:pt>
              </c:numCache>
            </c:numRef>
          </c:val>
          <c:smooth val="0"/>
          <c:extLst>
            <c:ext xmlns:c16="http://schemas.microsoft.com/office/drawing/2014/chart" uri="{C3380CC4-5D6E-409C-BE32-E72D297353CC}">
              <c16:uniqueId val="{00000001-9283-4FEB-A3D2-0CEFEC3182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7.98</c:v>
                </c:pt>
                <c:pt idx="1">
                  <c:v>8.23</c:v>
                </c:pt>
                <c:pt idx="2">
                  <c:v>9.5399999999999991</c:v>
                </c:pt>
                <c:pt idx="3">
                  <c:v>9</c:v>
                </c:pt>
                <c:pt idx="4">
                  <c:v>7.84</c:v>
                </c:pt>
              </c:numCache>
            </c:numRef>
          </c:val>
          <c:extLst>
            <c:ext xmlns:c16="http://schemas.microsoft.com/office/drawing/2014/chart" uri="{C3380CC4-5D6E-409C-BE32-E72D297353CC}">
              <c16:uniqueId val="{00000000-F92B-466A-B955-9DBCEC867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22.56</c:v>
                </c:pt>
                <c:pt idx="1">
                  <c:v>20.61</c:v>
                </c:pt>
                <c:pt idx="2">
                  <c:v>19.61</c:v>
                </c:pt>
                <c:pt idx="3">
                  <c:v>20.14</c:v>
                </c:pt>
                <c:pt idx="4">
                  <c:v>20.18</c:v>
                </c:pt>
              </c:numCache>
            </c:numRef>
          </c:val>
          <c:extLst>
            <c:ext xmlns:c16="http://schemas.microsoft.com/office/drawing/2014/chart" uri="{C3380CC4-5D6E-409C-BE32-E72D297353CC}">
              <c16:uniqueId val="{00000001-F92B-466A-B955-9DBCEC867D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4.28</c:v>
                </c:pt>
                <c:pt idx="1">
                  <c:v>8.7200000000000006</c:v>
                </c:pt>
                <c:pt idx="2">
                  <c:v>21.74</c:v>
                </c:pt>
                <c:pt idx="3">
                  <c:v>-0.89</c:v>
                </c:pt>
                <c:pt idx="4">
                  <c:v>3.67</c:v>
                </c:pt>
              </c:numCache>
            </c:numRef>
          </c:val>
          <c:smooth val="0"/>
          <c:extLst>
            <c:ext xmlns:c16="http://schemas.microsoft.com/office/drawing/2014/chart" uri="{C3380CC4-5D6E-409C-BE32-E72D297353CC}">
              <c16:uniqueId val="{00000002-F92B-466A-B955-9DBCEC867D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0.04</c:v>
                </c:pt>
                <c:pt idx="4">
                  <c:v>#N/A</c:v>
                </c:pt>
                <c:pt idx="5">
                  <c:v>0.02</c:v>
                </c:pt>
                <c:pt idx="6">
                  <c:v>0</c:v>
                </c:pt>
                <c:pt idx="7">
                  <c:v>0</c:v>
                </c:pt>
                <c:pt idx="8">
                  <c:v>0</c:v>
                </c:pt>
                <c:pt idx="9">
                  <c:v>0</c:v>
                </c:pt>
              </c:numCache>
            </c:numRef>
          </c:val>
          <c:extLst>
            <c:ext xmlns:c16="http://schemas.microsoft.com/office/drawing/2014/chart" uri="{C3380CC4-5D6E-409C-BE32-E72D297353CC}">
              <c16:uniqueId val="{00000000-C6E6-41CB-95E3-A716B8DACD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E6-41CB-95E3-A716B8DACD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E6-41CB-95E3-A716B8DACD8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C6E6-41CB-95E3-A716B8DACD88}"/>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0.15</c:v>
                </c:pt>
                <c:pt idx="8">
                  <c:v>#N/A</c:v>
                </c:pt>
                <c:pt idx="9">
                  <c:v>0.03</c:v>
                </c:pt>
              </c:numCache>
            </c:numRef>
          </c:val>
          <c:extLst>
            <c:ext xmlns:c16="http://schemas.microsoft.com/office/drawing/2014/chart" uri="{C3380CC4-5D6E-409C-BE32-E72D297353CC}">
              <c16:uniqueId val="{00000004-C6E6-41CB-95E3-A716B8DACD8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0.08</c:v>
                </c:pt>
              </c:numCache>
            </c:numRef>
          </c:val>
          <c:extLst>
            <c:ext xmlns:c16="http://schemas.microsoft.com/office/drawing/2014/chart" uri="{C3380CC4-5D6E-409C-BE32-E72D297353CC}">
              <c16:uniqueId val="{00000005-C6E6-41CB-95E3-A716B8DACD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c:v>
                </c:pt>
                <c:pt idx="4">
                  <c:v>#N/A</c:v>
                </c:pt>
                <c:pt idx="5">
                  <c:v>0.21</c:v>
                </c:pt>
                <c:pt idx="6">
                  <c:v>#N/A</c:v>
                </c:pt>
                <c:pt idx="7">
                  <c:v>0.49</c:v>
                </c:pt>
                <c:pt idx="8">
                  <c:v>#N/A</c:v>
                </c:pt>
                <c:pt idx="9">
                  <c:v>0.2</c:v>
                </c:pt>
              </c:numCache>
            </c:numRef>
          </c:val>
          <c:extLst>
            <c:ext xmlns:c16="http://schemas.microsoft.com/office/drawing/2014/chart" uri="{C3380CC4-5D6E-409C-BE32-E72D297353CC}">
              <c16:uniqueId val="{00000006-C6E6-41CB-95E3-A716B8DACD8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0.02</c:v>
                </c:pt>
                <c:pt idx="8">
                  <c:v>#N/A</c:v>
                </c:pt>
                <c:pt idx="9">
                  <c:v>0.48</c:v>
                </c:pt>
              </c:numCache>
            </c:numRef>
          </c:val>
          <c:extLst>
            <c:ext xmlns:c16="http://schemas.microsoft.com/office/drawing/2014/chart" uri="{C3380CC4-5D6E-409C-BE32-E72D297353CC}">
              <c16:uniqueId val="{00000007-C6E6-41CB-95E3-A716B8DACD8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0.39</c:v>
                </c:pt>
                <c:pt idx="2">
                  <c:v>#N/A</c:v>
                </c:pt>
                <c:pt idx="3">
                  <c:v>0.26</c:v>
                </c:pt>
                <c:pt idx="4">
                  <c:v>#N/A</c:v>
                </c:pt>
                <c:pt idx="5">
                  <c:v>0.45</c:v>
                </c:pt>
                <c:pt idx="6">
                  <c:v>#N/A</c:v>
                </c:pt>
                <c:pt idx="7">
                  <c:v>1.07</c:v>
                </c:pt>
                <c:pt idx="8">
                  <c:v>#N/A</c:v>
                </c:pt>
                <c:pt idx="9">
                  <c:v>0.98</c:v>
                </c:pt>
              </c:numCache>
            </c:numRef>
          </c:val>
          <c:extLst>
            <c:ext xmlns:c16="http://schemas.microsoft.com/office/drawing/2014/chart" uri="{C3380CC4-5D6E-409C-BE32-E72D297353CC}">
              <c16:uniqueId val="{00000008-C6E6-41CB-95E3-A716B8DACD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8.23</c:v>
                </c:pt>
                <c:pt idx="4">
                  <c:v>#N/A</c:v>
                </c:pt>
                <c:pt idx="5">
                  <c:v>9.5399999999999991</c:v>
                </c:pt>
                <c:pt idx="6">
                  <c:v>#N/A</c:v>
                </c:pt>
                <c:pt idx="7">
                  <c:v>8.99</c:v>
                </c:pt>
                <c:pt idx="8">
                  <c:v>#N/A</c:v>
                </c:pt>
                <c:pt idx="9">
                  <c:v>7.83</c:v>
                </c:pt>
              </c:numCache>
            </c:numRef>
          </c:val>
          <c:extLst>
            <c:ext xmlns:c16="http://schemas.microsoft.com/office/drawing/2014/chart" uri="{C3380CC4-5D6E-409C-BE32-E72D297353CC}">
              <c16:uniqueId val="{00000009-C6E6-41CB-95E3-A716B8DACD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1117</c:v>
                </c:pt>
                <c:pt idx="5">
                  <c:v>1079</c:v>
                </c:pt>
                <c:pt idx="8">
                  <c:v>1026</c:v>
                </c:pt>
                <c:pt idx="11">
                  <c:v>1017</c:v>
                </c:pt>
                <c:pt idx="14">
                  <c:v>939</c:v>
                </c:pt>
              </c:numCache>
            </c:numRef>
          </c:val>
          <c:extLst>
            <c:ext xmlns:c16="http://schemas.microsoft.com/office/drawing/2014/chart" uri="{C3380CC4-5D6E-409C-BE32-E72D297353CC}">
              <c16:uniqueId val="{00000000-025F-4F32-8672-B46702BDD1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5F-4F32-8672-B46702BDD1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5F-4F32-8672-B46702BDD1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12</c:v>
                </c:pt>
                <c:pt idx="6">
                  <c:v>12</c:v>
                </c:pt>
                <c:pt idx="9">
                  <c:v>21</c:v>
                </c:pt>
                <c:pt idx="12">
                  <c:v>30</c:v>
                </c:pt>
              </c:numCache>
            </c:numRef>
          </c:val>
          <c:extLst>
            <c:ext xmlns:c16="http://schemas.microsoft.com/office/drawing/2014/chart" uri="{C3380CC4-5D6E-409C-BE32-E72D297353CC}">
              <c16:uniqueId val="{00000003-025F-4F32-8672-B46702BDD1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45</c:v>
                </c:pt>
                <c:pt idx="6">
                  <c:v>51</c:v>
                </c:pt>
                <c:pt idx="9">
                  <c:v>50</c:v>
                </c:pt>
                <c:pt idx="12">
                  <c:v>53</c:v>
                </c:pt>
              </c:numCache>
            </c:numRef>
          </c:val>
          <c:extLst>
            <c:ext xmlns:c16="http://schemas.microsoft.com/office/drawing/2014/chart" uri="{C3380CC4-5D6E-409C-BE32-E72D297353CC}">
              <c16:uniqueId val="{00000004-025F-4F32-8672-B46702BDD1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5F-4F32-8672-B46702BDD1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5F-4F32-8672-B46702BDD1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1111</c:v>
                </c:pt>
                <c:pt idx="3">
                  <c:v>1091</c:v>
                </c:pt>
                <c:pt idx="6">
                  <c:v>957</c:v>
                </c:pt>
                <c:pt idx="9">
                  <c:v>846</c:v>
                </c:pt>
                <c:pt idx="12">
                  <c:v>781</c:v>
                </c:pt>
              </c:numCache>
            </c:numRef>
          </c:val>
          <c:extLst>
            <c:ext xmlns:c16="http://schemas.microsoft.com/office/drawing/2014/chart" uri="{C3380CC4-5D6E-409C-BE32-E72D297353CC}">
              <c16:uniqueId val="{00000007-025F-4F32-8672-B46702BDD1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c:v>
                </c:pt>
                <c:pt idx="2">
                  <c:v>#N/A</c:v>
                </c:pt>
                <c:pt idx="3">
                  <c:v>#N/A</c:v>
                </c:pt>
                <c:pt idx="4">
                  <c:v>69</c:v>
                </c:pt>
                <c:pt idx="5">
                  <c:v>#N/A</c:v>
                </c:pt>
                <c:pt idx="6">
                  <c:v>#N/A</c:v>
                </c:pt>
                <c:pt idx="7">
                  <c:v>-6</c:v>
                </c:pt>
                <c:pt idx="8">
                  <c:v>#N/A</c:v>
                </c:pt>
                <c:pt idx="9">
                  <c:v>#N/A</c:v>
                </c:pt>
                <c:pt idx="10">
                  <c:v>-100</c:v>
                </c:pt>
                <c:pt idx="11">
                  <c:v>#N/A</c:v>
                </c:pt>
                <c:pt idx="12">
                  <c:v>#N/A</c:v>
                </c:pt>
                <c:pt idx="13">
                  <c:v>-75</c:v>
                </c:pt>
                <c:pt idx="14">
                  <c:v>#N/A</c:v>
                </c:pt>
              </c:numCache>
            </c:numRef>
          </c:val>
          <c:smooth val="0"/>
          <c:extLst>
            <c:ext xmlns:c16="http://schemas.microsoft.com/office/drawing/2014/chart" uri="{C3380CC4-5D6E-409C-BE32-E72D297353CC}">
              <c16:uniqueId val="{00000008-025F-4F32-8672-B46702BDD1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7603</c:v>
                </c:pt>
                <c:pt idx="5">
                  <c:v>7230</c:v>
                </c:pt>
                <c:pt idx="8">
                  <c:v>6957</c:v>
                </c:pt>
                <c:pt idx="11">
                  <c:v>6670</c:v>
                </c:pt>
                <c:pt idx="14">
                  <c:v>6298</c:v>
                </c:pt>
              </c:numCache>
            </c:numRef>
          </c:val>
          <c:extLst>
            <c:ext xmlns:c16="http://schemas.microsoft.com/office/drawing/2014/chart" uri="{C3380CC4-5D6E-409C-BE32-E72D297353CC}">
              <c16:uniqueId val="{00000000-1ADC-4EE1-9B91-34AAF7BB6E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c:v>
                </c:pt>
                <c:pt idx="5">
                  <c:v>52</c:v>
                </c:pt>
                <c:pt idx="8">
                  <c:v>32</c:v>
                </c:pt>
                <c:pt idx="11">
                  <c:v>14</c:v>
                </c:pt>
                <c:pt idx="14">
                  <c:v>0</c:v>
                </c:pt>
              </c:numCache>
            </c:numRef>
          </c:val>
          <c:extLst>
            <c:ext xmlns:c16="http://schemas.microsoft.com/office/drawing/2014/chart" uri="{C3380CC4-5D6E-409C-BE32-E72D297353CC}">
              <c16:uniqueId val="{00000001-1ADC-4EE1-9B91-34AAF7BB6E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4623</c:v>
                </c:pt>
                <c:pt idx="5">
                  <c:v>4154</c:v>
                </c:pt>
                <c:pt idx="8">
                  <c:v>3728</c:v>
                </c:pt>
                <c:pt idx="11">
                  <c:v>4001</c:v>
                </c:pt>
                <c:pt idx="14">
                  <c:v>4066</c:v>
                </c:pt>
              </c:numCache>
            </c:numRef>
          </c:val>
          <c:extLst>
            <c:ext xmlns:c16="http://schemas.microsoft.com/office/drawing/2014/chart" uri="{C3380CC4-5D6E-409C-BE32-E72D297353CC}">
              <c16:uniqueId val="{00000002-1ADC-4EE1-9B91-34AAF7BB6E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DC-4EE1-9B91-34AAF7BB6E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DC-4EE1-9B91-34AAF7BB6E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C-4EE1-9B91-34AAF7BB6E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1017</c:v>
                </c:pt>
                <c:pt idx="3">
                  <c:v>922</c:v>
                </c:pt>
                <c:pt idx="6">
                  <c:v>1024</c:v>
                </c:pt>
                <c:pt idx="9">
                  <c:v>1000</c:v>
                </c:pt>
                <c:pt idx="12">
                  <c:v>1019</c:v>
                </c:pt>
              </c:numCache>
            </c:numRef>
          </c:val>
          <c:extLst>
            <c:ext xmlns:c16="http://schemas.microsoft.com/office/drawing/2014/chart" uri="{C3380CC4-5D6E-409C-BE32-E72D297353CC}">
              <c16:uniqueId val="{00000006-1ADC-4EE1-9B91-34AAF7BB6E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239</c:v>
                </c:pt>
                <c:pt idx="3">
                  <c:v>233</c:v>
                </c:pt>
                <c:pt idx="6">
                  <c:v>240</c:v>
                </c:pt>
                <c:pt idx="9">
                  <c:v>228</c:v>
                </c:pt>
                <c:pt idx="12">
                  <c:v>220</c:v>
                </c:pt>
              </c:numCache>
            </c:numRef>
          </c:val>
          <c:extLst>
            <c:ext xmlns:c16="http://schemas.microsoft.com/office/drawing/2014/chart" uri="{C3380CC4-5D6E-409C-BE32-E72D297353CC}">
              <c16:uniqueId val="{00000007-1ADC-4EE1-9B91-34AAF7BB6E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503</c:v>
                </c:pt>
                <c:pt idx="3">
                  <c:v>458</c:v>
                </c:pt>
                <c:pt idx="6">
                  <c:v>449</c:v>
                </c:pt>
                <c:pt idx="9">
                  <c:v>595</c:v>
                </c:pt>
                <c:pt idx="12">
                  <c:v>492</c:v>
                </c:pt>
              </c:numCache>
            </c:numRef>
          </c:val>
          <c:extLst>
            <c:ext xmlns:c16="http://schemas.microsoft.com/office/drawing/2014/chart" uri="{C3380CC4-5D6E-409C-BE32-E72D297353CC}">
              <c16:uniqueId val="{00000008-1ADC-4EE1-9B91-34AAF7BB6E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DC-4EE1-9B91-34AAF7BB6E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7876</c:v>
                </c:pt>
                <c:pt idx="3">
                  <c:v>7098</c:v>
                </c:pt>
                <c:pt idx="6">
                  <c:v>5966</c:v>
                </c:pt>
                <c:pt idx="9">
                  <c:v>5588</c:v>
                </c:pt>
                <c:pt idx="12">
                  <c:v>5059</c:v>
                </c:pt>
              </c:numCache>
            </c:numRef>
          </c:val>
          <c:extLst>
            <c:ext xmlns:c16="http://schemas.microsoft.com/office/drawing/2014/chart" uri="{C3380CC4-5D6E-409C-BE32-E72D297353CC}">
              <c16:uniqueId val="{0000000A-1ADC-4EE1-9B91-34AAF7BB6E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DC-4EE1-9B91-34AAF7BB6E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903</c:v>
                </c:pt>
                <c:pt idx="1">
                  <c:v>900</c:v>
                </c:pt>
                <c:pt idx="2">
                  <c:v>897</c:v>
                </c:pt>
              </c:numCache>
            </c:numRef>
          </c:val>
          <c:extLst>
            <c:ext xmlns:c16="http://schemas.microsoft.com/office/drawing/2014/chart" uri="{C3380CC4-5D6E-409C-BE32-E72D297353CC}">
              <c16:uniqueId val="{00000000-7BF7-4CC0-BB09-9EE2372203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1000</c:v>
                </c:pt>
                <c:pt idx="1">
                  <c:v>1224</c:v>
                </c:pt>
                <c:pt idx="2">
                  <c:v>1202</c:v>
                </c:pt>
              </c:numCache>
            </c:numRef>
          </c:val>
          <c:extLst>
            <c:ext xmlns:c16="http://schemas.microsoft.com/office/drawing/2014/chart" uri="{C3380CC4-5D6E-409C-BE32-E72D297353CC}">
              <c16:uniqueId val="{00000001-7BF7-4CC0-BB09-9EE2372203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2836</c:v>
                </c:pt>
                <c:pt idx="1">
                  <c:v>3024</c:v>
                </c:pt>
                <c:pt idx="2">
                  <c:v>3063</c:v>
                </c:pt>
              </c:numCache>
            </c:numRef>
          </c:val>
          <c:extLst>
            <c:ext xmlns:c16="http://schemas.microsoft.com/office/drawing/2014/chart" uri="{C3380CC4-5D6E-409C-BE32-E72D297353CC}">
              <c16:uniqueId val="{00000002-7BF7-4CC0-BB09-9EE2372203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4,617
333.00
7,319,937
6,834,240
348,190
4,442,057
5,059,267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指標は平成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年度以降殆ど変化はないが、類似団体平均値の約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程度の数値となっている。原因としては、高齢化による納税義務者の減少や町内に核となる産業がないため税収の伸びが見込めず、財政基盤が弱体化していることが挙げられる。</a:t>
          </a:r>
          <a:endParaRPr lang="ja-JP" altLang="ja-JP" sz="1400">
            <a:effectLst/>
          </a:endParaRPr>
        </a:p>
        <a:p>
          <a:r>
            <a:rPr kumimoji="1" lang="ja-JP" altLang="ja-JP" sz="1100">
              <a:solidFill>
                <a:schemeClr val="dk1"/>
              </a:solidFill>
              <a:effectLst/>
              <a:latin typeface="+mn-lt"/>
              <a:ea typeface="+mn-ea"/>
              <a:cs typeface="+mn-cs"/>
            </a:rPr>
            <a:t>　今後においても引き続き、行財政のスリム化、定員管理・給与の適正化等を推進し、地方税の徴収強化や遊休地の処分等に取り組み、財政基盤の強化を図っていく。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108796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125323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類似団体とほぼ同じ財政構造となっており、前年度と比較すると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している。主な要因としては、</a:t>
          </a:r>
          <a:r>
            <a:rPr kumimoji="1" lang="ja-JP" altLang="en-US" sz="1100">
              <a:solidFill>
                <a:schemeClr val="dk1"/>
              </a:solidFill>
              <a:effectLst/>
              <a:latin typeface="+mn-lt"/>
              <a:ea typeface="+mn-ea"/>
              <a:cs typeface="+mn-cs"/>
            </a:rPr>
            <a:t>補助費の増に</a:t>
          </a:r>
          <a:r>
            <a:rPr kumimoji="1" lang="ja-JP" altLang="ja-JP" sz="1100">
              <a:solidFill>
                <a:schemeClr val="dk1"/>
              </a:solidFill>
              <a:effectLst/>
              <a:latin typeface="+mn-lt"/>
              <a:ea typeface="+mn-ea"/>
              <a:cs typeface="+mn-cs"/>
            </a:rPr>
            <a:t>よるもの。今後</a:t>
          </a:r>
          <a:r>
            <a:rPr kumimoji="1" lang="ja-JP" altLang="en-US" sz="1100">
              <a:solidFill>
                <a:schemeClr val="dk1"/>
              </a:solidFill>
              <a:effectLst/>
              <a:latin typeface="+mn-lt"/>
              <a:ea typeface="+mn-ea"/>
              <a:cs typeface="+mn-cs"/>
            </a:rPr>
            <a:t>、人件費、物件費の増加</a:t>
          </a:r>
          <a:r>
            <a:rPr kumimoji="1" lang="ja-JP" altLang="ja-JP" sz="1100">
              <a:solidFill>
                <a:schemeClr val="dk1"/>
              </a:solidFill>
              <a:effectLst/>
              <a:latin typeface="+mn-lt"/>
              <a:ea typeface="+mn-ea"/>
              <a:cs typeface="+mn-cs"/>
            </a:rPr>
            <a:t>が見込まれるため、引き続き、</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等の削減や委託事業の見直し、定員管理適正化計画による職員の適正化と、公債費の計画的な繰上償還を推進し、行財政改革の取組を通じて義務的経費の削減を図る。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61</xdr:row>
      <xdr:rowOff>18838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169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60</xdr:row>
      <xdr:rowOff>133985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169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133985</xdr:rowOff>
    </xdr:from>
    <xdr:to>
      <xdr:col>15</xdr:col>
      <xdr:colOff>82550</xdr:colOff>
      <xdr:row>61</xdr:row>
      <xdr:rowOff>123402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209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139488</xdr:rowOff>
    </xdr:from>
    <xdr:to>
      <xdr:col>23</xdr:col>
      <xdr:colOff>184150</xdr:colOff>
      <xdr:row>61</xdr:row>
      <xdr:rowOff>69638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156015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83185</xdr:rowOff>
    </xdr:from>
    <xdr:to>
      <xdr:col>15</xdr:col>
      <xdr:colOff>133350</xdr:colOff>
      <xdr:row>61</xdr:row>
      <xdr:rowOff>13335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72602</xdr:rowOff>
    </xdr:from>
    <xdr:to>
      <xdr:col>11</xdr:col>
      <xdr:colOff>82550</xdr:colOff>
      <xdr:row>62</xdr:row>
      <xdr:rowOff>2752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類似団体平均値とほぼ同じで、その順位は低い位置にある。昨年度と比較して</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になった要因としては、人件費は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ゴミ収集委託料の減少等</a:t>
          </a:r>
          <a:r>
            <a:rPr kumimoji="1" lang="ja-JP" altLang="ja-JP" sz="1100">
              <a:solidFill>
                <a:schemeClr val="dk1"/>
              </a:solidFill>
              <a:effectLst/>
              <a:latin typeface="+mn-lt"/>
              <a:ea typeface="+mn-ea"/>
              <a:cs typeface="+mn-cs"/>
            </a:rPr>
            <a:t>により物件費が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　人件費について、定員管理適正化計画により職員数は年々減少傾向にあるものの、依然類似団体と比較しても多く、合併後、総合支所方式を採用している本町は職員の削減にも限度があるため、令和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年度に機構改革を行い抜本的な見直しを</a:t>
          </a:r>
          <a:r>
            <a:rPr kumimoji="1" lang="ja-JP" altLang="en-US" sz="1100">
              <a:solidFill>
                <a:schemeClr val="dk1"/>
              </a:solidFill>
              <a:effectLst/>
              <a:latin typeface="+mn-lt"/>
              <a:ea typeface="+mn-ea"/>
              <a:cs typeface="+mn-cs"/>
            </a:rPr>
            <a:t>図った。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104178</xdr:rowOff>
    </xdr:from>
    <xdr:to>
      <xdr:col>23</xdr:col>
      <xdr:colOff>133350</xdr:colOff>
      <xdr:row>81</xdr:row>
      <xdr:rowOff>114568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91628"/>
          <a:ext cx="8382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87511</xdr:rowOff>
    </xdr:from>
    <xdr:to>
      <xdr:col>19</xdr:col>
      <xdr:colOff>133350</xdr:colOff>
      <xdr:row>81</xdr:row>
      <xdr:rowOff>114568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74961"/>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75476</xdr:rowOff>
    </xdr:from>
    <xdr:to>
      <xdr:col>15</xdr:col>
      <xdr:colOff>82550</xdr:colOff>
      <xdr:row>81</xdr:row>
      <xdr:rowOff>87511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2926"/>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36756</xdr:rowOff>
    </xdr:from>
    <xdr:to>
      <xdr:col>11</xdr:col>
      <xdr:colOff>31750</xdr:colOff>
      <xdr:row>81</xdr:row>
      <xdr:rowOff>75476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24206"/>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112334</xdr:rowOff>
    </xdr:from>
    <xdr:to>
      <xdr:col>7</xdr:col>
      <xdr:colOff>31750</xdr:colOff>
      <xdr:row>80</xdr:row>
      <xdr:rowOff>42484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52661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53378</xdr:rowOff>
    </xdr:from>
    <xdr:to>
      <xdr:col>23</xdr:col>
      <xdr:colOff>184150</xdr:colOff>
      <xdr:row>81</xdr:row>
      <xdr:rowOff>154978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69905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63768</xdr:rowOff>
    </xdr:from>
    <xdr:to>
      <xdr:col>19</xdr:col>
      <xdr:colOff>184150</xdr:colOff>
      <xdr:row>81</xdr:row>
      <xdr:rowOff>165368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150145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3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36711</xdr:rowOff>
    </xdr:from>
    <xdr:to>
      <xdr:col>15</xdr:col>
      <xdr:colOff>133350</xdr:colOff>
      <xdr:row>81</xdr:row>
      <xdr:rowOff>138311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24676</xdr:rowOff>
    </xdr:from>
    <xdr:to>
      <xdr:col>11</xdr:col>
      <xdr:colOff>82550</xdr:colOff>
      <xdr:row>81</xdr:row>
      <xdr:rowOff>126276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111053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157406</xdr:rowOff>
    </xdr:from>
    <xdr:to>
      <xdr:col>7</xdr:col>
      <xdr:colOff>31750</xdr:colOff>
      <xdr:row>81</xdr:row>
      <xdr:rowOff>87556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72333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類似団体平均値とほぼ同水準であり、今後も引き続き、国の制度に準拠し適正な運営管理に努めていく。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28928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502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28928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771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771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依然は、</a:t>
          </a:r>
          <a:r>
            <a:rPr kumimoji="1" lang="ja-JP" altLang="ja-JP" sz="1100">
              <a:solidFill>
                <a:schemeClr val="dk1"/>
              </a:solidFill>
              <a:effectLst/>
              <a:latin typeface="+mn-lt"/>
              <a:ea typeface="+mn-ea"/>
              <a:cs typeface="+mn-cs"/>
            </a:rPr>
            <a:t>類似団体平均値と比較して大幅に乖離して</a:t>
          </a:r>
          <a:r>
            <a:rPr kumimoji="1" lang="ja-JP" altLang="en-US" sz="1100">
              <a:solidFill>
                <a:schemeClr val="dk1"/>
              </a:solidFill>
              <a:effectLst/>
              <a:latin typeface="+mn-lt"/>
              <a:ea typeface="+mn-ea"/>
              <a:cs typeface="+mn-cs"/>
            </a:rPr>
            <a:t>いたが、現在はほぼ同水準になっている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時に職員数は増大し、その後は定員管理適正化計画により退職者は数十名、新規採用者は必要最小限に抑制し、職員数は減少傾向にある。しかしながら、総合支所方式を採用している点や広大な面積に集落が散在し地理的に非効率な条件も重なるなど、ある程度の職員の確保が必要であり職員数の削減には限度も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職員の年齢層のバランス等も考慮し住民サービスの低下に繋がらないよう適正な定員管理に努めていく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152887</xdr:rowOff>
    </xdr:from>
    <xdr:to>
      <xdr:col>81</xdr:col>
      <xdr:colOff>44450</xdr:colOff>
      <xdr:row>60</xdr:row>
      <xdr:rowOff>156506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3988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156506</xdr:rowOff>
    </xdr:from>
    <xdr:to>
      <xdr:col>77</xdr:col>
      <xdr:colOff>44450</xdr:colOff>
      <xdr:row>60</xdr:row>
      <xdr:rowOff>168973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43506"/>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156506</xdr:rowOff>
    </xdr:from>
    <xdr:to>
      <xdr:col>72</xdr:col>
      <xdr:colOff>203200</xdr:colOff>
      <xdr:row>60</xdr:row>
      <xdr:rowOff>168973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3506"/>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150273</xdr:rowOff>
    </xdr:from>
    <xdr:to>
      <xdr:col>68</xdr:col>
      <xdr:colOff>152400</xdr:colOff>
      <xdr:row>60</xdr:row>
      <xdr:rowOff>156506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37273"/>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90149</xdr:rowOff>
    </xdr:from>
    <xdr:to>
      <xdr:col>64</xdr:col>
      <xdr:colOff>152400</xdr:colOff>
      <xdr:row>60</xdr:row>
      <xdr:rowOff>20299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30476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102087</xdr:rowOff>
    </xdr:from>
    <xdr:to>
      <xdr:col>81</xdr:col>
      <xdr:colOff>95250</xdr:colOff>
      <xdr:row>61</xdr:row>
      <xdr:rowOff>32237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74164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105706</xdr:rowOff>
    </xdr:from>
    <xdr:to>
      <xdr:col>77</xdr:col>
      <xdr:colOff>95250</xdr:colOff>
      <xdr:row>61</xdr:row>
      <xdr:rowOff>35856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20633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118173</xdr:rowOff>
    </xdr:from>
    <xdr:to>
      <xdr:col>73</xdr:col>
      <xdr:colOff>44450</xdr:colOff>
      <xdr:row>61</xdr:row>
      <xdr:rowOff>48323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33100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9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105706</xdr:rowOff>
    </xdr:from>
    <xdr:to>
      <xdr:col>68</xdr:col>
      <xdr:colOff>203200</xdr:colOff>
      <xdr:row>61</xdr:row>
      <xdr:rowOff>35856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20633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7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99473</xdr:rowOff>
    </xdr:from>
    <xdr:to>
      <xdr:col>64</xdr:col>
      <xdr:colOff>152400</xdr:colOff>
      <xdr:row>61</xdr:row>
      <xdr:rowOff>29623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7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基準財政需要額算入率の高い地方債に限定した借入の実施及び、平成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年度からの継続的・計画的な繰上償還の効果もあり、類似団体平均を大きく下回っており健全な状態と言える。</a:t>
          </a:r>
          <a:endParaRPr lang="ja-JP" altLang="ja-JP" sz="1400">
            <a:effectLst/>
          </a:endParaRPr>
        </a:p>
        <a:p>
          <a:r>
            <a:rPr kumimoji="1" lang="ja-JP" altLang="ja-JP" sz="1100">
              <a:solidFill>
                <a:schemeClr val="dk1"/>
              </a:solidFill>
              <a:effectLst/>
              <a:latin typeface="+mn-lt"/>
              <a:ea typeface="+mn-ea"/>
              <a:cs typeface="+mn-cs"/>
            </a:rPr>
            <a:t>　しかし、今後学校再編の建替え工事等の大規模事業も控えており、比率が悪化することが予想されるが、今後も引き続き繰上償還を実施する計画であり、後年度を見据えた健全な財政運営に取り組む。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38</xdr:row>
      <xdr:rowOff>43604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44609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156210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587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8890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8890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将来負担比率はマイナスであり類似団体内順位は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位となっており、昨年度と比較すると</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　今後も、継続して地方債の新規発行の抑制と計画的な繰上償還を実施し、基金の適正な運用に努めていく。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4,617
333.00
7,319,937
6,834,240
348,190
4,442,057
5,059,267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人件費に係る経常収支比率は、普通交付税の減により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ポイント増加した。類似団体より上回っているため、今後も定員管理適正化計画に基づき、職員数や給与水準の適正化を図り、人件費の削減に努める。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している。要因としては、ごみ収集委託料の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の影響が大きい。</a:t>
          </a:r>
          <a:endParaRPr lang="ja-JP" altLang="ja-JP" sz="1400">
            <a:effectLst/>
          </a:endParaRPr>
        </a:p>
        <a:p>
          <a:r>
            <a:rPr kumimoji="1" lang="ja-JP" altLang="ja-JP" sz="1100">
              <a:solidFill>
                <a:schemeClr val="dk1"/>
              </a:solidFill>
              <a:effectLst/>
              <a:latin typeface="+mn-lt"/>
              <a:ea typeface="+mn-ea"/>
              <a:cs typeface="+mn-cs"/>
            </a:rPr>
            <a:t>　今後は、普通交付税の減額等により増加すると思われるため、町有施設の維持管理経費の見直しや予算執行額を必要最小限に抑制するなど、コスト意識を持った管理運営に努める。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1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20320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153670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扶助費に係る経常収支比率は、扶助費の増及び普通交付税の減により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ポイント増加しており、類似団体を上回っている。今後も普通交付税減により増加すると思われるため、児童福祉、老人福祉及び障害福祉の動向に注視し、比率上昇の抑制に努める。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その他に係る経常収支比率は、例年類似団体平均値を下回っており、上位に位置している。今年度においては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しており、要因としては</a:t>
          </a:r>
          <a:r>
            <a:rPr kumimoji="1" lang="ja-JP" altLang="en-US" sz="1100">
              <a:solidFill>
                <a:schemeClr val="dk1"/>
              </a:solidFill>
              <a:effectLst/>
              <a:latin typeface="+mn-lt"/>
              <a:ea typeface="+mn-ea"/>
              <a:cs typeface="+mn-cs"/>
            </a:rPr>
            <a:t>直診会計への</a:t>
          </a:r>
          <a:r>
            <a:rPr kumimoji="1" lang="ja-JP" altLang="ja-JP" sz="1100">
              <a:solidFill>
                <a:schemeClr val="dk1"/>
              </a:solidFill>
              <a:effectLst/>
              <a:latin typeface="+mn-lt"/>
              <a:ea typeface="+mn-ea"/>
              <a:cs typeface="+mn-cs"/>
            </a:rPr>
            <a:t>繰出金による影響が大きい。</a:t>
          </a:r>
          <a:endParaRPr lang="ja-JP" altLang="ja-JP" sz="1400">
            <a:effectLst/>
          </a:endParaRPr>
        </a:p>
        <a:p>
          <a:r>
            <a:rPr kumimoji="1" lang="ja-JP" altLang="ja-JP" sz="1100">
              <a:solidFill>
                <a:schemeClr val="dk1"/>
              </a:solidFill>
              <a:effectLst/>
              <a:latin typeface="+mn-lt"/>
              <a:ea typeface="+mn-ea"/>
              <a:cs typeface="+mn-cs"/>
            </a:rPr>
            <a:t>　繰出金については、今後も高齢化に伴い、介護保険事業特別会計や後期高齢者医療特別会計への繰出金が増加し大きな負担となることも予想されることから、保険事業における健診の受診率向上や予防事業を実施するなど、医療費増加の抑制を図ることにより、経費の削減に繋げ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04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補助費等に係る経常収支比率は、前年度と同水準で、類似団体平均値と比較しても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ポイント下回り、上位に位置している。</a:t>
          </a:r>
          <a:endParaRPr lang="ja-JP" altLang="ja-JP" sz="1400">
            <a:effectLst/>
          </a:endParaRPr>
        </a:p>
        <a:p>
          <a:r>
            <a:rPr kumimoji="1" lang="ja-JP" altLang="ja-JP" sz="1100">
              <a:solidFill>
                <a:schemeClr val="dk1"/>
              </a:solidFill>
              <a:effectLst/>
              <a:latin typeface="+mn-lt"/>
              <a:ea typeface="+mn-ea"/>
              <a:cs typeface="+mn-cs"/>
            </a:rPr>
            <a:t>　今後も、補助金交付団体の経営状況等の把握、また補助する事業として適当であるかどうかを明確に判断し、不適当な補助金等は見直しや廃止の検討を行っていく。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48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公債費に係る経常収支比率は、高知県平均よりも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回り、過疎債分の償還金減少により前年度比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ポイント減少している。類似団体内順位も低い順位にある。</a:t>
          </a:r>
          <a:endParaRPr lang="ja-JP" altLang="ja-JP" sz="1400">
            <a:effectLst/>
          </a:endParaRPr>
        </a:p>
        <a:p>
          <a:r>
            <a:rPr kumimoji="1" lang="ja-JP" altLang="ja-JP" sz="1100">
              <a:solidFill>
                <a:schemeClr val="dk1"/>
              </a:solidFill>
              <a:effectLst/>
              <a:latin typeface="+mn-lt"/>
              <a:ea typeface="+mn-ea"/>
              <a:cs typeface="+mn-cs"/>
            </a:rPr>
            <a:t>　今後も過疎債等を活用して学校再編事業など大規模事業を行う予定であるため、より一層地方債の新規発行抑制と公債費の繰上償還を計画的に実施していく必要がある。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838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78</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791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62230</xdr:rowOff>
    </xdr:from>
    <xdr:to>
      <xdr:col>11</xdr:col>
      <xdr:colOff>9525</xdr:colOff>
      <xdr:row>78</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3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xdr:rowOff>
    </xdr:from>
    <xdr:to>
      <xdr:col>11</xdr:col>
      <xdr:colOff>60325</xdr:colOff>
      <xdr:row>78</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公債費以外に係る経常収支比率は、類似団体平均値を下回っている。今年度においては、前年度比</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ポイント増加しており、普通交付税の減額による影響が大きいと思われる。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今後においても、定員管理適正化計画や財政収支見通しに基づき、人件費や</a:t>
          </a:r>
          <a:r>
            <a:rPr kumimoji="1" lang="ja-JP" altLang="en-US" sz="1100" b="0" i="0" baseline="0">
              <a:solidFill>
                <a:schemeClr val="dk1"/>
              </a:solidFill>
              <a:effectLst/>
              <a:latin typeface="+mn-lt"/>
              <a:ea typeface="+mn-ea"/>
              <a:cs typeface="+mn-cs"/>
            </a:rPr>
            <a:t>扶助</a:t>
          </a:r>
          <a:r>
            <a:rPr kumimoji="1" lang="ja-JP" altLang="ja-JP" sz="1100" b="0" i="0" baseline="0">
              <a:solidFill>
                <a:schemeClr val="dk1"/>
              </a:solidFill>
              <a:effectLst/>
              <a:latin typeface="+mn-lt"/>
              <a:ea typeface="+mn-ea"/>
              <a:cs typeface="+mn-cs"/>
            </a:rPr>
            <a:t>費を始めとした各種費目の歳出削減に努め、行財政改革の推進に努めていく。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743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75</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09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50800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05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85090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05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46287</xdr:rowOff>
    </xdr:from>
    <xdr:to>
      <xdr:col>29</xdr:col>
      <xdr:colOff>127000</xdr:colOff>
      <xdr:row>16</xdr:row>
      <xdr:rowOff>67681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37112"/>
          <a:ext cx="647700" cy="2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67681</xdr:rowOff>
    </xdr:from>
    <xdr:to>
      <xdr:col>26</xdr:col>
      <xdr:colOff>50800</xdr:colOff>
      <xdr:row>16</xdr:row>
      <xdr:rowOff>75449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58506"/>
          <a:ext cx="698500" cy="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75449</xdr:rowOff>
    </xdr:from>
    <xdr:to>
      <xdr:col>22</xdr:col>
      <xdr:colOff>114300</xdr:colOff>
      <xdr:row>16</xdr:row>
      <xdr:rowOff>116174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6274"/>
          <a:ext cx="698500" cy="4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105377</xdr:rowOff>
    </xdr:from>
    <xdr:to>
      <xdr:col>18</xdr:col>
      <xdr:colOff>177800</xdr:colOff>
      <xdr:row>16</xdr:row>
      <xdr:rowOff>116174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96202"/>
          <a:ext cx="698500" cy="1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142088</xdr:rowOff>
    </xdr:from>
    <xdr:to>
      <xdr:col>15</xdr:col>
      <xdr:colOff>101600</xdr:colOff>
      <xdr:row>18</xdr:row>
      <xdr:rowOff>72238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57015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166937</xdr:rowOff>
    </xdr:from>
    <xdr:to>
      <xdr:col>29</xdr:col>
      <xdr:colOff>177800</xdr:colOff>
      <xdr:row>16</xdr:row>
      <xdr:rowOff>97087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8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12014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3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16881</xdr:rowOff>
    </xdr:from>
    <xdr:to>
      <xdr:col>26</xdr:col>
      <xdr:colOff>101600</xdr:colOff>
      <xdr:row>16</xdr:row>
      <xdr:rowOff>118481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0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128658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7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24649</xdr:rowOff>
    </xdr:from>
    <xdr:to>
      <xdr:col>22</xdr:col>
      <xdr:colOff>165100</xdr:colOff>
      <xdr:row>16</xdr:row>
      <xdr:rowOff>126249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136426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65374</xdr:rowOff>
    </xdr:from>
    <xdr:to>
      <xdr:col>19</xdr:col>
      <xdr:colOff>38100</xdr:colOff>
      <xdr:row>16</xdr:row>
      <xdr:rowOff>166974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54577</xdr:rowOff>
    </xdr:from>
    <xdr:to>
      <xdr:col>15</xdr:col>
      <xdr:colOff>101600</xdr:colOff>
      <xdr:row>16</xdr:row>
      <xdr:rowOff>156177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166354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342746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332569</xdr:rowOff>
    </xdr:from>
    <xdr:to>
      <xdr:col>29</xdr:col>
      <xdr:colOff>127000</xdr:colOff>
      <xdr:row>38</xdr:row>
      <xdr:rowOff>17735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457269"/>
          <a:ext cx="647700" cy="2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247855</xdr:rowOff>
    </xdr:from>
    <xdr:to>
      <xdr:col>26</xdr:col>
      <xdr:colOff>50800</xdr:colOff>
      <xdr:row>38</xdr:row>
      <xdr:rowOff>17735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372555"/>
          <a:ext cx="698500" cy="11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163873</xdr:rowOff>
    </xdr:from>
    <xdr:to>
      <xdr:col>22</xdr:col>
      <xdr:colOff>114300</xdr:colOff>
      <xdr:row>37</xdr:row>
      <xdr:rowOff>247855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288573"/>
          <a:ext cx="698500" cy="8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163873</xdr:rowOff>
    </xdr:from>
    <xdr:to>
      <xdr:col>18</xdr:col>
      <xdr:colOff>177800</xdr:colOff>
      <xdr:row>37</xdr:row>
      <xdr:rowOff>185539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288573"/>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29069</xdr:rowOff>
    </xdr:from>
    <xdr:to>
      <xdr:col>15</xdr:col>
      <xdr:colOff>101600</xdr:colOff>
      <xdr:row>37</xdr:row>
      <xdr:rowOff>130669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312296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92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281769</xdr:rowOff>
    </xdr:from>
    <xdr:to>
      <xdr:col>29</xdr:col>
      <xdr:colOff>177800</xdr:colOff>
      <xdr:row>38</xdr:row>
      <xdr:rowOff>40469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40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190346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31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309835</xdr:rowOff>
    </xdr:from>
    <xdr:to>
      <xdr:col>26</xdr:col>
      <xdr:colOff>101600</xdr:colOff>
      <xdr:row>38</xdr:row>
      <xdr:rowOff>68535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43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53312</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52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197055</xdr:rowOff>
    </xdr:from>
    <xdr:to>
      <xdr:col>22</xdr:col>
      <xdr:colOff>165100</xdr:colOff>
      <xdr:row>37</xdr:row>
      <xdr:rowOff>298655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32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283432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40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113073</xdr:rowOff>
    </xdr:from>
    <xdr:to>
      <xdr:col>19</xdr:col>
      <xdr:colOff>38100</xdr:colOff>
      <xdr:row>37</xdr:row>
      <xdr:rowOff>214673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23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199450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32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134739</xdr:rowOff>
    </xdr:from>
    <xdr:to>
      <xdr:col>15</xdr:col>
      <xdr:colOff>101600</xdr:colOff>
      <xdr:row>37</xdr:row>
      <xdr:rowOff>236339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25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221116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34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4,617
333.00
7,319,937
6,834,240
348,190
4,442,057
5,059,267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102006</xdr:rowOff>
    </xdr:from>
    <xdr:to>
      <xdr:col>24</xdr:col>
      <xdr:colOff>63500</xdr:colOff>
      <xdr:row>35</xdr:row>
      <xdr:rowOff>112053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2756"/>
          <a:ext cx="8382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112053</xdr:rowOff>
    </xdr:from>
    <xdr:to>
      <xdr:col>19</xdr:col>
      <xdr:colOff>177800</xdr:colOff>
      <xdr:row>35</xdr:row>
      <xdr:rowOff>116282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280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116282</xdr:rowOff>
    </xdr:from>
    <xdr:to>
      <xdr:col>15</xdr:col>
      <xdr:colOff>50800</xdr:colOff>
      <xdr:row>35</xdr:row>
      <xdr:rowOff>148343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7032"/>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126793</xdr:rowOff>
    </xdr:from>
    <xdr:to>
      <xdr:col>10</xdr:col>
      <xdr:colOff>114300</xdr:colOff>
      <xdr:row>35</xdr:row>
      <xdr:rowOff>148343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27543"/>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169189</xdr:rowOff>
    </xdr:from>
    <xdr:to>
      <xdr:col>6</xdr:col>
      <xdr:colOff>38100</xdr:colOff>
      <xdr:row>37</xdr:row>
      <xdr:rowOff>99339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90466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51206</xdr:rowOff>
    </xdr:from>
    <xdr:to>
      <xdr:col>24</xdr:col>
      <xdr:colOff>114300</xdr:colOff>
      <xdr:row>35</xdr:row>
      <xdr:rowOff>152806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74083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61253</xdr:rowOff>
    </xdr:from>
    <xdr:to>
      <xdr:col>20</xdr:col>
      <xdr:colOff>38100</xdr:colOff>
      <xdr:row>35</xdr:row>
      <xdr:rowOff>162853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7930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65482</xdr:rowOff>
    </xdr:from>
    <xdr:to>
      <xdr:col>15</xdr:col>
      <xdr:colOff>101600</xdr:colOff>
      <xdr:row>35</xdr:row>
      <xdr:rowOff>167082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12159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97543</xdr:rowOff>
    </xdr:from>
    <xdr:to>
      <xdr:col>10</xdr:col>
      <xdr:colOff>165100</xdr:colOff>
      <xdr:row>36</xdr:row>
      <xdr:rowOff>27693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44220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75993</xdr:rowOff>
    </xdr:from>
    <xdr:to>
      <xdr:col>6</xdr:col>
      <xdr:colOff>38100</xdr:colOff>
      <xdr:row>36</xdr:row>
      <xdr:rowOff>6143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22670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139288</xdr:rowOff>
    </xdr:from>
    <xdr:to>
      <xdr:col>24</xdr:col>
      <xdr:colOff>63500</xdr:colOff>
      <xdr:row>56</xdr:row>
      <xdr:rowOff>164844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0488"/>
          <a:ext cx="8382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139288</xdr:rowOff>
    </xdr:from>
    <xdr:to>
      <xdr:col>19</xdr:col>
      <xdr:colOff>177800</xdr:colOff>
      <xdr:row>56</xdr:row>
      <xdr:rowOff>161238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0488"/>
          <a:ext cx="8890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161238</xdr:rowOff>
    </xdr:from>
    <xdr:to>
      <xdr:col>15</xdr:col>
      <xdr:colOff>50800</xdr:colOff>
      <xdr:row>56</xdr:row>
      <xdr:rowOff>163438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62438"/>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163438</xdr:rowOff>
    </xdr:from>
    <xdr:to>
      <xdr:col>10</xdr:col>
      <xdr:colOff>114300</xdr:colOff>
      <xdr:row>57</xdr:row>
      <xdr:rowOff>50778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64638"/>
          <a:ext cx="889000" cy="5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121108</xdr:rowOff>
    </xdr:from>
    <xdr:to>
      <xdr:col>6</xdr:col>
      <xdr:colOff>38100</xdr:colOff>
      <xdr:row>58</xdr:row>
      <xdr:rowOff>51258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42385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114044</xdr:rowOff>
    </xdr:from>
    <xdr:to>
      <xdr:col>24</xdr:col>
      <xdr:colOff>114300</xdr:colOff>
      <xdr:row>57</xdr:row>
      <xdr:rowOff>44194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92471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88488</xdr:rowOff>
    </xdr:from>
    <xdr:to>
      <xdr:col>20</xdr:col>
      <xdr:colOff>38100</xdr:colOff>
      <xdr:row>57</xdr:row>
      <xdr:rowOff>18638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9765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7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110438</xdr:rowOff>
    </xdr:from>
    <xdr:to>
      <xdr:col>15</xdr:col>
      <xdr:colOff>101600</xdr:colOff>
      <xdr:row>57</xdr:row>
      <xdr:rowOff>40588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31715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0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112638</xdr:rowOff>
    </xdr:from>
    <xdr:to>
      <xdr:col>10</xdr:col>
      <xdr:colOff>165100</xdr:colOff>
      <xdr:row>57</xdr:row>
      <xdr:rowOff>42788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59315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8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171428</xdr:rowOff>
    </xdr:from>
    <xdr:to>
      <xdr:col>6</xdr:col>
      <xdr:colOff>38100</xdr:colOff>
      <xdr:row>57</xdr:row>
      <xdr:rowOff>101578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118105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4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157476</xdr:rowOff>
    </xdr:from>
    <xdr:to>
      <xdr:col>24</xdr:col>
      <xdr:colOff>63500</xdr:colOff>
      <xdr:row>78</xdr:row>
      <xdr:rowOff>168373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3057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157476</xdr:rowOff>
    </xdr:from>
    <xdr:to>
      <xdr:col>19</xdr:col>
      <xdr:colOff>177800</xdr:colOff>
      <xdr:row>79</xdr:row>
      <xdr:rowOff>33423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30576"/>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150226</xdr:rowOff>
    </xdr:from>
    <xdr:to>
      <xdr:col>15</xdr:col>
      <xdr:colOff>50800</xdr:colOff>
      <xdr:row>79</xdr:row>
      <xdr:rowOff>33423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3326"/>
          <a:ext cx="889000" cy="5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150226</xdr:rowOff>
    </xdr:from>
    <xdr:to>
      <xdr:col>10</xdr:col>
      <xdr:colOff>114300</xdr:colOff>
      <xdr:row>79</xdr:row>
      <xdr:rowOff>32944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3326"/>
          <a:ext cx="889000" cy="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8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59841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117573</xdr:rowOff>
    </xdr:from>
    <xdr:to>
      <xdr:col>24</xdr:col>
      <xdr:colOff>114300</xdr:colOff>
      <xdr:row>79</xdr:row>
      <xdr:rowOff>47723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32500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106676</xdr:rowOff>
    </xdr:from>
    <xdr:to>
      <xdr:col>20</xdr:col>
      <xdr:colOff>38100</xdr:colOff>
      <xdr:row>79</xdr:row>
      <xdr:rowOff>36826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27953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154073</xdr:rowOff>
    </xdr:from>
    <xdr:to>
      <xdr:col>15</xdr:col>
      <xdr:colOff>101600</xdr:colOff>
      <xdr:row>79</xdr:row>
      <xdr:rowOff>84223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75350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99426</xdr:rowOff>
    </xdr:from>
    <xdr:to>
      <xdr:col>10</xdr:col>
      <xdr:colOff>165100</xdr:colOff>
      <xdr:row>79</xdr:row>
      <xdr:rowOff>29576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20703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6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153594</xdr:rowOff>
    </xdr:from>
    <xdr:to>
      <xdr:col>6</xdr:col>
      <xdr:colOff>38100</xdr:colOff>
      <xdr:row>79</xdr:row>
      <xdr:rowOff>83744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74871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107950</xdr:rowOff>
    </xdr:from>
    <xdr:to>
      <xdr:col>24</xdr:col>
      <xdr:colOff>63500</xdr:colOff>
      <xdr:row>92</xdr:row>
      <xdr:rowOff>102654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709900"/>
          <a:ext cx="838200" cy="1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102654</xdr:rowOff>
    </xdr:from>
    <xdr:to>
      <xdr:col>19</xdr:col>
      <xdr:colOff>177800</xdr:colOff>
      <xdr:row>93</xdr:row>
      <xdr:rowOff>61798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76054"/>
          <a:ext cx="889000" cy="1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61798</xdr:rowOff>
    </xdr:from>
    <xdr:to>
      <xdr:col>15</xdr:col>
      <xdr:colOff>50800</xdr:colOff>
      <xdr:row>94</xdr:row>
      <xdr:rowOff>3620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06648"/>
          <a:ext cx="889000" cy="1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3620</xdr:rowOff>
    </xdr:from>
    <xdr:to>
      <xdr:col>10</xdr:col>
      <xdr:colOff>114300</xdr:colOff>
      <xdr:row>94</xdr:row>
      <xdr:rowOff>65672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19920"/>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132601</xdr:rowOff>
    </xdr:from>
    <xdr:to>
      <xdr:col>6</xdr:col>
      <xdr:colOff>38100</xdr:colOff>
      <xdr:row>97</xdr:row>
      <xdr:rowOff>62751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53878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57150</xdr:rowOff>
    </xdr:from>
    <xdr:to>
      <xdr:col>24</xdr:col>
      <xdr:colOff>114300</xdr:colOff>
      <xdr:row>91</xdr:row>
      <xdr:rowOff>158750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6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80027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1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51854</xdr:rowOff>
    </xdr:from>
    <xdr:to>
      <xdr:col>20</xdr:col>
      <xdr:colOff>38100</xdr:colOff>
      <xdr:row>92</xdr:row>
      <xdr:rowOff>153454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169981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10998</xdr:rowOff>
    </xdr:from>
    <xdr:to>
      <xdr:col>15</xdr:col>
      <xdr:colOff>101600</xdr:colOff>
      <xdr:row>93</xdr:row>
      <xdr:rowOff>112598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129125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124270</xdr:rowOff>
    </xdr:from>
    <xdr:to>
      <xdr:col>10</xdr:col>
      <xdr:colOff>165100</xdr:colOff>
      <xdr:row>94</xdr:row>
      <xdr:rowOff>54420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70947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4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14872</xdr:rowOff>
    </xdr:from>
    <xdr:to>
      <xdr:col>6</xdr:col>
      <xdr:colOff>38100</xdr:colOff>
      <xdr:row>94</xdr:row>
      <xdr:rowOff>116472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132999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9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167666</xdr:rowOff>
    </xdr:from>
    <xdr:to>
      <xdr:col>55</xdr:col>
      <xdr:colOff>0</xdr:colOff>
      <xdr:row>38</xdr:row>
      <xdr:rowOff>13185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1316"/>
          <a:ext cx="8382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163174</xdr:rowOff>
    </xdr:from>
    <xdr:to>
      <xdr:col>50</xdr:col>
      <xdr:colOff>114300</xdr:colOff>
      <xdr:row>38</xdr:row>
      <xdr:rowOff>13185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06824"/>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164819</xdr:rowOff>
    </xdr:from>
    <xdr:to>
      <xdr:col>45</xdr:col>
      <xdr:colOff>177800</xdr:colOff>
      <xdr:row>37</xdr:row>
      <xdr:rowOff>163174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65569"/>
          <a:ext cx="889000" cy="3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164819</xdr:rowOff>
    </xdr:from>
    <xdr:to>
      <xdr:col>41</xdr:col>
      <xdr:colOff>50800</xdr:colOff>
      <xdr:row>38</xdr:row>
      <xdr:rowOff>144455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65569"/>
          <a:ext cx="889000" cy="49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163325</xdr:rowOff>
    </xdr:from>
    <xdr:to>
      <xdr:col>36</xdr:col>
      <xdr:colOff>165100</xdr:colOff>
      <xdr:row>39</xdr:row>
      <xdr:rowOff>93475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84602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7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116865</xdr:rowOff>
    </xdr:from>
    <xdr:to>
      <xdr:col>55</xdr:col>
      <xdr:colOff>50800</xdr:colOff>
      <xdr:row>38</xdr:row>
      <xdr:rowOff>47016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133835</xdr:rowOff>
    </xdr:from>
    <xdr:to>
      <xdr:col>50</xdr:col>
      <xdr:colOff>165100</xdr:colOff>
      <xdr:row>38</xdr:row>
      <xdr:rowOff>63985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55112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112373</xdr:rowOff>
    </xdr:from>
    <xdr:to>
      <xdr:col>46</xdr:col>
      <xdr:colOff>38100</xdr:colOff>
      <xdr:row>38</xdr:row>
      <xdr:rowOff>42523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33651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114019</xdr:rowOff>
    </xdr:from>
    <xdr:to>
      <xdr:col>41</xdr:col>
      <xdr:colOff>101600</xdr:colOff>
      <xdr:row>36</xdr:row>
      <xdr:rowOff>44169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35296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93655</xdr:rowOff>
    </xdr:from>
    <xdr:to>
      <xdr:col>36</xdr:col>
      <xdr:colOff>165100</xdr:colOff>
      <xdr:row>39</xdr:row>
      <xdr:rowOff>23805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40332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38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2842</xdr:rowOff>
    </xdr:from>
    <xdr:to>
      <xdr:col>55</xdr:col>
      <xdr:colOff>0</xdr:colOff>
      <xdr:row>58</xdr:row>
      <xdr:rowOff>34025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46942"/>
          <a:ext cx="838200" cy="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157269</xdr:rowOff>
    </xdr:from>
    <xdr:to>
      <xdr:col>50</xdr:col>
      <xdr:colOff>114300</xdr:colOff>
      <xdr:row>58</xdr:row>
      <xdr:rowOff>34025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29919"/>
          <a:ext cx="8890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155949</xdr:rowOff>
    </xdr:from>
    <xdr:to>
      <xdr:col>45</xdr:col>
      <xdr:colOff>177800</xdr:colOff>
      <xdr:row>57</xdr:row>
      <xdr:rowOff>157269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28599"/>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155949</xdr:rowOff>
    </xdr:from>
    <xdr:to>
      <xdr:col>41</xdr:col>
      <xdr:colOff>50800</xdr:colOff>
      <xdr:row>58</xdr:row>
      <xdr:rowOff>52580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8599"/>
          <a:ext cx="889000" cy="6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82083</xdr:rowOff>
    </xdr:from>
    <xdr:to>
      <xdr:col>36</xdr:col>
      <xdr:colOff>165100</xdr:colOff>
      <xdr:row>59</xdr:row>
      <xdr:rowOff>12233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3360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123492</xdr:rowOff>
    </xdr:from>
    <xdr:to>
      <xdr:col>55</xdr:col>
      <xdr:colOff>50800</xdr:colOff>
      <xdr:row>58</xdr:row>
      <xdr:rowOff>53642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101919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154675</xdr:rowOff>
    </xdr:from>
    <xdr:to>
      <xdr:col>50</xdr:col>
      <xdr:colOff>165100</xdr:colOff>
      <xdr:row>58</xdr:row>
      <xdr:rowOff>84825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75952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106469</xdr:rowOff>
    </xdr:from>
    <xdr:to>
      <xdr:col>46</xdr:col>
      <xdr:colOff>38100</xdr:colOff>
      <xdr:row>58</xdr:row>
      <xdr:rowOff>36619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27746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7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105149</xdr:rowOff>
    </xdr:from>
    <xdr:to>
      <xdr:col>41</xdr:col>
      <xdr:colOff>101600</xdr:colOff>
      <xdr:row>58</xdr:row>
      <xdr:rowOff>35299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26426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7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1780</xdr:rowOff>
    </xdr:from>
    <xdr:to>
      <xdr:col>36</xdr:col>
      <xdr:colOff>165100</xdr:colOff>
      <xdr:row>58</xdr:row>
      <xdr:rowOff>103380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119907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2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169335</xdr:rowOff>
    </xdr:from>
    <xdr:to>
      <xdr:col>55</xdr:col>
      <xdr:colOff>0</xdr:colOff>
      <xdr:row>79</xdr:row>
      <xdr:rowOff>20613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42435"/>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7663</xdr:rowOff>
    </xdr:from>
    <xdr:to>
      <xdr:col>50</xdr:col>
      <xdr:colOff>114300</xdr:colOff>
      <xdr:row>79</xdr:row>
      <xdr:rowOff>20613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52213"/>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136719</xdr:rowOff>
    </xdr:from>
    <xdr:to>
      <xdr:col>45</xdr:col>
      <xdr:colOff>177800</xdr:colOff>
      <xdr:row>79</xdr:row>
      <xdr:rowOff>7663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09819"/>
          <a:ext cx="889000" cy="4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136719</xdr:rowOff>
    </xdr:from>
    <xdr:to>
      <xdr:col>41</xdr:col>
      <xdr:colOff>50800</xdr:colOff>
      <xdr:row>79</xdr:row>
      <xdr:rowOff>16142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09819"/>
          <a:ext cx="8890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118535</xdr:rowOff>
    </xdr:from>
    <xdr:to>
      <xdr:col>55</xdr:col>
      <xdr:colOff>50800</xdr:colOff>
      <xdr:row>79</xdr:row>
      <xdr:rowOff>48685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33462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141263</xdr:rowOff>
    </xdr:from>
    <xdr:to>
      <xdr:col>50</xdr:col>
      <xdr:colOff>165100</xdr:colOff>
      <xdr:row>79</xdr:row>
      <xdr:rowOff>71413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62540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128313</xdr:rowOff>
    </xdr:from>
    <xdr:to>
      <xdr:col>46</xdr:col>
      <xdr:colOff>38100</xdr:colOff>
      <xdr:row>79</xdr:row>
      <xdr:rowOff>58463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49590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85919</xdr:rowOff>
    </xdr:from>
    <xdr:to>
      <xdr:col>41</xdr:col>
      <xdr:colOff>101600</xdr:colOff>
      <xdr:row>79</xdr:row>
      <xdr:rowOff>16069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5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136792</xdr:rowOff>
    </xdr:from>
    <xdr:to>
      <xdr:col>36</xdr:col>
      <xdr:colOff>165100</xdr:colOff>
      <xdr:row>79</xdr:row>
      <xdr:rowOff>66942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58069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164106</xdr:rowOff>
    </xdr:from>
    <xdr:to>
      <xdr:col>55</xdr:col>
      <xdr:colOff>0</xdr:colOff>
      <xdr:row>98</xdr:row>
      <xdr:rowOff>14985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94756"/>
          <a:ext cx="8382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119962</xdr:rowOff>
    </xdr:from>
    <xdr:to>
      <xdr:col>50</xdr:col>
      <xdr:colOff>114300</xdr:colOff>
      <xdr:row>97</xdr:row>
      <xdr:rowOff>164106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50612"/>
          <a:ext cx="889000" cy="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119962</xdr:rowOff>
    </xdr:from>
    <xdr:to>
      <xdr:col>45</xdr:col>
      <xdr:colOff>177800</xdr:colOff>
      <xdr:row>97</xdr:row>
      <xdr:rowOff>161517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50612"/>
          <a:ext cx="8890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161517</xdr:rowOff>
    </xdr:from>
    <xdr:to>
      <xdr:col>41</xdr:col>
      <xdr:colOff>50800</xdr:colOff>
      <xdr:row>98</xdr:row>
      <xdr:rowOff>32676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92167"/>
          <a:ext cx="889000" cy="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74685</xdr:rowOff>
    </xdr:from>
    <xdr:to>
      <xdr:col>36</xdr:col>
      <xdr:colOff>165100</xdr:colOff>
      <xdr:row>99</xdr:row>
      <xdr:rowOff>4835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167412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135635</xdr:rowOff>
    </xdr:from>
    <xdr:to>
      <xdr:col>55</xdr:col>
      <xdr:colOff>50800</xdr:colOff>
      <xdr:row>98</xdr:row>
      <xdr:rowOff>65785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158512</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1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113306</xdr:rowOff>
    </xdr:from>
    <xdr:to>
      <xdr:col>50</xdr:col>
      <xdr:colOff>165100</xdr:colOff>
      <xdr:row>98</xdr:row>
      <xdr:rowOff>43456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59983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1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69162</xdr:rowOff>
    </xdr:from>
    <xdr:to>
      <xdr:col>46</xdr:col>
      <xdr:colOff>38100</xdr:colOff>
      <xdr:row>97</xdr:row>
      <xdr:rowOff>170762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15839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4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110717</xdr:rowOff>
    </xdr:from>
    <xdr:to>
      <xdr:col>41</xdr:col>
      <xdr:colOff>101600</xdr:colOff>
      <xdr:row>98</xdr:row>
      <xdr:rowOff>40867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57394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51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153326</xdr:rowOff>
    </xdr:from>
    <xdr:to>
      <xdr:col>36</xdr:col>
      <xdr:colOff>165100</xdr:colOff>
      <xdr:row>98</xdr:row>
      <xdr:rowOff>83476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100003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43325</xdr:rowOff>
    </xdr:from>
    <xdr:to>
      <xdr:col>85</xdr:col>
      <xdr:colOff>127000</xdr:colOff>
      <xdr:row>38</xdr:row>
      <xdr:rowOff>140742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58425"/>
          <a:ext cx="8382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140742</xdr:rowOff>
    </xdr:from>
    <xdr:to>
      <xdr:col>81</xdr:col>
      <xdr:colOff>50800</xdr:colOff>
      <xdr:row>39</xdr:row>
      <xdr:rowOff>67805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55842"/>
          <a:ext cx="889000" cy="9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33645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7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156865</xdr:rowOff>
    </xdr:from>
    <xdr:to>
      <xdr:col>76</xdr:col>
      <xdr:colOff>114300</xdr:colOff>
      <xdr:row>39</xdr:row>
      <xdr:rowOff>67805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71965"/>
          <a:ext cx="889000" cy="8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156865</xdr:rowOff>
    </xdr:from>
    <xdr:to>
      <xdr:col>71</xdr:col>
      <xdr:colOff>177800</xdr:colOff>
      <xdr:row>39</xdr:row>
      <xdr:rowOff>36043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71965"/>
          <a:ext cx="889000" cy="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19468</xdr:rowOff>
    </xdr:from>
    <xdr:to>
      <xdr:col>67</xdr:col>
      <xdr:colOff>101600</xdr:colOff>
      <xdr:row>39</xdr:row>
      <xdr:rowOff>121068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70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112195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163975</xdr:rowOff>
    </xdr:from>
    <xdr:to>
      <xdr:col>85</xdr:col>
      <xdr:colOff>177800</xdr:colOff>
      <xdr:row>38</xdr:row>
      <xdr:rowOff>94125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15403</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89942</xdr:rowOff>
    </xdr:from>
    <xdr:to>
      <xdr:col>81</xdr:col>
      <xdr:colOff>101600</xdr:colOff>
      <xdr:row>39</xdr:row>
      <xdr:rowOff>20092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36619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17005</xdr:rowOff>
    </xdr:from>
    <xdr:to>
      <xdr:col>76</xdr:col>
      <xdr:colOff>165100</xdr:colOff>
      <xdr:row>39</xdr:row>
      <xdr:rowOff>118605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109732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106065</xdr:rowOff>
    </xdr:from>
    <xdr:to>
      <xdr:col>72</xdr:col>
      <xdr:colOff>38100</xdr:colOff>
      <xdr:row>39</xdr:row>
      <xdr:rowOff>36215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52741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3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156693</xdr:rowOff>
    </xdr:from>
    <xdr:to>
      <xdr:col>67</xdr:col>
      <xdr:colOff>101600</xdr:colOff>
      <xdr:row>39</xdr:row>
      <xdr:rowOff>86843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103370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4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162452</xdr:rowOff>
    </xdr:from>
    <xdr:to>
      <xdr:col>85</xdr:col>
      <xdr:colOff>127000</xdr:colOff>
      <xdr:row>76</xdr:row>
      <xdr:rowOff>79119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21202"/>
          <a:ext cx="838200" cy="8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123001</xdr:rowOff>
    </xdr:from>
    <xdr:to>
      <xdr:col>81</xdr:col>
      <xdr:colOff>50800</xdr:colOff>
      <xdr:row>76</xdr:row>
      <xdr:rowOff>79119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638851"/>
          <a:ext cx="889000" cy="47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123001</xdr:rowOff>
    </xdr:from>
    <xdr:to>
      <xdr:col>76</xdr:col>
      <xdr:colOff>114300</xdr:colOff>
      <xdr:row>74</xdr:row>
      <xdr:rowOff>147822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638851"/>
          <a:ext cx="889000" cy="19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147822</xdr:rowOff>
    </xdr:from>
    <xdr:to>
      <xdr:col>71</xdr:col>
      <xdr:colOff>177800</xdr:colOff>
      <xdr:row>75</xdr:row>
      <xdr:rowOff>115012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35122"/>
          <a:ext cx="889000" cy="1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88703</xdr:rowOff>
    </xdr:from>
    <xdr:to>
      <xdr:col>67</xdr:col>
      <xdr:colOff>101600</xdr:colOff>
      <xdr:row>78</xdr:row>
      <xdr:rowOff>18853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111653</xdr:rowOff>
    </xdr:from>
    <xdr:to>
      <xdr:col>85</xdr:col>
      <xdr:colOff>177800</xdr:colOff>
      <xdr:row>76</xdr:row>
      <xdr:rowOff>41802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70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134530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28319</xdr:rowOff>
    </xdr:from>
    <xdr:to>
      <xdr:col>81</xdr:col>
      <xdr:colOff>101600</xdr:colOff>
      <xdr:row>76</xdr:row>
      <xdr:rowOff>129919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146445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3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72201</xdr:rowOff>
    </xdr:from>
    <xdr:to>
      <xdr:col>76</xdr:col>
      <xdr:colOff>165100</xdr:colOff>
      <xdr:row>74</xdr:row>
      <xdr:rowOff>2351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18878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36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97022</xdr:rowOff>
    </xdr:from>
    <xdr:to>
      <xdr:col>72</xdr:col>
      <xdr:colOff>38100</xdr:colOff>
      <xdr:row>75</xdr:row>
      <xdr:rowOff>27172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43699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55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64212</xdr:rowOff>
    </xdr:from>
    <xdr:to>
      <xdr:col>67</xdr:col>
      <xdr:colOff>101600</xdr:colOff>
      <xdr:row>75</xdr:row>
      <xdr:rowOff>165812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10889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6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78341</xdr:rowOff>
    </xdr:from>
    <xdr:to>
      <xdr:col>85</xdr:col>
      <xdr:colOff>127000</xdr:colOff>
      <xdr:row>98</xdr:row>
      <xdr:rowOff>39370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08991"/>
          <a:ext cx="838200" cy="13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78341</xdr:rowOff>
    </xdr:from>
    <xdr:to>
      <xdr:col>81</xdr:col>
      <xdr:colOff>50800</xdr:colOff>
      <xdr:row>97</xdr:row>
      <xdr:rowOff>150616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8991"/>
          <a:ext cx="889000" cy="7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150616</xdr:rowOff>
    </xdr:from>
    <xdr:to>
      <xdr:col>76</xdr:col>
      <xdr:colOff>114300</xdr:colOff>
      <xdr:row>98</xdr:row>
      <xdr:rowOff>99912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1266"/>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99912</xdr:rowOff>
    </xdr:from>
    <xdr:to>
      <xdr:col>71</xdr:col>
      <xdr:colOff>177800</xdr:colOff>
      <xdr:row>98</xdr:row>
      <xdr:rowOff>118559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2012"/>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160020</xdr:rowOff>
    </xdr:from>
    <xdr:to>
      <xdr:col>85</xdr:col>
      <xdr:colOff>177800</xdr:colOff>
      <xdr:row>98</xdr:row>
      <xdr:rowOff>90170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74947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27541</xdr:rowOff>
    </xdr:from>
    <xdr:to>
      <xdr:col>81</xdr:col>
      <xdr:colOff>101600</xdr:colOff>
      <xdr:row>97</xdr:row>
      <xdr:rowOff>129141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120268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75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99816</xdr:rowOff>
    </xdr:from>
    <xdr:to>
      <xdr:col>76</xdr:col>
      <xdr:colOff>165100</xdr:colOff>
      <xdr:row>98</xdr:row>
      <xdr:rowOff>29966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21093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49112</xdr:rowOff>
    </xdr:from>
    <xdr:to>
      <xdr:col>72</xdr:col>
      <xdr:colOff>38100</xdr:colOff>
      <xdr:row>98</xdr:row>
      <xdr:rowOff>150712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141839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67759</xdr:rowOff>
    </xdr:from>
    <xdr:to>
      <xdr:col>67</xdr:col>
      <xdr:colOff>101600</xdr:colOff>
      <xdr:row>98</xdr:row>
      <xdr:rowOff>169359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160486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6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102740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27109</xdr:rowOff>
    </xdr:from>
    <xdr:to>
      <xdr:col>98</xdr:col>
      <xdr:colOff>38100</xdr:colOff>
      <xdr:row>58</xdr:row>
      <xdr:rowOff>128709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145236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159524</xdr:rowOff>
    </xdr:from>
    <xdr:to>
      <xdr:col>116</xdr:col>
      <xdr:colOff>63500</xdr:colOff>
      <xdr:row>75</xdr:row>
      <xdr:rowOff>15360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46824"/>
          <a:ext cx="8382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13280</xdr:rowOff>
    </xdr:from>
    <xdr:to>
      <xdr:col>111</xdr:col>
      <xdr:colOff>177800</xdr:colOff>
      <xdr:row>75</xdr:row>
      <xdr:rowOff>15360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7203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13280</xdr:rowOff>
    </xdr:from>
    <xdr:to>
      <xdr:col>107</xdr:col>
      <xdr:colOff>50800</xdr:colOff>
      <xdr:row>75</xdr:row>
      <xdr:rowOff>98653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72030"/>
          <a:ext cx="889000" cy="8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94935</xdr:rowOff>
    </xdr:from>
    <xdr:to>
      <xdr:col>102</xdr:col>
      <xdr:colOff>114300</xdr:colOff>
      <xdr:row>75</xdr:row>
      <xdr:rowOff>98653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53685"/>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96155</xdr:rowOff>
    </xdr:from>
    <xdr:to>
      <xdr:col>98</xdr:col>
      <xdr:colOff>38100</xdr:colOff>
      <xdr:row>77</xdr:row>
      <xdr:rowOff>26305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17432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108724</xdr:rowOff>
    </xdr:from>
    <xdr:to>
      <xdr:col>116</xdr:col>
      <xdr:colOff>114300</xdr:colOff>
      <xdr:row>75</xdr:row>
      <xdr:rowOff>38874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131601</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4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136010</xdr:rowOff>
    </xdr:from>
    <xdr:to>
      <xdr:col>112</xdr:col>
      <xdr:colOff>38100</xdr:colOff>
      <xdr:row>75</xdr:row>
      <xdr:rowOff>66160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82687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59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133930</xdr:rowOff>
    </xdr:from>
    <xdr:to>
      <xdr:col>107</xdr:col>
      <xdr:colOff>101600</xdr:colOff>
      <xdr:row>75</xdr:row>
      <xdr:rowOff>64080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80607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47853</xdr:rowOff>
    </xdr:from>
    <xdr:to>
      <xdr:col>102</xdr:col>
      <xdr:colOff>165100</xdr:colOff>
      <xdr:row>75</xdr:row>
      <xdr:rowOff>149453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165980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44135</xdr:rowOff>
    </xdr:from>
    <xdr:to>
      <xdr:col>98</xdr:col>
      <xdr:colOff>38100</xdr:colOff>
      <xdr:row>75</xdr:row>
      <xdr:rowOff>145735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162262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7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全体的に類似団体と比較して住民一人当たりのコストが高くなっている。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要因としては、類似団体と比べて人口密度が極端に低いことが影響しているのではないかと思われる。人件費が類似団体内</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位となっており、合併後、総合支所方式を採用している本町は他の類似団体と比べて職員数が多いため、定員管理適正化計画により退職者は十数名、新規採用者は</a:t>
          </a:r>
          <a:r>
            <a:rPr kumimoji="1" lang="ja-JP" altLang="en-US" sz="1100" b="0" i="0" baseline="0">
              <a:solidFill>
                <a:schemeClr val="dk1"/>
              </a:solidFill>
              <a:effectLst/>
              <a:latin typeface="+mn-lt"/>
              <a:ea typeface="+mn-ea"/>
              <a:cs typeface="+mn-cs"/>
            </a:rPr>
            <a:t>少数になっている</a:t>
          </a:r>
          <a:r>
            <a:rPr kumimoji="1" lang="ja-JP" altLang="ja-JP" sz="1100" b="0" i="0" baseline="0">
              <a:solidFill>
                <a:schemeClr val="dk1"/>
              </a:solidFill>
              <a:effectLst/>
              <a:latin typeface="+mn-lt"/>
              <a:ea typeface="+mn-ea"/>
              <a:cs typeface="+mn-cs"/>
            </a:rPr>
            <a:t>。職員数は減少傾向にあるが、総合支所方式を採用している点や広大な面積に集落が散在し地理的に非効率な条件も重なるなど、ある程度の職員の確保が必要であり職員数の削減にも限度がある。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また、公債費は類似団体比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位となっており、こちらは一人当たりの金額は大きいが、主に交付税措置の有利な起債を借入れしているため実質公債費比率は△</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％で類似団体</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将来負担比率については類似団体内１位と健全な数値になっている。しかし、住民一人当たりの公債費が大きいことに変わりはなく、減少させていかなければならないため、今後も継続して計画的な繰上償還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高知県仁淀川町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4,617
333.00
7,319,937
6,834,240
348,190
4,442,057
5,059,267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126127</xdr:rowOff>
    </xdr:from>
    <xdr:to>
      <xdr:col>24</xdr:col>
      <xdr:colOff>63500</xdr:colOff>
      <xdr:row>37</xdr:row>
      <xdr:rowOff>150416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69777"/>
          <a:ext cx="838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150416</xdr:rowOff>
    </xdr:from>
    <xdr:to>
      <xdr:col>19</xdr:col>
      <xdr:colOff>177800</xdr:colOff>
      <xdr:row>37</xdr:row>
      <xdr:rowOff>156473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94066"/>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156473</xdr:rowOff>
    </xdr:from>
    <xdr:to>
      <xdr:col>15</xdr:col>
      <xdr:colOff>50800</xdr:colOff>
      <xdr:row>37</xdr:row>
      <xdr:rowOff>161160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0012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159817</xdr:rowOff>
    </xdr:from>
    <xdr:to>
      <xdr:col>10</xdr:col>
      <xdr:colOff>114300</xdr:colOff>
      <xdr:row>37</xdr:row>
      <xdr:rowOff>161160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0346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157680</xdr:rowOff>
    </xdr:from>
    <xdr:to>
      <xdr:col>6</xdr:col>
      <xdr:colOff>38100</xdr:colOff>
      <xdr:row>38</xdr:row>
      <xdr:rowOff>87830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78957</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5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75327</xdr:rowOff>
    </xdr:from>
    <xdr:to>
      <xdr:col>24</xdr:col>
      <xdr:colOff>114300</xdr:colOff>
      <xdr:row>38</xdr:row>
      <xdr:rowOff>5477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53754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9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99616</xdr:rowOff>
    </xdr:from>
    <xdr:to>
      <xdr:col>20</xdr:col>
      <xdr:colOff>38100</xdr:colOff>
      <xdr:row>38</xdr:row>
      <xdr:rowOff>29766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20893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105673</xdr:rowOff>
    </xdr:from>
    <xdr:to>
      <xdr:col>15</xdr:col>
      <xdr:colOff>101600</xdr:colOff>
      <xdr:row>38</xdr:row>
      <xdr:rowOff>35823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26950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5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110360</xdr:rowOff>
    </xdr:from>
    <xdr:to>
      <xdr:col>10</xdr:col>
      <xdr:colOff>165100</xdr:colOff>
      <xdr:row>38</xdr:row>
      <xdr:rowOff>40510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31637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109017</xdr:rowOff>
    </xdr:from>
    <xdr:to>
      <xdr:col>6</xdr:col>
      <xdr:colOff>38100</xdr:colOff>
      <xdr:row>38</xdr:row>
      <xdr:rowOff>39167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55694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17163</xdr:rowOff>
    </xdr:from>
    <xdr:to>
      <xdr:col>24</xdr:col>
      <xdr:colOff>63500</xdr:colOff>
      <xdr:row>57</xdr:row>
      <xdr:rowOff>81868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789813"/>
          <a:ext cx="8382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17163</xdr:rowOff>
    </xdr:from>
    <xdr:to>
      <xdr:col>19</xdr:col>
      <xdr:colOff>177800</xdr:colOff>
      <xdr:row>57</xdr:row>
      <xdr:rowOff>33224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89813"/>
          <a:ext cx="8890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160819</xdr:rowOff>
    </xdr:from>
    <xdr:to>
      <xdr:col>15</xdr:col>
      <xdr:colOff>50800</xdr:colOff>
      <xdr:row>57</xdr:row>
      <xdr:rowOff>33224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62019"/>
          <a:ext cx="889000" cy="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160819</xdr:rowOff>
    </xdr:from>
    <xdr:to>
      <xdr:col>10</xdr:col>
      <xdr:colOff>114300</xdr:colOff>
      <xdr:row>57</xdr:row>
      <xdr:rowOff>131613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62019"/>
          <a:ext cx="889000" cy="14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1979</xdr:rowOff>
    </xdr:from>
    <xdr:to>
      <xdr:col>6</xdr:col>
      <xdr:colOff>38100</xdr:colOff>
      <xdr:row>58</xdr:row>
      <xdr:rowOff>103579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94706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31068</xdr:rowOff>
    </xdr:from>
    <xdr:to>
      <xdr:col>24</xdr:col>
      <xdr:colOff>114300</xdr:colOff>
      <xdr:row>57</xdr:row>
      <xdr:rowOff>132668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117445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137813</xdr:rowOff>
    </xdr:from>
    <xdr:to>
      <xdr:col>20</xdr:col>
      <xdr:colOff>38100</xdr:colOff>
      <xdr:row>57</xdr:row>
      <xdr:rowOff>67963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59090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8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153874</xdr:rowOff>
    </xdr:from>
    <xdr:to>
      <xdr:col>15</xdr:col>
      <xdr:colOff>101600</xdr:colOff>
      <xdr:row>57</xdr:row>
      <xdr:rowOff>84024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75151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4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110019</xdr:rowOff>
    </xdr:from>
    <xdr:to>
      <xdr:col>10</xdr:col>
      <xdr:colOff>165100</xdr:colOff>
      <xdr:row>57</xdr:row>
      <xdr:rowOff>40169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31296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0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80813</xdr:rowOff>
    </xdr:from>
    <xdr:to>
      <xdr:col>6</xdr:col>
      <xdr:colOff>38100</xdr:colOff>
      <xdr:row>58</xdr:row>
      <xdr:rowOff>10963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27490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2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108560</xdr:rowOff>
    </xdr:from>
    <xdr:to>
      <xdr:col>24</xdr:col>
      <xdr:colOff>63500</xdr:colOff>
      <xdr:row>73</xdr:row>
      <xdr:rowOff>41270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52960"/>
          <a:ext cx="8382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40817</xdr:rowOff>
    </xdr:from>
    <xdr:to>
      <xdr:col>19</xdr:col>
      <xdr:colOff>177800</xdr:colOff>
      <xdr:row>73</xdr:row>
      <xdr:rowOff>41270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56667"/>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40817</xdr:rowOff>
    </xdr:from>
    <xdr:to>
      <xdr:col>15</xdr:col>
      <xdr:colOff>50800</xdr:colOff>
      <xdr:row>73</xdr:row>
      <xdr:rowOff>95233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56667"/>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95233</xdr:rowOff>
    </xdr:from>
    <xdr:to>
      <xdr:col>10</xdr:col>
      <xdr:colOff>114300</xdr:colOff>
      <xdr:row>73</xdr:row>
      <xdr:rowOff>110202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11083"/>
          <a:ext cx="889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57760</xdr:rowOff>
    </xdr:from>
    <xdr:to>
      <xdr:col>24</xdr:col>
      <xdr:colOff>114300</xdr:colOff>
      <xdr:row>72</xdr:row>
      <xdr:rowOff>159360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80637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161920</xdr:rowOff>
    </xdr:from>
    <xdr:to>
      <xdr:col>20</xdr:col>
      <xdr:colOff>38100</xdr:colOff>
      <xdr:row>73</xdr:row>
      <xdr:rowOff>92070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108597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8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161467</xdr:rowOff>
    </xdr:from>
    <xdr:to>
      <xdr:col>15</xdr:col>
      <xdr:colOff>101600</xdr:colOff>
      <xdr:row>73</xdr:row>
      <xdr:rowOff>91617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108144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8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44433</xdr:rowOff>
    </xdr:from>
    <xdr:to>
      <xdr:col>10</xdr:col>
      <xdr:colOff>165100</xdr:colOff>
      <xdr:row>73</xdr:row>
      <xdr:rowOff>146033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162560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3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59402</xdr:rowOff>
    </xdr:from>
    <xdr:to>
      <xdr:col>6</xdr:col>
      <xdr:colOff>38100</xdr:colOff>
      <xdr:row>73</xdr:row>
      <xdr:rowOff>161002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6079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100692</xdr:rowOff>
    </xdr:from>
    <xdr:to>
      <xdr:col>24</xdr:col>
      <xdr:colOff>63500</xdr:colOff>
      <xdr:row>97</xdr:row>
      <xdr:rowOff>109192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1342"/>
          <a:ext cx="8382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17069</xdr:rowOff>
    </xdr:from>
    <xdr:to>
      <xdr:col>19</xdr:col>
      <xdr:colOff>177800</xdr:colOff>
      <xdr:row>97</xdr:row>
      <xdr:rowOff>109192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47719"/>
          <a:ext cx="889000" cy="9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17069</xdr:rowOff>
    </xdr:from>
    <xdr:to>
      <xdr:col>15</xdr:col>
      <xdr:colOff>50800</xdr:colOff>
      <xdr:row>98</xdr:row>
      <xdr:rowOff>45980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7719"/>
          <a:ext cx="889000" cy="20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9620</xdr:rowOff>
    </xdr:from>
    <xdr:to>
      <xdr:col>10</xdr:col>
      <xdr:colOff>114300</xdr:colOff>
      <xdr:row>98</xdr:row>
      <xdr:rowOff>45980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11720"/>
          <a:ext cx="889000" cy="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8871</xdr:rowOff>
    </xdr:from>
    <xdr:to>
      <xdr:col>6</xdr:col>
      <xdr:colOff>38100</xdr:colOff>
      <xdr:row>98</xdr:row>
      <xdr:rowOff>110471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101598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49892</xdr:rowOff>
    </xdr:from>
    <xdr:to>
      <xdr:col>24</xdr:col>
      <xdr:colOff>114300</xdr:colOff>
      <xdr:row>97</xdr:row>
      <xdr:rowOff>151492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28319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58392</xdr:rowOff>
    </xdr:from>
    <xdr:to>
      <xdr:col>20</xdr:col>
      <xdr:colOff>38100</xdr:colOff>
      <xdr:row>97</xdr:row>
      <xdr:rowOff>159992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151119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137719</xdr:rowOff>
    </xdr:from>
    <xdr:to>
      <xdr:col>15</xdr:col>
      <xdr:colOff>101600</xdr:colOff>
      <xdr:row>97</xdr:row>
      <xdr:rowOff>67869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84396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7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166630</xdr:rowOff>
    </xdr:from>
    <xdr:to>
      <xdr:col>10</xdr:col>
      <xdr:colOff>165100</xdr:colOff>
      <xdr:row>98</xdr:row>
      <xdr:rowOff>96780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87907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130270</xdr:rowOff>
    </xdr:from>
    <xdr:to>
      <xdr:col>6</xdr:col>
      <xdr:colOff>38100</xdr:colOff>
      <xdr:row>98</xdr:row>
      <xdr:rowOff>60420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76947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9169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838469"/>
          <a:ext cx="1270" cy="8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127296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6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9169</xdr:rowOff>
    </xdr:from>
    <xdr:to>
      <xdr:col>55</xdr:col>
      <xdr:colOff>88900</xdr:colOff>
      <xdr:row>34</xdr:row>
      <xdr:rowOff>9169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83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141376</xdr:rowOff>
    </xdr:from>
    <xdr:to>
      <xdr:col>55</xdr:col>
      <xdr:colOff>0</xdr:colOff>
      <xdr:row>39</xdr:row>
      <xdr:rowOff>39650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456326"/>
          <a:ext cx="838200" cy="12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123055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66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100178</xdr:rowOff>
    </xdr:from>
    <xdr:to>
      <xdr:col>55</xdr:col>
      <xdr:colOff>50800</xdr:colOff>
      <xdr:row>39</xdr:row>
      <xdr:rowOff>30328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141376</xdr:rowOff>
    </xdr:from>
    <xdr:to>
      <xdr:col>50</xdr:col>
      <xdr:colOff>114300</xdr:colOff>
      <xdr:row>39</xdr:row>
      <xdr:rowOff>39116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456326"/>
          <a:ext cx="889000" cy="12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55753</xdr:rowOff>
    </xdr:from>
    <xdr:to>
      <xdr:col>50</xdr:col>
      <xdr:colOff>165100</xdr:colOff>
      <xdr:row>38</xdr:row>
      <xdr:rowOff>157353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148480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33172</xdr:rowOff>
    </xdr:from>
    <xdr:to>
      <xdr:col>45</xdr:col>
      <xdr:colOff>177800</xdr:colOff>
      <xdr:row>39</xdr:row>
      <xdr:rowOff>39116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97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103683</xdr:rowOff>
    </xdr:from>
    <xdr:to>
      <xdr:col>46</xdr:col>
      <xdr:colOff>38100</xdr:colOff>
      <xdr:row>39</xdr:row>
      <xdr:rowOff>33833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50360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32791</xdr:rowOff>
    </xdr:from>
    <xdr:to>
      <xdr:col>41</xdr:col>
      <xdr:colOff>50800</xdr:colOff>
      <xdr:row>39</xdr:row>
      <xdr:rowOff>33172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93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69317</xdr:rowOff>
    </xdr:from>
    <xdr:to>
      <xdr:col>41</xdr:col>
      <xdr:colOff>101600</xdr:colOff>
      <xdr:row>38</xdr:row>
      <xdr:rowOff>170917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15994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135763</xdr:rowOff>
    </xdr:from>
    <xdr:to>
      <xdr:col>36</xdr:col>
      <xdr:colOff>165100</xdr:colOff>
      <xdr:row>39</xdr:row>
      <xdr:rowOff>65913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82440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160300</xdr:rowOff>
    </xdr:from>
    <xdr:to>
      <xdr:col>55</xdr:col>
      <xdr:colOff>50800</xdr:colOff>
      <xdr:row>39</xdr:row>
      <xdr:rowOff>90450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78605</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90576</xdr:rowOff>
    </xdr:from>
    <xdr:to>
      <xdr:col>50</xdr:col>
      <xdr:colOff>165100</xdr:colOff>
      <xdr:row>32</xdr:row>
      <xdr:rowOff>20726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4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37253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51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159766</xdr:rowOff>
    </xdr:from>
    <xdr:to>
      <xdr:col>46</xdr:col>
      <xdr:colOff>38100</xdr:colOff>
      <xdr:row>39</xdr:row>
      <xdr:rowOff>89916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81043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153822</xdr:rowOff>
    </xdr:from>
    <xdr:to>
      <xdr:col>41</xdr:col>
      <xdr:colOff>101600</xdr:colOff>
      <xdr:row>39</xdr:row>
      <xdr:rowOff>83972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75099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153441</xdr:rowOff>
    </xdr:from>
    <xdr:to>
      <xdr:col>36</xdr:col>
      <xdr:colOff>165100</xdr:colOff>
      <xdr:row>39</xdr:row>
      <xdr:rowOff>83591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74718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6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6258</xdr:rowOff>
    </xdr:from>
    <xdr:to>
      <xdr:col>55</xdr:col>
      <xdr:colOff>0</xdr:colOff>
      <xdr:row>58</xdr:row>
      <xdr:rowOff>34443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50358"/>
          <a:ext cx="838200" cy="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25736</xdr:rowOff>
    </xdr:from>
    <xdr:to>
      <xdr:col>50</xdr:col>
      <xdr:colOff>114300</xdr:colOff>
      <xdr:row>58</xdr:row>
      <xdr:rowOff>34443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69836"/>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25736</xdr:rowOff>
    </xdr:from>
    <xdr:to>
      <xdr:col>45</xdr:col>
      <xdr:colOff>177800</xdr:colOff>
      <xdr:row>58</xdr:row>
      <xdr:rowOff>36516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69836"/>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36516</xdr:rowOff>
    </xdr:from>
    <xdr:to>
      <xdr:col>41</xdr:col>
      <xdr:colOff>50800</xdr:colOff>
      <xdr:row>58</xdr:row>
      <xdr:rowOff>105320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0616"/>
          <a:ext cx="889000" cy="6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135048</xdr:rowOff>
    </xdr:from>
    <xdr:to>
      <xdr:col>36</xdr:col>
      <xdr:colOff>165100</xdr:colOff>
      <xdr:row>59</xdr:row>
      <xdr:rowOff>65198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1007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1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126908</xdr:rowOff>
    </xdr:from>
    <xdr:to>
      <xdr:col>55</xdr:col>
      <xdr:colOff>50800</xdr:colOff>
      <xdr:row>58</xdr:row>
      <xdr:rowOff>57058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149785</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5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155093</xdr:rowOff>
    </xdr:from>
    <xdr:to>
      <xdr:col>50</xdr:col>
      <xdr:colOff>165100</xdr:colOff>
      <xdr:row>58</xdr:row>
      <xdr:rowOff>85243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101770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7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146386</xdr:rowOff>
    </xdr:from>
    <xdr:to>
      <xdr:col>46</xdr:col>
      <xdr:colOff>38100</xdr:colOff>
      <xdr:row>58</xdr:row>
      <xdr:rowOff>76536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67663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100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157166</xdr:rowOff>
    </xdr:from>
    <xdr:to>
      <xdr:col>41</xdr:col>
      <xdr:colOff>101600</xdr:colOff>
      <xdr:row>58</xdr:row>
      <xdr:rowOff>87316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103843</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7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54520</xdr:rowOff>
    </xdr:from>
    <xdr:to>
      <xdr:col>36</xdr:col>
      <xdr:colOff>165100</xdr:colOff>
      <xdr:row>58</xdr:row>
      <xdr:rowOff>156120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1197</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77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160527</xdr:rowOff>
    </xdr:from>
    <xdr:to>
      <xdr:col>55</xdr:col>
      <xdr:colOff>0</xdr:colOff>
      <xdr:row>78</xdr:row>
      <xdr:rowOff>171050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33627"/>
          <a:ext cx="8382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171050</xdr:rowOff>
    </xdr:from>
    <xdr:to>
      <xdr:col>50</xdr:col>
      <xdr:colOff>114300</xdr:colOff>
      <xdr:row>79</xdr:row>
      <xdr:rowOff>19895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44150"/>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167780</xdr:rowOff>
    </xdr:from>
    <xdr:to>
      <xdr:col>45</xdr:col>
      <xdr:colOff>177800</xdr:colOff>
      <xdr:row>79</xdr:row>
      <xdr:rowOff>19895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40880"/>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167780</xdr:rowOff>
    </xdr:from>
    <xdr:to>
      <xdr:col>41</xdr:col>
      <xdr:colOff>50800</xdr:colOff>
      <xdr:row>79</xdr:row>
      <xdr:rowOff>11664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40880"/>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141976</xdr:rowOff>
    </xdr:from>
    <xdr:to>
      <xdr:col>36</xdr:col>
      <xdr:colOff>165100</xdr:colOff>
      <xdr:row>79</xdr:row>
      <xdr:rowOff>72126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51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63253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6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109727</xdr:rowOff>
    </xdr:from>
    <xdr:to>
      <xdr:col>55</xdr:col>
      <xdr:colOff>50800</xdr:colOff>
      <xdr:row>79</xdr:row>
      <xdr:rowOff>39877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120250</xdr:rowOff>
    </xdr:from>
    <xdr:to>
      <xdr:col>50</xdr:col>
      <xdr:colOff>165100</xdr:colOff>
      <xdr:row>79</xdr:row>
      <xdr:rowOff>50400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41527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140545</xdr:rowOff>
    </xdr:from>
    <xdr:to>
      <xdr:col>46</xdr:col>
      <xdr:colOff>38100</xdr:colOff>
      <xdr:row>79</xdr:row>
      <xdr:rowOff>70695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61822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6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116980</xdr:rowOff>
    </xdr:from>
    <xdr:to>
      <xdr:col>41</xdr:col>
      <xdr:colOff>101600</xdr:colOff>
      <xdr:row>79</xdr:row>
      <xdr:rowOff>47130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38257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132314</xdr:rowOff>
    </xdr:from>
    <xdr:to>
      <xdr:col>36</xdr:col>
      <xdr:colOff>165100</xdr:colOff>
      <xdr:row>79</xdr:row>
      <xdr:rowOff>62464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78991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2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109395</xdr:rowOff>
    </xdr:from>
    <xdr:to>
      <xdr:col>55</xdr:col>
      <xdr:colOff>0</xdr:colOff>
      <xdr:row>97</xdr:row>
      <xdr:rowOff>110756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40045"/>
          <a:ext cx="8382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107804</xdr:rowOff>
    </xdr:from>
    <xdr:to>
      <xdr:col>50</xdr:col>
      <xdr:colOff>114300</xdr:colOff>
      <xdr:row>97</xdr:row>
      <xdr:rowOff>109395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38454"/>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107804</xdr:rowOff>
    </xdr:from>
    <xdr:to>
      <xdr:col>45</xdr:col>
      <xdr:colOff>177800</xdr:colOff>
      <xdr:row>98</xdr:row>
      <xdr:rowOff>20079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38454"/>
          <a:ext cx="889000" cy="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3142</xdr:rowOff>
    </xdr:from>
    <xdr:to>
      <xdr:col>41</xdr:col>
      <xdr:colOff>50800</xdr:colOff>
      <xdr:row>98</xdr:row>
      <xdr:rowOff>20079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05242"/>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59956</xdr:rowOff>
    </xdr:from>
    <xdr:to>
      <xdr:col>55</xdr:col>
      <xdr:colOff>50800</xdr:colOff>
      <xdr:row>97</xdr:row>
      <xdr:rowOff>161556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38383</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58595</xdr:rowOff>
    </xdr:from>
    <xdr:to>
      <xdr:col>50</xdr:col>
      <xdr:colOff>165100</xdr:colOff>
      <xdr:row>97</xdr:row>
      <xdr:rowOff>160195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151322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78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57004</xdr:rowOff>
    </xdr:from>
    <xdr:to>
      <xdr:col>46</xdr:col>
      <xdr:colOff>38100</xdr:colOff>
      <xdr:row>97</xdr:row>
      <xdr:rowOff>158604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3681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6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140729</xdr:rowOff>
    </xdr:from>
    <xdr:to>
      <xdr:col>41</xdr:col>
      <xdr:colOff>101600</xdr:colOff>
      <xdr:row>98</xdr:row>
      <xdr:rowOff>70879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62006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6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123792</xdr:rowOff>
    </xdr:from>
    <xdr:to>
      <xdr:col>36</xdr:col>
      <xdr:colOff>165100</xdr:colOff>
      <xdr:row>98</xdr:row>
      <xdr:rowOff>53942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70469</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52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148920</xdr:rowOff>
    </xdr:from>
    <xdr:to>
      <xdr:col>85</xdr:col>
      <xdr:colOff>127000</xdr:colOff>
      <xdr:row>37</xdr:row>
      <xdr:rowOff>23785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1120"/>
          <a:ext cx="8382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23785</xdr:rowOff>
    </xdr:from>
    <xdr:to>
      <xdr:col>81</xdr:col>
      <xdr:colOff>50800</xdr:colOff>
      <xdr:row>37</xdr:row>
      <xdr:rowOff>36152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67435"/>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136835</xdr:rowOff>
    </xdr:from>
    <xdr:to>
      <xdr:col>76</xdr:col>
      <xdr:colOff>114300</xdr:colOff>
      <xdr:row>37</xdr:row>
      <xdr:rowOff>36152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09035"/>
          <a:ext cx="8890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136835</xdr:rowOff>
    </xdr:from>
    <xdr:to>
      <xdr:col>71</xdr:col>
      <xdr:colOff>177800</xdr:colOff>
      <xdr:row>36</xdr:row>
      <xdr:rowOff>163749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09035"/>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65377</xdr:rowOff>
    </xdr:from>
    <xdr:to>
      <xdr:col>67</xdr:col>
      <xdr:colOff>101600</xdr:colOff>
      <xdr:row>37</xdr:row>
      <xdr:rowOff>166977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98120</xdr:rowOff>
    </xdr:from>
    <xdr:to>
      <xdr:col>85</xdr:col>
      <xdr:colOff>177800</xdr:colOff>
      <xdr:row>37</xdr:row>
      <xdr:rowOff>28270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76547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144435</xdr:rowOff>
    </xdr:from>
    <xdr:to>
      <xdr:col>81</xdr:col>
      <xdr:colOff>101600</xdr:colOff>
      <xdr:row>37</xdr:row>
      <xdr:rowOff>74585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65712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156802</xdr:rowOff>
    </xdr:from>
    <xdr:to>
      <xdr:col>76</xdr:col>
      <xdr:colOff>165100</xdr:colOff>
      <xdr:row>37</xdr:row>
      <xdr:rowOff>86952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86035</xdr:rowOff>
    </xdr:from>
    <xdr:to>
      <xdr:col>72</xdr:col>
      <xdr:colOff>38100</xdr:colOff>
      <xdr:row>37</xdr:row>
      <xdr:rowOff>16185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112949</xdr:rowOff>
    </xdr:from>
    <xdr:to>
      <xdr:col>67</xdr:col>
      <xdr:colOff>101600</xdr:colOff>
      <xdr:row>37</xdr:row>
      <xdr:rowOff>43099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59626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34341</xdr:rowOff>
    </xdr:from>
    <xdr:to>
      <xdr:col>85</xdr:col>
      <xdr:colOff>127000</xdr:colOff>
      <xdr:row>58</xdr:row>
      <xdr:rowOff>44538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78441"/>
          <a:ext cx="8382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27886</xdr:rowOff>
    </xdr:from>
    <xdr:to>
      <xdr:col>81</xdr:col>
      <xdr:colOff>50800</xdr:colOff>
      <xdr:row>58</xdr:row>
      <xdr:rowOff>34341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71986"/>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81737</xdr:rowOff>
    </xdr:from>
    <xdr:to>
      <xdr:col>76</xdr:col>
      <xdr:colOff>114300</xdr:colOff>
      <xdr:row>58</xdr:row>
      <xdr:rowOff>27886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54387"/>
          <a:ext cx="8890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81737</xdr:rowOff>
    </xdr:from>
    <xdr:to>
      <xdr:col>71</xdr:col>
      <xdr:colOff>177800</xdr:colOff>
      <xdr:row>58</xdr:row>
      <xdr:rowOff>58671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54387"/>
          <a:ext cx="889000" cy="14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25168</xdr:rowOff>
    </xdr:from>
    <xdr:to>
      <xdr:col>67</xdr:col>
      <xdr:colOff>101600</xdr:colOff>
      <xdr:row>58</xdr:row>
      <xdr:rowOff>126768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165188</xdr:rowOff>
    </xdr:from>
    <xdr:to>
      <xdr:col>85</xdr:col>
      <xdr:colOff>177800</xdr:colOff>
      <xdr:row>58</xdr:row>
      <xdr:rowOff>95338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80115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5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154991</xdr:rowOff>
    </xdr:from>
    <xdr:to>
      <xdr:col>81</xdr:col>
      <xdr:colOff>101600</xdr:colOff>
      <xdr:row>58</xdr:row>
      <xdr:rowOff>85141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76268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148536</xdr:rowOff>
    </xdr:from>
    <xdr:to>
      <xdr:col>76</xdr:col>
      <xdr:colOff>165100</xdr:colOff>
      <xdr:row>58</xdr:row>
      <xdr:rowOff>78686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69813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30937</xdr:rowOff>
    </xdr:from>
    <xdr:to>
      <xdr:col>72</xdr:col>
      <xdr:colOff>38100</xdr:colOff>
      <xdr:row>57</xdr:row>
      <xdr:rowOff>132537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149064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57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7871</xdr:rowOff>
    </xdr:from>
    <xdr:to>
      <xdr:col>67</xdr:col>
      <xdr:colOff>101600</xdr:colOff>
      <xdr:row>58</xdr:row>
      <xdr:rowOff>109471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125998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43326</xdr:rowOff>
    </xdr:from>
    <xdr:to>
      <xdr:col>85</xdr:col>
      <xdr:colOff>127000</xdr:colOff>
      <xdr:row>78</xdr:row>
      <xdr:rowOff>140742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16426"/>
          <a:ext cx="8382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140742</xdr:rowOff>
    </xdr:from>
    <xdr:to>
      <xdr:col>81</xdr:col>
      <xdr:colOff>50800</xdr:colOff>
      <xdr:row>79</xdr:row>
      <xdr:rowOff>67805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3842"/>
          <a:ext cx="889000" cy="9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33644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5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156865</xdr:rowOff>
    </xdr:from>
    <xdr:to>
      <xdr:col>76</xdr:col>
      <xdr:colOff>114300</xdr:colOff>
      <xdr:row>79</xdr:row>
      <xdr:rowOff>67805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29965"/>
          <a:ext cx="889000" cy="8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156865</xdr:rowOff>
    </xdr:from>
    <xdr:to>
      <xdr:col>71</xdr:col>
      <xdr:colOff>177800</xdr:colOff>
      <xdr:row>79</xdr:row>
      <xdr:rowOff>36043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29965"/>
          <a:ext cx="889000" cy="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37315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19467</xdr:rowOff>
    </xdr:from>
    <xdr:to>
      <xdr:col>67</xdr:col>
      <xdr:colOff>101600</xdr:colOff>
      <xdr:row>79</xdr:row>
      <xdr:rowOff>121067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6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112194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5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163976</xdr:rowOff>
    </xdr:from>
    <xdr:to>
      <xdr:col>85</xdr:col>
      <xdr:colOff>177800</xdr:colOff>
      <xdr:row>78</xdr:row>
      <xdr:rowOff>94126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15403</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89942</xdr:rowOff>
    </xdr:from>
    <xdr:to>
      <xdr:col>81</xdr:col>
      <xdr:colOff>101600</xdr:colOff>
      <xdr:row>79</xdr:row>
      <xdr:rowOff>20092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36619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17005</xdr:rowOff>
    </xdr:from>
    <xdr:to>
      <xdr:col>76</xdr:col>
      <xdr:colOff>165100</xdr:colOff>
      <xdr:row>79</xdr:row>
      <xdr:rowOff>118605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109732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106065</xdr:rowOff>
    </xdr:from>
    <xdr:to>
      <xdr:col>72</xdr:col>
      <xdr:colOff>38100</xdr:colOff>
      <xdr:row>79</xdr:row>
      <xdr:rowOff>36215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52742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2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156693</xdr:rowOff>
    </xdr:from>
    <xdr:to>
      <xdr:col>67</xdr:col>
      <xdr:colOff>101600</xdr:colOff>
      <xdr:row>79</xdr:row>
      <xdr:rowOff>86843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103370</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162452</xdr:rowOff>
    </xdr:from>
    <xdr:to>
      <xdr:col>85</xdr:col>
      <xdr:colOff>127000</xdr:colOff>
      <xdr:row>96</xdr:row>
      <xdr:rowOff>79119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50202"/>
          <a:ext cx="838200" cy="8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123000</xdr:rowOff>
    </xdr:from>
    <xdr:to>
      <xdr:col>81</xdr:col>
      <xdr:colOff>50800</xdr:colOff>
      <xdr:row>96</xdr:row>
      <xdr:rowOff>79119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067850"/>
          <a:ext cx="889000" cy="47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123000</xdr:rowOff>
    </xdr:from>
    <xdr:to>
      <xdr:col>76</xdr:col>
      <xdr:colOff>114300</xdr:colOff>
      <xdr:row>94</xdr:row>
      <xdr:rowOff>147822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67850"/>
          <a:ext cx="889000" cy="19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147822</xdr:rowOff>
    </xdr:from>
    <xdr:to>
      <xdr:col>71</xdr:col>
      <xdr:colOff>177800</xdr:colOff>
      <xdr:row>95</xdr:row>
      <xdr:rowOff>115012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64122"/>
          <a:ext cx="889000" cy="1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88694</xdr:rowOff>
    </xdr:from>
    <xdr:to>
      <xdr:col>67</xdr:col>
      <xdr:colOff>101600</xdr:colOff>
      <xdr:row>98</xdr:row>
      <xdr:rowOff>18844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111652</xdr:rowOff>
    </xdr:from>
    <xdr:to>
      <xdr:col>85</xdr:col>
      <xdr:colOff>177800</xdr:colOff>
      <xdr:row>96</xdr:row>
      <xdr:rowOff>41802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134529</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5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28319</xdr:rowOff>
    </xdr:from>
    <xdr:to>
      <xdr:col>81</xdr:col>
      <xdr:colOff>101600</xdr:colOff>
      <xdr:row>96</xdr:row>
      <xdr:rowOff>129919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146446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6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72200</xdr:rowOff>
    </xdr:from>
    <xdr:to>
      <xdr:col>76</xdr:col>
      <xdr:colOff>165100</xdr:colOff>
      <xdr:row>94</xdr:row>
      <xdr:rowOff>2350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18877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79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97022</xdr:rowOff>
    </xdr:from>
    <xdr:to>
      <xdr:col>72</xdr:col>
      <xdr:colOff>38100</xdr:colOff>
      <xdr:row>95</xdr:row>
      <xdr:rowOff>27172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2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43699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98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64212</xdr:rowOff>
    </xdr:from>
    <xdr:to>
      <xdr:col>67</xdr:col>
      <xdr:colOff>101600</xdr:colOff>
      <xdr:row>95</xdr:row>
      <xdr:rowOff>165812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10889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1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137541</xdr:rowOff>
    </xdr:from>
    <xdr:to>
      <xdr:col>98</xdr:col>
      <xdr:colOff>38100</xdr:colOff>
      <xdr:row>39</xdr:row>
      <xdr:rowOff>67691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84218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仁淀川町は類似団体と比べて人口が少ないと思われることから、住民一人当たりのコストは全体的に高くなっている。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公債費については類似団体と比べて上回っているが、性質別歳出分析の方でも記述したとおり、実質公債費比率と将来負担比率は健全な数値となっている。今後も計画的な繰上償還を行っていく。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目的別歳出についても、全体的に増加傾向にあることから、定員管理適正化計画や財政収支見通しに基づき、人件費や物件費を始めとした義務的経費の歳出削減に努め、行財政改革の推進に努めていく。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財政調整基金については、利息積み立てと取り崩しを行ったため残高は前年度と比較して減となっている。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ja-JP" altLang="en-US" sz="1100" b="0" i="0" baseline="0">
              <a:solidFill>
                <a:schemeClr val="dk1"/>
              </a:solidFill>
              <a:effectLst/>
              <a:latin typeface="+mn-lt"/>
              <a:ea typeface="+mn-ea"/>
              <a:cs typeface="+mn-cs"/>
            </a:rPr>
            <a:t>繰上償還</a:t>
          </a:r>
          <a:r>
            <a:rPr kumimoji="1" lang="en-US" altLang="ja-JP" sz="1100" b="0" i="0" baseline="0">
              <a:solidFill>
                <a:schemeClr val="dk1"/>
              </a:solidFill>
              <a:effectLst/>
              <a:latin typeface="+mn-lt"/>
              <a:ea typeface="+mn-ea"/>
              <a:cs typeface="+mn-cs"/>
            </a:rPr>
            <a:t>220,221</a:t>
          </a:r>
          <a:r>
            <a:rPr kumimoji="1" lang="ja-JP" altLang="en-US" sz="1100" b="0" i="0" baseline="0">
              <a:solidFill>
                <a:schemeClr val="dk1"/>
              </a:solidFill>
              <a:effectLst/>
              <a:latin typeface="+mn-lt"/>
              <a:ea typeface="+mn-ea"/>
              <a:cs typeface="+mn-cs"/>
            </a:rPr>
            <a:t>千円を行ったことにより</a:t>
          </a:r>
          <a:r>
            <a:rPr kumimoji="1" lang="ja-JP" altLang="ja-JP" sz="1100" b="0" i="0" baseline="0">
              <a:solidFill>
                <a:schemeClr val="dk1"/>
              </a:solidFill>
              <a:effectLst/>
              <a:latin typeface="+mn-lt"/>
              <a:ea typeface="+mn-ea"/>
              <a:cs typeface="+mn-cs"/>
            </a:rPr>
            <a:t>、標準財政規模に占める割合では</a:t>
          </a:r>
          <a:r>
            <a:rPr kumimoji="1" lang="en-US" altLang="ja-JP" sz="1100" b="0" i="0" baseline="0">
              <a:solidFill>
                <a:schemeClr val="dk1"/>
              </a:solidFill>
              <a:effectLst/>
              <a:latin typeface="+mn-lt"/>
              <a:ea typeface="+mn-ea"/>
              <a:cs typeface="+mn-cs"/>
            </a:rPr>
            <a:t>4.56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となっている。今後、高齢者人口減少等による普通交付税の減額で一般財源の確保が一層厳しい状況となることが予想されるため、財政調整基金を始めとした各種基金の的確な運用が求められる。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連結実質赤字比率については、全会計において赤字比率はない。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全会計において、突然赤字になることは考えにくいが、人口減少による普通交付税の減少を含め、一般財源の確保がより一層厳しくなることが予想されることから、財政調整基金を始めとする各種基金の運用が重要となり、行政サービスに要するコストは必要最小限に抑制するなど、計画的な行政運営を図っていく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実質公債費比率は、昨年度と比較すると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本町は過疎債や旧合併特例事業債等、普通交付税に措置される基準財政需要額への公債費算入率の高い地方債に限定した借入に努めていることと、平成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年度から実施している補償金免除繰上償還や銀行等民間資金の繰上償還を積極的に実施し健全な状態を維持している。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実質公債費比率の上昇を抑制するために、今後も金利の高い地方債の繰上償還をしていく計画であり、後年度を見据えた健全な財政運営に取り組んでいく。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普通交付税の公債費算入率が高い地方債に限定した借入に努め、補償金免除繰上償還や銀行等民間資金の繰上償還を積極的に行った結果、実質公債費比率が低く抑えられているため、満期一括償還地方債の借入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将来負担比率は健全な状態にあり、類似団体内順位も</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位となっている。昨年度と比較すると充当可能基金の額が増加し、旧合併特例事業債の繰上償還を行ったことにより改善しており、将来負担比率の分子となる額はマイナス値を維持している。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債費が増加していく見込みとなっているため、比率の上昇を抑えるためにも、引き続き地方債の新規発行抑制と繰上償還、また普通交付税に措置される基準財政需要額への公債費算入率の高い地方債に限定した借入れを実施するなど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高知県仁淀川町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運用益（定期預金利息・国債利回り）を各基金に積立てた。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学校再編事業に伴う周辺施設整備に備えて「施設等整備基金」を重点的に積み立てを行う予定である。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合併振興基金：町民の連携強化及び地域振興を図る事業に要する経費。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福祉基金：長寿社会に対応した福祉の向上を図る経費。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百万円事業に充当減。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百万円事業に充当減。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小中学校再編に伴う周辺施設整備および老朽化した公共施設の整備事業に対して「施設等整備基金」を重点的に活用していく。その他特目基金もニーズに応じた金額を確保していく。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運用益百万円と財源調整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百万円取り崩しにより３百万円減。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大規模災害など不測の事態に備えるため「減債基金」と合わせて総予算の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運用益百万円と臨時財政対策債償還基金分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大規模災害など不測の事態に備えるため「財政調整基金」と合わせて総予算の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7319937</v>
      </c>
      <c r="BO4" s="371"/>
      <c r="BP4" s="371"/>
      <c r="BQ4" s="371"/>
      <c r="BR4" s="371"/>
      <c r="BS4" s="371"/>
      <c r="BT4" s="371"/>
      <c r="BU4" s="372"/>
      <c r="BV4" s="370">
        <v>7279521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6834240</v>
      </c>
      <c r="BO5" s="408"/>
      <c r="BP5" s="408"/>
      <c r="BQ5" s="408"/>
      <c r="BR5" s="408"/>
      <c r="BS5" s="408"/>
      <c r="BT5" s="408"/>
      <c r="BU5" s="409"/>
      <c r="BV5" s="407">
        <v>6787780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82.1</v>
      </c>
      <c r="CU5" s="405"/>
      <c r="CV5" s="405"/>
      <c r="CW5" s="405"/>
      <c r="CX5" s="405"/>
      <c r="CY5" s="405"/>
      <c r="CZ5" s="405"/>
      <c r="DA5" s="406"/>
      <c r="DB5" s="404">
        <v>80.599999999999994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485697</v>
      </c>
      <c r="BO6" s="408"/>
      <c r="BP6" s="408"/>
      <c r="BQ6" s="408"/>
      <c r="BR6" s="408"/>
      <c r="BS6" s="408"/>
      <c r="BT6" s="408"/>
      <c r="BU6" s="409"/>
      <c r="BV6" s="407">
        <v>491741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82.4</v>
      </c>
      <c r="CU6" s="445"/>
      <c r="CV6" s="445"/>
      <c r="CW6" s="445"/>
      <c r="CX6" s="445"/>
      <c r="CY6" s="445"/>
      <c r="CZ6" s="445"/>
      <c r="DA6" s="446"/>
      <c r="DB6" s="444">
        <v>81.2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137507</v>
      </c>
      <c r="BO7" s="408"/>
      <c r="BP7" s="408"/>
      <c r="BQ7" s="408"/>
      <c r="BR7" s="408"/>
      <c r="BS7" s="408"/>
      <c r="BT7" s="408"/>
      <c r="BU7" s="409"/>
      <c r="BV7" s="407">
        <v>89729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4442057</v>
      </c>
      <c r="CU7" s="408"/>
      <c r="CV7" s="408"/>
      <c r="CW7" s="408"/>
      <c r="CX7" s="408"/>
      <c r="CY7" s="408"/>
      <c r="CZ7" s="408"/>
      <c r="DA7" s="409"/>
      <c r="DB7" s="407">
        <v>4467313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348190</v>
      </c>
      <c r="BO8" s="408"/>
      <c r="BP8" s="408"/>
      <c r="BQ8" s="408"/>
      <c r="BR8" s="408"/>
      <c r="BS8" s="408"/>
      <c r="BT8" s="408"/>
      <c r="BU8" s="409"/>
      <c r="BV8" s="407">
        <v>402012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4827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-53822</v>
      </c>
      <c r="BO9" s="408"/>
      <c r="BP9" s="408"/>
      <c r="BQ9" s="408"/>
      <c r="BR9" s="408"/>
      <c r="BS9" s="408"/>
      <c r="BT9" s="408"/>
      <c r="BU9" s="409"/>
      <c r="BV9" s="407">
        <v>-37110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18.2</v>
      </c>
      <c r="CU9" s="405"/>
      <c r="CV9" s="405"/>
      <c r="CW9" s="405"/>
      <c r="CX9" s="405"/>
      <c r="CY9" s="405"/>
      <c r="CZ9" s="405"/>
      <c r="DA9" s="406"/>
      <c r="DB9" s="404">
        <v>14.8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5551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997</v>
      </c>
      <c r="BO10" s="408"/>
      <c r="BP10" s="408"/>
      <c r="BQ10" s="408"/>
      <c r="BR10" s="408"/>
      <c r="BS10" s="408"/>
      <c r="BT10" s="408"/>
      <c r="BU10" s="409"/>
      <c r="BV10" s="407">
        <v>735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220221</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4655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4352</v>
      </c>
      <c r="BO12" s="408"/>
      <c r="BP12" s="408"/>
      <c r="BQ12" s="408"/>
      <c r="BR12" s="408"/>
      <c r="BS12" s="408"/>
      <c r="BT12" s="408"/>
      <c r="BU12" s="409"/>
      <c r="BV12" s="407">
        <v>3458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4617</v>
      </c>
      <c r="S13" s="492"/>
      <c r="T13" s="492"/>
      <c r="U13" s="492"/>
      <c r="V13" s="493"/>
      <c r="W13" s="423" t="s">
        <v>131</v>
      </c>
      <c r="X13" s="424"/>
      <c r="Y13" s="424"/>
      <c r="Z13" s="424"/>
      <c r="AA13" s="424"/>
      <c r="AB13" s="414"/>
      <c r="AC13" s="458">
        <v>246</v>
      </c>
      <c r="AD13" s="459"/>
      <c r="AE13" s="459"/>
      <c r="AF13" s="459"/>
      <c r="AG13" s="501"/>
      <c r="AH13" s="458">
        <v>253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163044</v>
      </c>
      <c r="BO13" s="408"/>
      <c r="BP13" s="408"/>
      <c r="BQ13" s="408"/>
      <c r="BR13" s="408"/>
      <c r="BS13" s="408"/>
      <c r="BT13" s="408"/>
      <c r="BU13" s="409"/>
      <c r="BV13" s="407">
        <v>-39833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-1.7</v>
      </c>
      <c r="CU13" s="405"/>
      <c r="CV13" s="405"/>
      <c r="CW13" s="405"/>
      <c r="CX13" s="405"/>
      <c r="CY13" s="405"/>
      <c r="CZ13" s="405"/>
      <c r="DA13" s="406"/>
      <c r="DB13" s="404">
        <v>-0.3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4795</v>
      </c>
      <c r="S14" s="492"/>
      <c r="T14" s="492"/>
      <c r="U14" s="492"/>
      <c r="V14" s="493"/>
      <c r="W14" s="397"/>
      <c r="X14" s="398"/>
      <c r="Y14" s="398"/>
      <c r="Z14" s="398"/>
      <c r="AA14" s="398"/>
      <c r="AB14" s="387"/>
      <c r="AC14" s="494">
        <v>12.4</v>
      </c>
      <c r="AD14" s="495"/>
      <c r="AE14" s="495"/>
      <c r="AF14" s="495"/>
      <c r="AG14" s="496"/>
      <c r="AH14" s="494">
        <v>12.1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4764</v>
      </c>
      <c r="S15" s="492"/>
      <c r="T15" s="492"/>
      <c r="U15" s="492"/>
      <c r="V15" s="493"/>
      <c r="W15" s="423" t="s">
        <v>137</v>
      </c>
      <c r="X15" s="424"/>
      <c r="Y15" s="424"/>
      <c r="Z15" s="424"/>
      <c r="AA15" s="424"/>
      <c r="AB15" s="414"/>
      <c r="AC15" s="458">
        <v>623</v>
      </c>
      <c r="AD15" s="459"/>
      <c r="AE15" s="459"/>
      <c r="AF15" s="459"/>
      <c r="AG15" s="501"/>
      <c r="AH15" s="458">
        <v>695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758039</v>
      </c>
      <c r="BO15" s="371"/>
      <c r="BP15" s="371"/>
      <c r="BQ15" s="371"/>
      <c r="BR15" s="371"/>
      <c r="BS15" s="371"/>
      <c r="BT15" s="371"/>
      <c r="BU15" s="372"/>
      <c r="BV15" s="370">
        <v>740058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31.4</v>
      </c>
      <c r="AD16" s="495"/>
      <c r="AE16" s="495"/>
      <c r="AF16" s="495"/>
      <c r="AG16" s="496"/>
      <c r="AH16" s="494">
        <v>33.299999999999997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4268755</v>
      </c>
      <c r="BO16" s="408"/>
      <c r="BP16" s="408"/>
      <c r="BQ16" s="408"/>
      <c r="BR16" s="408"/>
      <c r="BS16" s="408"/>
      <c r="BT16" s="408"/>
      <c r="BU16" s="409"/>
      <c r="BV16" s="407">
        <v>4276453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1113</v>
      </c>
      <c r="AD17" s="459"/>
      <c r="AE17" s="459"/>
      <c r="AF17" s="459"/>
      <c r="AG17" s="501"/>
      <c r="AH17" s="458">
        <v>1142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915037</v>
      </c>
      <c r="BO17" s="408"/>
      <c r="BP17" s="408"/>
      <c r="BQ17" s="408"/>
      <c r="BR17" s="408"/>
      <c r="BS17" s="408"/>
      <c r="BT17" s="408"/>
      <c r="BU17" s="409"/>
      <c r="BV17" s="407">
        <v>894680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333</v>
      </c>
      <c r="M18" s="531"/>
      <c r="N18" s="531"/>
      <c r="O18" s="531"/>
      <c r="P18" s="531"/>
      <c r="Q18" s="531"/>
      <c r="R18" s="532"/>
      <c r="S18" s="532"/>
      <c r="T18" s="532"/>
      <c r="U18" s="532"/>
      <c r="V18" s="533"/>
      <c r="W18" s="425"/>
      <c r="X18" s="426"/>
      <c r="Y18" s="426"/>
      <c r="Z18" s="426"/>
      <c r="AA18" s="426"/>
      <c r="AB18" s="417"/>
      <c r="AC18" s="534">
        <v>56.2</v>
      </c>
      <c r="AD18" s="535"/>
      <c r="AE18" s="535"/>
      <c r="AF18" s="535"/>
      <c r="AG18" s="536"/>
      <c r="AH18" s="534">
        <v>54.6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3632188</v>
      </c>
      <c r="BO18" s="408"/>
      <c r="BP18" s="408"/>
      <c r="BQ18" s="408"/>
      <c r="BR18" s="408"/>
      <c r="BS18" s="408"/>
      <c r="BT18" s="408"/>
      <c r="BU18" s="409"/>
      <c r="BV18" s="407">
        <v>3616642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5506907</v>
      </c>
      <c r="BO19" s="408"/>
      <c r="BP19" s="408"/>
      <c r="BQ19" s="408"/>
      <c r="BR19" s="408"/>
      <c r="BS19" s="408"/>
      <c r="BT19" s="408"/>
      <c r="BU19" s="409"/>
      <c r="BV19" s="407">
        <v>5603703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5059267</v>
      </c>
      <c r="BO22" s="371"/>
      <c r="BP22" s="371"/>
      <c r="BQ22" s="371"/>
      <c r="BR22" s="371"/>
      <c r="BS22" s="371"/>
      <c r="BT22" s="371"/>
      <c r="BU22" s="372"/>
      <c r="BV22" s="370">
        <v>5588228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4379556</v>
      </c>
      <c r="BO23" s="408"/>
      <c r="BP23" s="408"/>
      <c r="BQ23" s="408"/>
      <c r="BR23" s="408"/>
      <c r="BS23" s="408"/>
      <c r="BT23" s="408"/>
      <c r="BU23" s="409"/>
      <c r="BV23" s="407">
        <v>4560034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6800</v>
      </c>
      <c r="R24" s="459"/>
      <c r="S24" s="459"/>
      <c r="T24" s="459"/>
      <c r="U24" s="459"/>
      <c r="V24" s="501"/>
      <c r="W24" s="553"/>
      <c r="X24" s="554"/>
      <c r="Y24" s="555"/>
      <c r="Z24" s="457" t="s">
        <v>162</v>
      </c>
      <c r="AA24" s="437"/>
      <c r="AB24" s="437"/>
      <c r="AC24" s="437"/>
      <c r="AD24" s="437"/>
      <c r="AE24" s="437"/>
      <c r="AF24" s="437"/>
      <c r="AG24" s="438"/>
      <c r="AH24" s="458">
        <v>104</v>
      </c>
      <c r="AI24" s="459"/>
      <c r="AJ24" s="459"/>
      <c r="AK24" s="459"/>
      <c r="AL24" s="501"/>
      <c r="AM24" s="458">
        <v>323024</v>
      </c>
      <c r="AN24" s="459"/>
      <c r="AO24" s="459"/>
      <c r="AP24" s="459"/>
      <c r="AQ24" s="459"/>
      <c r="AR24" s="501"/>
      <c r="AS24" s="458">
        <v>3106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3619581</v>
      </c>
      <c r="BO24" s="408"/>
      <c r="BP24" s="408"/>
      <c r="BQ24" s="408"/>
      <c r="BR24" s="408"/>
      <c r="BS24" s="408"/>
      <c r="BT24" s="408"/>
      <c r="BU24" s="409"/>
      <c r="BV24" s="407">
        <v>3949308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60273</v>
      </c>
      <c r="BO25" s="371"/>
      <c r="BP25" s="371"/>
      <c r="BQ25" s="371"/>
      <c r="BR25" s="371"/>
      <c r="BS25" s="371"/>
      <c r="BT25" s="371"/>
      <c r="BU25" s="372"/>
      <c r="BV25" s="370">
        <v>25670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2520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2040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896574</v>
      </c>
      <c r="BO28" s="371"/>
      <c r="BP28" s="371"/>
      <c r="BQ28" s="371"/>
      <c r="BR28" s="371"/>
      <c r="BS28" s="371"/>
      <c r="BT28" s="371"/>
      <c r="BU28" s="372"/>
      <c r="BV28" s="370">
        <v>899929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1810</v>
      </c>
      <c r="R29" s="459"/>
      <c r="S29" s="459"/>
      <c r="T29" s="459"/>
      <c r="U29" s="459"/>
      <c r="V29" s="501"/>
      <c r="W29" s="556"/>
      <c r="X29" s="557"/>
      <c r="Y29" s="558"/>
      <c r="Z29" s="457" t="s">
        <v>178</v>
      </c>
      <c r="AA29" s="437"/>
      <c r="AB29" s="437"/>
      <c r="AC29" s="437"/>
      <c r="AD29" s="437"/>
      <c r="AE29" s="437"/>
      <c r="AF29" s="437"/>
      <c r="AG29" s="438"/>
      <c r="AH29" s="458">
        <v>104</v>
      </c>
      <c r="AI29" s="459"/>
      <c r="AJ29" s="459"/>
      <c r="AK29" s="459"/>
      <c r="AL29" s="501"/>
      <c r="AM29" s="458">
        <v>323024</v>
      </c>
      <c r="AN29" s="459"/>
      <c r="AO29" s="459"/>
      <c r="AP29" s="459"/>
      <c r="AQ29" s="459"/>
      <c r="AR29" s="501"/>
      <c r="AS29" s="458">
        <v>3106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1201970</v>
      </c>
      <c r="BO29" s="408"/>
      <c r="BP29" s="408"/>
      <c r="BQ29" s="408"/>
      <c r="BR29" s="408"/>
      <c r="BS29" s="408"/>
      <c r="BT29" s="408"/>
      <c r="BU29" s="409"/>
      <c r="BV29" s="407">
        <v>1223770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3063335</v>
      </c>
      <c r="BO30" s="527"/>
      <c r="BP30" s="527"/>
      <c r="BQ30" s="527"/>
      <c r="BR30" s="527"/>
      <c r="BS30" s="527"/>
      <c r="BT30" s="527"/>
      <c r="BU30" s="528"/>
      <c r="BV30" s="526">
        <v>3024035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高吾北広域町村事務組合（一般会計）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アプロス㈱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国民健康保険直診勘定特別会計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高吾北広域町村事務組合（特別養護老人ホーム特別会計）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高吾北広域町村事務組合（養護老人ホーム特別会計）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高吾北広域町村事務組合（障害者支援施設特別会計）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高吾北広域町村事務組合（ふるさと市町村圏特別会計）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こうち人づくり広域連合（一般会計）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高知県市町村総合事務組合（一般会計）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高知県市町村総合事務組合（交通災害共済事業特別会計）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高知県後期高齢者医療広域連合（一般会計）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高知県後期高齢者医療広域連合（特別会計）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mbvloUj9p5+JsFRf1ZVEhWJUcb5aNbpByJ7LiTnkNHmDc72XSyWu3PGU7woAFWldNd00vcLAlTSUQ1xd7dc4Q==" saltValue="vXc1LCsO8Pbm/KgcIE7Xj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559878</v>
      </c>
      <c r="S5" s="613"/>
      <c r="T5" s="613"/>
      <c r="U5" s="613"/>
      <c r="V5" s="613"/>
      <c r="W5" s="613"/>
      <c r="X5" s="613"/>
      <c r="Y5" s="614"/>
      <c r="Z5" s="615">
        <v>7.6</v>
      </c>
      <c r="AA5" s="615"/>
      <c r="AB5" s="615"/>
      <c r="AC5" s="615"/>
      <c r="AD5" s="616">
        <v>559878</v>
      </c>
      <c r="AE5" s="616"/>
      <c r="AF5" s="616"/>
      <c r="AG5" s="616"/>
      <c r="AH5" s="616"/>
      <c r="AI5" s="616"/>
      <c r="AJ5" s="616"/>
      <c r="AK5" s="616"/>
      <c r="AL5" s="617">
        <v>12.7</v>
      </c>
      <c r="AM5" s="618"/>
      <c r="AN5" s="618"/>
      <c r="AO5" s="619"/>
      <c r="AP5" s="609" t="s">
        <v>217</v>
      </c>
      <c r="AQ5" s="610"/>
      <c r="AR5" s="610"/>
      <c r="AS5" s="610"/>
      <c r="AT5" s="610"/>
      <c r="AU5" s="610"/>
      <c r="AV5" s="610"/>
      <c r="AW5" s="610"/>
      <c r="AX5" s="610"/>
      <c r="AY5" s="610"/>
      <c r="AZ5" s="610"/>
      <c r="BA5" s="610"/>
      <c r="BB5" s="610"/>
      <c r="BC5" s="610"/>
      <c r="BD5" s="610"/>
      <c r="BE5" s="610"/>
      <c r="BF5" s="611"/>
      <c r="BG5" s="623">
        <v>559878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190378</v>
      </c>
      <c r="S6" s="624"/>
      <c r="T6" s="624"/>
      <c r="U6" s="624"/>
      <c r="V6" s="624"/>
      <c r="W6" s="624"/>
      <c r="X6" s="624"/>
      <c r="Y6" s="625"/>
      <c r="Z6" s="626">
        <v>2.6</v>
      </c>
      <c r="AA6" s="626"/>
      <c r="AB6" s="626"/>
      <c r="AC6" s="626"/>
      <c r="AD6" s="627">
        <v>190378</v>
      </c>
      <c r="AE6" s="627"/>
      <c r="AF6" s="627"/>
      <c r="AG6" s="627"/>
      <c r="AH6" s="627"/>
      <c r="AI6" s="627"/>
      <c r="AJ6" s="627"/>
      <c r="AK6" s="627"/>
      <c r="AL6" s="628">
        <v>4.3</v>
      </c>
      <c r="AM6" s="629"/>
      <c r="AN6" s="629"/>
      <c r="AO6" s="630"/>
      <c r="AP6" s="620" t="s">
        <v>222</v>
      </c>
      <c r="AQ6" s="621"/>
      <c r="AR6" s="621"/>
      <c r="AS6" s="621"/>
      <c r="AT6" s="621"/>
      <c r="AU6" s="621"/>
      <c r="AV6" s="621"/>
      <c r="AW6" s="621"/>
      <c r="AX6" s="621"/>
      <c r="AY6" s="621"/>
      <c r="AZ6" s="621"/>
      <c r="BA6" s="621"/>
      <c r="BB6" s="621"/>
      <c r="BC6" s="621"/>
      <c r="BD6" s="621"/>
      <c r="BE6" s="621"/>
      <c r="BF6" s="622"/>
      <c r="BG6" s="623">
        <v>559878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58069</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58069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332</v>
      </c>
      <c r="S7" s="624"/>
      <c r="T7" s="624"/>
      <c r="U7" s="624"/>
      <c r="V7" s="624"/>
      <c r="W7" s="624"/>
      <c r="X7" s="624"/>
      <c r="Y7" s="625"/>
      <c r="Z7" s="626">
        <v>0</v>
      </c>
      <c r="AA7" s="626"/>
      <c r="AB7" s="626"/>
      <c r="AC7" s="626"/>
      <c r="AD7" s="627">
        <v>332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162105</v>
      </c>
      <c r="BH7" s="624"/>
      <c r="BI7" s="624"/>
      <c r="BJ7" s="624"/>
      <c r="BK7" s="624"/>
      <c r="BL7" s="624"/>
      <c r="BM7" s="624"/>
      <c r="BN7" s="625"/>
      <c r="BO7" s="626">
        <v>29</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1119698</v>
      </c>
      <c r="CS7" s="624"/>
      <c r="CT7" s="624"/>
      <c r="CU7" s="624"/>
      <c r="CV7" s="624"/>
      <c r="CW7" s="624"/>
      <c r="CX7" s="624"/>
      <c r="CY7" s="625"/>
      <c r="CZ7" s="626">
        <v>16.399999999999999</v>
      </c>
      <c r="DA7" s="626"/>
      <c r="DB7" s="626"/>
      <c r="DC7" s="626"/>
      <c r="DD7" s="632">
        <v>80893</v>
      </c>
      <c r="DE7" s="624"/>
      <c r="DF7" s="624"/>
      <c r="DG7" s="624"/>
      <c r="DH7" s="624"/>
      <c r="DI7" s="624"/>
      <c r="DJ7" s="624"/>
      <c r="DK7" s="624"/>
      <c r="DL7" s="624"/>
      <c r="DM7" s="624"/>
      <c r="DN7" s="624"/>
      <c r="DO7" s="624"/>
      <c r="DP7" s="625"/>
      <c r="DQ7" s="632">
        <v>987708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1920</v>
      </c>
      <c r="S8" s="624"/>
      <c r="T8" s="624"/>
      <c r="U8" s="624"/>
      <c r="V8" s="624"/>
      <c r="W8" s="624"/>
      <c r="X8" s="624"/>
      <c r="Y8" s="625"/>
      <c r="Z8" s="626">
        <v>0</v>
      </c>
      <c r="AA8" s="626"/>
      <c r="AB8" s="626"/>
      <c r="AC8" s="626"/>
      <c r="AD8" s="627">
        <v>1920</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6543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1544582</v>
      </c>
      <c r="CS8" s="624"/>
      <c r="CT8" s="624"/>
      <c r="CU8" s="624"/>
      <c r="CV8" s="624"/>
      <c r="CW8" s="624"/>
      <c r="CX8" s="624"/>
      <c r="CY8" s="625"/>
      <c r="CZ8" s="626">
        <v>22.6</v>
      </c>
      <c r="DA8" s="626"/>
      <c r="DB8" s="626"/>
      <c r="DC8" s="626"/>
      <c r="DD8" s="632">
        <v>4513</v>
      </c>
      <c r="DE8" s="624"/>
      <c r="DF8" s="624"/>
      <c r="DG8" s="624"/>
      <c r="DH8" s="624"/>
      <c r="DI8" s="624"/>
      <c r="DJ8" s="624"/>
      <c r="DK8" s="624"/>
      <c r="DL8" s="624"/>
      <c r="DM8" s="624"/>
      <c r="DN8" s="624"/>
      <c r="DO8" s="624"/>
      <c r="DP8" s="625"/>
      <c r="DQ8" s="632">
        <v>1075340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2139</v>
      </c>
      <c r="S9" s="624"/>
      <c r="T9" s="624"/>
      <c r="U9" s="624"/>
      <c r="V9" s="624"/>
      <c r="W9" s="624"/>
      <c r="X9" s="624"/>
      <c r="Y9" s="625"/>
      <c r="Z9" s="626">
        <v>0</v>
      </c>
      <c r="AA9" s="626"/>
      <c r="AB9" s="626"/>
      <c r="AC9" s="626"/>
      <c r="AD9" s="627">
        <v>2139</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133074</v>
      </c>
      <c r="BH9" s="624"/>
      <c r="BI9" s="624"/>
      <c r="BJ9" s="624"/>
      <c r="BK9" s="624"/>
      <c r="BL9" s="624"/>
      <c r="BM9" s="624"/>
      <c r="BN9" s="625"/>
      <c r="BO9" s="626">
        <v>23.8</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486191</v>
      </c>
      <c r="CS9" s="624"/>
      <c r="CT9" s="624"/>
      <c r="CU9" s="624"/>
      <c r="CV9" s="624"/>
      <c r="CW9" s="624"/>
      <c r="CX9" s="624"/>
      <c r="CY9" s="625"/>
      <c r="CZ9" s="626">
        <v>7.1</v>
      </c>
      <c r="DA9" s="626"/>
      <c r="DB9" s="626"/>
      <c r="DC9" s="626"/>
      <c r="DD9" s="632">
        <v>14733</v>
      </c>
      <c r="DE9" s="624"/>
      <c r="DF9" s="624"/>
      <c r="DG9" s="624"/>
      <c r="DH9" s="624"/>
      <c r="DI9" s="624"/>
      <c r="DJ9" s="624"/>
      <c r="DK9" s="624"/>
      <c r="DL9" s="624"/>
      <c r="DM9" s="624"/>
      <c r="DN9" s="624"/>
      <c r="DO9" s="624"/>
      <c r="DP9" s="625"/>
      <c r="DQ9" s="632">
        <v>469429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12755</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291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123693</v>
      </c>
      <c r="S11" s="624"/>
      <c r="T11" s="624"/>
      <c r="U11" s="624"/>
      <c r="V11" s="624"/>
      <c r="W11" s="624"/>
      <c r="X11" s="624"/>
      <c r="Y11" s="625"/>
      <c r="Z11" s="628">
        <v>1.7</v>
      </c>
      <c r="AA11" s="629"/>
      <c r="AB11" s="629"/>
      <c r="AC11" s="635"/>
      <c r="AD11" s="632">
        <v>123693</v>
      </c>
      <c r="AE11" s="624"/>
      <c r="AF11" s="624"/>
      <c r="AG11" s="624"/>
      <c r="AH11" s="624"/>
      <c r="AI11" s="624"/>
      <c r="AJ11" s="624"/>
      <c r="AK11" s="625"/>
      <c r="AL11" s="628">
        <v>2.8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9733</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752820</v>
      </c>
      <c r="CS11" s="624"/>
      <c r="CT11" s="624"/>
      <c r="CU11" s="624"/>
      <c r="CV11" s="624"/>
      <c r="CW11" s="624"/>
      <c r="CX11" s="624"/>
      <c r="CY11" s="625"/>
      <c r="CZ11" s="626">
        <v>11</v>
      </c>
      <c r="DA11" s="626"/>
      <c r="DB11" s="626"/>
      <c r="DC11" s="626"/>
      <c r="DD11" s="632">
        <v>368372</v>
      </c>
      <c r="DE11" s="624"/>
      <c r="DF11" s="624"/>
      <c r="DG11" s="624"/>
      <c r="DH11" s="624"/>
      <c r="DI11" s="624"/>
      <c r="DJ11" s="624"/>
      <c r="DK11" s="624"/>
      <c r="DL11" s="624"/>
      <c r="DM11" s="624"/>
      <c r="DN11" s="624"/>
      <c r="DO11" s="624"/>
      <c r="DP11" s="625"/>
      <c r="DQ11" s="632">
        <v>345174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323577</v>
      </c>
      <c r="BH12" s="624"/>
      <c r="BI12" s="624"/>
      <c r="BJ12" s="624"/>
      <c r="BK12" s="624"/>
      <c r="BL12" s="624"/>
      <c r="BM12" s="624"/>
      <c r="BN12" s="625"/>
      <c r="BO12" s="626">
        <v>57.8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202964</v>
      </c>
      <c r="CS12" s="624"/>
      <c r="CT12" s="624"/>
      <c r="CU12" s="624"/>
      <c r="CV12" s="624"/>
      <c r="CW12" s="624"/>
      <c r="CX12" s="624"/>
      <c r="CY12" s="625"/>
      <c r="CZ12" s="626">
        <v>3</v>
      </c>
      <c r="DA12" s="626"/>
      <c r="DB12" s="626"/>
      <c r="DC12" s="626"/>
      <c r="DD12" s="632">
        <v>94965</v>
      </c>
      <c r="DE12" s="624"/>
      <c r="DF12" s="624"/>
      <c r="DG12" s="624"/>
      <c r="DH12" s="624"/>
      <c r="DI12" s="624"/>
      <c r="DJ12" s="624"/>
      <c r="DK12" s="624"/>
      <c r="DL12" s="624"/>
      <c r="DM12" s="624"/>
      <c r="DN12" s="624"/>
      <c r="DO12" s="624"/>
      <c r="DP12" s="625"/>
      <c r="DQ12" s="632">
        <v>131943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292017</v>
      </c>
      <c r="BH13" s="624"/>
      <c r="BI13" s="624"/>
      <c r="BJ13" s="624"/>
      <c r="BK13" s="624"/>
      <c r="BL13" s="624"/>
      <c r="BM13" s="624"/>
      <c r="BN13" s="625"/>
      <c r="BO13" s="626">
        <v>52.2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675877</v>
      </c>
      <c r="CS13" s="624"/>
      <c r="CT13" s="624"/>
      <c r="CU13" s="624"/>
      <c r="CV13" s="624"/>
      <c r="CW13" s="624"/>
      <c r="CX13" s="624"/>
      <c r="CY13" s="625"/>
      <c r="CZ13" s="626">
        <v>9.9</v>
      </c>
      <c r="DA13" s="626"/>
      <c r="DB13" s="626"/>
      <c r="DC13" s="626"/>
      <c r="DD13" s="632">
        <v>515039</v>
      </c>
      <c r="DE13" s="624"/>
      <c r="DF13" s="624"/>
      <c r="DG13" s="624"/>
      <c r="DH13" s="624"/>
      <c r="DI13" s="624"/>
      <c r="DJ13" s="624"/>
      <c r="DK13" s="624"/>
      <c r="DL13" s="624"/>
      <c r="DM13" s="624"/>
      <c r="DN13" s="624"/>
      <c r="DO13" s="624"/>
      <c r="DP13" s="625"/>
      <c r="DQ13" s="632">
        <v>302978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920</v>
      </c>
      <c r="S14" s="624"/>
      <c r="T14" s="624"/>
      <c r="U14" s="624"/>
      <c r="V14" s="624"/>
      <c r="W14" s="624"/>
      <c r="X14" s="624"/>
      <c r="Y14" s="625"/>
      <c r="Z14" s="626">
        <v>0</v>
      </c>
      <c r="AA14" s="626"/>
      <c r="AB14" s="626"/>
      <c r="AC14" s="626"/>
      <c r="AD14" s="627">
        <v>920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26037</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250391</v>
      </c>
      <c r="CS14" s="624"/>
      <c r="CT14" s="624"/>
      <c r="CU14" s="624"/>
      <c r="CV14" s="624"/>
      <c r="CW14" s="624"/>
      <c r="CX14" s="624"/>
      <c r="CY14" s="625"/>
      <c r="CZ14" s="626">
        <v>3.7</v>
      </c>
      <c r="DA14" s="626"/>
      <c r="DB14" s="626"/>
      <c r="DC14" s="626"/>
      <c r="DD14" s="632">
        <v>59452</v>
      </c>
      <c r="DE14" s="624"/>
      <c r="DF14" s="624"/>
      <c r="DG14" s="624"/>
      <c r="DH14" s="624"/>
      <c r="DI14" s="624"/>
      <c r="DJ14" s="624"/>
      <c r="DK14" s="624"/>
      <c r="DL14" s="624"/>
      <c r="DM14" s="624"/>
      <c r="DN14" s="624"/>
      <c r="DO14" s="624"/>
      <c r="DP14" s="625"/>
      <c r="DQ14" s="632">
        <v>197811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27001</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418737</v>
      </c>
      <c r="CS15" s="624"/>
      <c r="CT15" s="624"/>
      <c r="CU15" s="624"/>
      <c r="CV15" s="624"/>
      <c r="CW15" s="624"/>
      <c r="CX15" s="624"/>
      <c r="CY15" s="625"/>
      <c r="CZ15" s="626">
        <v>6.1</v>
      </c>
      <c r="DA15" s="626"/>
      <c r="DB15" s="626"/>
      <c r="DC15" s="626"/>
      <c r="DD15" s="632">
        <v>5872</v>
      </c>
      <c r="DE15" s="624"/>
      <c r="DF15" s="624"/>
      <c r="DG15" s="624"/>
      <c r="DH15" s="624"/>
      <c r="DI15" s="624"/>
      <c r="DJ15" s="624"/>
      <c r="DK15" s="624"/>
      <c r="DL15" s="624"/>
      <c r="DM15" s="624"/>
      <c r="DN15" s="624"/>
      <c r="DO15" s="624"/>
      <c r="DP15" s="625"/>
      <c r="DQ15" s="632">
        <v>382930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7767</v>
      </c>
      <c r="S16" s="624"/>
      <c r="T16" s="624"/>
      <c r="U16" s="624"/>
      <c r="V16" s="624"/>
      <c r="W16" s="624"/>
      <c r="X16" s="624"/>
      <c r="Y16" s="625"/>
      <c r="Z16" s="626">
        <v>0.1</v>
      </c>
      <c r="AA16" s="626"/>
      <c r="AB16" s="626"/>
      <c r="AC16" s="626"/>
      <c r="AD16" s="627">
        <v>7767</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21158</v>
      </c>
      <c r="BH16" s="624"/>
      <c r="BI16" s="624"/>
      <c r="BJ16" s="624"/>
      <c r="BK16" s="624"/>
      <c r="BL16" s="624"/>
      <c r="BM16" s="624"/>
      <c r="BN16" s="625"/>
      <c r="BO16" s="626">
        <v>3.8</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323574</v>
      </c>
      <c r="CS16" s="624"/>
      <c r="CT16" s="624"/>
      <c r="CU16" s="624"/>
      <c r="CV16" s="624"/>
      <c r="CW16" s="624"/>
      <c r="CX16" s="624"/>
      <c r="CY16" s="625"/>
      <c r="CZ16" s="626">
        <v>4.7</v>
      </c>
      <c r="DA16" s="626"/>
      <c r="DB16" s="626"/>
      <c r="DC16" s="626"/>
      <c r="DD16" s="632" t="s">
        <v>122</v>
      </c>
      <c r="DE16" s="624"/>
      <c r="DF16" s="624"/>
      <c r="DG16" s="624"/>
      <c r="DH16" s="624"/>
      <c r="DI16" s="624"/>
      <c r="DJ16" s="624"/>
      <c r="DK16" s="624"/>
      <c r="DL16" s="624"/>
      <c r="DM16" s="624"/>
      <c r="DN16" s="624"/>
      <c r="DO16" s="624"/>
      <c r="DP16" s="625"/>
      <c r="DQ16" s="632">
        <v>68782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7280</v>
      </c>
      <c r="S17" s="624"/>
      <c r="T17" s="624"/>
      <c r="U17" s="624"/>
      <c r="V17" s="624"/>
      <c r="W17" s="624"/>
      <c r="X17" s="624"/>
      <c r="Y17" s="625"/>
      <c r="Z17" s="626">
        <v>0.1</v>
      </c>
      <c r="AA17" s="626"/>
      <c r="AB17" s="626"/>
      <c r="AC17" s="626"/>
      <c r="AD17" s="627">
        <v>7280</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1001046</v>
      </c>
      <c r="CS17" s="624"/>
      <c r="CT17" s="624"/>
      <c r="CU17" s="624"/>
      <c r="CV17" s="624"/>
      <c r="CW17" s="624"/>
      <c r="CX17" s="624"/>
      <c r="CY17" s="625"/>
      <c r="CZ17" s="626">
        <v>14.6</v>
      </c>
      <c r="DA17" s="626"/>
      <c r="DB17" s="626"/>
      <c r="DC17" s="626"/>
      <c r="DD17" s="632" t="s">
        <v>122</v>
      </c>
      <c r="DE17" s="624"/>
      <c r="DF17" s="624"/>
      <c r="DG17" s="624"/>
      <c r="DH17" s="624"/>
      <c r="DI17" s="624"/>
      <c r="DJ17" s="624"/>
      <c r="DK17" s="624"/>
      <c r="DL17" s="624"/>
      <c r="DM17" s="624"/>
      <c r="DN17" s="624"/>
      <c r="DO17" s="624"/>
      <c r="DP17" s="625"/>
      <c r="DQ17" s="632">
        <v>1001046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909</v>
      </c>
      <c r="S18" s="624"/>
      <c r="T18" s="624"/>
      <c r="U18" s="624"/>
      <c r="V18" s="624"/>
      <c r="W18" s="624"/>
      <c r="X18" s="624"/>
      <c r="Y18" s="625"/>
      <c r="Z18" s="626">
        <v>0</v>
      </c>
      <c r="AA18" s="626"/>
      <c r="AB18" s="626"/>
      <c r="AC18" s="626"/>
      <c r="AD18" s="627">
        <v>909</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507</v>
      </c>
      <c r="S19" s="624"/>
      <c r="T19" s="624"/>
      <c r="U19" s="624"/>
      <c r="V19" s="624"/>
      <c r="W19" s="624"/>
      <c r="X19" s="624"/>
      <c r="Y19" s="625"/>
      <c r="Z19" s="626">
        <v>0</v>
      </c>
      <c r="AA19" s="626"/>
      <c r="AB19" s="626"/>
      <c r="AC19" s="626"/>
      <c r="AD19" s="627">
        <v>507</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402</v>
      </c>
      <c r="S20" s="624"/>
      <c r="T20" s="624"/>
      <c r="U20" s="624"/>
      <c r="V20" s="624"/>
      <c r="W20" s="624"/>
      <c r="X20" s="624"/>
      <c r="Y20" s="625"/>
      <c r="Z20" s="626">
        <v>0</v>
      </c>
      <c r="AA20" s="626"/>
      <c r="AB20" s="626"/>
      <c r="AC20" s="626"/>
      <c r="AD20" s="627">
        <v>402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6834240</v>
      </c>
      <c r="CS20" s="624"/>
      <c r="CT20" s="624"/>
      <c r="CU20" s="624"/>
      <c r="CV20" s="624"/>
      <c r="CW20" s="624"/>
      <c r="CX20" s="624"/>
      <c r="CY20" s="625"/>
      <c r="CZ20" s="626">
        <v>100</v>
      </c>
      <c r="DA20" s="626"/>
      <c r="DB20" s="626"/>
      <c r="DC20" s="626"/>
      <c r="DD20" s="632">
        <v>1143839</v>
      </c>
      <c r="DE20" s="624"/>
      <c r="DF20" s="624"/>
      <c r="DG20" s="624"/>
      <c r="DH20" s="624"/>
      <c r="DI20" s="624"/>
      <c r="DJ20" s="624"/>
      <c r="DK20" s="624"/>
      <c r="DL20" s="624"/>
      <c r="DM20" s="624"/>
      <c r="DN20" s="624"/>
      <c r="DO20" s="624"/>
      <c r="DP20" s="625"/>
      <c r="DQ20" s="632">
        <v>5021210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3813289</v>
      </c>
      <c r="S21" s="624"/>
      <c r="T21" s="624"/>
      <c r="U21" s="624"/>
      <c r="V21" s="624"/>
      <c r="W21" s="624"/>
      <c r="X21" s="624"/>
      <c r="Y21" s="625"/>
      <c r="Z21" s="626">
        <v>52.1</v>
      </c>
      <c r="AA21" s="626"/>
      <c r="AB21" s="626"/>
      <c r="AC21" s="626"/>
      <c r="AD21" s="627">
        <v>3510716</v>
      </c>
      <c r="AE21" s="627"/>
      <c r="AF21" s="627"/>
      <c r="AG21" s="627"/>
      <c r="AH21" s="627"/>
      <c r="AI21" s="627"/>
      <c r="AJ21" s="627"/>
      <c r="AK21" s="627"/>
      <c r="AL21" s="628">
        <v>79.7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3510716</v>
      </c>
      <c r="S22" s="624"/>
      <c r="T22" s="624"/>
      <c r="U22" s="624"/>
      <c r="V22" s="624"/>
      <c r="W22" s="624"/>
      <c r="X22" s="624"/>
      <c r="Y22" s="625"/>
      <c r="Z22" s="626">
        <v>48</v>
      </c>
      <c r="AA22" s="626"/>
      <c r="AB22" s="626"/>
      <c r="AC22" s="626"/>
      <c r="AD22" s="627">
        <v>3510716</v>
      </c>
      <c r="AE22" s="627"/>
      <c r="AF22" s="627"/>
      <c r="AG22" s="627"/>
      <c r="AH22" s="627"/>
      <c r="AI22" s="627"/>
      <c r="AJ22" s="627"/>
      <c r="AK22" s="627"/>
      <c r="AL22" s="628">
        <v>79.7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302573</v>
      </c>
      <c r="S23" s="624"/>
      <c r="T23" s="624"/>
      <c r="U23" s="624"/>
      <c r="V23" s="624"/>
      <c r="W23" s="624"/>
      <c r="X23" s="624"/>
      <c r="Y23" s="625"/>
      <c r="Z23" s="626">
        <v>4.0999999999999996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2744294</v>
      </c>
      <c r="CS24" s="613"/>
      <c r="CT24" s="613"/>
      <c r="CU24" s="613"/>
      <c r="CV24" s="613"/>
      <c r="CW24" s="613"/>
      <c r="CX24" s="613"/>
      <c r="CY24" s="614"/>
      <c r="CZ24" s="617">
        <v>40.200000000000003</v>
      </c>
      <c r="DA24" s="618"/>
      <c r="DB24" s="618"/>
      <c r="DC24" s="634"/>
      <c r="DD24" s="655">
        <v>2384571</v>
      </c>
      <c r="DE24" s="613"/>
      <c r="DF24" s="613"/>
      <c r="DG24" s="613"/>
      <c r="DH24" s="613"/>
      <c r="DI24" s="613"/>
      <c r="DJ24" s="613"/>
      <c r="DK24" s="614"/>
      <c r="DL24" s="655">
        <v>2029066</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4708505</v>
      </c>
      <c r="S25" s="624"/>
      <c r="T25" s="624"/>
      <c r="U25" s="624"/>
      <c r="V25" s="624"/>
      <c r="W25" s="624"/>
      <c r="X25" s="624"/>
      <c r="Y25" s="625"/>
      <c r="Z25" s="626">
        <v>64.3</v>
      </c>
      <c r="AA25" s="626"/>
      <c r="AB25" s="626"/>
      <c r="AC25" s="626"/>
      <c r="AD25" s="627">
        <v>4405932</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1124132</v>
      </c>
      <c r="CS25" s="656"/>
      <c r="CT25" s="656"/>
      <c r="CU25" s="656"/>
      <c r="CV25" s="656"/>
      <c r="CW25" s="656"/>
      <c r="CX25" s="656"/>
      <c r="CY25" s="657"/>
      <c r="CZ25" s="628">
        <v>16.399999999999999</v>
      </c>
      <c r="DA25" s="653"/>
      <c r="DB25" s="653"/>
      <c r="DC25" s="658"/>
      <c r="DD25" s="632">
        <v>1071683</v>
      </c>
      <c r="DE25" s="656"/>
      <c r="DF25" s="656"/>
      <c r="DG25" s="656"/>
      <c r="DH25" s="656"/>
      <c r="DI25" s="656"/>
      <c r="DJ25" s="656"/>
      <c r="DK25" s="657"/>
      <c r="DL25" s="632">
        <v>1061054</v>
      </c>
      <c r="DM25" s="656"/>
      <c r="DN25" s="656"/>
      <c r="DO25" s="656"/>
      <c r="DP25" s="656"/>
      <c r="DQ25" s="656"/>
      <c r="DR25" s="656"/>
      <c r="DS25" s="656"/>
      <c r="DT25" s="656"/>
      <c r="DU25" s="656"/>
      <c r="DV25" s="657"/>
      <c r="DW25" s="628">
        <v>24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573</v>
      </c>
      <c r="S26" s="624"/>
      <c r="T26" s="624"/>
      <c r="U26" s="624"/>
      <c r="V26" s="624"/>
      <c r="W26" s="624"/>
      <c r="X26" s="624"/>
      <c r="Y26" s="625"/>
      <c r="Z26" s="626">
        <v>0</v>
      </c>
      <c r="AA26" s="626"/>
      <c r="AB26" s="626"/>
      <c r="AC26" s="626"/>
      <c r="AD26" s="627">
        <v>573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670052</v>
      </c>
      <c r="CS26" s="624"/>
      <c r="CT26" s="624"/>
      <c r="CU26" s="624"/>
      <c r="CV26" s="624"/>
      <c r="CW26" s="624"/>
      <c r="CX26" s="624"/>
      <c r="CY26" s="625"/>
      <c r="CZ26" s="628">
        <v>9.8000000000000007</v>
      </c>
      <c r="DA26" s="653"/>
      <c r="DB26" s="653"/>
      <c r="DC26" s="658"/>
      <c r="DD26" s="632">
        <v>641184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36109</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559878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619116</v>
      </c>
      <c r="CS27" s="656"/>
      <c r="CT27" s="656"/>
      <c r="CU27" s="656"/>
      <c r="CV27" s="656"/>
      <c r="CW27" s="656"/>
      <c r="CX27" s="656"/>
      <c r="CY27" s="657"/>
      <c r="CZ27" s="628">
        <v>9.1</v>
      </c>
      <c r="DA27" s="653"/>
      <c r="DB27" s="653"/>
      <c r="DC27" s="658"/>
      <c r="DD27" s="632">
        <v>311842</v>
      </c>
      <c r="DE27" s="656"/>
      <c r="DF27" s="656"/>
      <c r="DG27" s="656"/>
      <c r="DH27" s="656"/>
      <c r="DI27" s="656"/>
      <c r="DJ27" s="656"/>
      <c r="DK27" s="657"/>
      <c r="DL27" s="632">
        <v>187187</v>
      </c>
      <c r="DM27" s="656"/>
      <c r="DN27" s="656"/>
      <c r="DO27" s="656"/>
      <c r="DP27" s="656"/>
      <c r="DQ27" s="656"/>
      <c r="DR27" s="656"/>
      <c r="DS27" s="656"/>
      <c r="DT27" s="656"/>
      <c r="DU27" s="656"/>
      <c r="DV27" s="657"/>
      <c r="DW27" s="628">
        <v>4.2</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53246</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1001046</v>
      </c>
      <c r="CS28" s="624"/>
      <c r="CT28" s="624"/>
      <c r="CU28" s="624"/>
      <c r="CV28" s="624"/>
      <c r="CW28" s="624"/>
      <c r="CX28" s="624"/>
      <c r="CY28" s="625"/>
      <c r="CZ28" s="628">
        <v>14.6</v>
      </c>
      <c r="DA28" s="653"/>
      <c r="DB28" s="653"/>
      <c r="DC28" s="658"/>
      <c r="DD28" s="632">
        <v>1001046</v>
      </c>
      <c r="DE28" s="624"/>
      <c r="DF28" s="624"/>
      <c r="DG28" s="624"/>
      <c r="DH28" s="624"/>
      <c r="DI28" s="624"/>
      <c r="DJ28" s="624"/>
      <c r="DK28" s="625"/>
      <c r="DL28" s="632">
        <v>780825</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5571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1001034</v>
      </c>
      <c r="CS29" s="656"/>
      <c r="CT29" s="656"/>
      <c r="CU29" s="656"/>
      <c r="CV29" s="656"/>
      <c r="CW29" s="656"/>
      <c r="CX29" s="656"/>
      <c r="CY29" s="657"/>
      <c r="CZ29" s="628">
        <v>14.6</v>
      </c>
      <c r="DA29" s="653"/>
      <c r="DB29" s="653"/>
      <c r="DC29" s="658"/>
      <c r="DD29" s="632">
        <v>1001034</v>
      </c>
      <c r="DE29" s="656"/>
      <c r="DF29" s="656"/>
      <c r="DG29" s="656"/>
      <c r="DH29" s="656"/>
      <c r="DI29" s="656"/>
      <c r="DJ29" s="656"/>
      <c r="DK29" s="657"/>
      <c r="DL29" s="632">
        <v>780813</v>
      </c>
      <c r="DM29" s="656"/>
      <c r="DN29" s="656"/>
      <c r="DO29" s="656"/>
      <c r="DP29" s="656"/>
      <c r="DQ29" s="656"/>
      <c r="DR29" s="656"/>
      <c r="DS29" s="656"/>
      <c r="DT29" s="656"/>
      <c r="DU29" s="656"/>
      <c r="DV29" s="657"/>
      <c r="DW29" s="628">
        <v>17.7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747411</v>
      </c>
      <c r="S30" s="624"/>
      <c r="T30" s="624"/>
      <c r="U30" s="624"/>
      <c r="V30" s="624"/>
      <c r="W30" s="624"/>
      <c r="X30" s="624"/>
      <c r="Y30" s="625"/>
      <c r="Z30" s="626">
        <v>10.199999999999999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989688</v>
      </c>
      <c r="CS30" s="624"/>
      <c r="CT30" s="624"/>
      <c r="CU30" s="624"/>
      <c r="CV30" s="624"/>
      <c r="CW30" s="624"/>
      <c r="CX30" s="624"/>
      <c r="CY30" s="625"/>
      <c r="CZ30" s="628">
        <v>14.5</v>
      </c>
      <c r="DA30" s="653"/>
      <c r="DB30" s="653"/>
      <c r="DC30" s="658"/>
      <c r="DD30" s="632">
        <v>989688</v>
      </c>
      <c r="DE30" s="624"/>
      <c r="DF30" s="624"/>
      <c r="DG30" s="624"/>
      <c r="DH30" s="624"/>
      <c r="DI30" s="624"/>
      <c r="DJ30" s="624"/>
      <c r="DK30" s="625"/>
      <c r="DL30" s="632">
        <v>769467</v>
      </c>
      <c r="DM30" s="624"/>
      <c r="DN30" s="624"/>
      <c r="DO30" s="624"/>
      <c r="DP30" s="624"/>
      <c r="DQ30" s="624"/>
      <c r="DR30" s="624"/>
      <c r="DS30" s="624"/>
      <c r="DT30" s="624"/>
      <c r="DU30" s="624"/>
      <c r="DV30" s="625"/>
      <c r="DW30" s="628">
        <v>17.399999999999999</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99.8</v>
      </c>
      <c r="BH31" s="667"/>
      <c r="BI31" s="667"/>
      <c r="BJ31" s="667"/>
      <c r="BK31" s="667"/>
      <c r="BL31" s="667"/>
      <c r="BM31" s="618">
        <v>99.5</v>
      </c>
      <c r="BN31" s="667"/>
      <c r="BO31" s="667"/>
      <c r="BP31" s="667"/>
      <c r="BQ31" s="668"/>
      <c r="BR31" s="670">
        <v>99.9</v>
      </c>
      <c r="BS31" s="667"/>
      <c r="BT31" s="667"/>
      <c r="BU31" s="667"/>
      <c r="BV31" s="667"/>
      <c r="BW31" s="667"/>
      <c r="BX31" s="618">
        <v>99.5</v>
      </c>
      <c r="BY31" s="667"/>
      <c r="BZ31" s="667"/>
      <c r="CA31" s="667"/>
      <c r="CB31" s="668"/>
      <c r="CD31" s="663"/>
      <c r="CE31" s="664"/>
      <c r="CF31" s="620" t="s">
        <v>301</v>
      </c>
      <c r="CG31" s="621"/>
      <c r="CH31" s="621"/>
      <c r="CI31" s="621"/>
      <c r="CJ31" s="621"/>
      <c r="CK31" s="621"/>
      <c r="CL31" s="621"/>
      <c r="CM31" s="621"/>
      <c r="CN31" s="621"/>
      <c r="CO31" s="621"/>
      <c r="CP31" s="621"/>
      <c r="CQ31" s="622"/>
      <c r="CR31" s="623">
        <v>11346</v>
      </c>
      <c r="CS31" s="656"/>
      <c r="CT31" s="656"/>
      <c r="CU31" s="656"/>
      <c r="CV31" s="656"/>
      <c r="CW31" s="656"/>
      <c r="CX31" s="656"/>
      <c r="CY31" s="657"/>
      <c r="CZ31" s="628">
        <v>0.2</v>
      </c>
      <c r="DA31" s="653"/>
      <c r="DB31" s="653"/>
      <c r="DC31" s="658"/>
      <c r="DD31" s="632">
        <v>11346</v>
      </c>
      <c r="DE31" s="656"/>
      <c r="DF31" s="656"/>
      <c r="DG31" s="656"/>
      <c r="DH31" s="656"/>
      <c r="DI31" s="656"/>
      <c r="DJ31" s="656"/>
      <c r="DK31" s="657"/>
      <c r="DL31" s="632">
        <v>11346</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545399</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99.9</v>
      </c>
      <c r="BH32" s="656"/>
      <c r="BI32" s="656"/>
      <c r="BJ32" s="656"/>
      <c r="BK32" s="656"/>
      <c r="BL32" s="656"/>
      <c r="BM32" s="629">
        <v>99.8</v>
      </c>
      <c r="BN32" s="656"/>
      <c r="BO32" s="656"/>
      <c r="BP32" s="656"/>
      <c r="BQ32" s="669"/>
      <c r="BR32" s="680">
        <v>99.9</v>
      </c>
      <c r="BS32" s="656"/>
      <c r="BT32" s="656"/>
      <c r="BU32" s="656"/>
      <c r="BV32" s="656"/>
      <c r="BW32" s="656"/>
      <c r="BX32" s="629">
        <v>99.8</v>
      </c>
      <c r="BY32" s="656"/>
      <c r="BZ32" s="656"/>
      <c r="CA32" s="656"/>
      <c r="CB32" s="669"/>
      <c r="CD32" s="665"/>
      <c r="CE32" s="666"/>
      <c r="CF32" s="620" t="s">
        <v>305</v>
      </c>
      <c r="CG32" s="621"/>
      <c r="CH32" s="621"/>
      <c r="CI32" s="621"/>
      <c r="CJ32" s="621"/>
      <c r="CK32" s="621"/>
      <c r="CL32" s="621"/>
      <c r="CM32" s="621"/>
      <c r="CN32" s="621"/>
      <c r="CO32" s="621"/>
      <c r="CP32" s="621"/>
      <c r="CQ32" s="622"/>
      <c r="CR32" s="623">
        <v>12</v>
      </c>
      <c r="CS32" s="624"/>
      <c r="CT32" s="624"/>
      <c r="CU32" s="624"/>
      <c r="CV32" s="624"/>
      <c r="CW32" s="624"/>
      <c r="CX32" s="624"/>
      <c r="CY32" s="625"/>
      <c r="CZ32" s="628">
        <v>0</v>
      </c>
      <c r="DA32" s="653"/>
      <c r="DB32" s="653"/>
      <c r="DC32" s="658"/>
      <c r="DD32" s="632">
        <v>12</v>
      </c>
      <c r="DE32" s="624"/>
      <c r="DF32" s="624"/>
      <c r="DG32" s="624"/>
      <c r="DH32" s="624"/>
      <c r="DI32" s="624"/>
      <c r="DJ32" s="624"/>
      <c r="DK32" s="625"/>
      <c r="DL32" s="632">
        <v>12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16879</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99.3</v>
      </c>
      <c r="BN33" s="682"/>
      <c r="BO33" s="682"/>
      <c r="BP33" s="682"/>
      <c r="BQ33" s="684"/>
      <c r="BR33" s="681">
        <v>99.8</v>
      </c>
      <c r="BS33" s="682"/>
      <c r="BT33" s="682"/>
      <c r="BU33" s="682"/>
      <c r="BV33" s="682"/>
      <c r="BW33" s="682"/>
      <c r="BX33" s="683">
        <v>99.2</v>
      </c>
      <c r="BY33" s="682"/>
      <c r="BZ33" s="682"/>
      <c r="CA33" s="682"/>
      <c r="CB33" s="684"/>
      <c r="CD33" s="620" t="s">
        <v>308</v>
      </c>
      <c r="CE33" s="621"/>
      <c r="CF33" s="621"/>
      <c r="CG33" s="621"/>
      <c r="CH33" s="621"/>
      <c r="CI33" s="621"/>
      <c r="CJ33" s="621"/>
      <c r="CK33" s="621"/>
      <c r="CL33" s="621"/>
      <c r="CM33" s="621"/>
      <c r="CN33" s="621"/>
      <c r="CO33" s="621"/>
      <c r="CP33" s="621"/>
      <c r="CQ33" s="622"/>
      <c r="CR33" s="623">
        <v>2622533</v>
      </c>
      <c r="CS33" s="656"/>
      <c r="CT33" s="656"/>
      <c r="CU33" s="656"/>
      <c r="CV33" s="656"/>
      <c r="CW33" s="656"/>
      <c r="CX33" s="656"/>
      <c r="CY33" s="657"/>
      <c r="CZ33" s="628">
        <v>38.4</v>
      </c>
      <c r="DA33" s="653"/>
      <c r="DB33" s="653"/>
      <c r="DC33" s="658"/>
      <c r="DD33" s="632">
        <v>2198080</v>
      </c>
      <c r="DE33" s="656"/>
      <c r="DF33" s="656"/>
      <c r="DG33" s="656"/>
      <c r="DH33" s="656"/>
      <c r="DI33" s="656"/>
      <c r="DJ33" s="656"/>
      <c r="DK33" s="657"/>
      <c r="DL33" s="632">
        <v>1603122</v>
      </c>
      <c r="DM33" s="656"/>
      <c r="DN33" s="656"/>
      <c r="DO33" s="656"/>
      <c r="DP33" s="656"/>
      <c r="DQ33" s="656"/>
      <c r="DR33" s="656"/>
      <c r="DS33" s="656"/>
      <c r="DT33" s="656"/>
      <c r="DU33" s="656"/>
      <c r="DV33" s="657"/>
      <c r="DW33" s="628">
        <v>36.200000000000003</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26391</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962660</v>
      </c>
      <c r="CS34" s="624"/>
      <c r="CT34" s="624"/>
      <c r="CU34" s="624"/>
      <c r="CV34" s="624"/>
      <c r="CW34" s="624"/>
      <c r="CX34" s="624"/>
      <c r="CY34" s="625"/>
      <c r="CZ34" s="628">
        <v>14.1</v>
      </c>
      <c r="DA34" s="653"/>
      <c r="DB34" s="653"/>
      <c r="DC34" s="658"/>
      <c r="DD34" s="632">
        <v>801415</v>
      </c>
      <c r="DE34" s="624"/>
      <c r="DF34" s="624"/>
      <c r="DG34" s="624"/>
      <c r="DH34" s="624"/>
      <c r="DI34" s="624"/>
      <c r="DJ34" s="624"/>
      <c r="DK34" s="625"/>
      <c r="DL34" s="632">
        <v>688852</v>
      </c>
      <c r="DM34" s="624"/>
      <c r="DN34" s="624"/>
      <c r="DO34" s="624"/>
      <c r="DP34" s="624"/>
      <c r="DQ34" s="624"/>
      <c r="DR34" s="624"/>
      <c r="DS34" s="624"/>
      <c r="DT34" s="624"/>
      <c r="DU34" s="624"/>
      <c r="DV34" s="625"/>
      <c r="DW34" s="628">
        <v>15.6</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190157</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43598</v>
      </c>
      <c r="CS35" s="656"/>
      <c r="CT35" s="656"/>
      <c r="CU35" s="656"/>
      <c r="CV35" s="656"/>
      <c r="CW35" s="656"/>
      <c r="CX35" s="656"/>
      <c r="CY35" s="657"/>
      <c r="CZ35" s="628">
        <v>0.6</v>
      </c>
      <c r="DA35" s="653"/>
      <c r="DB35" s="653"/>
      <c r="DC35" s="658"/>
      <c r="DD35" s="632">
        <v>33133</v>
      </c>
      <c r="DE35" s="656"/>
      <c r="DF35" s="656"/>
      <c r="DG35" s="656"/>
      <c r="DH35" s="656"/>
      <c r="DI35" s="656"/>
      <c r="DJ35" s="656"/>
      <c r="DK35" s="657"/>
      <c r="DL35" s="632">
        <v>33133</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491741</v>
      </c>
      <c r="S36" s="624"/>
      <c r="T36" s="624"/>
      <c r="U36" s="624"/>
      <c r="V36" s="624"/>
      <c r="W36" s="624"/>
      <c r="X36" s="624"/>
      <c r="Y36" s="625"/>
      <c r="Z36" s="626">
        <v>6.7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678068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9319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733905</v>
      </c>
      <c r="CS36" s="624"/>
      <c r="CT36" s="624"/>
      <c r="CU36" s="624"/>
      <c r="CV36" s="624"/>
      <c r="CW36" s="624"/>
      <c r="CX36" s="624"/>
      <c r="CY36" s="625"/>
      <c r="CZ36" s="628">
        <v>10.7</v>
      </c>
      <c r="DA36" s="653"/>
      <c r="DB36" s="653"/>
      <c r="DC36" s="658"/>
      <c r="DD36" s="632">
        <v>575265</v>
      </c>
      <c r="DE36" s="624"/>
      <c r="DF36" s="624"/>
      <c r="DG36" s="624"/>
      <c r="DH36" s="624"/>
      <c r="DI36" s="624"/>
      <c r="DJ36" s="624"/>
      <c r="DK36" s="625"/>
      <c r="DL36" s="632">
        <v>478172</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23651</v>
      </c>
      <c r="S37" s="624"/>
      <c r="T37" s="624"/>
      <c r="U37" s="624"/>
      <c r="V37" s="624"/>
      <c r="W37" s="624"/>
      <c r="X37" s="624"/>
      <c r="Y37" s="625"/>
      <c r="Z37" s="626">
        <v>0.3</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63290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-3037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267926</v>
      </c>
      <c r="CS37" s="656"/>
      <c r="CT37" s="656"/>
      <c r="CU37" s="656"/>
      <c r="CV37" s="656"/>
      <c r="CW37" s="656"/>
      <c r="CX37" s="656"/>
      <c r="CY37" s="657"/>
      <c r="CZ37" s="628">
        <v>3.9</v>
      </c>
      <c r="DA37" s="653"/>
      <c r="DB37" s="653"/>
      <c r="DC37" s="658"/>
      <c r="DD37" s="632">
        <v>258711</v>
      </c>
      <c r="DE37" s="656"/>
      <c r="DF37" s="656"/>
      <c r="DG37" s="656"/>
      <c r="DH37" s="656"/>
      <c r="DI37" s="656"/>
      <c r="DJ37" s="656"/>
      <c r="DK37" s="657"/>
      <c r="DL37" s="632">
        <v>258699</v>
      </c>
      <c r="DM37" s="656"/>
      <c r="DN37" s="656"/>
      <c r="DO37" s="656"/>
      <c r="DP37" s="656"/>
      <c r="DQ37" s="656"/>
      <c r="DR37" s="656"/>
      <c r="DS37" s="656"/>
      <c r="DT37" s="656"/>
      <c r="DU37" s="656"/>
      <c r="DV37" s="657"/>
      <c r="DW37" s="628">
        <v>5.8</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474304</v>
      </c>
      <c r="S38" s="624"/>
      <c r="T38" s="624"/>
      <c r="U38" s="624"/>
      <c r="V38" s="624"/>
      <c r="W38" s="624"/>
      <c r="X38" s="624"/>
      <c r="Y38" s="625"/>
      <c r="Z38" s="626">
        <v>6.5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26760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744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678068</v>
      </c>
      <c r="CS38" s="624"/>
      <c r="CT38" s="624"/>
      <c r="CU38" s="624"/>
      <c r="CV38" s="624"/>
      <c r="CW38" s="624"/>
      <c r="CX38" s="624"/>
      <c r="CY38" s="625"/>
      <c r="CZ38" s="628">
        <v>9.9</v>
      </c>
      <c r="DA38" s="653"/>
      <c r="DB38" s="653"/>
      <c r="DC38" s="658"/>
      <c r="DD38" s="632">
        <v>594260</v>
      </c>
      <c r="DE38" s="624"/>
      <c r="DF38" s="624"/>
      <c r="DG38" s="624"/>
      <c r="DH38" s="624"/>
      <c r="DI38" s="624"/>
      <c r="DJ38" s="624"/>
      <c r="DK38" s="625"/>
      <c r="DL38" s="632">
        <v>402965</v>
      </c>
      <c r="DM38" s="624"/>
      <c r="DN38" s="624"/>
      <c r="DO38" s="624"/>
      <c r="DP38" s="624"/>
      <c r="DQ38" s="624"/>
      <c r="DR38" s="624"/>
      <c r="DS38" s="624"/>
      <c r="DT38" s="624"/>
      <c r="DU38" s="624"/>
      <c r="DV38" s="625"/>
      <c r="DW38" s="628">
        <v>9.1</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1051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204302</v>
      </c>
      <c r="CS39" s="656"/>
      <c r="CT39" s="656"/>
      <c r="CU39" s="656"/>
      <c r="CV39" s="656"/>
      <c r="CW39" s="656"/>
      <c r="CX39" s="656"/>
      <c r="CY39" s="657"/>
      <c r="CZ39" s="628">
        <v>3</v>
      </c>
      <c r="DA39" s="653"/>
      <c r="DB39" s="653"/>
      <c r="DC39" s="658"/>
      <c r="DD39" s="632">
        <v>194007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16304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71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7319937</v>
      </c>
      <c r="S41" s="696"/>
      <c r="T41" s="696"/>
      <c r="U41" s="696"/>
      <c r="V41" s="696"/>
      <c r="W41" s="696"/>
      <c r="X41" s="696"/>
      <c r="Y41" s="700"/>
      <c r="Z41" s="701">
        <v>100</v>
      </c>
      <c r="AA41" s="701"/>
      <c r="AB41" s="701"/>
      <c r="AC41" s="701"/>
      <c r="AD41" s="702">
        <v>4406505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179412</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408606</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539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1467413</v>
      </c>
      <c r="CS42" s="656"/>
      <c r="CT42" s="656"/>
      <c r="CU42" s="656"/>
      <c r="CV42" s="656"/>
      <c r="CW42" s="656"/>
      <c r="CX42" s="656"/>
      <c r="CY42" s="657"/>
      <c r="CZ42" s="628">
        <v>21.5</v>
      </c>
      <c r="DA42" s="653"/>
      <c r="DB42" s="653"/>
      <c r="DC42" s="658"/>
      <c r="DD42" s="632">
        <v>438559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23217</v>
      </c>
      <c r="CS43" s="656"/>
      <c r="CT43" s="656"/>
      <c r="CU43" s="656"/>
      <c r="CV43" s="656"/>
      <c r="CW43" s="656"/>
      <c r="CX43" s="656"/>
      <c r="CY43" s="657"/>
      <c r="CZ43" s="628">
        <v>0.3</v>
      </c>
      <c r="DA43" s="653"/>
      <c r="DB43" s="653"/>
      <c r="DC43" s="658"/>
      <c r="DD43" s="632">
        <v>23217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1143839</v>
      </c>
      <c r="CS44" s="624"/>
      <c r="CT44" s="624"/>
      <c r="CU44" s="624"/>
      <c r="CV44" s="624"/>
      <c r="CW44" s="624"/>
      <c r="CX44" s="624"/>
      <c r="CY44" s="625"/>
      <c r="CZ44" s="628">
        <v>16.7</v>
      </c>
      <c r="DA44" s="629"/>
      <c r="DB44" s="629"/>
      <c r="DC44" s="635"/>
      <c r="DD44" s="632">
        <v>369777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505040</v>
      </c>
      <c r="CS45" s="656"/>
      <c r="CT45" s="656"/>
      <c r="CU45" s="656"/>
      <c r="CV45" s="656"/>
      <c r="CW45" s="656"/>
      <c r="CX45" s="656"/>
      <c r="CY45" s="657"/>
      <c r="CZ45" s="628">
        <v>7.4</v>
      </c>
      <c r="DA45" s="653"/>
      <c r="DB45" s="653"/>
      <c r="DC45" s="658"/>
      <c r="DD45" s="632">
        <v>29922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559623</v>
      </c>
      <c r="CS46" s="624"/>
      <c r="CT46" s="624"/>
      <c r="CU46" s="624"/>
      <c r="CV46" s="624"/>
      <c r="CW46" s="624"/>
      <c r="CX46" s="624"/>
      <c r="CY46" s="625"/>
      <c r="CZ46" s="628">
        <v>8.1999999999999993</v>
      </c>
      <c r="DA46" s="629"/>
      <c r="DB46" s="629"/>
      <c r="DC46" s="635"/>
      <c r="DD46" s="632">
        <v>330079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323574</v>
      </c>
      <c r="CS47" s="656"/>
      <c r="CT47" s="656"/>
      <c r="CU47" s="656"/>
      <c r="CV47" s="656"/>
      <c r="CW47" s="656"/>
      <c r="CX47" s="656"/>
      <c r="CY47" s="657"/>
      <c r="CZ47" s="628">
        <v>4.7</v>
      </c>
      <c r="DA47" s="653"/>
      <c r="DB47" s="653"/>
      <c r="DC47" s="658"/>
      <c r="DD47" s="632">
        <v>68782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6834240</v>
      </c>
      <c r="CS49" s="682"/>
      <c r="CT49" s="682"/>
      <c r="CU49" s="682"/>
      <c r="CV49" s="682"/>
      <c r="CW49" s="682"/>
      <c r="CX49" s="682"/>
      <c r="CY49" s="711"/>
      <c r="CZ49" s="703">
        <v>100</v>
      </c>
      <c r="DA49" s="712"/>
      <c r="DB49" s="712"/>
      <c r="DC49" s="713"/>
      <c r="DD49" s="714">
        <v>5021210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4z6LQfzO7d+8Kvj53o3C2DRC+L4K3hx1XmipRCeTHSxgw2Ody8nev3uLizcVRXy2OclCi5XSvbRWLwz1f6Xmg==" saltValue="0NG3YQpkcENcQtmsLSwy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7353</v>
      </c>
      <c r="R7" s="753"/>
      <c r="S7" s="753"/>
      <c r="T7" s="753"/>
      <c r="U7" s="753"/>
      <c r="V7" s="753">
        <v>6867</v>
      </c>
      <c r="W7" s="753"/>
      <c r="X7" s="753"/>
      <c r="Y7" s="753"/>
      <c r="Z7" s="753"/>
      <c r="AA7" s="753">
        <v>486</v>
      </c>
      <c r="AB7" s="753"/>
      <c r="AC7" s="753"/>
      <c r="AD7" s="753"/>
      <c r="AE7" s="754"/>
      <c r="AF7" s="755">
        <v>348</v>
      </c>
      <c r="AG7" s="756"/>
      <c r="AH7" s="756"/>
      <c r="AI7" s="756"/>
      <c r="AJ7" s="757"/>
      <c r="AK7" s="758" t="s">
        <v>546</v>
      </c>
      <c r="AL7" s="759"/>
      <c r="AM7" s="759"/>
      <c r="AN7" s="759"/>
      <c r="AO7" s="759"/>
      <c r="AP7" s="759">
        <v>5059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48</v>
      </c>
      <c r="CN7" s="744"/>
      <c r="CO7" s="744"/>
      <c r="CP7" s="744"/>
      <c r="CQ7" s="745"/>
      <c r="CR7" s="743">
        <v>11</v>
      </c>
      <c r="CS7" s="744"/>
      <c r="CT7" s="744"/>
      <c r="CU7" s="744"/>
      <c r="CV7" s="745"/>
      <c r="CW7" s="743" t="s">
        <v>546</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7320</v>
      </c>
      <c r="R23" s="793"/>
      <c r="S23" s="793"/>
      <c r="T23" s="793"/>
      <c r="U23" s="793"/>
      <c r="V23" s="793">
        <v>6834</v>
      </c>
      <c r="W23" s="793"/>
      <c r="X23" s="793"/>
      <c r="Y23" s="793"/>
      <c r="Z23" s="793"/>
      <c r="AA23" s="793">
        <v>486</v>
      </c>
      <c r="AB23" s="793"/>
      <c r="AC23" s="793"/>
      <c r="AD23" s="793"/>
      <c r="AE23" s="794"/>
      <c r="AF23" s="795">
        <v>348</v>
      </c>
      <c r="AG23" s="793"/>
      <c r="AH23" s="793"/>
      <c r="AI23" s="793"/>
      <c r="AJ23" s="796"/>
      <c r="AK23" s="797"/>
      <c r="AL23" s="798"/>
      <c r="AM23" s="798"/>
      <c r="AN23" s="798"/>
      <c r="AO23" s="798"/>
      <c r="AP23" s="793">
        <v>5059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777</v>
      </c>
      <c r="R28" s="823"/>
      <c r="S28" s="823"/>
      <c r="T28" s="823"/>
      <c r="U28" s="823"/>
      <c r="V28" s="823">
        <v>767</v>
      </c>
      <c r="W28" s="823"/>
      <c r="X28" s="823"/>
      <c r="Y28" s="823"/>
      <c r="Z28" s="823"/>
      <c r="AA28" s="823"/>
      <c r="AB28" s="823"/>
      <c r="AC28" s="823"/>
      <c r="AD28" s="823"/>
      <c r="AE28" s="824"/>
      <c r="AF28" s="825">
        <v>9</v>
      </c>
      <c r="AG28" s="823"/>
      <c r="AH28" s="823"/>
      <c r="AI28" s="823"/>
      <c r="AJ28" s="826"/>
      <c r="AK28" s="827">
        <v>54</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365</v>
      </c>
      <c r="R29" s="784"/>
      <c r="S29" s="784"/>
      <c r="T29" s="784"/>
      <c r="U29" s="784"/>
      <c r="V29" s="784">
        <v>364</v>
      </c>
      <c r="W29" s="784"/>
      <c r="X29" s="784"/>
      <c r="Y29" s="784"/>
      <c r="Z29" s="784"/>
      <c r="AA29" s="784"/>
      <c r="AB29" s="784"/>
      <c r="AC29" s="784"/>
      <c r="AD29" s="784"/>
      <c r="AE29" s="785"/>
      <c r="AF29" s="786">
        <v>2</v>
      </c>
      <c r="AG29" s="787"/>
      <c r="AH29" s="787"/>
      <c r="AI29" s="787"/>
      <c r="AJ29" s="788"/>
      <c r="AK29" s="834">
        <v>116</v>
      </c>
      <c r="AL29" s="830"/>
      <c r="AM29" s="830"/>
      <c r="AN29" s="830"/>
      <c r="AO29" s="830"/>
      <c r="AP29" s="830">
        <v>927</v>
      </c>
      <c r="AQ29" s="830"/>
      <c r="AR29" s="830"/>
      <c r="AS29" s="830"/>
      <c r="AT29" s="830"/>
      <c r="AU29" s="830">
        <v>139</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1229</v>
      </c>
      <c r="R30" s="784"/>
      <c r="S30" s="784"/>
      <c r="T30" s="784"/>
      <c r="U30" s="784"/>
      <c r="V30" s="784">
        <v>1185</v>
      </c>
      <c r="W30" s="784"/>
      <c r="X30" s="784"/>
      <c r="Y30" s="784"/>
      <c r="Z30" s="784"/>
      <c r="AA30" s="784"/>
      <c r="AB30" s="784"/>
      <c r="AC30" s="784"/>
      <c r="AD30" s="784"/>
      <c r="AE30" s="785"/>
      <c r="AF30" s="786">
        <v>44</v>
      </c>
      <c r="AG30" s="787"/>
      <c r="AH30" s="787"/>
      <c r="AI30" s="787"/>
      <c r="AJ30" s="788"/>
      <c r="AK30" s="834">
        <v>166</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148</v>
      </c>
      <c r="R31" s="784"/>
      <c r="S31" s="784"/>
      <c r="T31" s="784"/>
      <c r="U31" s="784"/>
      <c r="V31" s="784">
        <v>147</v>
      </c>
      <c r="W31" s="784"/>
      <c r="X31" s="784"/>
      <c r="Y31" s="784"/>
      <c r="Z31" s="784"/>
      <c r="AA31" s="784"/>
      <c r="AB31" s="784"/>
      <c r="AC31" s="784"/>
      <c r="AD31" s="784"/>
      <c r="AE31" s="785"/>
      <c r="AF31" s="786">
        <v>1</v>
      </c>
      <c r="AG31" s="787"/>
      <c r="AH31" s="787"/>
      <c r="AI31" s="787"/>
      <c r="AJ31" s="788"/>
      <c r="AK31" s="834">
        <v>53</v>
      </c>
      <c r="AL31" s="830"/>
      <c r="AM31" s="830"/>
      <c r="AN31" s="830"/>
      <c r="AO31" s="830"/>
      <c r="AP31" s="830" t="s">
        <v>546</v>
      </c>
      <c r="AQ31" s="830"/>
      <c r="AR31" s="830"/>
      <c r="AS31" s="830"/>
      <c r="AT31" s="830"/>
      <c r="AU31" s="830" t="s">
        <v>546</v>
      </c>
      <c r="AV31" s="830"/>
      <c r="AW31" s="830"/>
      <c r="AX31" s="830"/>
      <c r="AY31" s="830"/>
      <c r="AZ31" s="831" t="s">
        <v>546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154</v>
      </c>
      <c r="R32" s="784"/>
      <c r="S32" s="784"/>
      <c r="T32" s="784"/>
      <c r="U32" s="784"/>
      <c r="V32" s="784">
        <v>133</v>
      </c>
      <c r="W32" s="784"/>
      <c r="X32" s="784"/>
      <c r="Y32" s="784"/>
      <c r="Z32" s="784"/>
      <c r="AA32" s="784"/>
      <c r="AB32" s="784"/>
      <c r="AC32" s="784"/>
      <c r="AD32" s="784"/>
      <c r="AE32" s="785"/>
      <c r="AF32" s="786">
        <v>22</v>
      </c>
      <c r="AG32" s="787"/>
      <c r="AH32" s="787"/>
      <c r="AI32" s="787"/>
      <c r="AJ32" s="788"/>
      <c r="AK32" s="834">
        <v>78</v>
      </c>
      <c r="AL32" s="830"/>
      <c r="AM32" s="830"/>
      <c r="AN32" s="830"/>
      <c r="AO32" s="830"/>
      <c r="AP32" s="830">
        <v>368</v>
      </c>
      <c r="AQ32" s="830"/>
      <c r="AR32" s="830"/>
      <c r="AS32" s="830"/>
      <c r="AT32" s="830"/>
      <c r="AU32" s="830">
        <v>335</v>
      </c>
      <c r="AV32" s="830"/>
      <c r="AW32" s="830"/>
      <c r="AX32" s="830"/>
      <c r="AY32" s="830"/>
      <c r="AZ32" s="831" t="s">
        <v>546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49</v>
      </c>
      <c r="R33" s="784"/>
      <c r="S33" s="784"/>
      <c r="T33" s="784"/>
      <c r="U33" s="784"/>
      <c r="V33" s="784">
        <v>46</v>
      </c>
      <c r="W33" s="784"/>
      <c r="X33" s="784"/>
      <c r="Y33" s="784"/>
      <c r="Z33" s="784"/>
      <c r="AA33" s="784"/>
      <c r="AB33" s="784"/>
      <c r="AC33" s="784"/>
      <c r="AD33" s="784"/>
      <c r="AE33" s="785"/>
      <c r="AF33" s="786">
        <v>4</v>
      </c>
      <c r="AG33" s="787"/>
      <c r="AH33" s="787"/>
      <c r="AI33" s="787"/>
      <c r="AJ33" s="788"/>
      <c r="AK33" s="834">
        <v>27</v>
      </c>
      <c r="AL33" s="830"/>
      <c r="AM33" s="830"/>
      <c r="AN33" s="830"/>
      <c r="AO33" s="830"/>
      <c r="AP33" s="830">
        <v>164</v>
      </c>
      <c r="AQ33" s="830"/>
      <c r="AR33" s="830"/>
      <c r="AS33" s="830"/>
      <c r="AT33" s="830"/>
      <c r="AU33" s="830">
        <v>157</v>
      </c>
      <c r="AV33" s="830"/>
      <c r="AW33" s="830"/>
      <c r="AX33" s="830"/>
      <c r="AY33" s="830"/>
      <c r="AZ33" s="831" t="s">
        <v>546</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v>
      </c>
      <c r="AG63" s="844"/>
      <c r="AH63" s="844"/>
      <c r="AI63" s="844"/>
      <c r="AJ63" s="845"/>
      <c r="AK63" s="846"/>
      <c r="AL63" s="841"/>
      <c r="AM63" s="841"/>
      <c r="AN63" s="841"/>
      <c r="AO63" s="841"/>
      <c r="AP63" s="844">
        <v>1459</v>
      </c>
      <c r="AQ63" s="844"/>
      <c r="AR63" s="844"/>
      <c r="AS63" s="844"/>
      <c r="AT63" s="844"/>
      <c r="AU63" s="844">
        <v>631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1076</v>
      </c>
      <c r="R68" s="866"/>
      <c r="S68" s="866"/>
      <c r="T68" s="866"/>
      <c r="U68" s="866"/>
      <c r="V68" s="866">
        <v>1001</v>
      </c>
      <c r="W68" s="866"/>
      <c r="X68" s="866"/>
      <c r="Y68" s="866"/>
      <c r="Z68" s="866"/>
      <c r="AA68" s="866">
        <v>74</v>
      </c>
      <c r="AB68" s="866"/>
      <c r="AC68" s="866"/>
      <c r="AD68" s="866"/>
      <c r="AE68" s="866"/>
      <c r="AF68" s="866">
        <v>74</v>
      </c>
      <c r="AG68" s="866"/>
      <c r="AH68" s="866"/>
      <c r="AI68" s="866"/>
      <c r="AJ68" s="866"/>
      <c r="AK68" s="866" t="s">
        <v>546</v>
      </c>
      <c r="AL68" s="866"/>
      <c r="AM68" s="866"/>
      <c r="AN68" s="866"/>
      <c r="AO68" s="866"/>
      <c r="AP68" s="866">
        <v>1495</v>
      </c>
      <c r="AQ68" s="866"/>
      <c r="AR68" s="866"/>
      <c r="AS68" s="866"/>
      <c r="AT68" s="866"/>
      <c r="AU68" s="866">
        <v>200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1102</v>
      </c>
      <c r="R69" s="830"/>
      <c r="S69" s="830"/>
      <c r="T69" s="830"/>
      <c r="U69" s="830"/>
      <c r="V69" s="830">
        <v>1041</v>
      </c>
      <c r="W69" s="830"/>
      <c r="X69" s="830"/>
      <c r="Y69" s="830"/>
      <c r="Z69" s="830"/>
      <c r="AA69" s="830">
        <v>62</v>
      </c>
      <c r="AB69" s="830"/>
      <c r="AC69" s="830"/>
      <c r="AD69" s="830"/>
      <c r="AE69" s="830"/>
      <c r="AF69" s="830">
        <v>62</v>
      </c>
      <c r="AG69" s="830"/>
      <c r="AH69" s="830"/>
      <c r="AI69" s="830"/>
      <c r="AJ69" s="830"/>
      <c r="AK69" s="830" t="s">
        <v>546</v>
      </c>
      <c r="AL69" s="830"/>
      <c r="AM69" s="830"/>
      <c r="AN69" s="830"/>
      <c r="AO69" s="830"/>
      <c r="AP69" s="830">
        <v>50</v>
      </c>
      <c r="AQ69" s="830"/>
      <c r="AR69" s="830"/>
      <c r="AS69" s="830"/>
      <c r="AT69" s="830"/>
      <c r="AU69" s="830">
        <v>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102</v>
      </c>
      <c r="R70" s="830"/>
      <c r="S70" s="830"/>
      <c r="T70" s="830"/>
      <c r="U70" s="830"/>
      <c r="V70" s="830">
        <v>100</v>
      </c>
      <c r="W70" s="830"/>
      <c r="X70" s="830"/>
      <c r="Y70" s="830"/>
      <c r="Z70" s="830"/>
      <c r="AA70" s="830">
        <v>3</v>
      </c>
      <c r="AB70" s="830"/>
      <c r="AC70" s="830"/>
      <c r="AD70" s="830"/>
      <c r="AE70" s="830"/>
      <c r="AF70" s="830">
        <v>3</v>
      </c>
      <c r="AG70" s="830"/>
      <c r="AH70" s="830"/>
      <c r="AI70" s="830"/>
      <c r="AJ70" s="830"/>
      <c r="AK70" s="830" t="s">
        <v>546</v>
      </c>
      <c r="AL70" s="830"/>
      <c r="AM70" s="830"/>
      <c r="AN70" s="830"/>
      <c r="AO70" s="830"/>
      <c r="AP70" s="830">
        <v>30</v>
      </c>
      <c r="AQ70" s="830"/>
      <c r="AR70" s="830"/>
      <c r="AS70" s="830"/>
      <c r="AT70" s="830"/>
      <c r="AU70" s="830">
        <v>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426</v>
      </c>
      <c r="R71" s="830"/>
      <c r="S71" s="830"/>
      <c r="T71" s="830"/>
      <c r="U71" s="830"/>
      <c r="V71" s="830">
        <v>227</v>
      </c>
      <c r="W71" s="830"/>
      <c r="X71" s="830"/>
      <c r="Y71" s="830"/>
      <c r="Z71" s="830"/>
      <c r="AA71" s="830">
        <v>199</v>
      </c>
      <c r="AB71" s="830"/>
      <c r="AC71" s="830"/>
      <c r="AD71" s="830"/>
      <c r="AE71" s="830"/>
      <c r="AF71" s="830">
        <v>199</v>
      </c>
      <c r="AG71" s="830"/>
      <c r="AH71" s="830"/>
      <c r="AI71" s="830"/>
      <c r="AJ71" s="830"/>
      <c r="AK71" s="830" t="s">
        <v>546</v>
      </c>
      <c r="AL71" s="830"/>
      <c r="AM71" s="830"/>
      <c r="AN71" s="830"/>
      <c r="AO71" s="830"/>
      <c r="AP71" s="830">
        <v>49</v>
      </c>
      <c r="AQ71" s="830"/>
      <c r="AR71" s="830"/>
      <c r="AS71" s="830"/>
      <c r="AT71" s="830"/>
      <c r="AU71" s="830">
        <v>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5</v>
      </c>
      <c r="R72" s="830"/>
      <c r="S72" s="830"/>
      <c r="T72" s="830"/>
      <c r="U72" s="830"/>
      <c r="V72" s="830">
        <v>0</v>
      </c>
      <c r="W72" s="830"/>
      <c r="X72" s="830"/>
      <c r="Y72" s="830"/>
      <c r="Z72" s="830"/>
      <c r="AA72" s="830">
        <v>5</v>
      </c>
      <c r="AB72" s="830"/>
      <c r="AC72" s="830"/>
      <c r="AD72" s="830"/>
      <c r="AE72" s="830"/>
      <c r="AF72" s="830">
        <v>5</v>
      </c>
      <c r="AG72" s="830"/>
      <c r="AH72" s="830"/>
      <c r="AI72" s="830"/>
      <c r="AJ72" s="830"/>
      <c r="AK72" s="830" t="s">
        <v>546</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142</v>
      </c>
      <c r="R73" s="830"/>
      <c r="S73" s="830"/>
      <c r="T73" s="830"/>
      <c r="U73" s="830"/>
      <c r="V73" s="830">
        <v>133</v>
      </c>
      <c r="W73" s="830"/>
      <c r="X73" s="830"/>
      <c r="Y73" s="830"/>
      <c r="Z73" s="830"/>
      <c r="AA73" s="830">
        <v>9</v>
      </c>
      <c r="AB73" s="830"/>
      <c r="AC73" s="830"/>
      <c r="AD73" s="830"/>
      <c r="AE73" s="830"/>
      <c r="AF73" s="830">
        <v>9</v>
      </c>
      <c r="AG73" s="830"/>
      <c r="AH73" s="830"/>
      <c r="AI73" s="830"/>
      <c r="AJ73" s="830"/>
      <c r="AK73" s="830" t="s">
        <v>546</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3281</v>
      </c>
      <c r="R74" s="830"/>
      <c r="S74" s="830"/>
      <c r="T74" s="830"/>
      <c r="U74" s="830"/>
      <c r="V74" s="830">
        <v>2177</v>
      </c>
      <c r="W74" s="830"/>
      <c r="X74" s="830"/>
      <c r="Y74" s="830"/>
      <c r="Z74" s="830"/>
      <c r="AA74" s="830">
        <v>1103</v>
      </c>
      <c r="AB74" s="830"/>
      <c r="AC74" s="830"/>
      <c r="AD74" s="830"/>
      <c r="AE74" s="830"/>
      <c r="AF74" s="830">
        <v>1103</v>
      </c>
      <c r="AG74" s="830"/>
      <c r="AH74" s="830"/>
      <c r="AI74" s="830"/>
      <c r="AJ74" s="830"/>
      <c r="AK74" s="830">
        <v>2</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v>6</v>
      </c>
      <c r="R75" s="878"/>
      <c r="S75" s="878"/>
      <c r="T75" s="878"/>
      <c r="U75" s="834"/>
      <c r="V75" s="879">
        <v>6</v>
      </c>
      <c r="W75" s="878"/>
      <c r="X75" s="878"/>
      <c r="Y75" s="878"/>
      <c r="Z75" s="834"/>
      <c r="AA75" s="879">
        <v>0</v>
      </c>
      <c r="AB75" s="878"/>
      <c r="AC75" s="878"/>
      <c r="AD75" s="878"/>
      <c r="AE75" s="834"/>
      <c r="AF75" s="879">
        <v>0</v>
      </c>
      <c r="AG75" s="878"/>
      <c r="AH75" s="878"/>
      <c r="AI75" s="878"/>
      <c r="AJ75" s="834"/>
      <c r="AK75" s="879" t="s">
        <v>546</v>
      </c>
      <c r="AL75" s="878"/>
      <c r="AM75" s="878"/>
      <c r="AN75" s="878"/>
      <c r="AO75" s="834"/>
      <c r="AP75" s="879" t="s">
        <v>546</v>
      </c>
      <c r="AQ75" s="878"/>
      <c r="AR75" s="878"/>
      <c r="AS75" s="878"/>
      <c r="AT75" s="834"/>
      <c r="AU75" s="879" t="s">
        <v>546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555</v>
      </c>
      <c r="C76" s="874"/>
      <c r="D76" s="874"/>
      <c r="E76" s="874"/>
      <c r="F76" s="874"/>
      <c r="G76" s="874"/>
      <c r="H76" s="874"/>
      <c r="I76" s="874"/>
      <c r="J76" s="874"/>
      <c r="K76" s="874"/>
      <c r="L76" s="874"/>
      <c r="M76" s="874"/>
      <c r="N76" s="874"/>
      <c r="O76" s="874"/>
      <c r="P76" s="875"/>
      <c r="Q76" s="877">
        <v>80</v>
      </c>
      <c r="R76" s="878"/>
      <c r="S76" s="878"/>
      <c r="T76" s="878"/>
      <c r="U76" s="834"/>
      <c r="V76" s="879">
        <v>57</v>
      </c>
      <c r="W76" s="878"/>
      <c r="X76" s="878"/>
      <c r="Y76" s="878"/>
      <c r="Z76" s="834"/>
      <c r="AA76" s="879">
        <v>23</v>
      </c>
      <c r="AB76" s="878"/>
      <c r="AC76" s="878"/>
      <c r="AD76" s="878"/>
      <c r="AE76" s="834"/>
      <c r="AF76" s="879">
        <v>23</v>
      </c>
      <c r="AG76" s="878"/>
      <c r="AH76" s="878"/>
      <c r="AI76" s="878"/>
      <c r="AJ76" s="834"/>
      <c r="AK76" s="879" t="s">
        <v>546</v>
      </c>
      <c r="AL76" s="878"/>
      <c r="AM76" s="878"/>
      <c r="AN76" s="878"/>
      <c r="AO76" s="834"/>
      <c r="AP76" s="879" t="s">
        <v>546</v>
      </c>
      <c r="AQ76" s="878"/>
      <c r="AR76" s="878"/>
      <c r="AS76" s="878"/>
      <c r="AT76" s="834"/>
      <c r="AU76" s="879" t="s">
        <v>546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556</v>
      </c>
      <c r="C77" s="874"/>
      <c r="D77" s="874"/>
      <c r="E77" s="874"/>
      <c r="F77" s="874"/>
      <c r="G77" s="874"/>
      <c r="H77" s="874"/>
      <c r="I77" s="874"/>
      <c r="J77" s="874"/>
      <c r="K77" s="874"/>
      <c r="L77" s="874"/>
      <c r="M77" s="874"/>
      <c r="N77" s="874"/>
      <c r="O77" s="874"/>
      <c r="P77" s="875"/>
      <c r="Q77" s="877">
        <v>152422</v>
      </c>
      <c r="R77" s="878"/>
      <c r="S77" s="878"/>
      <c r="T77" s="878"/>
      <c r="U77" s="834"/>
      <c r="V77" s="879">
        <v>149637</v>
      </c>
      <c r="W77" s="878"/>
      <c r="X77" s="878"/>
      <c r="Y77" s="878"/>
      <c r="Z77" s="834"/>
      <c r="AA77" s="879">
        <v>2785</v>
      </c>
      <c r="AB77" s="878"/>
      <c r="AC77" s="878"/>
      <c r="AD77" s="878"/>
      <c r="AE77" s="834"/>
      <c r="AF77" s="879">
        <v>2785</v>
      </c>
      <c r="AG77" s="878"/>
      <c r="AH77" s="878"/>
      <c r="AI77" s="878"/>
      <c r="AJ77" s="834"/>
      <c r="AK77" s="879" t="s">
        <v>546</v>
      </c>
      <c r="AL77" s="878"/>
      <c r="AM77" s="878"/>
      <c r="AN77" s="878"/>
      <c r="AO77" s="834"/>
      <c r="AP77" s="879" t="s">
        <v>546</v>
      </c>
      <c r="AQ77" s="878"/>
      <c r="AR77" s="878"/>
      <c r="AS77" s="878"/>
      <c r="AT77" s="834"/>
      <c r="AU77" s="879" t="s">
        <v>546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4263</v>
      </c>
      <c r="AG88" s="844"/>
      <c r="AH88" s="844"/>
      <c r="AI88" s="844"/>
      <c r="AJ88" s="844"/>
      <c r="AK88" s="841"/>
      <c r="AL88" s="841"/>
      <c r="AM88" s="841"/>
      <c r="AN88" s="841"/>
      <c r="AO88" s="841"/>
      <c r="AP88" s="844">
        <v>1624</v>
      </c>
      <c r="AQ88" s="844"/>
      <c r="AR88" s="844"/>
      <c r="AS88" s="844"/>
      <c r="AT88" s="844"/>
      <c r="AU88" s="844">
        <v>219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957165</v>
      </c>
      <c r="AB110" s="900"/>
      <c r="AC110" s="900"/>
      <c r="AD110" s="900"/>
      <c r="AE110" s="901"/>
      <c r="AF110" s="902">
        <v>846044</v>
      </c>
      <c r="AG110" s="900"/>
      <c r="AH110" s="900"/>
      <c r="AI110" s="900"/>
      <c r="AJ110" s="901"/>
      <c r="AK110" s="902">
        <v>780813</v>
      </c>
      <c r="AL110" s="900"/>
      <c r="AM110" s="900"/>
      <c r="AN110" s="900"/>
      <c r="AO110" s="901"/>
      <c r="AP110" s="903">
        <v>22.3</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5966491</v>
      </c>
      <c r="BR110" s="931"/>
      <c r="BS110" s="931"/>
      <c r="BT110" s="931"/>
      <c r="BU110" s="931"/>
      <c r="BV110" s="931">
        <v>5588228</v>
      </c>
      <c r="BW110" s="931"/>
      <c r="BX110" s="931"/>
      <c r="BY110" s="931"/>
      <c r="BZ110" s="931"/>
      <c r="CA110" s="931">
        <v>5059267</v>
      </c>
      <c r="CB110" s="931"/>
      <c r="CC110" s="931"/>
      <c r="CD110" s="931"/>
      <c r="CE110" s="931"/>
      <c r="CF110" s="944">
        <v>144.4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448609</v>
      </c>
      <c r="BR112" s="926"/>
      <c r="BS112" s="926"/>
      <c r="BT112" s="926"/>
      <c r="BU112" s="926"/>
      <c r="BV112" s="926">
        <v>595463</v>
      </c>
      <c r="BW112" s="926"/>
      <c r="BX112" s="926"/>
      <c r="BY112" s="926"/>
      <c r="BZ112" s="926"/>
      <c r="CA112" s="926">
        <v>492473</v>
      </c>
      <c r="CB112" s="926"/>
      <c r="CC112" s="926"/>
      <c r="CD112" s="926"/>
      <c r="CE112" s="926"/>
      <c r="CF112" s="920">
        <v>14.1</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51144</v>
      </c>
      <c r="AB113" s="938"/>
      <c r="AC113" s="938"/>
      <c r="AD113" s="938"/>
      <c r="AE113" s="939"/>
      <c r="AF113" s="940">
        <v>50301</v>
      </c>
      <c r="AG113" s="938"/>
      <c r="AH113" s="938"/>
      <c r="AI113" s="938"/>
      <c r="AJ113" s="939"/>
      <c r="AK113" s="940">
        <v>53333</v>
      </c>
      <c r="AL113" s="938"/>
      <c r="AM113" s="938"/>
      <c r="AN113" s="938"/>
      <c r="AO113" s="939"/>
      <c r="AP113" s="941">
        <v>1.5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240430</v>
      </c>
      <c r="BR113" s="926"/>
      <c r="BS113" s="926"/>
      <c r="BT113" s="926"/>
      <c r="BU113" s="926"/>
      <c r="BV113" s="926">
        <v>227858</v>
      </c>
      <c r="BW113" s="926"/>
      <c r="BX113" s="926"/>
      <c r="BY113" s="926"/>
      <c r="BZ113" s="926"/>
      <c r="CA113" s="926">
        <v>220191</v>
      </c>
      <c r="CB113" s="926"/>
      <c r="CC113" s="926"/>
      <c r="CD113" s="926"/>
      <c r="CE113" s="926"/>
      <c r="CF113" s="920">
        <v>6.3</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12071</v>
      </c>
      <c r="AB114" s="959"/>
      <c r="AC114" s="959"/>
      <c r="AD114" s="959"/>
      <c r="AE114" s="960"/>
      <c r="AF114" s="961">
        <v>20511</v>
      </c>
      <c r="AG114" s="959"/>
      <c r="AH114" s="959"/>
      <c r="AI114" s="959"/>
      <c r="AJ114" s="960"/>
      <c r="AK114" s="961">
        <v>30413</v>
      </c>
      <c r="AL114" s="959"/>
      <c r="AM114" s="959"/>
      <c r="AN114" s="959"/>
      <c r="AO114" s="960"/>
      <c r="AP114" s="962">
        <v>0.9</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1024097</v>
      </c>
      <c r="BR114" s="926"/>
      <c r="BS114" s="926"/>
      <c r="BT114" s="926"/>
      <c r="BU114" s="926"/>
      <c r="BV114" s="926">
        <v>999782</v>
      </c>
      <c r="BW114" s="926"/>
      <c r="BX114" s="926"/>
      <c r="BY114" s="926"/>
      <c r="BZ114" s="926"/>
      <c r="CA114" s="926">
        <v>1019000</v>
      </c>
      <c r="CB114" s="926"/>
      <c r="CC114" s="926"/>
      <c r="CD114" s="926"/>
      <c r="CE114" s="926"/>
      <c r="CF114" s="920">
        <v>29.1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148</v>
      </c>
      <c r="AB116" s="959"/>
      <c r="AC116" s="959"/>
      <c r="AD116" s="959"/>
      <c r="AE116" s="960"/>
      <c r="AF116" s="961">
        <v>277</v>
      </c>
      <c r="AG116" s="959"/>
      <c r="AH116" s="959"/>
      <c r="AI116" s="959"/>
      <c r="AJ116" s="960"/>
      <c r="AK116" s="961">
        <v>12</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1020528</v>
      </c>
      <c r="AB117" s="979"/>
      <c r="AC117" s="979"/>
      <c r="AD117" s="979"/>
      <c r="AE117" s="980"/>
      <c r="AF117" s="981">
        <v>917133</v>
      </c>
      <c r="AG117" s="979"/>
      <c r="AH117" s="979"/>
      <c r="AI117" s="979"/>
      <c r="AJ117" s="980"/>
      <c r="AK117" s="981">
        <v>864571</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7679627</v>
      </c>
      <c r="BR119" s="1000"/>
      <c r="BS119" s="1000"/>
      <c r="BT119" s="1000"/>
      <c r="BU119" s="1000"/>
      <c r="BV119" s="1000">
        <v>7411331</v>
      </c>
      <c r="BW119" s="1000"/>
      <c r="BX119" s="1000"/>
      <c r="BY119" s="1000"/>
      <c r="BZ119" s="1000"/>
      <c r="CA119" s="1000">
        <v>6790931</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3728081</v>
      </c>
      <c r="BR120" s="931"/>
      <c r="BS120" s="931"/>
      <c r="BT120" s="931"/>
      <c r="BU120" s="931"/>
      <c r="BV120" s="931">
        <v>4001110</v>
      </c>
      <c r="BW120" s="931"/>
      <c r="BX120" s="931"/>
      <c r="BY120" s="931"/>
      <c r="BZ120" s="931"/>
      <c r="CA120" s="931">
        <v>4066049</v>
      </c>
      <c r="CB120" s="931"/>
      <c r="CC120" s="931"/>
      <c r="CD120" s="931"/>
      <c r="CE120" s="931"/>
      <c r="CF120" s="944">
        <v>116.1</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269520</v>
      </c>
      <c r="DH120" s="931"/>
      <c r="DI120" s="931"/>
      <c r="DJ120" s="931"/>
      <c r="DK120" s="931"/>
      <c r="DL120" s="931">
        <v>314823</v>
      </c>
      <c r="DM120" s="931"/>
      <c r="DN120" s="931"/>
      <c r="DO120" s="931"/>
      <c r="DP120" s="931"/>
      <c r="DQ120" s="931">
        <v>334976</v>
      </c>
      <c r="DR120" s="931"/>
      <c r="DS120" s="931"/>
      <c r="DT120" s="931"/>
      <c r="DU120" s="931"/>
      <c r="DV120" s="932">
        <v>9.6</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32389</v>
      </c>
      <c r="BR121" s="926"/>
      <c r="BS121" s="926"/>
      <c r="BT121" s="926"/>
      <c r="BU121" s="926"/>
      <c r="BV121" s="926">
        <v>13577</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179089</v>
      </c>
      <c r="DH121" s="926"/>
      <c r="DI121" s="926"/>
      <c r="DJ121" s="926"/>
      <c r="DK121" s="926"/>
      <c r="DL121" s="926">
        <v>164544</v>
      </c>
      <c r="DM121" s="926"/>
      <c r="DN121" s="926"/>
      <c r="DO121" s="926"/>
      <c r="DP121" s="926"/>
      <c r="DQ121" s="926">
        <v>157497</v>
      </c>
      <c r="DR121" s="926"/>
      <c r="DS121" s="926"/>
      <c r="DT121" s="926"/>
      <c r="DU121" s="926"/>
      <c r="DV121" s="927">
        <v>4.5</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6957222</v>
      </c>
      <c r="BR122" s="1000"/>
      <c r="BS122" s="1000"/>
      <c r="BT122" s="1000"/>
      <c r="BU122" s="1000"/>
      <c r="BV122" s="1000">
        <v>6670330</v>
      </c>
      <c r="BW122" s="1000"/>
      <c r="BX122" s="1000"/>
      <c r="BY122" s="1000"/>
      <c r="BZ122" s="1000"/>
      <c r="CA122" s="1000">
        <v>6297996</v>
      </c>
      <c r="CB122" s="1000"/>
      <c r="CC122" s="1000"/>
      <c r="CD122" s="1000"/>
      <c r="CE122" s="1000"/>
      <c r="CF122" s="1017">
        <v>179.8</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10717692</v>
      </c>
      <c r="BR123" s="1064"/>
      <c r="BS123" s="1064"/>
      <c r="BT123" s="1064"/>
      <c r="BU123" s="1064"/>
      <c r="BV123" s="1064">
        <v>10685017</v>
      </c>
      <c r="BW123" s="1064"/>
      <c r="BX123" s="1064"/>
      <c r="BY123" s="1064"/>
      <c r="BZ123" s="1064"/>
      <c r="CA123" s="1064">
        <v>10364045</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v>116096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20195</v>
      </c>
      <c r="AB128" s="1046"/>
      <c r="AC128" s="1046"/>
      <c r="AD128" s="1046"/>
      <c r="AE128" s="1047"/>
      <c r="AF128" s="1048">
        <v>19165</v>
      </c>
      <c r="AG128" s="1046"/>
      <c r="AH128" s="1046"/>
      <c r="AI128" s="1046"/>
      <c r="AJ128" s="1047"/>
      <c r="AK128" s="1048">
        <v>98</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4602480</v>
      </c>
      <c r="AB129" s="959"/>
      <c r="AC129" s="959"/>
      <c r="AD129" s="959"/>
      <c r="AE129" s="960"/>
      <c r="AF129" s="961">
        <v>4467313</v>
      </c>
      <c r="AG129" s="959"/>
      <c r="AH129" s="959"/>
      <c r="AI129" s="959"/>
      <c r="AJ129" s="960"/>
      <c r="AK129" s="961">
        <v>4442057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1006035</v>
      </c>
      <c r="AB130" s="959"/>
      <c r="AC130" s="959"/>
      <c r="AD130" s="959"/>
      <c r="AE130" s="960"/>
      <c r="AF130" s="961">
        <v>998091</v>
      </c>
      <c r="AG130" s="959"/>
      <c r="AH130" s="959"/>
      <c r="AI130" s="959"/>
      <c r="AJ130" s="960"/>
      <c r="AK130" s="961">
        <v>938812</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3596445</v>
      </c>
      <c r="AB131" s="986"/>
      <c r="AC131" s="986"/>
      <c r="AD131" s="986"/>
      <c r="AE131" s="987"/>
      <c r="AF131" s="985">
        <v>3469222</v>
      </c>
      <c r="AG131" s="986"/>
      <c r="AH131" s="986"/>
      <c r="AI131" s="986"/>
      <c r="AJ131" s="987"/>
      <c r="AK131" s="985">
        <v>3503245</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-0.15854545</v>
      </c>
      <c r="AB132" s="1097"/>
      <c r="AC132" s="1097"/>
      <c r="AD132" s="1097"/>
      <c r="AE132" s="1098"/>
      <c r="AF132" s="1099">
        <v>-2.88603612</v>
      </c>
      <c r="AG132" s="1097"/>
      <c r="AH132" s="1097"/>
      <c r="AI132" s="1097"/>
      <c r="AJ132" s="1098"/>
      <c r="AK132" s="1099">
        <v>-2.1220040299999998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1.1000000000000001</v>
      </c>
      <c r="AB133" s="1080"/>
      <c r="AC133" s="1080"/>
      <c r="AD133" s="1080"/>
      <c r="AE133" s="1081"/>
      <c r="AF133" s="1079">
        <v>-0.3</v>
      </c>
      <c r="AG133" s="1080"/>
      <c r="AH133" s="1080"/>
      <c r="AI133" s="1080"/>
      <c r="AJ133" s="1081"/>
      <c r="AK133" s="1079">
        <v>-1.7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k/cOjuijrhca1Hhei91L+y1qIqGA/7wGuIg8Mfr8mOffUwEKdOm38LI2wk3Y4EfWgiSzqC6HFwNDTh22D1iRw==" saltValue="lRXU+UlmFIewbAg1V+EL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Ms1RTzsm/RozOYoqLIptB1VYdD8h0hD/7HKdXH2DgbYozfHtXi3R8LtZDKKmdRsqr79M7zDwwvAx4HUNRIXZg==" saltValue="izkzEEQ7UuIbcnJ7Oxj3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14" sqref="A13:XFD1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5pTRowRT0CiFlKxYV1M02DcmAtJFEm1nFxKDAFmHOU5qX9yGUmkgUkiwbWadBvapweSdaT2/GA2W21x5laFQA==" saltValue="4lZOiFPj8OAffO/Ab0S6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1124132</v>
      </c>
      <c r="AP9" s="281">
        <v>241489</v>
      </c>
      <c r="AQ9" s="282">
        <v>217348</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203196</v>
      </c>
      <c r="AP10" s="284">
        <v>43651</v>
      </c>
      <c r="AQ10" s="285">
        <v>32038</v>
      </c>
      <c r="AR10" s="286">
        <v>36.200000000000003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52170</v>
      </c>
      <c r="AP13" s="284">
        <v>11207</v>
      </c>
      <c r="AQ13" s="285">
        <v>7824</v>
      </c>
      <c r="AR13" s="286">
        <v>43.2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23217</v>
      </c>
      <c r="AP14" s="284">
        <v>4988</v>
      </c>
      <c r="AQ14" s="285">
        <v>4511</v>
      </c>
      <c r="AR14" s="286">
        <v>10.6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-94002</v>
      </c>
      <c r="AP15" s="284">
        <v>-20194</v>
      </c>
      <c r="AQ15" s="285">
        <v>-13520</v>
      </c>
      <c r="AR15" s="286">
        <v>49.4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1308713</v>
      </c>
      <c r="AP16" s="284">
        <v>281141</v>
      </c>
      <c r="AQ16" s="285">
        <v>249036</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22.34</v>
      </c>
      <c r="AP21" s="298">
        <v>21</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94.1</v>
      </c>
      <c r="AP22" s="303">
        <v>95.5</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780813</v>
      </c>
      <c r="AP32" s="312">
        <v>167736</v>
      </c>
      <c r="AQ32" s="313">
        <v>141939</v>
      </c>
      <c r="AR32" s="314">
        <v>18.2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53333</v>
      </c>
      <c r="AP35" s="312">
        <v>11457</v>
      </c>
      <c r="AQ35" s="313">
        <v>33103</v>
      </c>
      <c r="AR35" s="314">
        <v>-65.400000000000006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30413</v>
      </c>
      <c r="AP36" s="312">
        <v>6533</v>
      </c>
      <c r="AQ36" s="313">
        <v>3141</v>
      </c>
      <c r="AR36" s="314">
        <v>108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429</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12</v>
      </c>
      <c r="AP38" s="315">
        <v>3</v>
      </c>
      <c r="AQ38" s="316">
        <v>16</v>
      </c>
      <c r="AR38" s="304">
        <v>-81.3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-98</v>
      </c>
      <c r="AP39" s="312">
        <v>-21</v>
      </c>
      <c r="AQ39" s="313">
        <v>-2776</v>
      </c>
      <c r="AR39" s="314">
        <v>-99.2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-938812</v>
      </c>
      <c r="AP40" s="312">
        <v>-201678</v>
      </c>
      <c r="AQ40" s="313">
        <v>-127875</v>
      </c>
      <c r="AR40" s="314">
        <v>57.7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-74339</v>
      </c>
      <c r="AP41" s="312">
        <v>-15970</v>
      </c>
      <c r="AQ41" s="313">
        <v>47977</v>
      </c>
      <c r="AR41" s="314">
        <v>-133.30000000000001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1044968</v>
      </c>
      <c r="AN51" s="334">
        <v>200032</v>
      </c>
      <c r="AO51" s="335">
        <v>9.4</v>
      </c>
      <c r="AP51" s="336">
        <v>126262</v>
      </c>
      <c r="AQ51" s="337">
        <v>10</v>
      </c>
      <c r="AR51" s="338">
        <v>-0.6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506476</v>
      </c>
      <c r="AN52" s="342">
        <v>96952</v>
      </c>
      <c r="AO52" s="343">
        <v>-9.9</v>
      </c>
      <c r="AP52" s="344">
        <v>56769</v>
      </c>
      <c r="AQ52" s="345">
        <v>2.1</v>
      </c>
      <c r="AR52" s="346">
        <v>-12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1340698</v>
      </c>
      <c r="AN53" s="334">
        <v>262573</v>
      </c>
      <c r="AO53" s="335">
        <v>31.3</v>
      </c>
      <c r="AP53" s="336">
        <v>263613</v>
      </c>
      <c r="AQ53" s="337">
        <v>108.8</v>
      </c>
      <c r="AR53" s="338">
        <v>-77.5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654388</v>
      </c>
      <c r="AN54" s="342">
        <v>128161</v>
      </c>
      <c r="AO54" s="343">
        <v>32.200000000000003</v>
      </c>
      <c r="AP54" s="344">
        <v>128823</v>
      </c>
      <c r="AQ54" s="345">
        <v>126.9</v>
      </c>
      <c r="AR54" s="346">
        <v>-94.7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1298958</v>
      </c>
      <c r="AN55" s="334">
        <v>261360</v>
      </c>
      <c r="AO55" s="335">
        <v>-0.5</v>
      </c>
      <c r="AP55" s="336">
        <v>330026</v>
      </c>
      <c r="AQ55" s="337">
        <v>25.2</v>
      </c>
      <c r="AR55" s="338">
        <v>-25.7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696319</v>
      </c>
      <c r="AN56" s="342">
        <v>140104</v>
      </c>
      <c r="AO56" s="343">
        <v>9.3000000000000007</v>
      </c>
      <c r="AP56" s="344">
        <v>141075</v>
      </c>
      <c r="AQ56" s="345">
        <v>9.5</v>
      </c>
      <c r="AR56" s="346">
        <v>-0.2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1040885</v>
      </c>
      <c r="AN57" s="334">
        <v>217077</v>
      </c>
      <c r="AO57" s="335">
        <v>-16.899999999999999</v>
      </c>
      <c r="AP57" s="336">
        <v>278179</v>
      </c>
      <c r="AQ57" s="337">
        <v>-15.7</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445205</v>
      </c>
      <c r="AN58" s="342">
        <v>92848</v>
      </c>
      <c r="AO58" s="343">
        <v>-33.700000000000003</v>
      </c>
      <c r="AP58" s="344">
        <v>122182</v>
      </c>
      <c r="AQ58" s="345">
        <v>-13.4</v>
      </c>
      <c r="AR58" s="346">
        <v>-20.3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1143839</v>
      </c>
      <c r="AN59" s="334">
        <v>245723</v>
      </c>
      <c r="AO59" s="335">
        <v>13.2</v>
      </c>
      <c r="AP59" s="336">
        <v>283153</v>
      </c>
      <c r="AQ59" s="337">
        <v>1.8</v>
      </c>
      <c r="AR59" s="338">
        <v>11.4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559623</v>
      </c>
      <c r="AN60" s="342">
        <v>120220</v>
      </c>
      <c r="AO60" s="343">
        <v>29.5</v>
      </c>
      <c r="AP60" s="344">
        <v>127593</v>
      </c>
      <c r="AQ60" s="345">
        <v>4.4000000000000004</v>
      </c>
      <c r="AR60" s="346">
        <v>25.1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1173870</v>
      </c>
      <c r="AN61" s="349">
        <v>237353</v>
      </c>
      <c r="AO61" s="350">
        <v>7.3</v>
      </c>
      <c r="AP61" s="351">
        <v>256247</v>
      </c>
      <c r="AQ61" s="352">
        <v>26</v>
      </c>
      <c r="AR61" s="338">
        <v>-18.7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572402</v>
      </c>
      <c r="AN62" s="342">
        <v>115657</v>
      </c>
      <c r="AO62" s="343">
        <v>5.5</v>
      </c>
      <c r="AP62" s="344">
        <v>115288</v>
      </c>
      <c r="AQ62" s="345">
        <v>25.9</v>
      </c>
      <c r="AR62" s="346">
        <v>-20.399999999999999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qnbo7p6COZc/8VSHQNRuKQvDrRaCewwYErgmc+MxC86XdEZsTjizqx5IpCK39TonJM5OrzR9657WISRvwpBtA==" saltValue="TTKyK7v47Oza1+qJ6K3W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kq+USeyJJCxB/oohGC2Tk/SZ/ISHZFNXpgXdBlbyrwoxNc+x6jTb/a0HrcN6VzbUXtKGbO5/ebgWuG6lFsXJ7A==" saltValue="XCXtOcBLQV7fsIEEH7q0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fIRc8x5PPHdXGyZMSBXJxv9985dL+Ck1pzqX2PyLrCkD4FKaHm3pAmS62is+qhrx7GkX8pmAbm0QLiIZ8mfIUA==" saltValue="4KXJvYKU7bL+ipA9F/dv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C44" sqref="C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22.56</v>
      </c>
      <c r="G47" s="12">
        <v>20.61</v>
      </c>
      <c r="H47" s="12">
        <v>19.61</v>
      </c>
      <c r="I47" s="12">
        <v>20.14</v>
      </c>
      <c r="J47" s="13">
        <v>20.18</v>
      </c>
    </row>
    <row r="48" spans="2:10" ht="57.75" customHeight="1" x14ac:dyDescent="0.15">
      <c r="B48" s="14"/>
      <c r="C48" s="1141" t="s">
        <v>4</v>
      </c>
      <c r="D48" s="1141"/>
      <c r="E48" s="1142"/>
      <c r="F48" s="15">
        <v>7.98</v>
      </c>
      <c r="G48" s="16">
        <v>8.23</v>
      </c>
      <c r="H48" s="16">
        <v>9.5399999999999991</v>
      </c>
      <c r="I48" s="16">
        <v>9</v>
      </c>
      <c r="J48" s="17">
        <v>7.84</v>
      </c>
    </row>
    <row r="49" spans="2:10" ht="57.75" customHeight="1" thickBot="1" x14ac:dyDescent="0.2">
      <c r="B49" s="18"/>
      <c r="C49" s="1143" t="s">
        <v>5</v>
      </c>
      <c r="D49" s="1143"/>
      <c r="E49" s="1144"/>
      <c r="F49" s="19">
        <v>4.28</v>
      </c>
      <c r="G49" s="20">
        <v>8.7200000000000006</v>
      </c>
      <c r="H49" s="20">
        <v>21.74</v>
      </c>
      <c r="I49" s="20" t="s">
        <v>531</v>
      </c>
      <c r="J49" s="21">
        <v>3.67</v>
      </c>
    </row>
    <row r="50" spans="2:10" x14ac:dyDescent="0.15"/>
  </sheetData>
  <sheetProtection algorithmName="SHA-512" hashValue="MJHG4nHcY2D2Zzmqn6pGxAo9NGD/i7KwQF3xeNuApo4iFnRGOv0Y6wMjEzmcDJqHtXZ1AKsKExpLkR/RZu/upA==" saltValue="OxLnJQsCo+bU9hIgcom5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7.98</v>
      </c>
      <c r="G34" s="33">
        <v>8.23</v>
      </c>
      <c r="H34" s="33">
        <v>9.5399999999999991</v>
      </c>
      <c r="I34" s="33">
        <v>8.99</v>
      </c>
      <c r="J34" s="34">
        <v>7.83</v>
      </c>
      <c r="K34" s="22"/>
      <c r="L34" s="22"/>
      <c r="M34" s="22"/>
      <c r="N34" s="22"/>
      <c r="O34" s="22"/>
      <c r="P34" s="22"/>
    </row>
    <row r="35" spans="1:16" ht="39" customHeight="1" x14ac:dyDescent="0.15">
      <c r="A35" s="22"/>
      <c r="B35" s="35"/>
      <c r="C35" s="1145" t="s">
        <v>533</v>
      </c>
      <c r="D35" s="1146"/>
      <c r="E35" s="1147"/>
      <c r="F35" s="36">
        <v>0.39</v>
      </c>
      <c r="G35" s="37">
        <v>0.26</v>
      </c>
      <c r="H35" s="37">
        <v>0.45</v>
      </c>
      <c r="I35" s="37">
        <v>1.07</v>
      </c>
      <c r="J35" s="38">
        <v>0.98</v>
      </c>
      <c r="K35" s="22"/>
      <c r="L35" s="22"/>
      <c r="M35" s="22"/>
      <c r="N35" s="22"/>
      <c r="O35" s="22"/>
      <c r="P35" s="22"/>
    </row>
    <row r="36" spans="1:16" ht="39" customHeight="1" x14ac:dyDescent="0.15">
      <c r="A36" s="22"/>
      <c r="B36" s="35"/>
      <c r="C36" s="1145" t="s">
        <v>534</v>
      </c>
      <c r="D36" s="1146"/>
      <c r="E36" s="1147"/>
      <c r="F36" s="36">
        <v>0.03</v>
      </c>
      <c r="G36" s="37">
        <v>0.02</v>
      </c>
      <c r="H36" s="37">
        <v>0.02</v>
      </c>
      <c r="I36" s="37">
        <v>0.02</v>
      </c>
      <c r="J36" s="38">
        <v>0.48</v>
      </c>
      <c r="K36" s="22"/>
      <c r="L36" s="22"/>
      <c r="M36" s="22"/>
      <c r="N36" s="22"/>
      <c r="O36" s="22"/>
      <c r="P36" s="22"/>
    </row>
    <row r="37" spans="1:16" ht="39" customHeight="1" x14ac:dyDescent="0.15">
      <c r="A37" s="22"/>
      <c r="B37" s="35"/>
      <c r="C37" s="1145" t="s">
        <v>535</v>
      </c>
      <c r="D37" s="1146"/>
      <c r="E37" s="1147"/>
      <c r="F37" s="36">
        <v>0.02</v>
      </c>
      <c r="G37" s="37">
        <v>0</v>
      </c>
      <c r="H37" s="37">
        <v>0.21</v>
      </c>
      <c r="I37" s="37">
        <v>0.49</v>
      </c>
      <c r="J37" s="38">
        <v>0.2</v>
      </c>
      <c r="K37" s="22"/>
      <c r="L37" s="22"/>
      <c r="M37" s="22"/>
      <c r="N37" s="22"/>
      <c r="O37" s="22"/>
      <c r="P37" s="22"/>
    </row>
    <row r="38" spans="1:16" ht="39" customHeight="1" x14ac:dyDescent="0.15">
      <c r="A38" s="22"/>
      <c r="B38" s="35"/>
      <c r="C38" s="1145" t="s">
        <v>536</v>
      </c>
      <c r="D38" s="1146"/>
      <c r="E38" s="1147"/>
      <c r="F38" s="36">
        <v>0.01</v>
      </c>
      <c r="G38" s="37">
        <v>0.01</v>
      </c>
      <c r="H38" s="37">
        <v>0.01</v>
      </c>
      <c r="I38" s="37">
        <v>0.01</v>
      </c>
      <c r="J38" s="38">
        <v>0.08</v>
      </c>
      <c r="K38" s="22"/>
      <c r="L38" s="22"/>
      <c r="M38" s="22"/>
      <c r="N38" s="22"/>
      <c r="O38" s="22"/>
      <c r="P38" s="22"/>
    </row>
    <row r="39" spans="1:16" ht="39" customHeight="1" x14ac:dyDescent="0.15">
      <c r="A39" s="22"/>
      <c r="B39" s="35"/>
      <c r="C39" s="1145" t="s">
        <v>537</v>
      </c>
      <c r="D39" s="1146"/>
      <c r="E39" s="1147"/>
      <c r="F39" s="36" t="s">
        <v>487</v>
      </c>
      <c r="G39" s="37" t="s">
        <v>487</v>
      </c>
      <c r="H39" s="37" t="s">
        <v>487</v>
      </c>
      <c r="I39" s="37">
        <v>0.15</v>
      </c>
      <c r="J39" s="38">
        <v>0.03</v>
      </c>
      <c r="K39" s="22"/>
      <c r="L39" s="22"/>
      <c r="M39" s="22"/>
      <c r="N39" s="22"/>
      <c r="O39" s="22"/>
      <c r="P39" s="22"/>
    </row>
    <row r="40" spans="1:16" ht="39" customHeight="1" x14ac:dyDescent="0.15">
      <c r="A40" s="22"/>
      <c r="B40" s="35"/>
      <c r="C40" s="1145" t="s">
        <v>538</v>
      </c>
      <c r="D40" s="1146"/>
      <c r="E40" s="1147"/>
      <c r="F40" s="36">
        <v>0.01</v>
      </c>
      <c r="G40" s="37">
        <v>0.01</v>
      </c>
      <c r="H40" s="37">
        <v>0.01</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0.03</v>
      </c>
      <c r="G43" s="42">
        <v>0.04</v>
      </c>
      <c r="H43" s="42">
        <v>0.02</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93Qf3Q+1RdhI4CgRf4Pre4srrzLAilOPB4EvOT/d5yR+vARbzoM1KJk/Kw3gNm12WgB9hUoV1+3KNXhvYy/GA==" saltValue="eht64E1+Hs5WIO0qGEF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1111</v>
      </c>
      <c r="L45" s="60">
        <v>1091</v>
      </c>
      <c r="M45" s="60">
        <v>957</v>
      </c>
      <c r="N45" s="60">
        <v>846</v>
      </c>
      <c r="O45" s="61">
        <v>781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47</v>
      </c>
      <c r="L48" s="64">
        <v>45</v>
      </c>
      <c r="M48" s="64">
        <v>51</v>
      </c>
      <c r="N48" s="64">
        <v>50</v>
      </c>
      <c r="O48" s="65">
        <v>53</v>
      </c>
      <c r="P48" s="48"/>
      <c r="Q48" s="48"/>
      <c r="R48" s="48"/>
      <c r="S48" s="48"/>
      <c r="T48" s="48"/>
      <c r="U48" s="48"/>
    </row>
    <row r="49" spans="1:21" ht="30.75" customHeight="1" x14ac:dyDescent="0.15">
      <c r="A49" s="48"/>
      <c r="B49" s="1155"/>
      <c r="C49" s="1156"/>
      <c r="D49" s="62"/>
      <c r="E49" s="1161" t="s">
        <v>14</v>
      </c>
      <c r="F49" s="1161"/>
      <c r="G49" s="1161"/>
      <c r="H49" s="1161"/>
      <c r="I49" s="1161"/>
      <c r="J49" s="1162"/>
      <c r="K49" s="63">
        <v>10</v>
      </c>
      <c r="L49" s="64">
        <v>12</v>
      </c>
      <c r="M49" s="64">
        <v>12</v>
      </c>
      <c r="N49" s="64">
        <v>21</v>
      </c>
      <c r="O49" s="65">
        <v>30</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1117</v>
      </c>
      <c r="L52" s="64">
        <v>1079</v>
      </c>
      <c r="M52" s="64">
        <v>1026</v>
      </c>
      <c r="N52" s="64">
        <v>1017</v>
      </c>
      <c r="O52" s="65">
        <v>939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51</v>
      </c>
      <c r="L53" s="69">
        <v>69</v>
      </c>
      <c r="M53" s="69">
        <v>-6</v>
      </c>
      <c r="N53" s="69">
        <v>-100</v>
      </c>
      <c r="O53" s="70">
        <v>-75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EhqXCLX8nNXcHMg2/V2N6TF3u8l052j/eCygL1tvd5rYFOo2EUu6ffYPxyjFknq4zcv2BZXqHmh9pcvXxiolw==" saltValue="x7QCdQLDyJxcaF7gXmK9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7876</v>
      </c>
      <c r="J41" s="356">
        <v>7098</v>
      </c>
      <c r="K41" s="356">
        <v>5966</v>
      </c>
      <c r="L41" s="356">
        <v>5588</v>
      </c>
      <c r="M41" s="357">
        <v>5059</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503</v>
      </c>
      <c r="J43" s="359">
        <v>458</v>
      </c>
      <c r="K43" s="359">
        <v>449</v>
      </c>
      <c r="L43" s="359">
        <v>595</v>
      </c>
      <c r="M43" s="360">
        <v>492</v>
      </c>
    </row>
    <row r="44" spans="2:13" ht="27.75" customHeight="1" x14ac:dyDescent="0.15">
      <c r="B44" s="1186"/>
      <c r="C44" s="1187"/>
      <c r="D44" s="106"/>
      <c r="E44" s="1192" t="s">
        <v>34</v>
      </c>
      <c r="F44" s="1192"/>
      <c r="G44" s="1192"/>
      <c r="H44" s="1193"/>
      <c r="I44" s="358">
        <v>239</v>
      </c>
      <c r="J44" s="359">
        <v>233</v>
      </c>
      <c r="K44" s="359">
        <v>240</v>
      </c>
      <c r="L44" s="359">
        <v>228</v>
      </c>
      <c r="M44" s="360">
        <v>220</v>
      </c>
    </row>
    <row r="45" spans="2:13" ht="27.75" customHeight="1" x14ac:dyDescent="0.15">
      <c r="B45" s="1186"/>
      <c r="C45" s="1187"/>
      <c r="D45" s="106"/>
      <c r="E45" s="1192" t="s">
        <v>35</v>
      </c>
      <c r="F45" s="1192"/>
      <c r="G45" s="1192"/>
      <c r="H45" s="1193"/>
      <c r="I45" s="358">
        <v>1017</v>
      </c>
      <c r="J45" s="359">
        <v>922</v>
      </c>
      <c r="K45" s="359">
        <v>1024</v>
      </c>
      <c r="L45" s="359">
        <v>1000</v>
      </c>
      <c r="M45" s="360">
        <v>1019</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4623</v>
      </c>
      <c r="J50" s="359">
        <v>4154</v>
      </c>
      <c r="K50" s="359">
        <v>3728</v>
      </c>
      <c r="L50" s="359">
        <v>4001</v>
      </c>
      <c r="M50" s="360">
        <v>4066</v>
      </c>
    </row>
    <row r="51" spans="2:13" ht="27.75" customHeight="1" x14ac:dyDescent="0.15">
      <c r="B51" s="1186"/>
      <c r="C51" s="1187"/>
      <c r="D51" s="106"/>
      <c r="E51" s="1192" t="s">
        <v>42</v>
      </c>
      <c r="F51" s="1192"/>
      <c r="G51" s="1192"/>
      <c r="H51" s="1193"/>
      <c r="I51" s="358">
        <v>62</v>
      </c>
      <c r="J51" s="359">
        <v>52</v>
      </c>
      <c r="K51" s="359">
        <v>32</v>
      </c>
      <c r="L51" s="359">
        <v>14</v>
      </c>
      <c r="M51" s="360" t="s">
        <v>487</v>
      </c>
    </row>
    <row r="52" spans="2:13" ht="27.75" customHeight="1" x14ac:dyDescent="0.15">
      <c r="B52" s="1188"/>
      <c r="C52" s="1189"/>
      <c r="D52" s="106"/>
      <c r="E52" s="1192" t="s">
        <v>43</v>
      </c>
      <c r="F52" s="1192"/>
      <c r="G52" s="1192"/>
      <c r="H52" s="1193"/>
      <c r="I52" s="358">
        <v>7603</v>
      </c>
      <c r="J52" s="359">
        <v>7230</v>
      </c>
      <c r="K52" s="359">
        <v>6957</v>
      </c>
      <c r="L52" s="359">
        <v>6670</v>
      </c>
      <c r="M52" s="360">
        <v>6298</v>
      </c>
    </row>
    <row r="53" spans="2:13" ht="27.75" customHeight="1" thickBot="1" x14ac:dyDescent="0.2">
      <c r="B53" s="1199" t="s">
        <v>19</v>
      </c>
      <c r="C53" s="1200"/>
      <c r="D53" s="110"/>
      <c r="E53" s="1201" t="s">
        <v>44</v>
      </c>
      <c r="F53" s="1201"/>
      <c r="G53" s="1201"/>
      <c r="H53" s="1202"/>
      <c r="I53" s="361">
        <v>-2653</v>
      </c>
      <c r="J53" s="362">
        <v>-2725</v>
      </c>
      <c r="K53" s="362">
        <v>-3038</v>
      </c>
      <c r="L53" s="362">
        <v>-3274</v>
      </c>
      <c r="M53" s="363">
        <v>-3573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4IIEELCnKj3eSTEbgJcZSW+00EE/OeI59Z39GbfItZaDXCDPx3F7gxvekosVnuMFyPsEoGQeH7nqvhyyaFquA==" saltValue="SWheAXo1/q9vi1aVguzm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903</v>
      </c>
      <c r="G55" s="122">
        <v>900</v>
      </c>
      <c r="H55" s="123">
        <v>897</v>
      </c>
    </row>
    <row r="56" spans="2:8" ht="52.5" customHeight="1" x14ac:dyDescent="0.15">
      <c r="B56" s="124"/>
      <c r="C56" s="1213" t="s">
        <v>47</v>
      </c>
      <c r="D56" s="1213"/>
      <c r="E56" s="1214"/>
      <c r="F56" s="125">
        <v>1000</v>
      </c>
      <c r="G56" s="125">
        <v>1224</v>
      </c>
      <c r="H56" s="126">
        <v>1202</v>
      </c>
    </row>
    <row r="57" spans="2:8" ht="53.25" customHeight="1" x14ac:dyDescent="0.15">
      <c r="B57" s="124"/>
      <c r="C57" s="1215" t="s">
        <v>48</v>
      </c>
      <c r="D57" s="1215"/>
      <c r="E57" s="1216"/>
      <c r="F57" s="127">
        <v>2836</v>
      </c>
      <c r="G57" s="127">
        <v>3024</v>
      </c>
      <c r="H57" s="128">
        <v>3063</v>
      </c>
    </row>
    <row r="58" spans="2:8" ht="45.75" customHeight="1" x14ac:dyDescent="0.15">
      <c r="B58" s="129"/>
      <c r="C58" s="1203" t="s">
        <v>558</v>
      </c>
      <c r="D58" s="1204"/>
      <c r="E58" s="1205"/>
      <c r="F58" s="130">
        <v>1360</v>
      </c>
      <c r="G58" s="130">
        <v>1361</v>
      </c>
      <c r="H58" s="131">
        <v>1330</v>
      </c>
    </row>
    <row r="59" spans="2:8" ht="45.75" customHeight="1" x14ac:dyDescent="0.15">
      <c r="B59" s="129"/>
      <c r="C59" s="1203" t="s">
        <v>559</v>
      </c>
      <c r="D59" s="1204"/>
      <c r="E59" s="1205"/>
      <c r="F59" s="130">
        <v>583</v>
      </c>
      <c r="G59" s="130">
        <v>664</v>
      </c>
      <c r="H59" s="131">
        <v>664</v>
      </c>
    </row>
    <row r="60" spans="2:8" ht="45.75" customHeight="1" x14ac:dyDescent="0.15">
      <c r="B60" s="129"/>
      <c r="C60" s="1203" t="s">
        <v>560</v>
      </c>
      <c r="D60" s="1204"/>
      <c r="E60" s="1205"/>
      <c r="F60" s="130">
        <v>263</v>
      </c>
      <c r="G60" s="130">
        <v>344</v>
      </c>
      <c r="H60" s="131">
        <v>344</v>
      </c>
    </row>
    <row r="61" spans="2:8" ht="45.75" customHeight="1" x14ac:dyDescent="0.15">
      <c r="B61" s="129"/>
      <c r="C61" s="1203" t="s">
        <v>561</v>
      </c>
      <c r="D61" s="1204"/>
      <c r="E61" s="1205"/>
      <c r="F61" s="130">
        <v>172</v>
      </c>
      <c r="G61" s="130">
        <v>173</v>
      </c>
      <c r="H61" s="131">
        <v>253</v>
      </c>
    </row>
    <row r="62" spans="2:8" ht="45.75" customHeight="1" thickBot="1" x14ac:dyDescent="0.2">
      <c r="B62" s="132"/>
      <c r="C62" s="1206" t="s">
        <v>562</v>
      </c>
      <c r="D62" s="1207"/>
      <c r="E62" s="1208"/>
      <c r="F62" s="133">
        <v>147</v>
      </c>
      <c r="G62" s="133">
        <v>147</v>
      </c>
      <c r="H62" s="134">
        <v>147</v>
      </c>
    </row>
    <row r="63" spans="2:8" ht="52.5" customHeight="1" thickBot="1" x14ac:dyDescent="0.2">
      <c r="B63" s="135"/>
      <c r="C63" s="1209" t="s">
        <v>49</v>
      </c>
      <c r="D63" s="1209"/>
      <c r="E63" s="1210"/>
      <c r="F63" s="136">
        <v>4738</v>
      </c>
      <c r="G63" s="136">
        <v>5148</v>
      </c>
      <c r="H63" s="137">
        <v>5162</v>
      </c>
    </row>
    <row r="64" spans="2:8" x14ac:dyDescent="0.15"/>
  </sheetData>
  <sheetProtection algorithmName="SHA-512" hashValue="fNCGQAlZtsTnbGCMeOWvNhCILiieXgksjBPZ7jWMjKAl5N9JVN7j0dwRhxQPsVCTA1DJDH3KqfyGfoqrUmyi9Q==" saltValue="GNzGb+oYmhNXrmno2dTy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200032</v>
      </c>
      <c r="E3" s="156"/>
      <c r="F3" s="157">
        <v>126262</v>
      </c>
      <c r="G3" s="158"/>
      <c r="H3" s="159"/>
    </row>
    <row r="4" spans="1:8" x14ac:dyDescent="0.15">
      <c r="A4" s="160"/>
      <c r="B4" s="161"/>
      <c r="C4" s="162"/>
      <c r="D4" s="163">
        <v>96952</v>
      </c>
      <c r="E4" s="164"/>
      <c r="F4" s="165">
        <v>56769</v>
      </c>
      <c r="G4" s="166"/>
      <c r="H4" s="167"/>
    </row>
    <row r="5" spans="1:8" x14ac:dyDescent="0.15">
      <c r="A5" s="148" t="s">
        <v>520</v>
      </c>
      <c r="B5" s="153"/>
      <c r="C5" s="154"/>
      <c r="D5" s="155">
        <v>262573</v>
      </c>
      <c r="E5" s="156"/>
      <c r="F5" s="157">
        <v>263613</v>
      </c>
      <c r="G5" s="158"/>
      <c r="H5" s="159"/>
    </row>
    <row r="6" spans="1:8" x14ac:dyDescent="0.15">
      <c r="A6" s="160"/>
      <c r="B6" s="161"/>
      <c r="C6" s="162"/>
      <c r="D6" s="163">
        <v>128161</v>
      </c>
      <c r="E6" s="164"/>
      <c r="F6" s="165">
        <v>128823</v>
      </c>
      <c r="G6" s="166"/>
      <c r="H6" s="167"/>
    </row>
    <row r="7" spans="1:8" x14ac:dyDescent="0.15">
      <c r="A7" s="148" t="s">
        <v>521</v>
      </c>
      <c r="B7" s="153"/>
      <c r="C7" s="154"/>
      <c r="D7" s="155">
        <v>261360</v>
      </c>
      <c r="E7" s="156"/>
      <c r="F7" s="157">
        <v>330026</v>
      </c>
      <c r="G7" s="158"/>
      <c r="H7" s="159"/>
    </row>
    <row r="8" spans="1:8" x14ac:dyDescent="0.15">
      <c r="A8" s="160"/>
      <c r="B8" s="161"/>
      <c r="C8" s="162"/>
      <c r="D8" s="163">
        <v>140104</v>
      </c>
      <c r="E8" s="164"/>
      <c r="F8" s="165">
        <v>141075</v>
      </c>
      <c r="G8" s="166"/>
      <c r="H8" s="167"/>
    </row>
    <row r="9" spans="1:8" x14ac:dyDescent="0.15">
      <c r="A9" s="148" t="s">
        <v>522</v>
      </c>
      <c r="B9" s="153"/>
      <c r="C9" s="154"/>
      <c r="D9" s="155">
        <v>217077</v>
      </c>
      <c r="E9" s="156"/>
      <c r="F9" s="157">
        <v>278179</v>
      </c>
      <c r="G9" s="158"/>
      <c r="H9" s="159"/>
    </row>
    <row r="10" spans="1:8" x14ac:dyDescent="0.15">
      <c r="A10" s="160"/>
      <c r="B10" s="161"/>
      <c r="C10" s="162"/>
      <c r="D10" s="163">
        <v>92848</v>
      </c>
      <c r="E10" s="164"/>
      <c r="F10" s="165">
        <v>122182</v>
      </c>
      <c r="G10" s="166"/>
      <c r="H10" s="167"/>
    </row>
    <row r="11" spans="1:8" x14ac:dyDescent="0.15">
      <c r="A11" s="148" t="s">
        <v>523</v>
      </c>
      <c r="B11" s="153"/>
      <c r="C11" s="154"/>
      <c r="D11" s="155">
        <v>245723</v>
      </c>
      <c r="E11" s="156"/>
      <c r="F11" s="157">
        <v>283153</v>
      </c>
      <c r="G11" s="158"/>
      <c r="H11" s="159"/>
    </row>
    <row r="12" spans="1:8" x14ac:dyDescent="0.15">
      <c r="A12" s="160"/>
      <c r="B12" s="161"/>
      <c r="C12" s="168"/>
      <c r="D12" s="163">
        <v>120220</v>
      </c>
      <c r="E12" s="164"/>
      <c r="F12" s="165">
        <v>127593</v>
      </c>
      <c r="G12" s="166"/>
      <c r="H12" s="167"/>
    </row>
    <row r="13" spans="1:8" x14ac:dyDescent="0.15">
      <c r="A13" s="148"/>
      <c r="B13" s="153"/>
      <c r="C13" s="169"/>
      <c r="D13" s="170">
        <v>237353</v>
      </c>
      <c r="E13" s="171"/>
      <c r="F13" s="172">
        <v>256247</v>
      </c>
      <c r="G13" s="173"/>
      <c r="H13" s="159"/>
    </row>
    <row r="14" spans="1:8" x14ac:dyDescent="0.15">
      <c r="A14" s="160"/>
      <c r="B14" s="161"/>
      <c r="C14" s="162"/>
      <c r="D14" s="163">
        <v>115657</v>
      </c>
      <c r="E14" s="164"/>
      <c r="F14" s="165">
        <v>115288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7.98</v>
      </c>
      <c r="C19" s="174">
        <f>ROUND(VALUE(SUBSTITUTE(実質収支比率等に係る経年分析!G$48,"▲","-")),2)</f>
        <v>8.23</v>
      </c>
      <c r="D19" s="174">
        <f>ROUND(VALUE(SUBSTITUTE(実質収支比率等に係る経年分析!H$48,"▲","-")),2)</f>
        <v>9.5399999999999991</v>
      </c>
      <c r="E19" s="174">
        <f>ROUND(VALUE(SUBSTITUTE(実質収支比率等に係る経年分析!I$48,"▲","-")),2)</f>
        <v>9</v>
      </c>
      <c r="F19" s="174">
        <f>ROUND(VALUE(SUBSTITUTE(実質収支比率等に係る経年分析!J$48,"▲","-")),2)</f>
        <v>7.84</v>
      </c>
    </row>
    <row r="20" spans="1:11" x14ac:dyDescent="0.15">
      <c r="A20" s="174" t="s">
        <v>53</v>
      </c>
      <c r="B20" s="174">
        <f>ROUND(VALUE(SUBSTITUTE(実質収支比率等に係る経年分析!F$47,"▲","-")),2)</f>
        <v>22.56</v>
      </c>
      <c r="C20" s="174">
        <f>ROUND(VALUE(SUBSTITUTE(実質収支比率等に係る経年分析!G$47,"▲","-")),2)</f>
        <v>20.61</v>
      </c>
      <c r="D20" s="174">
        <f>ROUND(VALUE(SUBSTITUTE(実質収支比率等に係る経年分析!H$47,"▲","-")),2)</f>
        <v>19.61</v>
      </c>
      <c r="E20" s="174">
        <f>ROUND(VALUE(SUBSTITUTE(実質収支比率等に係る経年分析!I$47,"▲","-")),2)</f>
        <v>20.14</v>
      </c>
      <c r="F20" s="174">
        <f>ROUND(VALUE(SUBSTITUTE(実質収支比率等に係る経年分析!J$47,"▲","-")),2)</f>
        <v>20.18</v>
      </c>
    </row>
    <row r="21" spans="1:11" x14ac:dyDescent="0.15">
      <c r="A21" s="174" t="s">
        <v>54</v>
      </c>
      <c r="B21" s="174">
        <f>IF(ISNUMBER(VALUE(SUBSTITUTE(実質収支比率等に係る経年分析!F$49,"▲","-"))),ROUND(VALUE(SUBSTITUTE(実質収支比率等に係る経年分析!F$49,"▲","-")),2),NA())</f>
        <v>4.28</v>
      </c>
      <c r="C21" s="174">
        <f>IF(ISNUMBER(VALUE(SUBSTITUTE(実質収支比率等に係る経年分析!G$49,"▲","-"))),ROUND(VALUE(SUBSTITUTE(実質収支比率等に係る経年分析!G$49,"▲","-")),2),NA())</f>
        <v>8.7200000000000006</v>
      </c>
      <c r="D21" s="174">
        <f>IF(ISNUMBER(VALUE(SUBSTITUTE(実質収支比率等に係る経年分析!H$49,"▲","-"))),ROUND(VALUE(SUBSTITUTE(実質収支比率等に係る経年分析!H$49,"▲","-")),2),NA())</f>
        <v>21.74</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3.67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国民健康保険直診勘定特別会計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1117</v>
      </c>
      <c r="E42" s="176"/>
      <c r="F42" s="176"/>
      <c r="G42" s="176">
        <f>'実質公債費比率（分子）の構造'!L$52</f>
        <v>1079</v>
      </c>
      <c r="H42" s="176"/>
      <c r="I42" s="176"/>
      <c r="J42" s="176">
        <f>'実質公債費比率（分子）の構造'!M$52</f>
        <v>1026</v>
      </c>
      <c r="K42" s="176"/>
      <c r="L42" s="176"/>
      <c r="M42" s="176">
        <f>'実質公債費比率（分子）の構造'!N$52</f>
        <v>1017</v>
      </c>
      <c r="N42" s="176"/>
      <c r="O42" s="176"/>
      <c r="P42" s="176">
        <f>'実質公債費比率（分子）の構造'!O$52</f>
        <v>939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v>
      </c>
      <c r="C45" s="176"/>
      <c r="D45" s="176"/>
      <c r="E45" s="176">
        <f>'実質公債費比率（分子）の構造'!L$49</f>
        <v>12</v>
      </c>
      <c r="F45" s="176"/>
      <c r="G45" s="176"/>
      <c r="H45" s="176">
        <f>'実質公債費比率（分子）の構造'!M$49</f>
        <v>12</v>
      </c>
      <c r="I45" s="176"/>
      <c r="J45" s="176"/>
      <c r="K45" s="176">
        <f>'実質公債費比率（分子）の構造'!N$49</f>
        <v>21</v>
      </c>
      <c r="L45" s="176"/>
      <c r="M45" s="176"/>
      <c r="N45" s="176">
        <f>'実質公債費比率（分子）の構造'!O$49</f>
        <v>30</v>
      </c>
      <c r="O45" s="176"/>
      <c r="P45" s="176"/>
    </row>
    <row r="46" spans="1:16" x14ac:dyDescent="0.15">
      <c r="A46" s="176" t="s">
        <v>64</v>
      </c>
      <c r="B46" s="176">
        <f>'実質公債費比率（分子）の構造'!K$48</f>
        <v>47</v>
      </c>
      <c r="C46" s="176"/>
      <c r="D46" s="176"/>
      <c r="E46" s="176">
        <f>'実質公債費比率（分子）の構造'!L$48</f>
        <v>45</v>
      </c>
      <c r="F46" s="176"/>
      <c r="G46" s="176"/>
      <c r="H46" s="176">
        <f>'実質公債費比率（分子）の構造'!M$48</f>
        <v>51</v>
      </c>
      <c r="I46" s="176"/>
      <c r="J46" s="176"/>
      <c r="K46" s="176">
        <f>'実質公債費比率（分子）の構造'!N$48</f>
        <v>50</v>
      </c>
      <c r="L46" s="176"/>
      <c r="M46" s="176"/>
      <c r="N46" s="176">
        <f>'実質公債費比率（分子）の構造'!O$48</f>
        <v>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1111</v>
      </c>
      <c r="C49" s="176"/>
      <c r="D49" s="176"/>
      <c r="E49" s="176">
        <f>'実質公債費比率（分子）の構造'!L$45</f>
        <v>1091</v>
      </c>
      <c r="F49" s="176"/>
      <c r="G49" s="176"/>
      <c r="H49" s="176">
        <f>'実質公債費比率（分子）の構造'!M$45</f>
        <v>957</v>
      </c>
      <c r="I49" s="176"/>
      <c r="J49" s="176"/>
      <c r="K49" s="176">
        <f>'実質公債費比率（分子）の構造'!N$45</f>
        <v>846</v>
      </c>
      <c r="L49" s="176"/>
      <c r="M49" s="176"/>
      <c r="N49" s="176">
        <f>'実質公債費比率（分子）の構造'!O$45</f>
        <v>781</v>
      </c>
      <c r="O49" s="176"/>
      <c r="P49" s="176"/>
    </row>
    <row r="50" spans="1:16" x14ac:dyDescent="0.15">
      <c r="A50" s="176" t="s">
        <v>67</v>
      </c>
      <c r="B50" s="176" t="e">
        <f>NA()</f>
        <v>#N/A</v>
      </c>
      <c r="C50" s="176">
        <f>IF(ISNUMBER('実質公債費比率（分子）の構造'!K$53),'実質公債費比率（分子）の構造'!K$53,NA())</f>
        <v>51</v>
      </c>
      <c r="D50" s="176" t="e">
        <f>NA()</f>
        <v>#N/A</v>
      </c>
      <c r="E50" s="176" t="e">
        <f>NA()</f>
        <v>#N/A</v>
      </c>
      <c r="F50" s="176">
        <f>IF(ISNUMBER('実質公債費比率（分子）の構造'!L$53),'実質公債費比率（分子）の構造'!L$53,NA())</f>
        <v>69</v>
      </c>
      <c r="G50" s="176" t="e">
        <f>NA()</f>
        <v>#N/A</v>
      </c>
      <c r="H50" s="176" t="e">
        <f>NA()</f>
        <v>#N/A</v>
      </c>
      <c r="I50" s="176">
        <f>IF(ISNUMBER('実質公債費比率（分子）の構造'!M$53),'実質公債費比率（分子）の構造'!M$53,NA())</f>
        <v>-6</v>
      </c>
      <c r="J50" s="176" t="e">
        <f>NA()</f>
        <v>#N/A</v>
      </c>
      <c r="K50" s="176" t="e">
        <f>NA()</f>
        <v>#N/A</v>
      </c>
      <c r="L50" s="176">
        <f>IF(ISNUMBER('実質公債費比率（分子）の構造'!N$53),'実質公債費比率（分子）の構造'!N$53,NA())</f>
        <v>-100</v>
      </c>
      <c r="M50" s="176" t="e">
        <f>NA()</f>
        <v>#N/A</v>
      </c>
      <c r="N50" s="176" t="e">
        <f>NA()</f>
        <v>#N/A</v>
      </c>
      <c r="O50" s="176">
        <f>IF(ISNUMBER('実質公債費比率（分子）の構造'!O$53),'実質公債費比率（分子）の構造'!O$53,NA())</f>
        <v>-75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7603</v>
      </c>
      <c r="E56" s="175"/>
      <c r="F56" s="175"/>
      <c r="G56" s="175">
        <f>'将来負担比率（分子）の構造'!J$52</f>
        <v>7230</v>
      </c>
      <c r="H56" s="175"/>
      <c r="I56" s="175"/>
      <c r="J56" s="175">
        <f>'将来負担比率（分子）の構造'!K$52</f>
        <v>6957</v>
      </c>
      <c r="K56" s="175"/>
      <c r="L56" s="175"/>
      <c r="M56" s="175">
        <f>'将来負担比率（分子）の構造'!L$52</f>
        <v>6670</v>
      </c>
      <c r="N56" s="175"/>
      <c r="O56" s="175"/>
      <c r="P56" s="175">
        <f>'将来負担比率（分子）の構造'!M$52</f>
        <v>6298</v>
      </c>
    </row>
    <row r="57" spans="1:16" x14ac:dyDescent="0.15">
      <c r="A57" s="175" t="s">
        <v>42</v>
      </c>
      <c r="B57" s="175"/>
      <c r="C57" s="175"/>
      <c r="D57" s="175">
        <f>'将来負担比率（分子）の構造'!I$51</f>
        <v>62</v>
      </c>
      <c r="E57" s="175"/>
      <c r="F57" s="175"/>
      <c r="G57" s="175">
        <f>'将来負担比率（分子）の構造'!J$51</f>
        <v>52</v>
      </c>
      <c r="H57" s="175"/>
      <c r="I57" s="175"/>
      <c r="J57" s="175">
        <f>'将来負担比率（分子）の構造'!K$51</f>
        <v>32</v>
      </c>
      <c r="K57" s="175"/>
      <c r="L57" s="175"/>
      <c r="M57" s="175">
        <f>'将来負担比率（分子）の構造'!L$51</f>
        <v>14</v>
      </c>
      <c r="N57" s="175"/>
      <c r="O57" s="175"/>
      <c r="P57" s="175" t="str">
        <f>'将来負担比率（分子）の構造'!M$51</f>
        <v>-</v>
      </c>
    </row>
    <row r="58" spans="1:16" x14ac:dyDescent="0.15">
      <c r="A58" s="175" t="s">
        <v>41</v>
      </c>
      <c r="B58" s="175"/>
      <c r="C58" s="175"/>
      <c r="D58" s="175">
        <f>'将来負担比率（分子）の構造'!I$50</f>
        <v>4623</v>
      </c>
      <c r="E58" s="175"/>
      <c r="F58" s="175"/>
      <c r="G58" s="175">
        <f>'将来負担比率（分子）の構造'!J$50</f>
        <v>4154</v>
      </c>
      <c r="H58" s="175"/>
      <c r="I58" s="175"/>
      <c r="J58" s="175">
        <f>'将来負担比率（分子）の構造'!K$50</f>
        <v>3728</v>
      </c>
      <c r="K58" s="175"/>
      <c r="L58" s="175"/>
      <c r="M58" s="175">
        <f>'将来負担比率（分子）の構造'!L$50</f>
        <v>4001</v>
      </c>
      <c r="N58" s="175"/>
      <c r="O58" s="175"/>
      <c r="P58" s="175">
        <f>'将来負担比率（分子）の構造'!M$50</f>
        <v>4066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1017</v>
      </c>
      <c r="C62" s="175"/>
      <c r="D62" s="175"/>
      <c r="E62" s="175">
        <f>'将来負担比率（分子）の構造'!J$45</f>
        <v>922</v>
      </c>
      <c r="F62" s="175"/>
      <c r="G62" s="175"/>
      <c r="H62" s="175">
        <f>'将来負担比率（分子）の構造'!K$45</f>
        <v>1024</v>
      </c>
      <c r="I62" s="175"/>
      <c r="J62" s="175"/>
      <c r="K62" s="175">
        <f>'将来負担比率（分子）の構造'!L$45</f>
        <v>1000</v>
      </c>
      <c r="L62" s="175"/>
      <c r="M62" s="175"/>
      <c r="N62" s="175">
        <f>'将来負担比率（分子）の構造'!M$45</f>
        <v>1019</v>
      </c>
      <c r="O62" s="175"/>
      <c r="P62" s="175"/>
    </row>
    <row r="63" spans="1:16" x14ac:dyDescent="0.15">
      <c r="A63" s="175" t="s">
        <v>34</v>
      </c>
      <c r="B63" s="175">
        <f>'将来負担比率（分子）の構造'!I$44</f>
        <v>239</v>
      </c>
      <c r="C63" s="175"/>
      <c r="D63" s="175"/>
      <c r="E63" s="175">
        <f>'将来負担比率（分子）の構造'!J$44</f>
        <v>233</v>
      </c>
      <c r="F63" s="175"/>
      <c r="G63" s="175"/>
      <c r="H63" s="175">
        <f>'将来負担比率（分子）の構造'!K$44</f>
        <v>240</v>
      </c>
      <c r="I63" s="175"/>
      <c r="J63" s="175"/>
      <c r="K63" s="175">
        <f>'将来負担比率（分子）の構造'!L$44</f>
        <v>228</v>
      </c>
      <c r="L63" s="175"/>
      <c r="M63" s="175"/>
      <c r="N63" s="175">
        <f>'将来負担比率（分子）の構造'!M$44</f>
        <v>220</v>
      </c>
      <c r="O63" s="175"/>
      <c r="P63" s="175"/>
    </row>
    <row r="64" spans="1:16" x14ac:dyDescent="0.15">
      <c r="A64" s="175" t="s">
        <v>33</v>
      </c>
      <c r="B64" s="175">
        <f>'将来負担比率（分子）の構造'!I$43</f>
        <v>503</v>
      </c>
      <c r="C64" s="175"/>
      <c r="D64" s="175"/>
      <c r="E64" s="175">
        <f>'将来負担比率（分子）の構造'!J$43</f>
        <v>458</v>
      </c>
      <c r="F64" s="175"/>
      <c r="G64" s="175"/>
      <c r="H64" s="175">
        <f>'将来負担比率（分子）の構造'!K$43</f>
        <v>449</v>
      </c>
      <c r="I64" s="175"/>
      <c r="J64" s="175"/>
      <c r="K64" s="175">
        <f>'将来負担比率（分子）の構造'!L$43</f>
        <v>595</v>
      </c>
      <c r="L64" s="175"/>
      <c r="M64" s="175"/>
      <c r="N64" s="175">
        <f>'将来負担比率（分子）の構造'!M$43</f>
        <v>492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7876</v>
      </c>
      <c r="C66" s="175"/>
      <c r="D66" s="175"/>
      <c r="E66" s="175">
        <f>'将来負担比率（分子）の構造'!J$41</f>
        <v>7098</v>
      </c>
      <c r="F66" s="175"/>
      <c r="G66" s="175"/>
      <c r="H66" s="175">
        <f>'将来負担比率（分子）の構造'!K$41</f>
        <v>5966</v>
      </c>
      <c r="I66" s="175"/>
      <c r="J66" s="175"/>
      <c r="K66" s="175">
        <f>'将来負担比率（分子）の構造'!L$41</f>
        <v>5588</v>
      </c>
      <c r="L66" s="175"/>
      <c r="M66" s="175"/>
      <c r="N66" s="175">
        <f>'将来負担比率（分子）の構造'!M$41</f>
        <v>5059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903</v>
      </c>
      <c r="C72" s="179">
        <f>基金残高に係る経年分析!G55</f>
        <v>900</v>
      </c>
      <c r="D72" s="179">
        <f>基金残高に係る経年分析!H55</f>
        <v>897</v>
      </c>
    </row>
    <row r="73" spans="1:16" x14ac:dyDescent="0.15">
      <c r="A73" s="178" t="s">
        <v>74</v>
      </c>
      <c r="B73" s="179">
        <f>基金残高に係る経年分析!F56</f>
        <v>1000</v>
      </c>
      <c r="C73" s="179">
        <f>基金残高に係る経年分析!G56</f>
        <v>1224</v>
      </c>
      <c r="D73" s="179">
        <f>基金残高に係る経年分析!H56</f>
        <v>1202</v>
      </c>
    </row>
    <row r="74" spans="1:16" x14ac:dyDescent="0.15">
      <c r="A74" s="178" t="s">
        <v>75</v>
      </c>
      <c r="B74" s="179">
        <f>基金残高に係る経年分析!F57</f>
        <v>2836</v>
      </c>
      <c r="C74" s="179">
        <f>基金残高に係る経年分析!G57</f>
        <v>3024</v>
      </c>
      <c r="D74" s="179">
        <f>基金残高に係る経年分析!H57</f>
        <v>3063</v>
      </c>
    </row>
  </sheetData>
  <sheetProtection algorithmName="SHA-512" hashValue="ki+EBL/aLQynRTzLuI2/gJBnz1fCoCIsWVbzRX325KbmaE5qZnZ6dqTneamqfgYdOUe7pnDOOwpN0OdG7R6MXw==" saltValue="OKuViwPbyTShqjokUr5H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2025-03-05T07:26:27Z</cp:lastPrinted>
  <dcterms:created xsi:type="dcterms:W3CDTF">2025-02-19T04:43:13Z</dcterms:created>
  <dcterms:modified xsi:type="dcterms:W3CDTF">2025-03-09T23:43:35Z</dcterms:modified>
  <cp:category/>
</cp:coreProperties>
</file>