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390" yWindow="0" windowWidth="25305" windowHeight="15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<sst xmlns="http://schemas.openxmlformats.org/spreadsheetml/2006/main" xmlns:r="http://schemas.openxmlformats.org/officeDocument/2006/relationships" count="543" uniqueCount="543">
  <si>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</si>
  <si>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</si>
  <si>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</si>
  <si>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</si>
  <si>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</si>
  <si>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</si>
  <si>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</si>
  <si>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</si>
  <si>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</si>
  <si>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</si>
  <si>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</si>
  <si>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</si>
  <si>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</si>
  <si>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</si>
  <si>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</si>
  <si>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</si>
  <si>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</si>
  <si>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</si>
  <si>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</si>
  <si>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</si>
  <si>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</si>
  <si>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</si>
  <si>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</si>
  <si>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</si>
  <si>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</si>
  <si>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中土佐町立美術館輝きの基金</t>
    <rPh sb="0" eb="4">
      <t>ナカトサチョウ</t>
    </rPh>
    <rPh sb="4" eb="5">
      <t>リツ</t>
    </rPh>
    <rPh sb="5" eb="8">
      <t>ビジュツカン</t>
    </rPh>
    <rPh sb="8" eb="9">
      <t>カガヤ</t>
    </rPh>
    <rPh sb="11" eb="13">
      <t>キキン</t>
    </rPh>
    <phoneticPr fontId="5"/>
  </si>
  <si>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</si>
  <si>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</si>
  <si>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</si>
  <si>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</si>
  <si>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</si>
  <si>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</si>
  <si>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</si>
  <si>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</si>
  <si>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</si>
  <si>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</si>
  <si>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</si>
  <si>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</si>
  <si>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</si>
  <si>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</si>
  <si>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</si>
  <si>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</si>
  <si>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</si>
  <si>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</si>
  <si>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</si>
  <si>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</si>
  <si>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</si>
  <si>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</si>
  <si>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</si>
  <si>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</si>
  <si>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</si>
  <si>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</si>
  <si>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</si>
  <si>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</si>
  <si>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</si>
  <si>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</si>
  <si>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</si>
  <si>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</si>
  <si>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</si>
  <si>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</si>
  <si>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</si>
  <si>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</si>
  <si>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将来負担比率（分子）の構造</t>
  </si>
  <si>
    <t>PFI事業に係るもの</t>
    <rPh sb="3" eb="5">
      <t>ジギョウ</t>
    </rPh>
    <rPh sb="6" eb="7">
      <t>カカ</t>
    </rPh>
    <phoneticPr fontId="32"/>
  </si>
  <si>
    <t>将来負担比率</t>
    <rPh sb="0" eb="2">
      <t>ショウライ</t>
    </rPh>
    <rPh sb="2" eb="4">
      <t>フタン</t>
    </rPh>
    <rPh sb="4" eb="6">
      <t>ヒリツ</t>
    </rPh>
    <phoneticPr fontId="35"/>
  </si>
  <si>
    <t>防災対策加速化基金</t>
    <rPh sb="0" eb="4">
      <t>ボウサイタイサク</t>
    </rPh>
    <rPh sb="4" eb="7">
      <t>カソクカ</t>
    </rPh>
    <rPh sb="7" eb="9">
      <t>キキン</t>
    </rPh>
    <phoneticPr fontId="5"/>
  </si>
  <si>
    <t>減債基金
積立状況等（注）</t>
    <rPh sb="0" eb="2">
      <t>ゲンサイ</t>
    </rPh>
    <rPh sb="2" eb="4">
      <t>キキン</t>
    </rPh>
    <rPh sb="5" eb="7">
      <t>ツミタテ</t>
    </rPh>
    <rPh sb="7" eb="9">
      <t>ジョウキョウ</t>
    </rPh>
    <rPh sb="9" eb="10">
      <t>トウ</t>
    </rPh>
    <rPh sb="10" eb="13">
      <t>チュウ</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</si>
  <si>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</si>
  <si>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</si>
  <si>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</si>
  <si>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</si>
  <si>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</si>
  <si>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</si>
  <si>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</si>
  <si>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</si>
  <si>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</si>
  <si>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</si>
  <si>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</si>
  <si>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</si>
  <si>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</si>
  <si>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</si>
  <si>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</si>
  <si>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</si>
  <si>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</si>
  <si>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</si>
  <si>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</si>
  <si>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</si>
  <si>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</si>
  <si>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</si>
  <si>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</si>
  <si>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</si>
  <si>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</si>
  <si>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</si>
  <si>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</si>
  <si>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</si>
  <si>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</si>
  <si>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</si>
  <si>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</si>
  <si>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</si>
  <si>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</si>
  <si>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</si>
  <si>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</si>
  <si>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</si>
  <si>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</si>
  <si>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</si>
  <si>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</si>
  <si>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</si>
  <si>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</si>
  <si>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</si>
  <si>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</si>
  <si>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</si>
  <si>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</si>
  <si>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</si>
  <si>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</si>
  <si>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</si>
  <si>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</si>
  <si>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</si>
  <si>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</si>
  <si>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</si>
  <si>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</si>
  <si>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</si>
  <si>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</si>
  <si>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</si>
  <si>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</si>
  <si>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</si>
  <si>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</si>
  <si>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</si>
  <si>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</si>
  <si>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</si>
  <si>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</si>
  <si>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</si>
  <si>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</si>
  <si>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</si>
  <si>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</si>
  <si>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</si>
  <si>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</si>
  <si>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</si>
  <si>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</si>
  <si>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</si>
  <si>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</si>
  <si>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</si>
  <si>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</si>
  <si>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</si>
  <si>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Ⅱ－０</t>
  </si>
  <si>
    <t>職員の状況 (※8)</t>
    <rPh sb="0" eb="2">
      <t>ショクイン</t>
    </rPh>
    <rPh sb="3" eb="5">
      <t>ジョウキョウ</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</si>
  <si>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</si>
  <si>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</si>
  <si>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</si>
  <si>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</si>
  <si>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</si>
  <si>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</si>
  <si>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</si>
  <si>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</si>
  <si>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</si>
  <si>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</si>
  <si>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 8.46</t>
  </si>
  <si>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</si>
  <si>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</si>
  <si>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</si>
  <si>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</si>
  <si>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</si>
  <si>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</si>
  <si>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</si>
  <si>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超過課税分</t>
    <rPh sb="0" eb="2">
      <t>チョウカ</t>
    </rPh>
    <rPh sb="2" eb="4">
      <t>カゼイ</t>
    </rPh>
    <rPh sb="4" eb="5">
      <t>ブン</t>
    </rPh>
    <phoneticPr fontId="33"/>
  </si>
  <si>
    <t>中土佐町</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</si>
  <si>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</si>
  <si>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</si>
  <si>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</si>
  <si>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</si>
  <si>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</si>
  <si>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</si>
  <si>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（株）中土佐町地域振興公社</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</si>
  <si>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</si>
  <si>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</si>
  <si>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</si>
  <si>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</si>
  <si>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</si>
  <si>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</si>
  <si>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</si>
  <si>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</si>
  <si>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</si>
  <si>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</si>
  <si>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</si>
  <si>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</si>
  <si>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</si>
  <si>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</si>
  <si>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</si>
  <si>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</si>
  <si>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</si>
  <si>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</si>
  <si>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</si>
  <si>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</si>
  <si>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</si>
  <si>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</si>
  <si>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</si>
  <si>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-12.3</t>
  </si>
  <si>
    <t>高知県中土佐町</t>
  </si>
  <si>
    <t>こうち人づくり広域連合</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</si>
  <si>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</si>
  <si>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</si>
  <si>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</si>
  <si>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</si>
  <si>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</si>
  <si>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</si>
  <si>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</si>
  <si>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</si>
  <si>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</si>
  <si>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</si>
  <si>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</si>
  <si>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</si>
  <si>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</si>
  <si>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</si>
  <si>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</si>
  <si>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</si>
  <si>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t>▲ 0.63</t>
  </si>
  <si>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</si>
  <si>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</si>
  <si>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</si>
  <si>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</si>
  <si>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</si>
  <si>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</si>
  <si>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</si>
  <si>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</si>
  <si>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</si>
  <si>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</si>
  <si>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</si>
  <si>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</si>
  <si>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</si>
  <si>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</si>
  <si>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</si>
  <si>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</si>
  <si>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</si>
  <si>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保険税(料)収入額</t>
  </si>
  <si>
    <t>-2.7</t>
  </si>
  <si>
    <t>備考</t>
    <rPh sb="0" eb="2">
      <t>ビコウ</t>
    </rPh>
    <phoneticPr fontId="33"/>
  </si>
  <si>
    <t>-3.0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</si>
  <si>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</si>
  <si>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</si>
  <si>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</si>
  <si>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</si>
  <si>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</si>
  <si>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</si>
  <si>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</si>
  <si>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</si>
  <si>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</si>
  <si>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</si>
  <si>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</si>
  <si>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</si>
  <si>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</si>
  <si>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</si>
  <si>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</si>
  <si>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</si>
  <si>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</si>
  <si>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</si>
  <si>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</si>
  <si>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</si>
  <si>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</si>
  <si>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</si>
  <si>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</si>
  <si>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</si>
  <si>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</si>
  <si>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</si>
  <si>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</si>
  <si>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</si>
  <si>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</si>
  <si>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</si>
  <si>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</si>
  <si>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</si>
  <si>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</si>
  <si>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</si>
  <si>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</si>
  <si>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</si>
  <si>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</si>
  <si>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</si>
  <si>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</si>
  <si>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</si>
  <si>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</si>
  <si>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</si>
  <si>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</si>
  <si>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</si>
  <si>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</si>
  <si>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</si>
  <si>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</si>
  <si>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</si>
  <si>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</si>
  <si>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</si>
  <si>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</si>
  <si>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</si>
  <si>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</si>
  <si>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</si>
  <si>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</si>
  <si>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</si>
  <si>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</si>
  <si>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</si>
  <si>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</si>
  <si>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</si>
  <si>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</si>
  <si>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</si>
  <si>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</si>
  <si>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</si>
  <si>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</si>
  <si>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</si>
  <si>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</si>
  <si>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</si>
  <si>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未来・夢基金</t>
    <rPh sb="0" eb="2">
      <t>ミライ</t>
    </rPh>
    <rPh sb="3" eb="4">
      <t>ユメ</t>
    </rPh>
    <rPh sb="4" eb="6">
      <t>キキン</t>
    </rPh>
    <phoneticPr fontId="33"/>
  </si>
  <si>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</si>
  <si>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</si>
  <si>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</si>
  <si>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</si>
  <si>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</si>
  <si>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</si>
  <si>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</si>
  <si>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</si>
  <si>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</si>
  <si>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</si>
  <si>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</si>
  <si>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</si>
  <si>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</si>
  <si>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</si>
  <si>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</si>
  <si>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</si>
  <si>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</si>
  <si>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</si>
  <si>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</si>
  <si>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</si>
  <si>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</si>
  <si>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</si>
  <si>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</si>
  <si>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</si>
  <si>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</si>
  <si>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</si>
  <si>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</si>
  <si>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</si>
  <si>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</si>
  <si>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</si>
  <si>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</si>
  <si>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</si>
  <si>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</si>
  <si>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</si>
  <si>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</si>
  <si>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</si>
  <si>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</si>
  <si>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</si>
  <si>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</si>
  <si>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</si>
  <si>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</si>
  <si>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</si>
  <si>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</si>
  <si>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</si>
  <si>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</si>
  <si>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高知県後期高齢者医療広域連合（後期高齢者医療特別会計）</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</si>
  <si>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</si>
  <si>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</si>
  <si>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</si>
  <si>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</si>
  <si>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</si>
  <si>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</si>
  <si>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</si>
  <si>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</si>
  <si>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</si>
  <si>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</si>
  <si>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</si>
  <si>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</si>
  <si>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</si>
  <si>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</si>
  <si>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</si>
  <si>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</si>
  <si>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</si>
  <si>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</si>
  <si>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</si>
  <si>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高幡広域市町村圏事務組合（一般会計）</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</si>
  <si>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</si>
  <si>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</si>
  <si>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</si>
  <si>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</si>
  <si>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</si>
  <si>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</si>
  <si>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</si>
  <si>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</si>
  <si>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</si>
  <si>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</si>
  <si>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</si>
  <si>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</si>
  <si>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</si>
  <si>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</si>
  <si>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</si>
  <si>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</si>
  <si>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</si>
  <si>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</si>
  <si>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</si>
  <si>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</si>
  <si>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</si>
  <si>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</si>
  <si>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</si>
  <si>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</si>
  <si>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</si>
  <si>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</si>
  <si>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</si>
  <si>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</si>
  <si>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</si>
  <si>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</si>
  <si>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</si>
  <si>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</si>
  <si>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</si>
  <si>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</si>
  <si>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</si>
  <si>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</si>
  <si>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</si>
  <si>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</si>
  <si>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</si>
  <si>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</si>
  <si>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</si>
  <si>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6.96</t>
  </si>
  <si>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</si>
  <si>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</si>
  <si>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</si>
  <si>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</si>
  <si>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</si>
  <si>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</si>
  <si>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</si>
  <si>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</si>
  <si>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</si>
  <si>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</si>
  <si>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</si>
  <si>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</si>
  <si>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</si>
  <si>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</si>
  <si>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</si>
  <si>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</si>
  <si>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</si>
  <si>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被保険者
1人当り</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</si>
  <si>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</si>
  <si>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</si>
  <si>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</si>
  <si>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</si>
  <si>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</si>
  <si>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</si>
  <si>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</si>
  <si>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</si>
  <si>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</si>
  <si>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</si>
  <si>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</si>
  <si>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</si>
  <si>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</si>
  <si>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</si>
  <si>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</si>
  <si>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</si>
  <si>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</si>
  <si>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</si>
  <si>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</si>
  <si>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</si>
  <si>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</si>
  <si>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</si>
  <si>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</si>
  <si>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</si>
  <si>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</si>
  <si>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</si>
  <si>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</si>
  <si>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</si>
  <si>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</si>
  <si>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</si>
  <si>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</si>
  <si>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</si>
  <si>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</si>
  <si>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簡易水道事業会計</t>
  </si>
  <si>
    <t>法適用企業</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</si>
  <si>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</si>
  <si>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</si>
  <si>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</si>
  <si>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</si>
  <si>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高幡広域市町村圏事務組合（滞納整理事業特別会計）</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</si>
  <si>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</si>
  <si>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</si>
  <si>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</si>
  <si>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</si>
  <si>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</si>
  <si>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</si>
  <si>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</si>
  <si>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</si>
  <si>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</si>
  <si>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</si>
  <si>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</si>
  <si>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</si>
  <si>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</si>
  <si>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</si>
  <si>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</si>
  <si>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</si>
  <si>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</si>
  <si>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</si>
  <si>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</si>
  <si>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</si>
  <si>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</si>
  <si>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</si>
  <si>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</si>
  <si>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</si>
  <si>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</si>
  <si>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</si>
  <si>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</si>
  <si>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</si>
  <si>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</si>
  <si>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</si>
  <si>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</si>
  <si>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</si>
  <si>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</si>
  <si>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</si>
  <si>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</si>
  <si>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</si>
  <si>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</si>
  <si>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</si>
  <si>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</si>
  <si>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</si>
  <si>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</si>
  <si>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</si>
  <si>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</si>
  <si>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</si>
  <si>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</si>
  <si>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</si>
  <si>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</si>
  <si>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</si>
  <si>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</si>
  <si>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</si>
  <si>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</si>
  <si>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</si>
  <si>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</si>
  <si>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</si>
  <si>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</si>
  <si>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</si>
  <si>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</si>
  <si>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</si>
  <si>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</si>
  <si>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7.56</t>
  </si>
  <si>
    <t>その他会計（赤字）</t>
  </si>
  <si>
    <t>高幡消防組合</t>
  </si>
  <si>
    <t>津野山養護老人ホーム組合</t>
  </si>
  <si>
    <t>高陵特別養護老人ホーム組合</t>
  </si>
  <si>
    <t>高幡東部清掃組合</t>
  </si>
  <si>
    <t>高幡障害者支援施設組合</t>
  </si>
  <si>
    <t>高知県市町村総合事務組合（一般会計）</t>
  </si>
  <si>
    <t>高知県市町村総合事務組合（交通災害共済事業特別会計）</t>
  </si>
  <si>
    <t>高知県後期高齢者医療広域連合（一般会計）</t>
  </si>
  <si>
    <t>（株）ＳＥＡプロジェクト</t>
  </si>
  <si>
    <t>施設等整備基金</t>
    <rPh sb="0" eb="2">
      <t>シセツ</t>
    </rPh>
    <rPh sb="2" eb="3">
      <t>ナド</t>
    </rPh>
    <rPh sb="3" eb="5">
      <t>セイビ</t>
    </rPh>
    <rPh sb="5" eb="7">
      <t>キキン</t>
    </rPh>
    <phoneticPr fontId="5"/>
  </si>
  <si>
    <t>地域福祉基金</t>
    <rPh sb="0" eb="4">
      <t>チイキフクシ</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</si>
</sst>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3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178" fontId="14" fillId="0" borderId="23"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Border="1" applyAlignment="1">
      <alignment vertical="center" wrapText="1"/>
    </xf>
    <xf numFmtId="0" fontId="14" fillId="3" borderId="32" xfId="19" applyFont="1" applyFill="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Border="1" applyAlignment="1">
      <alignment vertical="center" wrapText="1"/>
    </xf>
    <xf numFmtId="0" fontId="14" fillId="3" borderId="35" xfId="19"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Border="1" applyAlignment="1">
      <alignment vertical="center" wrapText="1"/>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34" xfId="19" applyNumberFormat="1" applyFont="1" applyBorder="1">
      <alignment vertical="center"/>
    </xf>
    <xf numFmtId="189" fontId="14" fillId="0" borderId="0" xfId="19" applyNumberFormat="1" applyFont="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0" borderId="19" xfId="6" applyFont="1" applyBorder="1" applyAlignment="1">
      <alignment horizontal="left" vertical="center" wrapText="1"/>
    </xf>
    <xf numFmtId="0" fontId="22" fillId="0" borderId="23" xfId="6" applyFont="1" applyBorder="1" applyAlignment="1">
      <alignment horizontal="left" vertical="center"/>
    </xf>
    <xf numFmtId="0" fontId="22" fillId="0" borderId="36" xfId="6" applyFont="1" applyBorder="1" applyAlignment="1">
      <alignment horizontal="left" vertical="center"/>
    </xf>
    <xf numFmtId="0" fontId="22" fillId="6" borderId="64" xfId="6" applyFont="1" applyFill="1" applyBorder="1" applyAlignment="1">
      <alignment horizontal="right" vertical="top"/>
    </xf>
    <xf numFmtId="0" fontId="22" fillId="0" borderId="53" xfId="6" applyFont="1" applyBorder="1" applyAlignment="1">
      <alignment horizontal="left" vertical="center" wrapText="1"/>
    </xf>
    <xf numFmtId="0" fontId="22" fillId="0" borderId="54" xfId="6" applyFont="1" applyBorder="1" applyAlignment="1">
      <alignment horizontal="left" vertical="center"/>
    </xf>
    <xf numFmtId="0" fontId="22" fillId="0" borderId="52" xfId="6" applyFont="1" applyBorder="1" applyAlignment="1">
      <alignment horizontal="left" vertical="center"/>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22"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0" xfId="17" applyFont="1" applyAlignment="1">
      <alignment vertical="center" wrapText="1"/>
    </xf>
    <xf numFmtId="0" fontId="22" fillId="7" borderId="64" xfId="17" applyFont="1" applyFill="1" applyBorder="1" applyAlignment="1">
      <alignment horizontal="right" vertical="top"/>
    </xf>
    <xf numFmtId="0" fontId="24" fillId="0" borderId="50"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7" xfId="8" applyFont="1" applyBorder="1" applyAlignment="1">
      <alignment vertical="center" wrapText="1"/>
    </xf>
    <xf numFmtId="0" fontId="24" fillId="0" borderId="8" xfId="8" applyFont="1" applyBorder="1" applyAlignment="1">
      <alignment vertical="center" wrapText="1"/>
    </xf>
    <xf numFmtId="0" fontId="24" fillId="0" borderId="56" xfId="8" applyFont="1" applyBorder="1" applyAlignment="1">
      <alignment vertical="center" wrapText="1"/>
    </xf>
    <xf numFmtId="0" fontId="24" fillId="0" borderId="57" xfId="8" applyFont="1" applyBorder="1" applyAlignment="1">
      <alignment vertical="center" wrapText="1"/>
    </xf>
    <xf numFmtId="0" fontId="24" fillId="0" borderId="61" xfId="8" applyFont="1" applyBorder="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Border="1" applyAlignment="1">
      <alignment vertical="center" wrapText="1"/>
    </xf>
    <xf numFmtId="0" fontId="24" fillId="0" borderId="14" xfId="8" applyFont="1" applyBorder="1" applyAlignment="1">
      <alignment vertical="center" wrapText="1"/>
    </xf>
    <xf numFmtId="0" fontId="24" fillId="0" borderId="15" xfId="8" applyFont="1" applyBorder="1" applyAlignment="1">
      <alignment vertical="center" wrapText="1"/>
    </xf>
    <xf numFmtId="0" fontId="24" fillId="0" borderId="37" xfId="8" applyFont="1" applyBorder="1" applyAlignment="1">
      <alignment vertical="center" wrapText="1"/>
    </xf>
    <xf numFmtId="0" fontId="24" fillId="0" borderId="38" xfId="8" applyFont="1" applyBorder="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Border="1">
      <alignment vertical="center"/>
    </xf>
    <xf numFmtId="0" fontId="24" fillId="0" borderId="35" xfId="8" applyFont="1" applyBorder="1">
      <alignment vertical="center"/>
    </xf>
    <xf numFmtId="0" fontId="24" fillId="0" borderId="36" xfId="8" applyFont="1" applyBorder="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Border="1">
      <alignment vertical="center"/>
    </xf>
    <xf numFmtId="0" fontId="24" fillId="0" borderId="51" xfId="8" applyFont="1" applyBorder="1">
      <alignment vertical="center"/>
    </xf>
    <xf numFmtId="0" fontId="24" fillId="0" borderId="52" xfId="8" applyFont="1" applyBorder="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26" xfId="7" applyFont="1" applyBorder="1">
      <alignment vertical="center"/>
    </xf>
    <xf numFmtId="0" fontId="24" fillId="0" borderId="32" xfId="7" applyFont="1" applyBorder="1" applyAlignment="1">
      <alignment vertical="center" wrapText="1"/>
    </xf>
    <xf numFmtId="0" fontId="24" fillId="0" borderId="22" xfId="7" applyFont="1" applyBorder="1" applyAlignment="1">
      <alignment horizontal="left" vertical="center"/>
    </xf>
    <xf numFmtId="0" fontId="24" fillId="0" borderId="35" xfId="7" applyFont="1" applyBorder="1" applyAlignment="1">
      <alignment horizontal="left" vertical="center"/>
    </xf>
    <xf numFmtId="0" fontId="24" fillId="0" borderId="32" xfId="7" applyFont="1" applyBorder="1" applyAlignment="1">
      <alignment horizontal="center" vertical="center" shrinkToFit="1"/>
    </xf>
    <xf numFmtId="0" fontId="24" fillId="0" borderId="36" xfId="7" applyFont="1" applyBorder="1" applyAlignment="1">
      <alignment horizontal="left" vertical="center"/>
    </xf>
    <xf numFmtId="0" fontId="24" fillId="0" borderId="0" xfId="7" applyFont="1" applyAlignment="1">
      <alignment horizontal="left" vertical="center"/>
    </xf>
    <xf numFmtId="0" fontId="24" fillId="0" borderId="35" xfId="7" applyFont="1" applyBorder="1" applyAlignment="1">
      <alignment horizontal="center" vertical="center" shrinkToFit="1"/>
    </xf>
    <xf numFmtId="0" fontId="24" fillId="0" borderId="50" xfId="7" applyFont="1" applyBorder="1" applyAlignment="1">
      <alignment horizontal="left" vertical="center"/>
    </xf>
    <xf numFmtId="0" fontId="24" fillId="0" borderId="51" xfId="7" applyFont="1" applyBorder="1" applyAlignment="1">
      <alignment horizontal="left" vertical="center"/>
    </xf>
    <xf numFmtId="0" fontId="24" fillId="0" borderId="51" xfId="7" applyFont="1" applyBorder="1" applyAlignment="1">
      <alignment horizontal="center" vertical="center" shrinkToFit="1"/>
    </xf>
    <xf numFmtId="0" fontId="24" fillId="0" borderId="52" xfId="7" applyFont="1" applyBorder="1" applyAlignment="1">
      <alignment horizontal="left" vertical="center"/>
    </xf>
    <xf numFmtId="183"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0" borderId="19" xfId="6" applyFont="1" applyBorder="1" applyAlignment="1">
      <alignment horizontal="left" vertical="center" wrapText="1"/>
    </xf>
    <xf numFmtId="0" fontId="29" fillId="0" borderId="23" xfId="6" applyFont="1" applyBorder="1" applyAlignment="1">
      <alignment horizontal="left" vertical="center"/>
    </xf>
    <xf numFmtId="0" fontId="29" fillId="0" borderId="35"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35"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Border="1" applyAlignment="1">
      <alignment horizontal="left" vertical="center" wrapText="1"/>
    </xf>
    <xf numFmtId="0" fontId="29" fillId="0" borderId="54" xfId="6" applyFont="1" applyBorder="1" applyAlignment="1">
      <alignment horizontal="left" vertical="center"/>
    </xf>
    <xf numFmtId="0" fontId="29" fillId="0" borderId="51" xfId="6" applyFont="1" applyBorder="1" applyAlignment="1">
      <alignment horizontal="left" vertical="center"/>
    </xf>
    <xf numFmtId="0" fontId="29" fillId="0" borderId="51"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64" xfId="6" applyFont="1" applyBorder="1" applyAlignment="1">
      <alignment horizontal="left" vertical="center"/>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250563</c:v>
                </c:pt>
                <c:pt idx="1">
                  <c:v>778808</c:v>
                </c:pt>
                <c:pt idx="2">
                  <c:v>249727</c:v>
                </c:pt>
                <c:pt idx="3">
                  <c:v>199274</c:v>
                </c:pt>
                <c:pt idx="4">
                  <c:v>178364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17709736837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9.75</c:v>
                </c:pt>
                <c:pt idx="1">
                  <c:v>12.26</c:v>
                </c:pt>
                <c:pt idx="2">
                  <c:v>12.32</c:v>
                </c:pt>
                <c:pt idx="3">
                  <c:v>4.0199999999999996</c:v>
                </c:pt>
                <c:pt idx="4">
                  <c:v>10.28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65.63</c:v>
                </c:pt>
                <c:pt idx="1">
                  <c:v>55.13</c:v>
                </c:pt>
                <c:pt idx="2">
                  <c:v>51.8</c:v>
                </c:pt>
                <c:pt idx="3">
                  <c:v>51.2</c:v>
                </c:pt>
                <c:pt idx="4">
                  <c:v>45.1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-7.56</c:v>
                </c:pt>
                <c:pt idx="1">
                  <c:v>-6.96</c:v>
                </c:pt>
                <c:pt idx="2">
                  <c:v>16.190000000000001</c:v>
                </c:pt>
                <c:pt idx="3">
                  <c:v>-8.4600000000000009</c:v>
                </c:pt>
                <c:pt idx="4">
                  <c:v>-0.63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2.e-002</c:v>
                </c:pt>
                <c:pt idx="4">
                  <c:v>#N/A</c:v>
                </c:pt>
                <c:pt idx="5">
                  <c:v>5.e-002</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0.31</c:v>
                </c:pt>
                <c:pt idx="4">
                  <c:v>#N/A</c:v>
                </c:pt>
                <c:pt idx="5">
                  <c:v>0.5</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8.e-002</c:v>
                </c:pt>
                <c:pt idx="2">
                  <c:v>#N/A</c:v>
                </c:pt>
                <c:pt idx="3">
                  <c:v>0.1</c:v>
                </c:pt>
                <c:pt idx="4">
                  <c:v>#N/A</c:v>
                </c:pt>
                <c:pt idx="5">
                  <c:v>9.e-002</c:v>
                </c:pt>
                <c:pt idx="6">
                  <c:v>#N/A</c:v>
                </c:pt>
                <c:pt idx="7">
                  <c:v>0.11</c:v>
                </c:pt>
                <c:pt idx="8">
                  <c:v>#N/A</c:v>
                </c:pt>
                <c:pt idx="9">
                  <c:v>0.1</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0.15</c:v>
                </c:pt>
              </c:numCache>
            </c:numRef>
          </c:val>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1.94</c:v>
                </c:pt>
                <c:pt idx="2">
                  <c:v>#N/A</c:v>
                </c:pt>
                <c:pt idx="3">
                  <c:v>2.58</c:v>
                </c:pt>
                <c:pt idx="4">
                  <c:v>#N/A</c:v>
                </c:pt>
                <c:pt idx="5">
                  <c:v>3.08</c:v>
                </c:pt>
                <c:pt idx="6">
                  <c:v>#N/A</c:v>
                </c:pt>
                <c:pt idx="7">
                  <c:v>3.54</c:v>
                </c:pt>
                <c:pt idx="8">
                  <c:v>#N/A</c:v>
                </c:pt>
                <c:pt idx="9">
                  <c:v>4.1900000000000004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9.74</c:v>
                </c:pt>
                <c:pt idx="2">
                  <c:v>#N/A</c:v>
                </c:pt>
                <c:pt idx="3">
                  <c:v>12.23</c:v>
                </c:pt>
                <c:pt idx="4">
                  <c:v>#N/A</c:v>
                </c:pt>
                <c:pt idx="5">
                  <c:v>12.26</c:v>
                </c:pt>
                <c:pt idx="6">
                  <c:v>#N/A</c:v>
                </c:pt>
                <c:pt idx="7">
                  <c:v>4.0199999999999996</c:v>
                </c:pt>
                <c:pt idx="8">
                  <c:v>#N/A</c:v>
                </c:pt>
                <c:pt idx="9">
                  <c:v>10.28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876</c:v>
                </c:pt>
                <c:pt idx="5">
                  <c:v>806</c:v>
                </c:pt>
                <c:pt idx="8">
                  <c:v>814</c:v>
                </c:pt>
                <c:pt idx="11">
                  <c:v>861</c:v>
                </c:pt>
                <c:pt idx="14">
                  <c:v>918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c:v>
                </c:pt>
                <c:pt idx="3">
                  <c:v>50</c:v>
                </c:pt>
                <c:pt idx="6">
                  <c:v>53</c:v>
                </c:pt>
                <c:pt idx="9">
                  <c:v>65</c:v>
                </c:pt>
                <c:pt idx="12">
                  <c:v>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1155</c:v>
                </c:pt>
                <c:pt idx="3">
                  <c:v>1068</c:v>
                </c:pt>
                <c:pt idx="6">
                  <c:v>1135</c:v>
                </c:pt>
                <c:pt idx="9">
                  <c:v>1201</c:v>
                </c:pt>
                <c:pt idx="12">
                  <c:v>1298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322</c:v>
                </c:pt>
                <c:pt idx="2">
                  <c:v>#N/A</c:v>
                </c:pt>
                <c:pt idx="3">
                  <c:v>#N/A</c:v>
                </c:pt>
                <c:pt idx="4">
                  <c:v>313</c:v>
                </c:pt>
                <c:pt idx="5">
                  <c:v>#N/A</c:v>
                </c:pt>
                <c:pt idx="6">
                  <c:v>#N/A</c:v>
                </c:pt>
                <c:pt idx="7">
                  <c:v>375</c:v>
                </c:pt>
                <c:pt idx="8">
                  <c:v>#N/A</c:v>
                </c:pt>
                <c:pt idx="9">
                  <c:v>#N/A</c:v>
                </c:pt>
                <c:pt idx="10">
                  <c:v>407</c:v>
                </c:pt>
                <c:pt idx="11">
                  <c:v>#N/A</c:v>
                </c:pt>
                <c:pt idx="12">
                  <c:v>#N/A</c:v>
                </c:pt>
                <c:pt idx="13">
                  <c:v>431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9950</c:v>
                </c:pt>
                <c:pt idx="5">
                  <c:v>11202</c:v>
                </c:pt>
                <c:pt idx="8">
                  <c:v>11128</c:v>
                </c:pt>
                <c:pt idx="11">
                  <c:v>10989</c:v>
                </c:pt>
                <c:pt idx="14">
                  <c:v>10757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144</c:v>
                </c:pt>
                <c:pt idx="5">
                  <c:v>97</c:v>
                </c:pt>
                <c:pt idx="8">
                  <c:v>77</c:v>
                </c:pt>
                <c:pt idx="11">
                  <c:v>62</c:v>
                </c:pt>
                <c:pt idx="14">
                  <c:v>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6008</c:v>
                </c:pt>
                <c:pt idx="5">
                  <c:v>5453</c:v>
                </c:pt>
                <c:pt idx="8">
                  <c:v>4863</c:v>
                </c:pt>
                <c:pt idx="11">
                  <c:v>4825</c:v>
                </c:pt>
                <c:pt idx="14">
                  <c:v>4349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789</c:v>
                </c:pt>
                <c:pt idx="3">
                  <c:v>920</c:v>
                </c:pt>
                <c:pt idx="6">
                  <c:v>827</c:v>
                </c:pt>
                <c:pt idx="9">
                  <c:v>805</c:v>
                </c:pt>
                <c:pt idx="12">
                  <c:v>912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2</c:v>
                </c:pt>
                <c:pt idx="6">
                  <c:v>2</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450</c:v>
                </c:pt>
                <c:pt idx="3">
                  <c:v>482</c:v>
                </c:pt>
                <c:pt idx="6">
                  <c:v>580</c:v>
                </c:pt>
                <c:pt idx="9">
                  <c:v>696</c:v>
                </c:pt>
                <c:pt idx="12">
                  <c:v>713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18</c:v>
                </c:pt>
                <c:pt idx="6">
                  <c:v>18</c:v>
                </c:pt>
                <c:pt idx="9">
                  <c:v>17</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11412</c:v>
                </c:pt>
                <c:pt idx="3">
                  <c:v>14460</c:v>
                </c:pt>
                <c:pt idx="6">
                  <c:v>13737</c:v>
                </c:pt>
                <c:pt idx="9">
                  <c:v>13590</c:v>
                </c:pt>
                <c:pt idx="12">
                  <c:v>13255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1990</c:v>
                </c:pt>
                <c:pt idx="1">
                  <c:v>1933</c:v>
                </c:pt>
                <c:pt idx="2">
                  <c:v>1743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992</c:v>
                </c:pt>
                <c:pt idx="1">
                  <c:v>992</c:v>
                </c:pt>
                <c:pt idx="2">
                  <c:v>743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2567</c:v>
                </c:pt>
                <c:pt idx="1">
                  <c:v>2532</c:v>
                </c:pt>
                <c:pt idx="2">
                  <c:v>2399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5,941
5,896
193.21
7,643,733
7,196,021
397,556
3,865,445
13,255,039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人口の減少や全国平均を上回る高齢化率（令和２年度国勢調査４８．２％）に加え、町内に中心となる産業が無いことなどにより、財政基盤が脆弱なため、類似団体平均を下回っている。 </a:t>
          </a:r>
        </a:p>
        <a:p>
          <a:r>
            <a:rPr kumimoji="1" lang="ja-JP" altLang="en-US" sz="1300">
              <a:latin typeface="ＭＳ Ｐゴシック"/>
              <a:ea typeface="ＭＳ Ｐゴシック"/>
            </a:rPr>
            <a:t>　今後は、「中土佐町総合振興計画」および「まち・ひと・しごと創生総合戦略」に沿った施策の実行に努め、活力あるまちづくりを展開しつつ、行政の効率化に努めることにより財政の健全化を図る。 </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3" name="テキスト ボックス 52"/>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5" name="テキスト ボックス 54"/>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7" name="テキスト ボックス 56"/>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53000" y="610044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7175"/>
    <xdr:sp macro="" textlink="">
      <xdr:nvSpPr>
        <xdr:cNvPr id="64" name="財政力最小値テキスト"/>
        <xdr:cNvSpPr txBox="1"/>
      </xdr:nvSpPr>
      <xdr:spPr>
        <a:xfrm>
          <a:off x="5041900" y="75869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6"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7" name="直線コネクタ 66"/>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17780</xdr:rowOff>
    </xdr:from>
    <xdr:to xmlns:xdr="http://schemas.openxmlformats.org/drawingml/2006/spreadsheetDrawing">
      <xdr:col>23</xdr:col>
      <xdr:colOff>133350</xdr:colOff>
      <xdr:row>44</xdr:row>
      <xdr:rowOff>17780</xdr:rowOff>
    </xdr:to>
    <xdr:cxnSp macro="">
      <xdr:nvCxnSpPr>
        <xdr:cNvPr id="68" name="直線コネクタ 67"/>
        <xdr:cNvCxnSpPr/>
      </xdr:nvCxnSpPr>
      <xdr:spPr>
        <a:xfrm>
          <a:off x="4114800" y="75615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7175"/>
    <xdr:sp macro="" textlink="">
      <xdr:nvSpPr>
        <xdr:cNvPr id="69" name="財政力平均値テキスト"/>
        <xdr:cNvSpPr txBox="1"/>
      </xdr:nvSpPr>
      <xdr:spPr>
        <a:xfrm>
          <a:off x="5041900" y="722185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17780</xdr:rowOff>
    </xdr:from>
    <xdr:to xmlns:xdr="http://schemas.openxmlformats.org/drawingml/2006/spreadsheetDrawing">
      <xdr:col>19</xdr:col>
      <xdr:colOff>133350</xdr:colOff>
      <xdr:row>44</xdr:row>
      <xdr:rowOff>17780</xdr:rowOff>
    </xdr:to>
    <xdr:cxnSp macro="">
      <xdr:nvCxnSpPr>
        <xdr:cNvPr id="71" name="直線コネクタ 70"/>
        <xdr:cNvCxnSpPr/>
      </xdr:nvCxnSpPr>
      <xdr:spPr>
        <a:xfrm>
          <a:off x="3225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17780</xdr:rowOff>
    </xdr:from>
    <xdr:to xmlns:xdr="http://schemas.openxmlformats.org/drawingml/2006/spreadsheetDrawing">
      <xdr:col>15</xdr:col>
      <xdr:colOff>82550</xdr:colOff>
      <xdr:row>44</xdr:row>
      <xdr:rowOff>17780</xdr:rowOff>
    </xdr:to>
    <xdr:cxnSp macro="">
      <xdr:nvCxnSpPr>
        <xdr:cNvPr id="74" name="直線コネクタ 73"/>
        <xdr:cNvCxnSpPr/>
      </xdr:nvCxnSpPr>
      <xdr:spPr>
        <a:xfrm>
          <a:off x="2336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xdr:rowOff>
    </xdr:from>
    <xdr:to xmlns:xdr="http://schemas.openxmlformats.org/drawingml/2006/spreadsheetDrawing">
      <xdr:col>15</xdr:col>
      <xdr:colOff>133350</xdr:colOff>
      <xdr:row>43</xdr:row>
      <xdr:rowOff>106045</xdr:rowOff>
    </xdr:to>
    <xdr:sp macro="" textlink="">
      <xdr:nvSpPr>
        <xdr:cNvPr id="75" name="フローチャート: 判断 74"/>
        <xdr:cNvSpPr/>
      </xdr:nvSpPr>
      <xdr:spPr>
        <a:xfrm>
          <a:off x="3175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116205</xdr:rowOff>
    </xdr:from>
    <xdr:ext cx="762000" cy="259080"/>
    <xdr:sp macro="" textlink="">
      <xdr:nvSpPr>
        <xdr:cNvPr id="76" name="テキスト ボックス 75"/>
        <xdr:cNvSpPr txBox="1"/>
      </xdr:nvSpPr>
      <xdr:spPr>
        <a:xfrm>
          <a:off x="2844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17780</xdr:rowOff>
    </xdr:from>
    <xdr:to xmlns:xdr="http://schemas.openxmlformats.org/drawingml/2006/spreadsheetDrawing">
      <xdr:col>11</xdr:col>
      <xdr:colOff>31750</xdr:colOff>
      <xdr:row>44</xdr:row>
      <xdr:rowOff>17780</xdr:rowOff>
    </xdr:to>
    <xdr:cxnSp macro="">
      <xdr:nvCxnSpPr>
        <xdr:cNvPr id="77" name="直線コネクタ 76"/>
        <xdr:cNvCxnSpPr/>
      </xdr:nvCxnSpPr>
      <xdr:spPr>
        <a:xfrm>
          <a:off x="1447800" y="7561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162560</xdr:rowOff>
    </xdr:from>
    <xdr:to xmlns:xdr="http://schemas.openxmlformats.org/drawingml/2006/spreadsheetDrawing">
      <xdr:col>7</xdr:col>
      <xdr:colOff>31750</xdr:colOff>
      <xdr:row>43</xdr:row>
      <xdr:rowOff>92710</xdr:rowOff>
    </xdr:to>
    <xdr:sp macro="" textlink="">
      <xdr:nvSpPr>
        <xdr:cNvPr id="80" name="フローチャート: 判断 79"/>
        <xdr:cNvSpPr/>
      </xdr:nvSpPr>
      <xdr:spPr>
        <a:xfrm>
          <a:off x="1397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102870</xdr:rowOff>
    </xdr:from>
    <xdr:ext cx="762000" cy="259080"/>
    <xdr:sp macro="" textlink="">
      <xdr:nvSpPr>
        <xdr:cNvPr id="81" name="テキスト ボックス 80"/>
        <xdr:cNvSpPr txBox="1"/>
      </xdr:nvSpPr>
      <xdr:spPr>
        <a:xfrm>
          <a:off x="1066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138430</xdr:rowOff>
    </xdr:from>
    <xdr:to xmlns:xdr="http://schemas.openxmlformats.org/drawingml/2006/spreadsheetDrawing">
      <xdr:col>23</xdr:col>
      <xdr:colOff>184150</xdr:colOff>
      <xdr:row>44</xdr:row>
      <xdr:rowOff>68580</xdr:rowOff>
    </xdr:to>
    <xdr:sp macro="" textlink="">
      <xdr:nvSpPr>
        <xdr:cNvPr id="87" name="楕円 86"/>
        <xdr:cNvSpPr/>
      </xdr:nvSpPr>
      <xdr:spPr>
        <a:xfrm>
          <a:off x="49022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34290</xdr:rowOff>
    </xdr:from>
    <xdr:ext cx="762000" cy="259080"/>
    <xdr:sp macro="" textlink="">
      <xdr:nvSpPr>
        <xdr:cNvPr id="88" name="財政力該当値テキスト"/>
        <xdr:cNvSpPr txBox="1"/>
      </xdr:nvSpPr>
      <xdr:spPr>
        <a:xfrm>
          <a:off x="5041900" y="740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138430</xdr:rowOff>
    </xdr:from>
    <xdr:to xmlns:xdr="http://schemas.openxmlformats.org/drawingml/2006/spreadsheetDrawing">
      <xdr:col>19</xdr:col>
      <xdr:colOff>184150</xdr:colOff>
      <xdr:row>44</xdr:row>
      <xdr:rowOff>68580</xdr:rowOff>
    </xdr:to>
    <xdr:sp macro="" textlink="">
      <xdr:nvSpPr>
        <xdr:cNvPr id="89" name="楕円 88"/>
        <xdr:cNvSpPr/>
      </xdr:nvSpPr>
      <xdr:spPr>
        <a:xfrm>
          <a:off x="4064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53340</xdr:rowOff>
    </xdr:from>
    <xdr:ext cx="736600" cy="257175"/>
    <xdr:sp macro="" textlink="">
      <xdr:nvSpPr>
        <xdr:cNvPr id="90" name="テキスト ボックス 89"/>
        <xdr:cNvSpPr txBox="1"/>
      </xdr:nvSpPr>
      <xdr:spPr>
        <a:xfrm>
          <a:off x="3733800" y="75971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138430</xdr:rowOff>
    </xdr:from>
    <xdr:to xmlns:xdr="http://schemas.openxmlformats.org/drawingml/2006/spreadsheetDrawing">
      <xdr:col>15</xdr:col>
      <xdr:colOff>133350</xdr:colOff>
      <xdr:row>44</xdr:row>
      <xdr:rowOff>68580</xdr:rowOff>
    </xdr:to>
    <xdr:sp macro="" textlink="">
      <xdr:nvSpPr>
        <xdr:cNvPr id="91" name="楕円 90"/>
        <xdr:cNvSpPr/>
      </xdr:nvSpPr>
      <xdr:spPr>
        <a:xfrm>
          <a:off x="3175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53340</xdr:rowOff>
    </xdr:from>
    <xdr:ext cx="762000" cy="257175"/>
    <xdr:sp macro="" textlink="">
      <xdr:nvSpPr>
        <xdr:cNvPr id="92" name="テキスト ボックス 91"/>
        <xdr:cNvSpPr txBox="1"/>
      </xdr:nvSpPr>
      <xdr:spPr>
        <a:xfrm>
          <a:off x="2844800" y="7597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138430</xdr:rowOff>
    </xdr:from>
    <xdr:to xmlns:xdr="http://schemas.openxmlformats.org/drawingml/2006/spreadsheetDrawing">
      <xdr:col>11</xdr:col>
      <xdr:colOff>82550</xdr:colOff>
      <xdr:row>44</xdr:row>
      <xdr:rowOff>68580</xdr:rowOff>
    </xdr:to>
    <xdr:sp macro="" textlink="">
      <xdr:nvSpPr>
        <xdr:cNvPr id="93" name="楕円 92"/>
        <xdr:cNvSpPr/>
      </xdr:nvSpPr>
      <xdr:spPr>
        <a:xfrm>
          <a:off x="2286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53340</xdr:rowOff>
    </xdr:from>
    <xdr:ext cx="762000" cy="257175"/>
    <xdr:sp macro="" textlink="">
      <xdr:nvSpPr>
        <xdr:cNvPr id="94" name="テキスト ボックス 93"/>
        <xdr:cNvSpPr txBox="1"/>
      </xdr:nvSpPr>
      <xdr:spPr>
        <a:xfrm>
          <a:off x="1955800" y="7597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138430</xdr:rowOff>
    </xdr:from>
    <xdr:to xmlns:xdr="http://schemas.openxmlformats.org/drawingml/2006/spreadsheetDrawing">
      <xdr:col>7</xdr:col>
      <xdr:colOff>31750</xdr:colOff>
      <xdr:row>44</xdr:row>
      <xdr:rowOff>68580</xdr:rowOff>
    </xdr:to>
    <xdr:sp macro="" textlink="">
      <xdr:nvSpPr>
        <xdr:cNvPr id="95" name="楕円 94"/>
        <xdr:cNvSpPr/>
      </xdr:nvSpPr>
      <xdr:spPr>
        <a:xfrm>
          <a:off x="1397000" y="751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53340</xdr:rowOff>
    </xdr:from>
    <xdr:ext cx="762000" cy="257175"/>
    <xdr:sp macro="" textlink="">
      <xdr:nvSpPr>
        <xdr:cNvPr id="96" name="テキスト ボックス 95"/>
        <xdr:cNvSpPr txBox="1"/>
      </xdr:nvSpPr>
      <xdr:spPr>
        <a:xfrm>
          <a:off x="1066800" y="7597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8" name="テキスト ボックス 97"/>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99" name="テキスト ボックス 98"/>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経常収支比率は、近年は、南海トラフ地震対策事業の実施に伴い発行した地方債の償還に伴う公債費の増加によって上昇傾向にある。新型コロナウイルス感染拡大以降、事業の中止・縮小に伴う経常経費の減少や普通交付税の追加交付による歳入経常一般財源の増加により一時的に低下していたが、平時への移行に伴い再び上昇している。令和５年度は類似団体平均より４．５ポイント高くなったものの、全国、高知県平均は下回っている。</a:t>
          </a:r>
        </a:p>
        <a:p>
          <a:r>
            <a:rPr kumimoji="1" lang="ja-JP" altLang="en-US" sz="1100">
              <a:latin typeface="ＭＳ Ｐゴシック"/>
              <a:ea typeface="ＭＳ Ｐゴシック"/>
            </a:rPr>
            <a:t>　公債費は令和７～８年度をピークとして逓減していくものの、令和１２年度頃までは公債費負担の高い状態が続く見込みであるため、その他の経常経費の抑制に努め、健全な財政運営を目指す。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2" name="テキスト ボックス 111"/>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0" name="テキスト ボックス 119"/>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20955</xdr:rowOff>
    </xdr:from>
    <xdr:to xmlns:xdr="http://schemas.openxmlformats.org/drawingml/2006/spreadsheetDrawing">
      <xdr:col>23</xdr:col>
      <xdr:colOff>133350</xdr:colOff>
      <xdr:row>66</xdr:row>
      <xdr:rowOff>92075</xdr:rowOff>
    </xdr:to>
    <xdr:cxnSp macro="">
      <xdr:nvCxnSpPr>
        <xdr:cNvPr id="124" name="直線コネクタ 123"/>
        <xdr:cNvCxnSpPr/>
      </xdr:nvCxnSpPr>
      <xdr:spPr>
        <a:xfrm flipV="1">
          <a:off x="4953000" y="9965055"/>
          <a:ext cx="0" cy="1442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64135</xdr:rowOff>
    </xdr:from>
    <xdr:ext cx="762000" cy="257175"/>
    <xdr:sp macro="" textlink="">
      <xdr:nvSpPr>
        <xdr:cNvPr id="125" name="財政構造の弾力性最小値テキスト"/>
        <xdr:cNvSpPr txBox="1"/>
      </xdr:nvSpPr>
      <xdr:spPr>
        <a:xfrm>
          <a:off x="5041900" y="113798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92075</xdr:rowOff>
    </xdr:from>
    <xdr:to xmlns:xdr="http://schemas.openxmlformats.org/drawingml/2006/spreadsheetDrawing">
      <xdr:col>24</xdr:col>
      <xdr:colOff>12700</xdr:colOff>
      <xdr:row>66</xdr:row>
      <xdr:rowOff>92075</xdr:rowOff>
    </xdr:to>
    <xdr:cxnSp macro="">
      <xdr:nvCxnSpPr>
        <xdr:cNvPr id="126" name="直線コネクタ 125"/>
        <xdr:cNvCxnSpPr/>
      </xdr:nvCxnSpPr>
      <xdr:spPr>
        <a:xfrm>
          <a:off x="4864100" y="1140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107315</xdr:rowOff>
    </xdr:from>
    <xdr:ext cx="762000" cy="259080"/>
    <xdr:sp macro="" textlink="">
      <xdr:nvSpPr>
        <xdr:cNvPr id="127" name="財政構造の弾力性最大値テキスト"/>
        <xdr:cNvSpPr txBox="1"/>
      </xdr:nvSpPr>
      <xdr:spPr>
        <a:xfrm>
          <a:off x="50419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20955</xdr:rowOff>
    </xdr:from>
    <xdr:to xmlns:xdr="http://schemas.openxmlformats.org/drawingml/2006/spreadsheetDrawing">
      <xdr:col>24</xdr:col>
      <xdr:colOff>12700</xdr:colOff>
      <xdr:row>58</xdr:row>
      <xdr:rowOff>20955</xdr:rowOff>
    </xdr:to>
    <xdr:cxnSp macro="">
      <xdr:nvCxnSpPr>
        <xdr:cNvPr id="128" name="直線コネクタ 127"/>
        <xdr:cNvCxnSpPr/>
      </xdr:nvCxnSpPr>
      <xdr:spPr>
        <a:xfrm>
          <a:off x="4864100" y="996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29845</xdr:rowOff>
    </xdr:from>
    <xdr:to xmlns:xdr="http://schemas.openxmlformats.org/drawingml/2006/spreadsheetDrawing">
      <xdr:col>23</xdr:col>
      <xdr:colOff>133350</xdr:colOff>
      <xdr:row>64</xdr:row>
      <xdr:rowOff>135890</xdr:rowOff>
    </xdr:to>
    <xdr:cxnSp macro="">
      <xdr:nvCxnSpPr>
        <xdr:cNvPr id="129" name="直線コネクタ 128"/>
        <xdr:cNvCxnSpPr/>
      </xdr:nvCxnSpPr>
      <xdr:spPr>
        <a:xfrm>
          <a:off x="4114800" y="1100264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55880</xdr:rowOff>
    </xdr:from>
    <xdr:ext cx="762000" cy="259080"/>
    <xdr:sp macro="" textlink="">
      <xdr:nvSpPr>
        <xdr:cNvPr id="130"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39370</xdr:rowOff>
    </xdr:from>
    <xdr:to xmlns:xdr="http://schemas.openxmlformats.org/drawingml/2006/spreadsheetDrawing">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22860</xdr:rowOff>
    </xdr:from>
    <xdr:to xmlns:xdr="http://schemas.openxmlformats.org/drawingml/2006/spreadsheetDrawing">
      <xdr:col>19</xdr:col>
      <xdr:colOff>133350</xdr:colOff>
      <xdr:row>64</xdr:row>
      <xdr:rowOff>29845</xdr:rowOff>
    </xdr:to>
    <xdr:cxnSp macro="">
      <xdr:nvCxnSpPr>
        <xdr:cNvPr id="132" name="直線コネクタ 131"/>
        <xdr:cNvCxnSpPr/>
      </xdr:nvCxnSpPr>
      <xdr:spPr>
        <a:xfrm>
          <a:off x="3225800" y="1082421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24765</xdr:rowOff>
    </xdr:from>
    <xdr:to xmlns:xdr="http://schemas.openxmlformats.org/drawingml/2006/spreadsheetDrawing">
      <xdr:col>19</xdr:col>
      <xdr:colOff>184150</xdr:colOff>
      <xdr:row>63</xdr:row>
      <xdr:rowOff>126365</xdr:rowOff>
    </xdr:to>
    <xdr:sp macro="" textlink="">
      <xdr:nvSpPr>
        <xdr:cNvPr id="133" name="フローチャート: 判断 132"/>
        <xdr:cNvSpPr/>
      </xdr:nvSpPr>
      <xdr:spPr>
        <a:xfrm>
          <a:off x="4064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136525</xdr:rowOff>
    </xdr:from>
    <xdr:ext cx="736600" cy="258445"/>
    <xdr:sp macro="" textlink="">
      <xdr:nvSpPr>
        <xdr:cNvPr id="134" name="テキスト ボックス 133"/>
        <xdr:cNvSpPr txBox="1"/>
      </xdr:nvSpPr>
      <xdr:spPr>
        <a:xfrm>
          <a:off x="3733800" y="105949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22860</xdr:rowOff>
    </xdr:from>
    <xdr:to xmlns:xdr="http://schemas.openxmlformats.org/drawingml/2006/spreadsheetDrawing">
      <xdr:col>15</xdr:col>
      <xdr:colOff>82550</xdr:colOff>
      <xdr:row>64</xdr:row>
      <xdr:rowOff>97790</xdr:rowOff>
    </xdr:to>
    <xdr:cxnSp macro="">
      <xdr:nvCxnSpPr>
        <xdr:cNvPr id="135" name="直線コネクタ 134"/>
        <xdr:cNvCxnSpPr/>
      </xdr:nvCxnSpPr>
      <xdr:spPr>
        <a:xfrm flipV="1">
          <a:off x="2336800" y="1082421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41910</xdr:rowOff>
    </xdr:from>
    <xdr:to xmlns:xdr="http://schemas.openxmlformats.org/drawingml/2006/spreadsheetDrawing">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153670</xdr:rowOff>
    </xdr:from>
    <xdr:ext cx="762000" cy="259080"/>
    <xdr:sp macro="" textlink="">
      <xdr:nvSpPr>
        <xdr:cNvPr id="137" name="テキスト ボックス 136"/>
        <xdr:cNvSpPr txBox="1"/>
      </xdr:nvSpPr>
      <xdr:spPr>
        <a:xfrm>
          <a:off x="2844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97790</xdr:rowOff>
    </xdr:from>
    <xdr:to xmlns:xdr="http://schemas.openxmlformats.org/drawingml/2006/spreadsheetDrawing">
      <xdr:col>11</xdr:col>
      <xdr:colOff>31750</xdr:colOff>
      <xdr:row>65</xdr:row>
      <xdr:rowOff>114300</xdr:rowOff>
    </xdr:to>
    <xdr:cxnSp macro="">
      <xdr:nvCxnSpPr>
        <xdr:cNvPr id="138" name="直線コネクタ 137"/>
        <xdr:cNvCxnSpPr/>
      </xdr:nvCxnSpPr>
      <xdr:spPr>
        <a:xfrm flipV="1">
          <a:off x="1447800" y="110705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48895</xdr:rowOff>
    </xdr:from>
    <xdr:to xmlns:xdr="http://schemas.openxmlformats.org/drawingml/2006/spreadsheetDrawing">
      <xdr:col>11</xdr:col>
      <xdr:colOff>82550</xdr:colOff>
      <xdr:row>63</xdr:row>
      <xdr:rowOff>150495</xdr:rowOff>
    </xdr:to>
    <xdr:sp macro="" textlink="">
      <xdr:nvSpPr>
        <xdr:cNvPr id="139" name="フローチャート: 判断 138"/>
        <xdr:cNvSpPr/>
      </xdr:nvSpPr>
      <xdr:spPr>
        <a:xfrm>
          <a:off x="2286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160655</xdr:rowOff>
    </xdr:from>
    <xdr:ext cx="762000" cy="259080"/>
    <xdr:sp macro="" textlink="">
      <xdr:nvSpPr>
        <xdr:cNvPr id="140" name="テキスト ボックス 139"/>
        <xdr:cNvSpPr txBox="1"/>
      </xdr:nvSpPr>
      <xdr:spPr>
        <a:xfrm>
          <a:off x="1955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92710</xdr:rowOff>
    </xdr:from>
    <xdr:to xmlns:xdr="http://schemas.openxmlformats.org/drawingml/2006/spreadsheetDrawing">
      <xdr:col>7</xdr:col>
      <xdr:colOff>31750</xdr:colOff>
      <xdr:row>64</xdr:row>
      <xdr:rowOff>22860</xdr:rowOff>
    </xdr:to>
    <xdr:sp macro="" textlink="">
      <xdr:nvSpPr>
        <xdr:cNvPr id="141" name="フローチャート: 判断 140"/>
        <xdr:cNvSpPr/>
      </xdr:nvSpPr>
      <xdr:spPr>
        <a:xfrm>
          <a:off x="1397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33020</xdr:rowOff>
    </xdr:from>
    <xdr:ext cx="762000" cy="259080"/>
    <xdr:sp macro="" textlink="">
      <xdr:nvSpPr>
        <xdr:cNvPr id="142" name="テキスト ボックス 141"/>
        <xdr:cNvSpPr txBox="1"/>
      </xdr:nvSpPr>
      <xdr:spPr>
        <a:xfrm>
          <a:off x="1066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3" name="テキスト ボックス 142"/>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4" name="テキスト ボックス 143"/>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5" name="テキスト ボックス 144"/>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6" name="テキスト ボックス 145"/>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7" name="テキスト ボックス 146"/>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85090</xdr:rowOff>
    </xdr:from>
    <xdr:to xmlns:xdr="http://schemas.openxmlformats.org/drawingml/2006/spreadsheetDrawing">
      <xdr:col>23</xdr:col>
      <xdr:colOff>184150</xdr:colOff>
      <xdr:row>65</xdr:row>
      <xdr:rowOff>15240</xdr:rowOff>
    </xdr:to>
    <xdr:sp macro="" textlink="">
      <xdr:nvSpPr>
        <xdr:cNvPr id="148" name="楕円 147"/>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57150</xdr:rowOff>
    </xdr:from>
    <xdr:ext cx="762000" cy="259080"/>
    <xdr:sp macro="" textlink="">
      <xdr:nvSpPr>
        <xdr:cNvPr id="149" name="財政構造の弾力性該当値テキスト"/>
        <xdr:cNvSpPr txBox="1"/>
      </xdr:nvSpPr>
      <xdr:spPr>
        <a:xfrm>
          <a:off x="5041900" y="1102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150495</xdr:rowOff>
    </xdr:from>
    <xdr:to xmlns:xdr="http://schemas.openxmlformats.org/drawingml/2006/spreadsheetDrawing">
      <xdr:col>19</xdr:col>
      <xdr:colOff>184150</xdr:colOff>
      <xdr:row>64</xdr:row>
      <xdr:rowOff>80645</xdr:rowOff>
    </xdr:to>
    <xdr:sp macro="" textlink="">
      <xdr:nvSpPr>
        <xdr:cNvPr id="150" name="楕円 149"/>
        <xdr:cNvSpPr/>
      </xdr:nvSpPr>
      <xdr:spPr>
        <a:xfrm>
          <a:off x="4064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65405</xdr:rowOff>
    </xdr:from>
    <xdr:ext cx="736600" cy="257175"/>
    <xdr:sp macro="" textlink="">
      <xdr:nvSpPr>
        <xdr:cNvPr id="151" name="テキスト ボックス 150"/>
        <xdr:cNvSpPr txBox="1"/>
      </xdr:nvSpPr>
      <xdr:spPr>
        <a:xfrm>
          <a:off x="3733800" y="110382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143510</xdr:rowOff>
    </xdr:from>
    <xdr:to xmlns:xdr="http://schemas.openxmlformats.org/drawingml/2006/spreadsheetDrawing">
      <xdr:col>15</xdr:col>
      <xdr:colOff>133350</xdr:colOff>
      <xdr:row>63</xdr:row>
      <xdr:rowOff>73660</xdr:rowOff>
    </xdr:to>
    <xdr:sp macro="" textlink="">
      <xdr:nvSpPr>
        <xdr:cNvPr id="152" name="楕円 151"/>
        <xdr:cNvSpPr/>
      </xdr:nvSpPr>
      <xdr:spPr>
        <a:xfrm>
          <a:off x="3175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58420</xdr:rowOff>
    </xdr:from>
    <xdr:ext cx="762000" cy="259080"/>
    <xdr:sp macro="" textlink="">
      <xdr:nvSpPr>
        <xdr:cNvPr id="153" name="テキスト ボックス 152"/>
        <xdr:cNvSpPr txBox="1"/>
      </xdr:nvSpPr>
      <xdr:spPr>
        <a:xfrm>
          <a:off x="2844800" y="1085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46355</xdr:rowOff>
    </xdr:from>
    <xdr:to xmlns:xdr="http://schemas.openxmlformats.org/drawingml/2006/spreadsheetDrawing">
      <xdr:col>11</xdr:col>
      <xdr:colOff>82550</xdr:colOff>
      <xdr:row>64</xdr:row>
      <xdr:rowOff>147955</xdr:rowOff>
    </xdr:to>
    <xdr:sp macro="" textlink="">
      <xdr:nvSpPr>
        <xdr:cNvPr id="154" name="楕円 153"/>
        <xdr:cNvSpPr/>
      </xdr:nvSpPr>
      <xdr:spPr>
        <a:xfrm>
          <a:off x="2286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132715</xdr:rowOff>
    </xdr:from>
    <xdr:ext cx="762000" cy="257175"/>
    <xdr:sp macro="" textlink="">
      <xdr:nvSpPr>
        <xdr:cNvPr id="155" name="テキスト ボックス 154"/>
        <xdr:cNvSpPr txBox="1"/>
      </xdr:nvSpPr>
      <xdr:spPr>
        <a:xfrm>
          <a:off x="1955800" y="11105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63500</xdr:rowOff>
    </xdr:from>
    <xdr:to xmlns:xdr="http://schemas.openxmlformats.org/drawingml/2006/spreadsheetDrawing">
      <xdr:col>7</xdr:col>
      <xdr:colOff>31750</xdr:colOff>
      <xdr:row>65</xdr:row>
      <xdr:rowOff>165100</xdr:rowOff>
    </xdr:to>
    <xdr:sp macro="" textlink="">
      <xdr:nvSpPr>
        <xdr:cNvPr id="156" name="楕円 155"/>
        <xdr:cNvSpPr/>
      </xdr:nvSpPr>
      <xdr:spPr>
        <a:xfrm>
          <a:off x="1397000" y="112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149860</xdr:rowOff>
    </xdr:from>
    <xdr:ext cx="762000" cy="259080"/>
    <xdr:sp macro="" textlink="">
      <xdr:nvSpPr>
        <xdr:cNvPr id="157" name="テキスト ボックス 156"/>
        <xdr:cNvSpPr txBox="1"/>
      </xdr:nvSpPr>
      <xdr:spPr>
        <a:xfrm>
          <a:off x="1066800" y="1129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0" name="テキスト ボックス 159"/>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[405,080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人件費、物件費及び維持補修費の合計額の人口１人当たりの決算額は、緊急浚渫推進事業を実施したことにより上昇しており、類似団体平均、高知県平均ともに上回っている。</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1" name="テキスト ボックス 170"/>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4" name="直線コネクタ 173"/>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5" name="テキスト ボックス 174"/>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6" name="直線コネクタ 175"/>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77" name="テキスト ボックス 176"/>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8" name="直線コネクタ 177"/>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9" name="テキスト ボックス 178"/>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0" name="直線コネクタ 179"/>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1" name="テキスト ボックス 180"/>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2" name="直線コネクタ 181"/>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3" name="テキスト ボックス 182"/>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4" name="直線コネクタ 183"/>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5" name="テキスト ボックス 184"/>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7" name="テキスト ボックス 186"/>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138430</xdr:rowOff>
    </xdr:from>
    <xdr:to xmlns:xdr="http://schemas.openxmlformats.org/drawingml/2006/spreadsheetDrawing">
      <xdr:col>23</xdr:col>
      <xdr:colOff>133350</xdr:colOff>
      <xdr:row>89</xdr:row>
      <xdr:rowOff>120650</xdr:rowOff>
    </xdr:to>
    <xdr:cxnSp macro="">
      <xdr:nvCxnSpPr>
        <xdr:cNvPr id="189" name="直線コネクタ 188"/>
        <xdr:cNvCxnSpPr/>
      </xdr:nvCxnSpPr>
      <xdr:spPr>
        <a:xfrm flipV="1">
          <a:off x="4953000" y="13682980"/>
          <a:ext cx="0" cy="1696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92075</xdr:rowOff>
    </xdr:from>
    <xdr:ext cx="762000" cy="259080"/>
    <xdr:sp macro="" textlink="">
      <xdr:nvSpPr>
        <xdr:cNvPr id="190" name="人件費・物件費等の状況最小値テキスト"/>
        <xdr:cNvSpPr txBox="1"/>
      </xdr:nvSpPr>
      <xdr:spPr>
        <a:xfrm>
          <a:off x="5041900" y="1535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120650</xdr:rowOff>
    </xdr:from>
    <xdr:to xmlns:xdr="http://schemas.openxmlformats.org/drawingml/2006/spreadsheetDrawing">
      <xdr:col>24</xdr:col>
      <xdr:colOff>12700</xdr:colOff>
      <xdr:row>89</xdr:row>
      <xdr:rowOff>120650</xdr:rowOff>
    </xdr:to>
    <xdr:cxnSp macro="">
      <xdr:nvCxnSpPr>
        <xdr:cNvPr id="191" name="直線コネクタ 190"/>
        <xdr:cNvCxnSpPr/>
      </xdr:nvCxnSpPr>
      <xdr:spPr>
        <a:xfrm>
          <a:off x="4864100" y="1537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53340</xdr:rowOff>
    </xdr:from>
    <xdr:ext cx="762000" cy="257175"/>
    <xdr:sp macro="" textlink="">
      <xdr:nvSpPr>
        <xdr:cNvPr id="192" name="人件費・物件費等の状況最大値テキスト"/>
        <xdr:cNvSpPr txBox="1"/>
      </xdr:nvSpPr>
      <xdr:spPr>
        <a:xfrm>
          <a:off x="5041900" y="13426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138430</xdr:rowOff>
    </xdr:from>
    <xdr:to xmlns:xdr="http://schemas.openxmlformats.org/drawingml/2006/spreadsheetDrawing">
      <xdr:col>24</xdr:col>
      <xdr:colOff>12700</xdr:colOff>
      <xdr:row>79</xdr:row>
      <xdr:rowOff>138430</xdr:rowOff>
    </xdr:to>
    <xdr:cxnSp macro="">
      <xdr:nvCxnSpPr>
        <xdr:cNvPr id="193" name="直線コネクタ 192"/>
        <xdr:cNvCxnSpPr/>
      </xdr:nvCxnSpPr>
      <xdr:spPr>
        <a:xfrm>
          <a:off x="4864100" y="1368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139700</xdr:rowOff>
    </xdr:from>
    <xdr:to xmlns:xdr="http://schemas.openxmlformats.org/drawingml/2006/spreadsheetDrawing">
      <xdr:col>23</xdr:col>
      <xdr:colOff>133350</xdr:colOff>
      <xdr:row>84</xdr:row>
      <xdr:rowOff>48260</xdr:rowOff>
    </xdr:to>
    <xdr:cxnSp macro="">
      <xdr:nvCxnSpPr>
        <xdr:cNvPr id="194" name="直線コネクタ 193"/>
        <xdr:cNvCxnSpPr/>
      </xdr:nvCxnSpPr>
      <xdr:spPr>
        <a:xfrm>
          <a:off x="4114800" y="1437005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42545</xdr:rowOff>
    </xdr:from>
    <xdr:ext cx="762000" cy="257175"/>
    <xdr:sp macro="" textlink="">
      <xdr:nvSpPr>
        <xdr:cNvPr id="195" name="人件費・物件費等の状況平均値テキスト"/>
        <xdr:cNvSpPr txBox="1"/>
      </xdr:nvSpPr>
      <xdr:spPr>
        <a:xfrm>
          <a:off x="5041900" y="1410144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26035</xdr:rowOff>
    </xdr:from>
    <xdr:to xmlns:xdr="http://schemas.openxmlformats.org/drawingml/2006/spreadsheetDrawing">
      <xdr:col>23</xdr:col>
      <xdr:colOff>184150</xdr:colOff>
      <xdr:row>83</xdr:row>
      <xdr:rowOff>127635</xdr:rowOff>
    </xdr:to>
    <xdr:sp macro="" textlink="">
      <xdr:nvSpPr>
        <xdr:cNvPr id="196" name="フローチャート: 判断 195"/>
        <xdr:cNvSpPr/>
      </xdr:nvSpPr>
      <xdr:spPr>
        <a:xfrm>
          <a:off x="49022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10795</xdr:rowOff>
    </xdr:from>
    <xdr:to xmlns:xdr="http://schemas.openxmlformats.org/drawingml/2006/spreadsheetDrawing">
      <xdr:col>19</xdr:col>
      <xdr:colOff>133350</xdr:colOff>
      <xdr:row>83</xdr:row>
      <xdr:rowOff>139700</xdr:rowOff>
    </xdr:to>
    <xdr:cxnSp macro="">
      <xdr:nvCxnSpPr>
        <xdr:cNvPr id="197" name="直線コネクタ 196"/>
        <xdr:cNvCxnSpPr/>
      </xdr:nvCxnSpPr>
      <xdr:spPr>
        <a:xfrm>
          <a:off x="3225800" y="1424114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156210</xdr:rowOff>
    </xdr:from>
    <xdr:to xmlns:xdr="http://schemas.openxmlformats.org/drawingml/2006/spreadsheetDrawing">
      <xdr:col>19</xdr:col>
      <xdr:colOff>184150</xdr:colOff>
      <xdr:row>83</xdr:row>
      <xdr:rowOff>86360</xdr:rowOff>
    </xdr:to>
    <xdr:sp macro="" textlink="">
      <xdr:nvSpPr>
        <xdr:cNvPr id="198" name="フローチャート: 判断 197"/>
        <xdr:cNvSpPr/>
      </xdr:nvSpPr>
      <xdr:spPr>
        <a:xfrm>
          <a:off x="4064000" y="14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96520</xdr:rowOff>
    </xdr:from>
    <xdr:ext cx="736600" cy="259080"/>
    <xdr:sp macro="" textlink="">
      <xdr:nvSpPr>
        <xdr:cNvPr id="199" name="テキスト ボックス 198"/>
        <xdr:cNvSpPr txBox="1"/>
      </xdr:nvSpPr>
      <xdr:spPr>
        <a:xfrm>
          <a:off x="3733800" y="13983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48895</xdr:rowOff>
    </xdr:from>
    <xdr:to xmlns:xdr="http://schemas.openxmlformats.org/drawingml/2006/spreadsheetDrawing">
      <xdr:col>15</xdr:col>
      <xdr:colOff>82550</xdr:colOff>
      <xdr:row>83</xdr:row>
      <xdr:rowOff>10795</xdr:rowOff>
    </xdr:to>
    <xdr:cxnSp macro="">
      <xdr:nvCxnSpPr>
        <xdr:cNvPr id="200" name="直線コネクタ 199"/>
        <xdr:cNvCxnSpPr/>
      </xdr:nvCxnSpPr>
      <xdr:spPr>
        <a:xfrm>
          <a:off x="2336800" y="1410779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118745</xdr:rowOff>
    </xdr:from>
    <xdr:to xmlns:xdr="http://schemas.openxmlformats.org/drawingml/2006/spreadsheetDrawing">
      <xdr:col>15</xdr:col>
      <xdr:colOff>133350</xdr:colOff>
      <xdr:row>83</xdr:row>
      <xdr:rowOff>48895</xdr:rowOff>
    </xdr:to>
    <xdr:sp macro="" textlink="">
      <xdr:nvSpPr>
        <xdr:cNvPr id="201" name="フローチャート: 判断 200"/>
        <xdr:cNvSpPr/>
      </xdr:nvSpPr>
      <xdr:spPr>
        <a:xfrm>
          <a:off x="31750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59055</xdr:rowOff>
    </xdr:from>
    <xdr:ext cx="762000" cy="259080"/>
    <xdr:sp macro="" textlink="">
      <xdr:nvSpPr>
        <xdr:cNvPr id="202" name="テキスト ボックス 201"/>
        <xdr:cNvSpPr txBox="1"/>
      </xdr:nvSpPr>
      <xdr:spPr>
        <a:xfrm>
          <a:off x="2844800" y="13946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153670</xdr:rowOff>
    </xdr:from>
    <xdr:to xmlns:xdr="http://schemas.openxmlformats.org/drawingml/2006/spreadsheetDrawing">
      <xdr:col>11</xdr:col>
      <xdr:colOff>31750</xdr:colOff>
      <xdr:row>82</xdr:row>
      <xdr:rowOff>48895</xdr:rowOff>
    </xdr:to>
    <xdr:cxnSp macro="">
      <xdr:nvCxnSpPr>
        <xdr:cNvPr id="203" name="直線コネクタ 202"/>
        <xdr:cNvCxnSpPr/>
      </xdr:nvCxnSpPr>
      <xdr:spPr>
        <a:xfrm>
          <a:off x="1447800" y="1404112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52070</xdr:rowOff>
    </xdr:from>
    <xdr:to xmlns:xdr="http://schemas.openxmlformats.org/drawingml/2006/spreadsheetDrawing">
      <xdr:col>11</xdr:col>
      <xdr:colOff>82550</xdr:colOff>
      <xdr:row>82</xdr:row>
      <xdr:rowOff>153670</xdr:rowOff>
    </xdr:to>
    <xdr:sp macro="" textlink="">
      <xdr:nvSpPr>
        <xdr:cNvPr id="204" name="フローチャート: 判断 203"/>
        <xdr:cNvSpPr/>
      </xdr:nvSpPr>
      <xdr:spPr>
        <a:xfrm>
          <a:off x="22860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138430</xdr:rowOff>
    </xdr:from>
    <xdr:ext cx="762000" cy="259080"/>
    <xdr:sp macro="" textlink="">
      <xdr:nvSpPr>
        <xdr:cNvPr id="205" name="テキスト ボックス 204"/>
        <xdr:cNvSpPr txBox="1"/>
      </xdr:nvSpPr>
      <xdr:spPr>
        <a:xfrm>
          <a:off x="1955800" y="1419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135890</xdr:rowOff>
    </xdr:from>
    <xdr:to xmlns:xdr="http://schemas.openxmlformats.org/drawingml/2006/spreadsheetDrawing">
      <xdr:col>7</xdr:col>
      <xdr:colOff>31750</xdr:colOff>
      <xdr:row>82</xdr:row>
      <xdr:rowOff>66040</xdr:rowOff>
    </xdr:to>
    <xdr:sp macro="" textlink="">
      <xdr:nvSpPr>
        <xdr:cNvPr id="206" name="フローチャート: 判断 205"/>
        <xdr:cNvSpPr/>
      </xdr:nvSpPr>
      <xdr:spPr>
        <a:xfrm>
          <a:off x="1397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50800</xdr:rowOff>
    </xdr:from>
    <xdr:ext cx="762000" cy="259080"/>
    <xdr:sp macro="" textlink="">
      <xdr:nvSpPr>
        <xdr:cNvPr id="207" name="テキスト ボックス 206"/>
        <xdr:cNvSpPr txBox="1"/>
      </xdr:nvSpPr>
      <xdr:spPr>
        <a:xfrm>
          <a:off x="1066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168910</xdr:rowOff>
    </xdr:from>
    <xdr:to xmlns:xdr="http://schemas.openxmlformats.org/drawingml/2006/spreadsheetDrawing">
      <xdr:col>23</xdr:col>
      <xdr:colOff>184150</xdr:colOff>
      <xdr:row>84</xdr:row>
      <xdr:rowOff>99060</xdr:rowOff>
    </xdr:to>
    <xdr:sp macro="" textlink="">
      <xdr:nvSpPr>
        <xdr:cNvPr id="213" name="楕円 212"/>
        <xdr:cNvSpPr/>
      </xdr:nvSpPr>
      <xdr:spPr>
        <a:xfrm>
          <a:off x="4902200" y="143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140970</xdr:rowOff>
    </xdr:from>
    <xdr:ext cx="762000" cy="259080"/>
    <xdr:sp macro="" textlink="">
      <xdr:nvSpPr>
        <xdr:cNvPr id="214" name="人件費・物件費等の状況該当値テキスト"/>
        <xdr:cNvSpPr txBox="1"/>
      </xdr:nvSpPr>
      <xdr:spPr>
        <a:xfrm>
          <a:off x="50419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88900</xdr:rowOff>
    </xdr:from>
    <xdr:to xmlns:xdr="http://schemas.openxmlformats.org/drawingml/2006/spreadsheetDrawing">
      <xdr:col>19</xdr:col>
      <xdr:colOff>184150</xdr:colOff>
      <xdr:row>84</xdr:row>
      <xdr:rowOff>19050</xdr:rowOff>
    </xdr:to>
    <xdr:sp macro="" textlink="">
      <xdr:nvSpPr>
        <xdr:cNvPr id="215" name="楕円 214"/>
        <xdr:cNvSpPr/>
      </xdr:nvSpPr>
      <xdr:spPr>
        <a:xfrm>
          <a:off x="40640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3810</xdr:rowOff>
    </xdr:from>
    <xdr:ext cx="736600" cy="259080"/>
    <xdr:sp macro="" textlink="">
      <xdr:nvSpPr>
        <xdr:cNvPr id="216" name="テキスト ボックス 215"/>
        <xdr:cNvSpPr txBox="1"/>
      </xdr:nvSpPr>
      <xdr:spPr>
        <a:xfrm>
          <a:off x="3733800" y="14405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132080</xdr:rowOff>
    </xdr:from>
    <xdr:to xmlns:xdr="http://schemas.openxmlformats.org/drawingml/2006/spreadsheetDrawing">
      <xdr:col>15</xdr:col>
      <xdr:colOff>133350</xdr:colOff>
      <xdr:row>83</xdr:row>
      <xdr:rowOff>61595</xdr:rowOff>
    </xdr:to>
    <xdr:sp macro="" textlink="">
      <xdr:nvSpPr>
        <xdr:cNvPr id="217" name="楕円 216"/>
        <xdr:cNvSpPr/>
      </xdr:nvSpPr>
      <xdr:spPr>
        <a:xfrm>
          <a:off x="31750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46355</xdr:rowOff>
    </xdr:from>
    <xdr:ext cx="762000" cy="259080"/>
    <xdr:sp macro="" textlink="">
      <xdr:nvSpPr>
        <xdr:cNvPr id="218" name="テキスト ボックス 217"/>
        <xdr:cNvSpPr txBox="1"/>
      </xdr:nvSpPr>
      <xdr:spPr>
        <a:xfrm>
          <a:off x="284480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169545</xdr:rowOff>
    </xdr:from>
    <xdr:to xmlns:xdr="http://schemas.openxmlformats.org/drawingml/2006/spreadsheetDrawing">
      <xdr:col>11</xdr:col>
      <xdr:colOff>82550</xdr:colOff>
      <xdr:row>82</xdr:row>
      <xdr:rowOff>99695</xdr:rowOff>
    </xdr:to>
    <xdr:sp macro="" textlink="">
      <xdr:nvSpPr>
        <xdr:cNvPr id="219" name="楕円 218"/>
        <xdr:cNvSpPr/>
      </xdr:nvSpPr>
      <xdr:spPr>
        <a:xfrm>
          <a:off x="228600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109855</xdr:rowOff>
    </xdr:from>
    <xdr:ext cx="762000" cy="257175"/>
    <xdr:sp macro="" textlink="">
      <xdr:nvSpPr>
        <xdr:cNvPr id="220" name="テキスト ボックス 219"/>
        <xdr:cNvSpPr txBox="1"/>
      </xdr:nvSpPr>
      <xdr:spPr>
        <a:xfrm>
          <a:off x="1955800" y="13825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102870</xdr:rowOff>
    </xdr:from>
    <xdr:to xmlns:xdr="http://schemas.openxmlformats.org/drawingml/2006/spreadsheetDrawing">
      <xdr:col>7</xdr:col>
      <xdr:colOff>31750</xdr:colOff>
      <xdr:row>82</xdr:row>
      <xdr:rowOff>33020</xdr:rowOff>
    </xdr:to>
    <xdr:sp macro="" textlink="">
      <xdr:nvSpPr>
        <xdr:cNvPr id="221" name="楕円 220"/>
        <xdr:cNvSpPr/>
      </xdr:nvSpPr>
      <xdr:spPr>
        <a:xfrm>
          <a:off x="1397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43180</xdr:rowOff>
    </xdr:from>
    <xdr:ext cx="762000" cy="257175"/>
    <xdr:sp macro="" textlink="">
      <xdr:nvSpPr>
        <xdr:cNvPr id="222" name="テキスト ボックス 221"/>
        <xdr:cNvSpPr txBox="1"/>
      </xdr:nvSpPr>
      <xdr:spPr>
        <a:xfrm>
          <a:off x="1066800" y="13759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5" name="テキスト ボックス 224"/>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類似団体平均、全国町村平均ともに上回っている。</a:t>
          </a:r>
        </a:p>
        <a:p>
          <a:r>
            <a:rPr kumimoji="1" lang="ja-JP" altLang="en-US" sz="1300">
              <a:latin typeface="ＭＳ Ｐゴシック"/>
              <a:ea typeface="ＭＳ Ｐゴシック"/>
            </a:rPr>
            <a:t>　国公準拠を基本としつつ、人事評価制度の適正な運用などにより、引き続き給与水準の適正化に努める。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39" name="テキスト ボックス 238"/>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1" name="テキスト ボックス 240"/>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9" name="テキスト ボックス 248"/>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109855</xdr:rowOff>
    </xdr:to>
    <xdr:cxnSp macro="">
      <xdr:nvCxnSpPr>
        <xdr:cNvPr id="251" name="直線コネクタ 250"/>
        <xdr:cNvCxnSpPr/>
      </xdr:nvCxnSpPr>
      <xdr:spPr>
        <a:xfrm flipV="1">
          <a:off x="17018000" y="13707110"/>
          <a:ext cx="0" cy="1661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2"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3" name="直線コネクタ 252"/>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2000" cy="257175"/>
    <xdr:sp macro="" textlink="">
      <xdr:nvSpPr>
        <xdr:cNvPr id="254" name="給与水準   （国との比較）最大値テキスト"/>
        <xdr:cNvSpPr txBox="1"/>
      </xdr:nvSpPr>
      <xdr:spPr>
        <a:xfrm>
          <a:off x="17106900" y="13450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5" name="直線コネクタ 254"/>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139065</xdr:rowOff>
    </xdr:from>
    <xdr:to xmlns:xdr="http://schemas.openxmlformats.org/drawingml/2006/spreadsheetDrawing">
      <xdr:col>81</xdr:col>
      <xdr:colOff>44450</xdr:colOff>
      <xdr:row>86</xdr:row>
      <xdr:rowOff>61595</xdr:rowOff>
    </xdr:to>
    <xdr:cxnSp macro="">
      <xdr:nvCxnSpPr>
        <xdr:cNvPr id="256" name="直線コネクタ 255"/>
        <xdr:cNvCxnSpPr/>
      </xdr:nvCxnSpPr>
      <xdr:spPr>
        <a:xfrm flipV="1">
          <a:off x="16179800" y="1471231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115570</xdr:rowOff>
    </xdr:from>
    <xdr:ext cx="762000" cy="259080"/>
    <xdr:sp macro="" textlink="">
      <xdr:nvSpPr>
        <xdr:cNvPr id="257" name="給与水準   （国との比較）平均値テキスト"/>
        <xdr:cNvSpPr txBox="1"/>
      </xdr:nvSpPr>
      <xdr:spPr>
        <a:xfrm>
          <a:off x="17106900" y="14345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99060</xdr:rowOff>
    </xdr:from>
    <xdr:to xmlns:xdr="http://schemas.openxmlformats.org/drawingml/2006/spreadsheetDrawing">
      <xdr:col>81</xdr:col>
      <xdr:colOff>95250</xdr:colOff>
      <xdr:row>85</xdr:row>
      <xdr:rowOff>29210</xdr:rowOff>
    </xdr:to>
    <xdr:sp macro="" textlink="">
      <xdr:nvSpPr>
        <xdr:cNvPr id="258" name="フローチャート: 判断 257"/>
        <xdr:cNvSpPr/>
      </xdr:nvSpPr>
      <xdr:spPr>
        <a:xfrm>
          <a:off x="169672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7620</xdr:rowOff>
    </xdr:from>
    <xdr:to xmlns:xdr="http://schemas.openxmlformats.org/drawingml/2006/spreadsheetDrawing">
      <xdr:col>77</xdr:col>
      <xdr:colOff>44450</xdr:colOff>
      <xdr:row>86</xdr:row>
      <xdr:rowOff>61595</xdr:rowOff>
    </xdr:to>
    <xdr:cxnSp macro="">
      <xdr:nvCxnSpPr>
        <xdr:cNvPr id="259" name="直線コネクタ 258"/>
        <xdr:cNvCxnSpPr/>
      </xdr:nvCxnSpPr>
      <xdr:spPr>
        <a:xfrm>
          <a:off x="15290800" y="147523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99060</xdr:rowOff>
    </xdr:from>
    <xdr:to xmlns:xdr="http://schemas.openxmlformats.org/drawingml/2006/spreadsheetDrawing">
      <xdr:col>77</xdr:col>
      <xdr:colOff>95250</xdr:colOff>
      <xdr:row>85</xdr:row>
      <xdr:rowOff>29210</xdr:rowOff>
    </xdr:to>
    <xdr:sp macro="" textlink="">
      <xdr:nvSpPr>
        <xdr:cNvPr id="260" name="フローチャート: 判断 259"/>
        <xdr:cNvSpPr/>
      </xdr:nvSpPr>
      <xdr:spPr>
        <a:xfrm>
          <a:off x="16129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39370</xdr:rowOff>
    </xdr:from>
    <xdr:ext cx="736600" cy="259080"/>
    <xdr:sp macro="" textlink="">
      <xdr:nvSpPr>
        <xdr:cNvPr id="261" name="テキスト ボックス 260"/>
        <xdr:cNvSpPr txBox="1"/>
      </xdr:nvSpPr>
      <xdr:spPr>
        <a:xfrm>
          <a:off x="15798800" y="14269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166370</xdr:rowOff>
    </xdr:from>
    <xdr:to xmlns:xdr="http://schemas.openxmlformats.org/drawingml/2006/spreadsheetDrawing">
      <xdr:col>72</xdr:col>
      <xdr:colOff>203200</xdr:colOff>
      <xdr:row>86</xdr:row>
      <xdr:rowOff>7620</xdr:rowOff>
    </xdr:to>
    <xdr:cxnSp macro="">
      <xdr:nvCxnSpPr>
        <xdr:cNvPr id="262" name="直線コネクタ 261"/>
        <xdr:cNvCxnSpPr/>
      </xdr:nvCxnSpPr>
      <xdr:spPr>
        <a:xfrm>
          <a:off x="14401800" y="147396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125730</xdr:rowOff>
    </xdr:from>
    <xdr:to xmlns:xdr="http://schemas.openxmlformats.org/drawingml/2006/spreadsheetDrawing">
      <xdr:col>73</xdr:col>
      <xdr:colOff>44450</xdr:colOff>
      <xdr:row>85</xdr:row>
      <xdr:rowOff>55880</xdr:rowOff>
    </xdr:to>
    <xdr:sp macro="" textlink="">
      <xdr:nvSpPr>
        <xdr:cNvPr id="263" name="フローチャート: 判断 262"/>
        <xdr:cNvSpPr/>
      </xdr:nvSpPr>
      <xdr:spPr>
        <a:xfrm>
          <a:off x="15240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66040</xdr:rowOff>
    </xdr:from>
    <xdr:ext cx="762000" cy="257175"/>
    <xdr:sp macro="" textlink="">
      <xdr:nvSpPr>
        <xdr:cNvPr id="264" name="テキスト ボックス 263"/>
        <xdr:cNvSpPr txBox="1"/>
      </xdr:nvSpPr>
      <xdr:spPr>
        <a:xfrm>
          <a:off x="14909800" y="142963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166370</xdr:rowOff>
    </xdr:from>
    <xdr:to xmlns:xdr="http://schemas.openxmlformats.org/drawingml/2006/spreadsheetDrawing">
      <xdr:col>68</xdr:col>
      <xdr:colOff>152400</xdr:colOff>
      <xdr:row>85</xdr:row>
      <xdr:rowOff>166370</xdr:rowOff>
    </xdr:to>
    <xdr:cxnSp macro="">
      <xdr:nvCxnSpPr>
        <xdr:cNvPr id="265" name="直線コネクタ 264"/>
        <xdr:cNvCxnSpPr/>
      </xdr:nvCxnSpPr>
      <xdr:spPr>
        <a:xfrm>
          <a:off x="13512800" y="14739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92710</xdr:rowOff>
    </xdr:from>
    <xdr:ext cx="762000" cy="259080"/>
    <xdr:sp macro="" textlink="">
      <xdr:nvSpPr>
        <xdr:cNvPr id="267" name="テキスト ボックス 266"/>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92710</xdr:rowOff>
    </xdr:from>
    <xdr:ext cx="762000" cy="259080"/>
    <xdr:sp macro="" textlink="">
      <xdr:nvSpPr>
        <xdr:cNvPr id="269" name="テキスト ボックス 268"/>
        <xdr:cNvSpPr txBox="1"/>
      </xdr:nvSpPr>
      <xdr:spPr>
        <a:xfrm>
          <a:off x="13131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88265</xdr:rowOff>
    </xdr:from>
    <xdr:to xmlns:xdr="http://schemas.openxmlformats.org/drawingml/2006/spreadsheetDrawing">
      <xdr:col>81</xdr:col>
      <xdr:colOff>95250</xdr:colOff>
      <xdr:row>86</xdr:row>
      <xdr:rowOff>18415</xdr:rowOff>
    </xdr:to>
    <xdr:sp macro="" textlink="">
      <xdr:nvSpPr>
        <xdr:cNvPr id="275" name="楕円 274"/>
        <xdr:cNvSpPr/>
      </xdr:nvSpPr>
      <xdr:spPr>
        <a:xfrm>
          <a:off x="169672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60325</xdr:rowOff>
    </xdr:from>
    <xdr:ext cx="762000" cy="259080"/>
    <xdr:sp macro="" textlink="">
      <xdr:nvSpPr>
        <xdr:cNvPr id="276" name="給与水準   （国との比較）該当値テキスト"/>
        <xdr:cNvSpPr txBox="1"/>
      </xdr:nvSpPr>
      <xdr:spPr>
        <a:xfrm>
          <a:off x="17106900" y="1463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77" name="楕円 276"/>
        <xdr:cNvSpPr/>
      </xdr:nvSpPr>
      <xdr:spPr>
        <a:xfrm>
          <a:off x="16129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97790</xdr:rowOff>
    </xdr:from>
    <xdr:ext cx="736600" cy="257175"/>
    <xdr:sp macro="" textlink="">
      <xdr:nvSpPr>
        <xdr:cNvPr id="278" name="テキスト ボックス 277"/>
        <xdr:cNvSpPr txBox="1"/>
      </xdr:nvSpPr>
      <xdr:spPr>
        <a:xfrm>
          <a:off x="15798800" y="148424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128270</xdr:rowOff>
    </xdr:from>
    <xdr:to xmlns:xdr="http://schemas.openxmlformats.org/drawingml/2006/spreadsheetDrawing">
      <xdr:col>73</xdr:col>
      <xdr:colOff>44450</xdr:colOff>
      <xdr:row>86</xdr:row>
      <xdr:rowOff>58420</xdr:rowOff>
    </xdr:to>
    <xdr:sp macro="" textlink="">
      <xdr:nvSpPr>
        <xdr:cNvPr id="279" name="楕円 278"/>
        <xdr:cNvSpPr/>
      </xdr:nvSpPr>
      <xdr:spPr>
        <a:xfrm>
          <a:off x="15240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43180</xdr:rowOff>
    </xdr:from>
    <xdr:ext cx="762000" cy="257175"/>
    <xdr:sp macro="" textlink="">
      <xdr:nvSpPr>
        <xdr:cNvPr id="280" name="テキスト ボックス 279"/>
        <xdr:cNvSpPr txBox="1"/>
      </xdr:nvSpPr>
      <xdr:spPr>
        <a:xfrm>
          <a:off x="14909800" y="14787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114935</xdr:rowOff>
    </xdr:from>
    <xdr:to xmlns:xdr="http://schemas.openxmlformats.org/drawingml/2006/spreadsheetDrawing">
      <xdr:col>68</xdr:col>
      <xdr:colOff>203200</xdr:colOff>
      <xdr:row>86</xdr:row>
      <xdr:rowOff>45085</xdr:rowOff>
    </xdr:to>
    <xdr:sp macro="" textlink="">
      <xdr:nvSpPr>
        <xdr:cNvPr id="281" name="楕円 280"/>
        <xdr:cNvSpPr/>
      </xdr:nvSpPr>
      <xdr:spPr>
        <a:xfrm>
          <a:off x="143510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29845</xdr:rowOff>
    </xdr:from>
    <xdr:ext cx="762000" cy="257175"/>
    <xdr:sp macro="" textlink="">
      <xdr:nvSpPr>
        <xdr:cNvPr id="282" name="テキスト ボックス 281"/>
        <xdr:cNvSpPr txBox="1"/>
      </xdr:nvSpPr>
      <xdr:spPr>
        <a:xfrm>
          <a:off x="14020800" y="14774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114935</xdr:rowOff>
    </xdr:from>
    <xdr:to xmlns:xdr="http://schemas.openxmlformats.org/drawingml/2006/spreadsheetDrawing">
      <xdr:col>64</xdr:col>
      <xdr:colOff>152400</xdr:colOff>
      <xdr:row>86</xdr:row>
      <xdr:rowOff>45085</xdr:rowOff>
    </xdr:to>
    <xdr:sp macro="" textlink="">
      <xdr:nvSpPr>
        <xdr:cNvPr id="283" name="楕円 282"/>
        <xdr:cNvSpPr/>
      </xdr:nvSpPr>
      <xdr:spPr>
        <a:xfrm>
          <a:off x="13462000" y="146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29845</xdr:rowOff>
    </xdr:from>
    <xdr:ext cx="762000" cy="257175"/>
    <xdr:sp macro="" textlink="">
      <xdr:nvSpPr>
        <xdr:cNvPr id="284" name="テキスト ボックス 283"/>
        <xdr:cNvSpPr txBox="1"/>
      </xdr:nvSpPr>
      <xdr:spPr>
        <a:xfrm>
          <a:off x="13131800" y="14774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6" name="テキスト ボックス 285"/>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7" name="テキスト ボックス 286"/>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類似団体平均、高知県平均ともに上回っている。</a:t>
          </a:r>
        </a:p>
        <a:p>
          <a:r>
            <a:rPr kumimoji="1" lang="ja-JP" altLang="en-US" sz="1300">
              <a:latin typeface="ＭＳ Ｐゴシック"/>
              <a:ea typeface="ＭＳ Ｐゴシック"/>
            </a:rPr>
            <a:t>　業務の見直しや人員配置の最適化などに取り組みつつ、引き続き定員適正化計画に沿った職員数の適正化に努める。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300" name="テキスト ボックス 299"/>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1" name="直線コネクタ 300"/>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2" name="テキスト ボックス 301"/>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3" name="直線コネクタ 302"/>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4" name="テキスト ボックス 303"/>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5" name="直線コネクタ 304"/>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6" name="テキスト ボックス 305"/>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7" name="直線コネクタ 306"/>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7175"/>
    <xdr:sp macro="" textlink="">
      <xdr:nvSpPr>
        <xdr:cNvPr id="308" name="テキスト ボックス 307"/>
        <xdr:cNvSpPr txBox="1"/>
      </xdr:nvSpPr>
      <xdr:spPr>
        <a:xfrm>
          <a:off x="1206500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0" name="テキスト ボックス 309"/>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123190</xdr:rowOff>
    </xdr:from>
    <xdr:to xmlns:xdr="http://schemas.openxmlformats.org/drawingml/2006/spreadsheetDrawing">
      <xdr:col>81</xdr:col>
      <xdr:colOff>44450</xdr:colOff>
      <xdr:row>65</xdr:row>
      <xdr:rowOff>41910</xdr:rowOff>
    </xdr:to>
    <xdr:cxnSp macro="">
      <xdr:nvCxnSpPr>
        <xdr:cNvPr id="312" name="直線コネクタ 311"/>
        <xdr:cNvCxnSpPr/>
      </xdr:nvCxnSpPr>
      <xdr:spPr>
        <a:xfrm flipV="1">
          <a:off x="17018000" y="10067290"/>
          <a:ext cx="0" cy="1118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13970</xdr:rowOff>
    </xdr:from>
    <xdr:ext cx="762000" cy="259080"/>
    <xdr:sp macro="" textlink="">
      <xdr:nvSpPr>
        <xdr:cNvPr id="313" name="定員管理の状況最小値テキスト"/>
        <xdr:cNvSpPr txBox="1"/>
      </xdr:nvSpPr>
      <xdr:spPr>
        <a:xfrm>
          <a:off x="17106900" y="1115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41910</xdr:rowOff>
    </xdr:from>
    <xdr:to xmlns:xdr="http://schemas.openxmlformats.org/drawingml/2006/spreadsheetDrawing">
      <xdr:col>81</xdr:col>
      <xdr:colOff>133350</xdr:colOff>
      <xdr:row>65</xdr:row>
      <xdr:rowOff>41910</xdr:rowOff>
    </xdr:to>
    <xdr:cxnSp macro="">
      <xdr:nvCxnSpPr>
        <xdr:cNvPr id="314" name="直線コネクタ 313"/>
        <xdr:cNvCxnSpPr/>
      </xdr:nvCxnSpPr>
      <xdr:spPr>
        <a:xfrm>
          <a:off x="16929100" y="11186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38100</xdr:rowOff>
    </xdr:from>
    <xdr:ext cx="762000" cy="259080"/>
    <xdr:sp macro="" textlink="">
      <xdr:nvSpPr>
        <xdr:cNvPr id="315" name="定員管理の状況最大値テキスト"/>
        <xdr:cNvSpPr txBox="1"/>
      </xdr:nvSpPr>
      <xdr:spPr>
        <a:xfrm>
          <a:off x="17106900" y="981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123190</xdr:rowOff>
    </xdr:from>
    <xdr:to xmlns:xdr="http://schemas.openxmlformats.org/drawingml/2006/spreadsheetDrawing">
      <xdr:col>81</xdr:col>
      <xdr:colOff>133350</xdr:colOff>
      <xdr:row>58</xdr:row>
      <xdr:rowOff>123190</xdr:rowOff>
    </xdr:to>
    <xdr:cxnSp macro="">
      <xdr:nvCxnSpPr>
        <xdr:cNvPr id="316" name="直線コネクタ 315"/>
        <xdr:cNvCxnSpPr/>
      </xdr:nvCxnSpPr>
      <xdr:spPr>
        <a:xfrm>
          <a:off x="16929100" y="10067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126365</xdr:rowOff>
    </xdr:from>
    <xdr:to xmlns:xdr="http://schemas.openxmlformats.org/drawingml/2006/spreadsheetDrawing">
      <xdr:col>81</xdr:col>
      <xdr:colOff>44450</xdr:colOff>
      <xdr:row>61</xdr:row>
      <xdr:rowOff>128905</xdr:rowOff>
    </xdr:to>
    <xdr:cxnSp macro="">
      <xdr:nvCxnSpPr>
        <xdr:cNvPr id="317" name="直線コネクタ 316"/>
        <xdr:cNvCxnSpPr/>
      </xdr:nvCxnSpPr>
      <xdr:spPr>
        <a:xfrm>
          <a:off x="16179800" y="1058481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90805</xdr:rowOff>
    </xdr:from>
    <xdr:ext cx="762000" cy="258445"/>
    <xdr:sp macro="" textlink="">
      <xdr:nvSpPr>
        <xdr:cNvPr id="318" name="定員管理の状況平均値テキスト"/>
        <xdr:cNvSpPr txBox="1"/>
      </xdr:nvSpPr>
      <xdr:spPr>
        <a:xfrm>
          <a:off x="17106900" y="102063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74930</xdr:rowOff>
    </xdr:from>
    <xdr:to xmlns:xdr="http://schemas.openxmlformats.org/drawingml/2006/spreadsheetDrawing">
      <xdr:col>81</xdr:col>
      <xdr:colOff>95250</xdr:colOff>
      <xdr:row>61</xdr:row>
      <xdr:rowOff>4445</xdr:rowOff>
    </xdr:to>
    <xdr:sp macro="" textlink="">
      <xdr:nvSpPr>
        <xdr:cNvPr id="319" name="フローチャート: 判断 318"/>
        <xdr:cNvSpPr/>
      </xdr:nvSpPr>
      <xdr:spPr>
        <a:xfrm>
          <a:off x="16967200" y="10361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105410</xdr:rowOff>
    </xdr:from>
    <xdr:to xmlns:xdr="http://schemas.openxmlformats.org/drawingml/2006/spreadsheetDrawing">
      <xdr:col>77</xdr:col>
      <xdr:colOff>44450</xdr:colOff>
      <xdr:row>61</xdr:row>
      <xdr:rowOff>126365</xdr:rowOff>
    </xdr:to>
    <xdr:cxnSp macro="">
      <xdr:nvCxnSpPr>
        <xdr:cNvPr id="320" name="直線コネクタ 319"/>
        <xdr:cNvCxnSpPr/>
      </xdr:nvCxnSpPr>
      <xdr:spPr>
        <a:xfrm>
          <a:off x="15290800" y="105638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52070</xdr:rowOff>
    </xdr:from>
    <xdr:to xmlns:xdr="http://schemas.openxmlformats.org/drawingml/2006/spreadsheetDrawing">
      <xdr:col>77</xdr:col>
      <xdr:colOff>95250</xdr:colOff>
      <xdr:row>60</xdr:row>
      <xdr:rowOff>153670</xdr:rowOff>
    </xdr:to>
    <xdr:sp macro="" textlink="">
      <xdr:nvSpPr>
        <xdr:cNvPr id="321" name="フローチャート: 判断 320"/>
        <xdr:cNvSpPr/>
      </xdr:nvSpPr>
      <xdr:spPr>
        <a:xfrm>
          <a:off x="161290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163830</xdr:rowOff>
    </xdr:from>
    <xdr:ext cx="736600" cy="259080"/>
    <xdr:sp macro="" textlink="">
      <xdr:nvSpPr>
        <xdr:cNvPr id="322" name="テキスト ボックス 321"/>
        <xdr:cNvSpPr txBox="1"/>
      </xdr:nvSpPr>
      <xdr:spPr>
        <a:xfrm>
          <a:off x="15798800" y="1010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76835</xdr:rowOff>
    </xdr:from>
    <xdr:to xmlns:xdr="http://schemas.openxmlformats.org/drawingml/2006/spreadsheetDrawing">
      <xdr:col>72</xdr:col>
      <xdr:colOff>203200</xdr:colOff>
      <xdr:row>61</xdr:row>
      <xdr:rowOff>105410</xdr:rowOff>
    </xdr:to>
    <xdr:cxnSp macro="">
      <xdr:nvCxnSpPr>
        <xdr:cNvPr id="323" name="直線コネクタ 322"/>
        <xdr:cNvCxnSpPr/>
      </xdr:nvCxnSpPr>
      <xdr:spPr>
        <a:xfrm>
          <a:off x="14401800" y="10535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41910</xdr:rowOff>
    </xdr:from>
    <xdr:to xmlns:xdr="http://schemas.openxmlformats.org/drawingml/2006/spreadsheetDrawing">
      <xdr:col>73</xdr:col>
      <xdr:colOff>44450</xdr:colOff>
      <xdr:row>60</xdr:row>
      <xdr:rowOff>143510</xdr:rowOff>
    </xdr:to>
    <xdr:sp macro="" textlink="">
      <xdr:nvSpPr>
        <xdr:cNvPr id="324" name="フローチャート: 判断 323"/>
        <xdr:cNvSpPr/>
      </xdr:nvSpPr>
      <xdr:spPr>
        <a:xfrm>
          <a:off x="15240000" y="1032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153670</xdr:rowOff>
    </xdr:from>
    <xdr:ext cx="762000" cy="259080"/>
    <xdr:sp macro="" textlink="">
      <xdr:nvSpPr>
        <xdr:cNvPr id="325" name="テキスト ボックス 324"/>
        <xdr:cNvSpPr txBox="1"/>
      </xdr:nvSpPr>
      <xdr:spPr>
        <a:xfrm>
          <a:off x="14909800" y="1009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52705</xdr:rowOff>
    </xdr:from>
    <xdr:to xmlns:xdr="http://schemas.openxmlformats.org/drawingml/2006/spreadsheetDrawing">
      <xdr:col>68</xdr:col>
      <xdr:colOff>152400</xdr:colOff>
      <xdr:row>61</xdr:row>
      <xdr:rowOff>76835</xdr:rowOff>
    </xdr:to>
    <xdr:cxnSp macro="">
      <xdr:nvCxnSpPr>
        <xdr:cNvPr id="326" name="直線コネクタ 325"/>
        <xdr:cNvCxnSpPr/>
      </xdr:nvCxnSpPr>
      <xdr:spPr>
        <a:xfrm>
          <a:off x="13512800" y="105111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xdr:rowOff>
    </xdr:from>
    <xdr:to xmlns:xdr="http://schemas.openxmlformats.org/drawingml/2006/spreadsheetDrawing">
      <xdr:col>68</xdr:col>
      <xdr:colOff>203200</xdr:colOff>
      <xdr:row>60</xdr:row>
      <xdr:rowOff>109220</xdr:rowOff>
    </xdr:to>
    <xdr:sp macro="" textlink="">
      <xdr:nvSpPr>
        <xdr:cNvPr id="327" name="フローチャート: 判断 326"/>
        <xdr:cNvSpPr/>
      </xdr:nvSpPr>
      <xdr:spPr>
        <a:xfrm>
          <a:off x="14351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119380</xdr:rowOff>
    </xdr:from>
    <xdr:ext cx="762000" cy="259080"/>
    <xdr:sp macro="" textlink="">
      <xdr:nvSpPr>
        <xdr:cNvPr id="328" name="テキスト ボックス 327"/>
        <xdr:cNvSpPr txBox="1"/>
      </xdr:nvSpPr>
      <xdr:spPr>
        <a:xfrm>
          <a:off x="14020800" y="1006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26670</xdr:rowOff>
    </xdr:from>
    <xdr:to xmlns:xdr="http://schemas.openxmlformats.org/drawingml/2006/spreadsheetDrawing">
      <xdr:col>64</xdr:col>
      <xdr:colOff>152400</xdr:colOff>
      <xdr:row>60</xdr:row>
      <xdr:rowOff>128270</xdr:rowOff>
    </xdr:to>
    <xdr:sp macro="" textlink="">
      <xdr:nvSpPr>
        <xdr:cNvPr id="329" name="フローチャート: 判断 328"/>
        <xdr:cNvSpPr/>
      </xdr:nvSpPr>
      <xdr:spPr>
        <a:xfrm>
          <a:off x="13462000" y="1031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138430</xdr:rowOff>
    </xdr:from>
    <xdr:ext cx="762000" cy="259080"/>
    <xdr:sp macro="" textlink="">
      <xdr:nvSpPr>
        <xdr:cNvPr id="330" name="テキスト ボックス 329"/>
        <xdr:cNvSpPr txBox="1"/>
      </xdr:nvSpPr>
      <xdr:spPr>
        <a:xfrm>
          <a:off x="13131800" y="1008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1" name="テキスト ボックス 330"/>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2" name="テキスト ボックス 331"/>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3" name="テキスト ボックス 332"/>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4" name="テキスト ボックス 333"/>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5" name="テキスト ボックス 334"/>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78105</xdr:rowOff>
    </xdr:from>
    <xdr:to xmlns:xdr="http://schemas.openxmlformats.org/drawingml/2006/spreadsheetDrawing">
      <xdr:col>81</xdr:col>
      <xdr:colOff>95250</xdr:colOff>
      <xdr:row>62</xdr:row>
      <xdr:rowOff>8255</xdr:rowOff>
    </xdr:to>
    <xdr:sp macro="" textlink="">
      <xdr:nvSpPr>
        <xdr:cNvPr id="336" name="楕円 335"/>
        <xdr:cNvSpPr/>
      </xdr:nvSpPr>
      <xdr:spPr>
        <a:xfrm>
          <a:off x="16967200" y="105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50165</xdr:rowOff>
    </xdr:from>
    <xdr:ext cx="762000" cy="259080"/>
    <xdr:sp macro="" textlink="">
      <xdr:nvSpPr>
        <xdr:cNvPr id="337" name="定員管理の状況該当値テキスト"/>
        <xdr:cNvSpPr txBox="1"/>
      </xdr:nvSpPr>
      <xdr:spPr>
        <a:xfrm>
          <a:off x="17106900" y="1050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75565</xdr:rowOff>
    </xdr:from>
    <xdr:to xmlns:xdr="http://schemas.openxmlformats.org/drawingml/2006/spreadsheetDrawing">
      <xdr:col>77</xdr:col>
      <xdr:colOff>95250</xdr:colOff>
      <xdr:row>62</xdr:row>
      <xdr:rowOff>6350</xdr:rowOff>
    </xdr:to>
    <xdr:sp macro="" textlink="">
      <xdr:nvSpPr>
        <xdr:cNvPr id="338" name="楕円 337"/>
        <xdr:cNvSpPr/>
      </xdr:nvSpPr>
      <xdr:spPr>
        <a:xfrm>
          <a:off x="16129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161925</xdr:rowOff>
    </xdr:from>
    <xdr:ext cx="736600" cy="259080"/>
    <xdr:sp macro="" textlink="">
      <xdr:nvSpPr>
        <xdr:cNvPr id="339" name="テキスト ボックス 338"/>
        <xdr:cNvSpPr txBox="1"/>
      </xdr:nvSpPr>
      <xdr:spPr>
        <a:xfrm>
          <a:off x="15798800" y="10620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54610</xdr:rowOff>
    </xdr:from>
    <xdr:to xmlns:xdr="http://schemas.openxmlformats.org/drawingml/2006/spreadsheetDrawing">
      <xdr:col>73</xdr:col>
      <xdr:colOff>44450</xdr:colOff>
      <xdr:row>61</xdr:row>
      <xdr:rowOff>156210</xdr:rowOff>
    </xdr:to>
    <xdr:sp macro="" textlink="">
      <xdr:nvSpPr>
        <xdr:cNvPr id="340" name="楕円 339"/>
        <xdr:cNvSpPr/>
      </xdr:nvSpPr>
      <xdr:spPr>
        <a:xfrm>
          <a:off x="152400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140970</xdr:rowOff>
    </xdr:from>
    <xdr:ext cx="762000" cy="259080"/>
    <xdr:sp macro="" textlink="">
      <xdr:nvSpPr>
        <xdr:cNvPr id="341" name="テキスト ボックス 340"/>
        <xdr:cNvSpPr txBox="1"/>
      </xdr:nvSpPr>
      <xdr:spPr>
        <a:xfrm>
          <a:off x="14909800" y="1059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26035</xdr:rowOff>
    </xdr:from>
    <xdr:to xmlns:xdr="http://schemas.openxmlformats.org/drawingml/2006/spreadsheetDrawing">
      <xdr:col>68</xdr:col>
      <xdr:colOff>203200</xdr:colOff>
      <xdr:row>61</xdr:row>
      <xdr:rowOff>127635</xdr:rowOff>
    </xdr:to>
    <xdr:sp macro="" textlink="">
      <xdr:nvSpPr>
        <xdr:cNvPr id="342" name="楕円 341"/>
        <xdr:cNvSpPr/>
      </xdr:nvSpPr>
      <xdr:spPr>
        <a:xfrm>
          <a:off x="143510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112395</xdr:rowOff>
    </xdr:from>
    <xdr:ext cx="762000" cy="257175"/>
    <xdr:sp macro="" textlink="">
      <xdr:nvSpPr>
        <xdr:cNvPr id="343" name="テキスト ボックス 342"/>
        <xdr:cNvSpPr txBox="1"/>
      </xdr:nvSpPr>
      <xdr:spPr>
        <a:xfrm>
          <a:off x="14020800" y="10570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1905</xdr:rowOff>
    </xdr:from>
    <xdr:to xmlns:xdr="http://schemas.openxmlformats.org/drawingml/2006/spreadsheetDrawing">
      <xdr:col>64</xdr:col>
      <xdr:colOff>152400</xdr:colOff>
      <xdr:row>61</xdr:row>
      <xdr:rowOff>103505</xdr:rowOff>
    </xdr:to>
    <xdr:sp macro="" textlink="">
      <xdr:nvSpPr>
        <xdr:cNvPr id="344" name="楕円 343"/>
        <xdr:cNvSpPr/>
      </xdr:nvSpPr>
      <xdr:spPr>
        <a:xfrm>
          <a:off x="13462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88265</xdr:rowOff>
    </xdr:from>
    <xdr:ext cx="762000" cy="257175"/>
    <xdr:sp macro="" textlink="">
      <xdr:nvSpPr>
        <xdr:cNvPr id="345" name="テキスト ボックス 344"/>
        <xdr:cNvSpPr txBox="1"/>
      </xdr:nvSpPr>
      <xdr:spPr>
        <a:xfrm>
          <a:off x="13131800" y="10546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7" name="テキスト ボックス 346"/>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8" name="テキスト ボックス 347"/>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高知県平均及び類似団体平均を上回っており、前年度と比較し１．１ポイント増加している。</a:t>
          </a:r>
        </a:p>
        <a:p>
          <a:r>
            <a:rPr kumimoji="1" lang="ja-JP" altLang="en-US" sz="1300">
              <a:latin typeface="ＭＳ Ｐゴシック"/>
              <a:ea typeface="ＭＳ Ｐゴシック"/>
            </a:rPr>
            <a:t>　近年は、南海トラフ地震対策事業の実施に伴い発行した地方債の償還に伴う公債費の増加によって上昇傾向にある。</a:t>
          </a:r>
        </a:p>
        <a:p>
          <a:r>
            <a:rPr kumimoji="1" lang="ja-JP" altLang="en-US" sz="1300">
              <a:latin typeface="ＭＳ Ｐゴシック"/>
              <a:ea typeface="ＭＳ Ｐゴシック"/>
            </a:rPr>
            <a:t>　公債費は令和７～８年度をピークとして逓減していくものの、令和１２年度頃までは公債費負担の高い状態が続く見込みであるため、財政措置の大きい地方債を有効に活用しつつ、償還期間等の調整により、実質公債費比率の上昇を抑えるよう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9" name="テキスト ボックス 358"/>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0" name="直線コネクタ 359"/>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1" name="テキスト ボックス 360"/>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2" name="直線コネクタ 361"/>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3" name="テキスト ボックス 362"/>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4" name="直線コネクタ 363"/>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5" name="テキスト ボックス 364"/>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6" name="直線コネクタ 365"/>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7" name="テキスト ボックス 366"/>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8" name="直線コネクタ 367"/>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69" name="テキスト ボックス 368"/>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0" name="直線コネクタ 369"/>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1" name="テキスト ボックス 370"/>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43</xdr:row>
      <xdr:rowOff>143510</xdr:rowOff>
    </xdr:to>
    <xdr:cxnSp macro="">
      <xdr:nvCxnSpPr>
        <xdr:cNvPr id="374" name="直線コネクタ 373"/>
        <xdr:cNvCxnSpPr/>
      </xdr:nvCxnSpPr>
      <xdr:spPr>
        <a:xfrm flipV="1">
          <a:off x="17018000" y="626110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115570</xdr:rowOff>
    </xdr:from>
    <xdr:ext cx="762000" cy="259080"/>
    <xdr:sp macro="" textlink="">
      <xdr:nvSpPr>
        <xdr:cNvPr id="375" name="公債費負担の状況最小値テキスト"/>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143510</xdr:rowOff>
    </xdr:from>
    <xdr:to xmlns:xdr="http://schemas.openxmlformats.org/drawingml/2006/spreadsheetDrawing">
      <xdr:col>81</xdr:col>
      <xdr:colOff>133350</xdr:colOff>
      <xdr:row>43</xdr:row>
      <xdr:rowOff>143510</xdr:rowOff>
    </xdr:to>
    <xdr:cxnSp macro="">
      <xdr:nvCxnSpPr>
        <xdr:cNvPr id="376" name="直線コネクタ 375"/>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2000" cy="259080"/>
    <xdr:sp macro="" textlink="">
      <xdr:nvSpPr>
        <xdr:cNvPr id="377"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78" name="直線コネクタ 377"/>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148590</xdr:rowOff>
    </xdr:from>
    <xdr:to xmlns:xdr="http://schemas.openxmlformats.org/drawingml/2006/spreadsheetDrawing">
      <xdr:col>81</xdr:col>
      <xdr:colOff>44450</xdr:colOff>
      <xdr:row>42</xdr:row>
      <xdr:rowOff>65405</xdr:rowOff>
    </xdr:to>
    <xdr:cxnSp macro="">
      <xdr:nvCxnSpPr>
        <xdr:cNvPr id="379" name="直線コネクタ 378"/>
        <xdr:cNvCxnSpPr/>
      </xdr:nvCxnSpPr>
      <xdr:spPr>
        <a:xfrm>
          <a:off x="16179800" y="717804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36195</xdr:rowOff>
    </xdr:from>
    <xdr:ext cx="762000" cy="259080"/>
    <xdr:sp macro="" textlink="">
      <xdr:nvSpPr>
        <xdr:cNvPr id="380" name="公債費負担の状況平均値テキスト"/>
        <xdr:cNvSpPr txBox="1"/>
      </xdr:nvSpPr>
      <xdr:spPr>
        <a:xfrm>
          <a:off x="17106900" y="67227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19685</xdr:rowOff>
    </xdr:from>
    <xdr:to xmlns:xdr="http://schemas.openxmlformats.org/drawingml/2006/spreadsheetDrawing">
      <xdr:col>81</xdr:col>
      <xdr:colOff>95250</xdr:colOff>
      <xdr:row>40</xdr:row>
      <xdr:rowOff>121285</xdr:rowOff>
    </xdr:to>
    <xdr:sp macro="" textlink="">
      <xdr:nvSpPr>
        <xdr:cNvPr id="381" name="フローチャート: 判断 380"/>
        <xdr:cNvSpPr/>
      </xdr:nvSpPr>
      <xdr:spPr>
        <a:xfrm>
          <a:off x="16967200" y="687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92075</xdr:rowOff>
    </xdr:from>
    <xdr:to xmlns:xdr="http://schemas.openxmlformats.org/drawingml/2006/spreadsheetDrawing">
      <xdr:col>77</xdr:col>
      <xdr:colOff>44450</xdr:colOff>
      <xdr:row>41</xdr:row>
      <xdr:rowOff>148590</xdr:rowOff>
    </xdr:to>
    <xdr:cxnSp macro="">
      <xdr:nvCxnSpPr>
        <xdr:cNvPr id="382" name="直線コネクタ 381"/>
        <xdr:cNvCxnSpPr/>
      </xdr:nvCxnSpPr>
      <xdr:spPr>
        <a:xfrm>
          <a:off x="15290800" y="712152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3810</xdr:rowOff>
    </xdr:from>
    <xdr:to xmlns:xdr="http://schemas.openxmlformats.org/drawingml/2006/spreadsheetDrawing">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115570</xdr:rowOff>
    </xdr:from>
    <xdr:ext cx="736600" cy="259080"/>
    <xdr:sp macro="" textlink="">
      <xdr:nvSpPr>
        <xdr:cNvPr id="384" name="テキスト ボックス 383"/>
        <xdr:cNvSpPr txBox="1"/>
      </xdr:nvSpPr>
      <xdr:spPr>
        <a:xfrm>
          <a:off x="15798800" y="663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36195</xdr:rowOff>
    </xdr:from>
    <xdr:to xmlns:xdr="http://schemas.openxmlformats.org/drawingml/2006/spreadsheetDrawing">
      <xdr:col>72</xdr:col>
      <xdr:colOff>203200</xdr:colOff>
      <xdr:row>41</xdr:row>
      <xdr:rowOff>92075</xdr:rowOff>
    </xdr:to>
    <xdr:cxnSp macro="">
      <xdr:nvCxnSpPr>
        <xdr:cNvPr id="385" name="直線コネクタ 384"/>
        <xdr:cNvCxnSpPr/>
      </xdr:nvCxnSpPr>
      <xdr:spPr>
        <a:xfrm>
          <a:off x="14401800" y="70656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6" name="フローチャート: 判断 385"/>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7175"/>
    <xdr:sp macro="" textlink="">
      <xdr:nvSpPr>
        <xdr:cNvPr id="387" name="テキスト ボックス 386"/>
        <xdr:cNvSpPr txBox="1"/>
      </xdr:nvSpPr>
      <xdr:spPr>
        <a:xfrm>
          <a:off x="14909800" y="66147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127000</xdr:rowOff>
    </xdr:from>
    <xdr:to xmlns:xdr="http://schemas.openxmlformats.org/drawingml/2006/spreadsheetDrawing">
      <xdr:col>68</xdr:col>
      <xdr:colOff>152400</xdr:colOff>
      <xdr:row>41</xdr:row>
      <xdr:rowOff>36195</xdr:rowOff>
    </xdr:to>
    <xdr:cxnSp macro="">
      <xdr:nvCxnSpPr>
        <xdr:cNvPr id="388" name="直線コネクタ 387"/>
        <xdr:cNvCxnSpPr/>
      </xdr:nvCxnSpPr>
      <xdr:spPr>
        <a:xfrm>
          <a:off x="13512800" y="698500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159385</xdr:rowOff>
    </xdr:from>
    <xdr:to xmlns:xdr="http://schemas.openxmlformats.org/drawingml/2006/spreadsheetDrawing">
      <xdr:col>68</xdr:col>
      <xdr:colOff>203200</xdr:colOff>
      <xdr:row>40</xdr:row>
      <xdr:rowOff>89535</xdr:rowOff>
    </xdr:to>
    <xdr:sp macro="" textlink="">
      <xdr:nvSpPr>
        <xdr:cNvPr id="389" name="フローチャート: 判断 388"/>
        <xdr:cNvSpPr/>
      </xdr:nvSpPr>
      <xdr:spPr>
        <a:xfrm>
          <a:off x="14351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99695</xdr:rowOff>
    </xdr:from>
    <xdr:ext cx="762000" cy="257175"/>
    <xdr:sp macro="" textlink="">
      <xdr:nvSpPr>
        <xdr:cNvPr id="390" name="テキスト ボックス 389"/>
        <xdr:cNvSpPr txBox="1"/>
      </xdr:nvSpPr>
      <xdr:spPr>
        <a:xfrm>
          <a:off x="14020800" y="66147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91" name="フローチャート: 判断 390"/>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7175"/>
    <xdr:sp macro="" textlink="">
      <xdr:nvSpPr>
        <xdr:cNvPr id="392" name="テキスト ボックス 391"/>
        <xdr:cNvSpPr txBox="1"/>
      </xdr:nvSpPr>
      <xdr:spPr>
        <a:xfrm>
          <a:off x="13131800" y="65906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14605</xdr:rowOff>
    </xdr:from>
    <xdr:to xmlns:xdr="http://schemas.openxmlformats.org/drawingml/2006/spreadsheetDrawing">
      <xdr:col>81</xdr:col>
      <xdr:colOff>95250</xdr:colOff>
      <xdr:row>42</xdr:row>
      <xdr:rowOff>116205</xdr:rowOff>
    </xdr:to>
    <xdr:sp macro="" textlink="">
      <xdr:nvSpPr>
        <xdr:cNvPr id="398" name="楕円 397"/>
        <xdr:cNvSpPr/>
      </xdr:nvSpPr>
      <xdr:spPr>
        <a:xfrm>
          <a:off x="169672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158115</xdr:rowOff>
    </xdr:from>
    <xdr:ext cx="762000" cy="257175"/>
    <xdr:sp macro="" textlink="">
      <xdr:nvSpPr>
        <xdr:cNvPr id="399" name="公債費負担の状況該当値テキスト"/>
        <xdr:cNvSpPr txBox="1"/>
      </xdr:nvSpPr>
      <xdr:spPr>
        <a:xfrm>
          <a:off x="17106900" y="7187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97790</xdr:rowOff>
    </xdr:from>
    <xdr:to xmlns:xdr="http://schemas.openxmlformats.org/drawingml/2006/spreadsheetDrawing">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12700</xdr:rowOff>
    </xdr:from>
    <xdr:ext cx="736600" cy="259080"/>
    <xdr:sp macro="" textlink="">
      <xdr:nvSpPr>
        <xdr:cNvPr id="401" name="テキスト ボックス 400"/>
        <xdr:cNvSpPr txBox="1"/>
      </xdr:nvSpPr>
      <xdr:spPr>
        <a:xfrm>
          <a:off x="15798800" y="7213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41275</xdr:rowOff>
    </xdr:from>
    <xdr:to xmlns:xdr="http://schemas.openxmlformats.org/drawingml/2006/spreadsheetDrawing">
      <xdr:col>73</xdr:col>
      <xdr:colOff>44450</xdr:colOff>
      <xdr:row>41</xdr:row>
      <xdr:rowOff>143510</xdr:rowOff>
    </xdr:to>
    <xdr:sp macro="" textlink="">
      <xdr:nvSpPr>
        <xdr:cNvPr id="402" name="楕円 401"/>
        <xdr:cNvSpPr/>
      </xdr:nvSpPr>
      <xdr:spPr>
        <a:xfrm>
          <a:off x="15240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127635</xdr:rowOff>
    </xdr:from>
    <xdr:ext cx="762000" cy="259080"/>
    <xdr:sp macro="" textlink="">
      <xdr:nvSpPr>
        <xdr:cNvPr id="403" name="テキスト ボックス 402"/>
        <xdr:cNvSpPr txBox="1"/>
      </xdr:nvSpPr>
      <xdr:spPr>
        <a:xfrm>
          <a:off x="149098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156845</xdr:rowOff>
    </xdr:from>
    <xdr:to xmlns:xdr="http://schemas.openxmlformats.org/drawingml/2006/spreadsheetDrawing">
      <xdr:col>68</xdr:col>
      <xdr:colOff>203200</xdr:colOff>
      <xdr:row>41</xdr:row>
      <xdr:rowOff>86995</xdr:rowOff>
    </xdr:to>
    <xdr:sp macro="" textlink="">
      <xdr:nvSpPr>
        <xdr:cNvPr id="404" name="楕円 403"/>
        <xdr:cNvSpPr/>
      </xdr:nvSpPr>
      <xdr:spPr>
        <a:xfrm>
          <a:off x="14351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71755</xdr:rowOff>
    </xdr:from>
    <xdr:ext cx="762000" cy="259080"/>
    <xdr:sp macro="" textlink="">
      <xdr:nvSpPr>
        <xdr:cNvPr id="405" name="テキスト ボックス 404"/>
        <xdr:cNvSpPr txBox="1"/>
      </xdr:nvSpPr>
      <xdr:spPr>
        <a:xfrm>
          <a:off x="14020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162560</xdr:rowOff>
    </xdr:from>
    <xdr:ext cx="762000" cy="259080"/>
    <xdr:sp macro="" textlink="">
      <xdr:nvSpPr>
        <xdr:cNvPr id="407" name="テキスト ボックス 406"/>
        <xdr:cNvSpPr txBox="1"/>
      </xdr:nvSpPr>
      <xdr:spPr>
        <a:xfrm>
          <a:off x="13131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0" name="テキスト ボックス 409"/>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全国平均、高知県平均ともに下回っている。</a:t>
          </a:r>
        </a:p>
        <a:p>
          <a:r>
            <a:rPr kumimoji="1" lang="ja-JP" altLang="en-US" sz="1100">
              <a:latin typeface="ＭＳ Ｐゴシック"/>
              <a:ea typeface="ＭＳ Ｐゴシック"/>
            </a:rPr>
            <a:t>　これは、財政調整基金や減債基金などの充当可能基金の残高を高い水準で維持してきたことや、財政措置の大きい地方債を有効活用してきたことによるもの。</a:t>
          </a:r>
        </a:p>
        <a:p>
          <a:r>
            <a:rPr kumimoji="1" lang="ja-JP" altLang="en-US" sz="1100">
              <a:latin typeface="ＭＳ Ｐゴシック"/>
              <a:ea typeface="ＭＳ Ｐゴシック"/>
            </a:rPr>
            <a:t>　役場庁舎等の高台移転事業をはじめとした南海トラフ地震対策事業の財源として地方債を発行してきたことによって、一般会計等に係る地方債残高が大幅に増加しており、また、その償還財源に減債基金を活用していることから充当可能基金残高も減少傾向にある。今後、新たな事業を実施する際には、中期的な財政運営の視点から事業規模や実施時期等を検討するとともに、財政措置の大きい地方債を有効に活用しながら、健全な状態を維持していくよう努める。</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1" name="テキスト ボックス 420"/>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5" name="テキスト ボックス 424"/>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7" name="テキスト ボックス 426"/>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2540</xdr:rowOff>
    </xdr:to>
    <xdr:cxnSp macro="">
      <xdr:nvCxnSpPr>
        <xdr:cNvPr id="438" name="直線コネクタ 437"/>
        <xdr:cNvCxnSpPr/>
      </xdr:nvCxnSpPr>
      <xdr:spPr>
        <a:xfrm flipV="1">
          <a:off x="17018000" y="2313305"/>
          <a:ext cx="0" cy="1632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146050</xdr:rowOff>
    </xdr:from>
    <xdr:ext cx="762000" cy="257175"/>
    <xdr:sp macro="" textlink="">
      <xdr:nvSpPr>
        <xdr:cNvPr id="439" name="将来負担の状況最小値テキスト"/>
        <xdr:cNvSpPr txBox="1"/>
      </xdr:nvSpPr>
      <xdr:spPr>
        <a:xfrm>
          <a:off x="17106900" y="39179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2540</xdr:rowOff>
    </xdr:from>
    <xdr:to xmlns:xdr="http://schemas.openxmlformats.org/drawingml/2006/spreadsheetDrawing">
      <xdr:col>81</xdr:col>
      <xdr:colOff>133350</xdr:colOff>
      <xdr:row>23</xdr:row>
      <xdr:rowOff>2540</xdr:rowOff>
    </xdr:to>
    <xdr:cxnSp macro="">
      <xdr:nvCxnSpPr>
        <xdr:cNvPr id="440" name="直線コネクタ 439"/>
        <xdr:cNvCxnSpPr/>
      </xdr:nvCxnSpPr>
      <xdr:spPr>
        <a:xfrm>
          <a:off x="16929100" y="394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7175"/>
    <xdr:sp macro="" textlink="">
      <xdr:nvSpPr>
        <xdr:cNvPr id="441"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7175"/>
    <xdr:sp macro="" textlink="">
      <xdr:nvSpPr>
        <xdr:cNvPr id="443" name="将来負担の状況平均値テキスト"/>
        <xdr:cNvSpPr txBox="1"/>
      </xdr:nvSpPr>
      <xdr:spPr>
        <a:xfrm>
          <a:off x="17106900" y="2235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4" name="フローチャート: 判断 443"/>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7175"/>
    <xdr:sp macro="" textlink="">
      <xdr:nvSpPr>
        <xdr:cNvPr id="446" name="テキスト ボックス 445"/>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7" name="フローチャート: 判断 446"/>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7175"/>
    <xdr:sp macro="" textlink="">
      <xdr:nvSpPr>
        <xdr:cNvPr id="448" name="テキスト ボックス 447"/>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49" name="フローチャート: 判断 448"/>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7175"/>
    <xdr:sp macro="" textlink="">
      <xdr:nvSpPr>
        <xdr:cNvPr id="450" name="テキスト ボックス 449"/>
        <xdr:cNvSpPr txBox="1"/>
      </xdr:nvSpPr>
      <xdr:spPr>
        <a:xfrm>
          <a:off x="14020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1" name="フローチャート: 判断 450"/>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7175"/>
    <xdr:sp macro="" textlink="">
      <xdr:nvSpPr>
        <xdr:cNvPr id="452" name="テキスト ボックス 451"/>
        <xdr:cNvSpPr txBox="1"/>
      </xdr:nvSpPr>
      <xdr:spPr>
        <a:xfrm>
          <a:off x="13131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5,941
5,896
193.21
7,643,733
7,196,021
397,556
3,865,445
13,255,039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人件費に係る経常収支比率は、類似団体平均と同水準となっている。</a:t>
          </a:r>
        </a:p>
        <a:p>
          <a:r>
            <a:rPr kumimoji="1" lang="ja-JP" altLang="en-US" sz="1300">
              <a:latin typeface="ＭＳ Ｐゴシック"/>
              <a:ea typeface="ＭＳ Ｐゴシック"/>
            </a:rPr>
            <a:t>　定員適正化計画に沿った職員数の適正化や人事評価制度の適正な運用などによる給与水準の適正化などにより、引き続き人件費の抑制に努める。</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130810</xdr:rowOff>
    </xdr:from>
    <xdr:to xmlns:xdr="http://schemas.openxmlformats.org/drawingml/2006/spreadsheetDrawing">
      <xdr:col>24</xdr:col>
      <xdr:colOff>25400</xdr:colOff>
      <xdr:row>42</xdr:row>
      <xdr:rowOff>5080</xdr:rowOff>
    </xdr:to>
    <xdr:cxnSp macro="">
      <xdr:nvCxnSpPr>
        <xdr:cNvPr id="61" name="直線コネクタ 60"/>
        <xdr:cNvCxnSpPr/>
      </xdr:nvCxnSpPr>
      <xdr:spPr>
        <a:xfrm flipV="1">
          <a:off x="4826000" y="57886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148590</xdr:rowOff>
    </xdr:from>
    <xdr:ext cx="762000" cy="259080"/>
    <xdr:sp macro="" textlink="">
      <xdr:nvSpPr>
        <xdr:cNvPr id="62" name="人件費最小値テキスト"/>
        <xdr:cNvSpPr txBox="1"/>
      </xdr:nvSpPr>
      <xdr:spPr>
        <a:xfrm>
          <a:off x="4914900" y="717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xdr:rowOff>
    </xdr:from>
    <xdr:to xmlns:xdr="http://schemas.openxmlformats.org/drawingml/2006/spreadsheetDrawing">
      <xdr:col>24</xdr:col>
      <xdr:colOff>114300</xdr:colOff>
      <xdr:row>42</xdr:row>
      <xdr:rowOff>5080</xdr:rowOff>
    </xdr:to>
    <xdr:cxnSp macro="">
      <xdr:nvCxnSpPr>
        <xdr:cNvPr id="63" name="直線コネクタ 62"/>
        <xdr:cNvCxnSpPr/>
      </xdr:nvCxnSpPr>
      <xdr:spPr>
        <a:xfrm>
          <a:off x="47371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45720</xdr:rowOff>
    </xdr:from>
    <xdr:ext cx="762000" cy="259080"/>
    <xdr:sp macro="" textlink="">
      <xdr:nvSpPr>
        <xdr:cNvPr id="64" name="人件費最大値テキスト"/>
        <xdr:cNvSpPr txBox="1"/>
      </xdr:nvSpPr>
      <xdr:spPr>
        <a:xfrm>
          <a:off x="4914900" y="5532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130810</xdr:rowOff>
    </xdr:from>
    <xdr:to xmlns:xdr="http://schemas.openxmlformats.org/drawingml/2006/spreadsheetDrawing">
      <xdr:col>24</xdr:col>
      <xdr:colOff>114300</xdr:colOff>
      <xdr:row>33</xdr:row>
      <xdr:rowOff>130810</xdr:rowOff>
    </xdr:to>
    <xdr:cxnSp macro="">
      <xdr:nvCxnSpPr>
        <xdr:cNvPr id="65" name="直線コネクタ 64"/>
        <xdr:cNvCxnSpPr/>
      </xdr:nvCxnSpPr>
      <xdr:spPr>
        <a:xfrm>
          <a:off x="4737100" y="578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165100</xdr:rowOff>
    </xdr:from>
    <xdr:to xmlns:xdr="http://schemas.openxmlformats.org/drawingml/2006/spreadsheetDrawing">
      <xdr:col>24</xdr:col>
      <xdr:colOff>25400</xdr:colOff>
      <xdr:row>37</xdr:row>
      <xdr:rowOff>8890</xdr:rowOff>
    </xdr:to>
    <xdr:cxnSp macro="">
      <xdr:nvCxnSpPr>
        <xdr:cNvPr id="66" name="直線コネクタ 65"/>
        <xdr:cNvCxnSpPr/>
      </xdr:nvCxnSpPr>
      <xdr:spPr>
        <a:xfrm flipV="1">
          <a:off x="3987800" y="63373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85090</xdr:rowOff>
    </xdr:from>
    <xdr:ext cx="762000" cy="259080"/>
    <xdr:sp macro="" textlink="">
      <xdr:nvSpPr>
        <xdr:cNvPr id="67" name="人件費平均値テキスト"/>
        <xdr:cNvSpPr txBox="1"/>
      </xdr:nvSpPr>
      <xdr:spPr>
        <a:xfrm>
          <a:off x="4914900" y="6085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165100</xdr:rowOff>
    </xdr:from>
    <xdr:to xmlns:xdr="http://schemas.openxmlformats.org/drawingml/2006/spreadsheetDrawing">
      <xdr:col>19</xdr:col>
      <xdr:colOff>187325</xdr:colOff>
      <xdr:row>37</xdr:row>
      <xdr:rowOff>8890</xdr:rowOff>
    </xdr:to>
    <xdr:cxnSp macro="">
      <xdr:nvCxnSpPr>
        <xdr:cNvPr id="69" name="直線コネクタ 68"/>
        <xdr:cNvCxnSpPr/>
      </xdr:nvCxnSpPr>
      <xdr:spPr>
        <a:xfrm>
          <a:off x="3098800" y="63373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4695" cy="257175"/>
    <xdr:sp macro="" textlink="">
      <xdr:nvSpPr>
        <xdr:cNvPr id="71" name="テキスト ボックス 70"/>
        <xdr:cNvSpPr txBox="1"/>
      </xdr:nvSpPr>
      <xdr:spPr>
        <a:xfrm>
          <a:off x="3606800" y="600964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165100</xdr:rowOff>
    </xdr:from>
    <xdr:to xmlns:xdr="http://schemas.openxmlformats.org/drawingml/2006/spreadsheetDrawing">
      <xdr:col>15</xdr:col>
      <xdr:colOff>98425</xdr:colOff>
      <xdr:row>37</xdr:row>
      <xdr:rowOff>153670</xdr:rowOff>
    </xdr:to>
    <xdr:cxnSp macro="">
      <xdr:nvCxnSpPr>
        <xdr:cNvPr id="72" name="直線コネクタ 71"/>
        <xdr:cNvCxnSpPr/>
      </xdr:nvCxnSpPr>
      <xdr:spPr>
        <a:xfrm flipV="1">
          <a:off x="2209800" y="633730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60960</xdr:rowOff>
    </xdr:from>
    <xdr:to xmlns:xdr="http://schemas.openxmlformats.org/drawingml/2006/spreadsheetDrawing">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115570</xdr:rowOff>
    </xdr:from>
    <xdr:to xmlns:xdr="http://schemas.openxmlformats.org/drawingml/2006/spreadsheetDrawing">
      <xdr:col>11</xdr:col>
      <xdr:colOff>9525</xdr:colOff>
      <xdr:row>37</xdr:row>
      <xdr:rowOff>153670</xdr:rowOff>
    </xdr:to>
    <xdr:cxnSp macro="">
      <xdr:nvCxnSpPr>
        <xdr:cNvPr id="75" name="直線コネクタ 74"/>
        <xdr:cNvCxnSpPr/>
      </xdr:nvCxnSpPr>
      <xdr:spPr>
        <a:xfrm>
          <a:off x="1320800" y="6459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160020</xdr:rowOff>
    </xdr:from>
    <xdr:to xmlns:xdr="http://schemas.openxmlformats.org/drawingml/2006/spreadsheetDrawing">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100330</xdr:rowOff>
    </xdr:from>
    <xdr:ext cx="760095" cy="257175"/>
    <xdr:sp macro="" textlink="">
      <xdr:nvSpPr>
        <xdr:cNvPr id="77" name="テキスト ボックス 76"/>
        <xdr:cNvSpPr txBox="1"/>
      </xdr:nvSpPr>
      <xdr:spPr>
        <a:xfrm>
          <a:off x="1828800" y="61010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165100</xdr:rowOff>
    </xdr:from>
    <xdr:ext cx="760095" cy="259080"/>
    <xdr:sp macro="" textlink="">
      <xdr:nvSpPr>
        <xdr:cNvPr id="79" name="テキスト ボックス 78"/>
        <xdr:cNvSpPr txBox="1"/>
      </xdr:nvSpPr>
      <xdr:spPr>
        <a:xfrm>
          <a:off x="939800" y="5994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86360</xdr:rowOff>
    </xdr:from>
    <xdr:ext cx="762000" cy="257175"/>
    <xdr:sp macro="" textlink="">
      <xdr:nvSpPr>
        <xdr:cNvPr id="86" name="人件費該当値テキスト"/>
        <xdr:cNvSpPr txBox="1"/>
      </xdr:nvSpPr>
      <xdr:spPr>
        <a:xfrm>
          <a:off x="4914900" y="6258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129540</xdr:rowOff>
    </xdr:from>
    <xdr:to xmlns:xdr="http://schemas.openxmlformats.org/drawingml/2006/spreadsheetDrawing">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44450</xdr:rowOff>
    </xdr:from>
    <xdr:ext cx="734695" cy="259080"/>
    <xdr:sp macro="" textlink="">
      <xdr:nvSpPr>
        <xdr:cNvPr id="88" name="テキスト ボックス 87"/>
        <xdr:cNvSpPr txBox="1"/>
      </xdr:nvSpPr>
      <xdr:spPr>
        <a:xfrm>
          <a:off x="3606800" y="63881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114300</xdr:rowOff>
    </xdr:from>
    <xdr:to xmlns:xdr="http://schemas.openxmlformats.org/drawingml/2006/spreadsheetDrawing">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29210</xdr:rowOff>
    </xdr:from>
    <xdr:ext cx="762000" cy="257175"/>
    <xdr:sp macro="" textlink="">
      <xdr:nvSpPr>
        <xdr:cNvPr id="90" name="テキスト ボックス 89"/>
        <xdr:cNvSpPr txBox="1"/>
      </xdr:nvSpPr>
      <xdr:spPr>
        <a:xfrm>
          <a:off x="2717800" y="6372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102870</xdr:rowOff>
    </xdr:from>
    <xdr:to xmlns:xdr="http://schemas.openxmlformats.org/drawingml/2006/spreadsheetDrawing">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17780</xdr:rowOff>
    </xdr:from>
    <xdr:ext cx="760095" cy="257175"/>
    <xdr:sp macro="" textlink="">
      <xdr:nvSpPr>
        <xdr:cNvPr id="92" name="テキスト ボックス 91"/>
        <xdr:cNvSpPr txBox="1"/>
      </xdr:nvSpPr>
      <xdr:spPr>
        <a:xfrm>
          <a:off x="1828800" y="65328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151130</xdr:rowOff>
    </xdr:from>
    <xdr:ext cx="760095" cy="259080"/>
    <xdr:sp macro="" textlink="">
      <xdr:nvSpPr>
        <xdr:cNvPr id="94" name="テキスト ボックス 93"/>
        <xdr:cNvSpPr txBox="1"/>
      </xdr:nvSpPr>
      <xdr:spPr>
        <a:xfrm>
          <a:off x="939800" y="64947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69850</xdr:rowOff>
    </xdr:from>
    <xdr:to xmlns:xdr="http://schemas.openxmlformats.org/drawingml/2006/spreadsheetDrawing">
      <xdr:col>85</xdr:col>
      <xdr:colOff>66675</xdr:colOff>
      <xdr:row>22</xdr:row>
      <xdr:rowOff>69850</xdr:rowOff>
    </xdr:to>
    <xdr:cxnSp macro="">
      <xdr:nvCxnSpPr>
        <xdr:cNvPr id="109" name="直線コネクタ 108"/>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99060</xdr:rowOff>
    </xdr:from>
    <xdr:ext cx="506095" cy="257175"/>
    <xdr:sp macro="" textlink="">
      <xdr:nvSpPr>
        <xdr:cNvPr id="110" name="テキスト ボックス 109"/>
        <xdr:cNvSpPr txBox="1"/>
      </xdr:nvSpPr>
      <xdr:spPr>
        <a:xfrm>
          <a:off x="11938000" y="3699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11" name="直線コネクタ 110"/>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095" cy="257175"/>
    <xdr:sp macro="" textlink="">
      <xdr:nvSpPr>
        <xdr:cNvPr id="112" name="テキスト ボックス 111"/>
        <xdr:cNvSpPr txBox="1"/>
      </xdr:nvSpPr>
      <xdr:spPr>
        <a:xfrm>
          <a:off x="11938000" y="3413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12700</xdr:rowOff>
    </xdr:from>
    <xdr:to xmlns:xdr="http://schemas.openxmlformats.org/drawingml/2006/spreadsheetDrawing">
      <xdr:col>85</xdr:col>
      <xdr:colOff>66675</xdr:colOff>
      <xdr:row>19</xdr:row>
      <xdr:rowOff>12700</xdr:rowOff>
    </xdr:to>
    <xdr:cxnSp macro="">
      <xdr:nvCxnSpPr>
        <xdr:cNvPr id="113" name="直線コネクタ 112"/>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41910</xdr:rowOff>
    </xdr:from>
    <xdr:ext cx="506095" cy="257175"/>
    <xdr:sp macro="" textlink="">
      <xdr:nvSpPr>
        <xdr:cNvPr id="114" name="テキスト ボックス 113"/>
        <xdr:cNvSpPr txBox="1"/>
      </xdr:nvSpPr>
      <xdr:spPr>
        <a:xfrm>
          <a:off x="11938000" y="3128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6" name="テキスト ボックス 115"/>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127000</xdr:rowOff>
    </xdr:from>
    <xdr:to xmlns:xdr="http://schemas.openxmlformats.org/drawingml/2006/spreadsheetDrawing">
      <xdr:col>85</xdr:col>
      <xdr:colOff>66675</xdr:colOff>
      <xdr:row>15</xdr:row>
      <xdr:rowOff>127000</xdr:rowOff>
    </xdr:to>
    <xdr:cxnSp macro="">
      <xdr:nvCxnSpPr>
        <xdr:cNvPr id="117" name="直線コネクタ 116"/>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156210</xdr:rowOff>
    </xdr:from>
    <xdr:ext cx="506095" cy="257175"/>
    <xdr:sp macro="" textlink="">
      <xdr:nvSpPr>
        <xdr:cNvPr id="118" name="テキスト ボックス 117"/>
        <xdr:cNvSpPr txBox="1"/>
      </xdr:nvSpPr>
      <xdr:spPr>
        <a:xfrm>
          <a:off x="11938000" y="2556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9" name="直線コネクタ 118"/>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095" cy="257175"/>
    <xdr:sp macro="" textlink="">
      <xdr:nvSpPr>
        <xdr:cNvPr id="120" name="テキスト ボックス 119"/>
        <xdr:cNvSpPr txBox="1"/>
      </xdr:nvSpPr>
      <xdr:spPr>
        <a:xfrm>
          <a:off x="11938000" y="227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69850</xdr:rowOff>
    </xdr:from>
    <xdr:to xmlns:xdr="http://schemas.openxmlformats.org/drawingml/2006/spreadsheetDrawing">
      <xdr:col>85</xdr:col>
      <xdr:colOff>66675</xdr:colOff>
      <xdr:row>12</xdr:row>
      <xdr:rowOff>69850</xdr:rowOff>
    </xdr:to>
    <xdr:cxnSp macro="">
      <xdr:nvCxnSpPr>
        <xdr:cNvPr id="121" name="直線コネクタ 120"/>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99060</xdr:rowOff>
    </xdr:from>
    <xdr:ext cx="506095" cy="257175"/>
    <xdr:sp macro="" textlink="">
      <xdr:nvSpPr>
        <xdr:cNvPr id="122" name="テキスト ボックス 121"/>
        <xdr:cNvSpPr txBox="1"/>
      </xdr:nvSpPr>
      <xdr:spPr>
        <a:xfrm>
          <a:off x="11938000" y="1985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4" name="テキスト ボックス 123"/>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155575</xdr:rowOff>
    </xdr:from>
    <xdr:to xmlns:xdr="http://schemas.openxmlformats.org/drawingml/2006/spreadsheetDrawing">
      <xdr:col>82</xdr:col>
      <xdr:colOff>107950</xdr:colOff>
      <xdr:row>21</xdr:row>
      <xdr:rowOff>41275</xdr:rowOff>
    </xdr:to>
    <xdr:cxnSp macro="">
      <xdr:nvCxnSpPr>
        <xdr:cNvPr id="126" name="直線コネクタ 125"/>
        <xdr:cNvCxnSpPr/>
      </xdr:nvCxnSpPr>
      <xdr:spPr>
        <a:xfrm flipV="1">
          <a:off x="16510000" y="2212975"/>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xdr:rowOff>
    </xdr:from>
    <xdr:ext cx="762000" cy="259080"/>
    <xdr:sp macro="" textlink="">
      <xdr:nvSpPr>
        <xdr:cNvPr id="127" name="物件費最小値テキスト"/>
        <xdr:cNvSpPr txBox="1"/>
      </xdr:nvSpPr>
      <xdr:spPr>
        <a:xfrm>
          <a:off x="16598900" y="361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41275</xdr:rowOff>
    </xdr:from>
    <xdr:to xmlns:xdr="http://schemas.openxmlformats.org/drawingml/2006/spreadsheetDrawing">
      <xdr:col>82</xdr:col>
      <xdr:colOff>196850</xdr:colOff>
      <xdr:row>21</xdr:row>
      <xdr:rowOff>41275</xdr:rowOff>
    </xdr:to>
    <xdr:cxnSp macro="">
      <xdr:nvCxnSpPr>
        <xdr:cNvPr id="128" name="直線コネクタ 127"/>
        <xdr:cNvCxnSpPr/>
      </xdr:nvCxnSpPr>
      <xdr:spPr>
        <a:xfrm>
          <a:off x="16421100" y="3641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70485</xdr:rowOff>
    </xdr:from>
    <xdr:ext cx="762000" cy="259080"/>
    <xdr:sp macro="" textlink="">
      <xdr:nvSpPr>
        <xdr:cNvPr id="129" name="物件費最大値テキスト"/>
        <xdr:cNvSpPr txBox="1"/>
      </xdr:nvSpPr>
      <xdr:spPr>
        <a:xfrm>
          <a:off x="16598900" y="1956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155575</xdr:rowOff>
    </xdr:from>
    <xdr:to xmlns:xdr="http://schemas.openxmlformats.org/drawingml/2006/spreadsheetDrawing">
      <xdr:col>82</xdr:col>
      <xdr:colOff>196850</xdr:colOff>
      <xdr:row>12</xdr:row>
      <xdr:rowOff>155575</xdr:rowOff>
    </xdr:to>
    <xdr:cxnSp macro="">
      <xdr:nvCxnSpPr>
        <xdr:cNvPr id="130" name="直線コネクタ 129"/>
        <xdr:cNvCxnSpPr/>
      </xdr:nvCxnSpPr>
      <xdr:spPr>
        <a:xfrm>
          <a:off x="16421100" y="221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22225</xdr:rowOff>
    </xdr:from>
    <xdr:to xmlns:xdr="http://schemas.openxmlformats.org/drawingml/2006/spreadsheetDrawing">
      <xdr:col>82</xdr:col>
      <xdr:colOff>107950</xdr:colOff>
      <xdr:row>14</xdr:row>
      <xdr:rowOff>60325</xdr:rowOff>
    </xdr:to>
    <xdr:cxnSp macro="">
      <xdr:nvCxnSpPr>
        <xdr:cNvPr id="131" name="直線コネクタ 130"/>
        <xdr:cNvCxnSpPr/>
      </xdr:nvCxnSpPr>
      <xdr:spPr>
        <a:xfrm>
          <a:off x="15671800" y="242252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67310</xdr:rowOff>
    </xdr:from>
    <xdr:ext cx="762000" cy="259080"/>
    <xdr:sp macro="" textlink="">
      <xdr:nvSpPr>
        <xdr:cNvPr id="132" name="物件費平均値テキスト"/>
        <xdr:cNvSpPr txBox="1"/>
      </xdr:nvSpPr>
      <xdr:spPr>
        <a:xfrm>
          <a:off x="16598900" y="2810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95250</xdr:rowOff>
    </xdr:from>
    <xdr:to xmlns:xdr="http://schemas.openxmlformats.org/drawingml/2006/spreadsheetDrawing">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146050</xdr:rowOff>
    </xdr:from>
    <xdr:to xmlns:xdr="http://schemas.openxmlformats.org/drawingml/2006/spreadsheetDrawing">
      <xdr:col>78</xdr:col>
      <xdr:colOff>69850</xdr:colOff>
      <xdr:row>14</xdr:row>
      <xdr:rowOff>22225</xdr:rowOff>
    </xdr:to>
    <xdr:cxnSp macro="">
      <xdr:nvCxnSpPr>
        <xdr:cNvPr id="134" name="直線コネクタ 133"/>
        <xdr:cNvCxnSpPr/>
      </xdr:nvCxnSpPr>
      <xdr:spPr>
        <a:xfrm>
          <a:off x="14782800" y="23749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143510</xdr:rowOff>
    </xdr:from>
    <xdr:ext cx="736600" cy="257175"/>
    <xdr:sp macro="" textlink="">
      <xdr:nvSpPr>
        <xdr:cNvPr id="136" name="テキスト ボックス 135"/>
        <xdr:cNvSpPr txBox="1"/>
      </xdr:nvSpPr>
      <xdr:spPr>
        <a:xfrm>
          <a:off x="15290800" y="2886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146050</xdr:rowOff>
    </xdr:from>
    <xdr:to xmlns:xdr="http://schemas.openxmlformats.org/drawingml/2006/spreadsheetDrawing">
      <xdr:col>73</xdr:col>
      <xdr:colOff>180975</xdr:colOff>
      <xdr:row>14</xdr:row>
      <xdr:rowOff>41275</xdr:rowOff>
    </xdr:to>
    <xdr:cxnSp macro="">
      <xdr:nvCxnSpPr>
        <xdr:cNvPr id="137" name="直線コネクタ 136"/>
        <xdr:cNvCxnSpPr/>
      </xdr:nvCxnSpPr>
      <xdr:spPr>
        <a:xfrm flipV="1">
          <a:off x="13893800" y="23749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143510</xdr:rowOff>
    </xdr:from>
    <xdr:to xmlns:xdr="http://schemas.openxmlformats.org/drawingml/2006/spreadsheetDrawing">
      <xdr:col>74</xdr:col>
      <xdr:colOff>31750</xdr:colOff>
      <xdr:row>16</xdr:row>
      <xdr:rowOff>73025</xdr:rowOff>
    </xdr:to>
    <xdr:sp macro="" textlink="">
      <xdr:nvSpPr>
        <xdr:cNvPr id="138" name="フローチャート: 判断 137"/>
        <xdr:cNvSpPr/>
      </xdr:nvSpPr>
      <xdr:spPr>
        <a:xfrm>
          <a:off x="1473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57785</xdr:rowOff>
    </xdr:from>
    <xdr:ext cx="762000" cy="259080"/>
    <xdr:sp macro="" textlink="">
      <xdr:nvSpPr>
        <xdr:cNvPr id="139" name="テキスト ボックス 138"/>
        <xdr:cNvSpPr txBox="1"/>
      </xdr:nvSpPr>
      <xdr:spPr>
        <a:xfrm>
          <a:off x="1440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41275</xdr:rowOff>
    </xdr:from>
    <xdr:to xmlns:xdr="http://schemas.openxmlformats.org/drawingml/2006/spreadsheetDrawing">
      <xdr:col>69</xdr:col>
      <xdr:colOff>92075</xdr:colOff>
      <xdr:row>14</xdr:row>
      <xdr:rowOff>98425</xdr:rowOff>
    </xdr:to>
    <xdr:cxnSp macro="">
      <xdr:nvCxnSpPr>
        <xdr:cNvPr id="140" name="直線コネクタ 139"/>
        <xdr:cNvCxnSpPr/>
      </xdr:nvCxnSpPr>
      <xdr:spPr>
        <a:xfrm flipV="1">
          <a:off x="13004800" y="24415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152400</xdr:rowOff>
    </xdr:from>
    <xdr:to xmlns:xdr="http://schemas.openxmlformats.org/drawingml/2006/spreadsheetDrawing">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67310</xdr:rowOff>
    </xdr:from>
    <xdr:ext cx="760095" cy="259080"/>
    <xdr:sp macro="" textlink="">
      <xdr:nvSpPr>
        <xdr:cNvPr id="142" name="テキスト ボックス 141"/>
        <xdr:cNvSpPr txBox="1"/>
      </xdr:nvSpPr>
      <xdr:spPr>
        <a:xfrm>
          <a:off x="13512800" y="2810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44" name="テキスト ボックス 143"/>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6" name="テキスト ボックス 145"/>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7" name="テキスト ボックス 146"/>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9" name="テキスト ボックス 148"/>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9525</xdr:rowOff>
    </xdr:from>
    <xdr:to xmlns:xdr="http://schemas.openxmlformats.org/drawingml/2006/spreadsheetDrawing">
      <xdr:col>82</xdr:col>
      <xdr:colOff>158750</xdr:colOff>
      <xdr:row>14</xdr:row>
      <xdr:rowOff>111125</xdr:rowOff>
    </xdr:to>
    <xdr:sp macro="" textlink="">
      <xdr:nvSpPr>
        <xdr:cNvPr id="150" name="楕円 149"/>
        <xdr:cNvSpPr/>
      </xdr:nvSpPr>
      <xdr:spPr>
        <a:xfrm>
          <a:off x="164592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26035</xdr:rowOff>
    </xdr:from>
    <xdr:ext cx="762000" cy="259080"/>
    <xdr:sp macro="" textlink="">
      <xdr:nvSpPr>
        <xdr:cNvPr id="151" name="物件費該当値テキスト"/>
        <xdr:cNvSpPr txBox="1"/>
      </xdr:nvSpPr>
      <xdr:spPr>
        <a:xfrm>
          <a:off x="16598900" y="225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143510</xdr:rowOff>
    </xdr:from>
    <xdr:to xmlns:xdr="http://schemas.openxmlformats.org/drawingml/2006/spreadsheetDrawing">
      <xdr:col>78</xdr:col>
      <xdr:colOff>120650</xdr:colOff>
      <xdr:row>14</xdr:row>
      <xdr:rowOff>73025</xdr:rowOff>
    </xdr:to>
    <xdr:sp macro="" textlink="">
      <xdr:nvSpPr>
        <xdr:cNvPr id="152" name="楕円 151"/>
        <xdr:cNvSpPr/>
      </xdr:nvSpPr>
      <xdr:spPr>
        <a:xfrm>
          <a:off x="15621000" y="2372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83185</xdr:rowOff>
    </xdr:from>
    <xdr:ext cx="736600" cy="259080"/>
    <xdr:sp macro="" textlink="">
      <xdr:nvSpPr>
        <xdr:cNvPr id="153" name="テキスト ボックス 152"/>
        <xdr:cNvSpPr txBox="1"/>
      </xdr:nvSpPr>
      <xdr:spPr>
        <a:xfrm>
          <a:off x="15290800" y="21405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95250</xdr:rowOff>
    </xdr:from>
    <xdr:to xmlns:xdr="http://schemas.openxmlformats.org/drawingml/2006/spreadsheetDrawing">
      <xdr:col>74</xdr:col>
      <xdr:colOff>31750</xdr:colOff>
      <xdr:row>14</xdr:row>
      <xdr:rowOff>25400</xdr:rowOff>
    </xdr:to>
    <xdr:sp macro="" textlink="">
      <xdr:nvSpPr>
        <xdr:cNvPr id="154" name="楕円 153"/>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35560</xdr:rowOff>
    </xdr:from>
    <xdr:ext cx="762000" cy="259080"/>
    <xdr:sp macro="" textlink="">
      <xdr:nvSpPr>
        <xdr:cNvPr id="155" name="テキスト ボックス 154"/>
        <xdr:cNvSpPr txBox="1"/>
      </xdr:nvSpPr>
      <xdr:spPr>
        <a:xfrm>
          <a:off x="14401800" y="209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161925</xdr:rowOff>
    </xdr:from>
    <xdr:to xmlns:xdr="http://schemas.openxmlformats.org/drawingml/2006/spreadsheetDrawing">
      <xdr:col>69</xdr:col>
      <xdr:colOff>142875</xdr:colOff>
      <xdr:row>14</xdr:row>
      <xdr:rowOff>92075</xdr:rowOff>
    </xdr:to>
    <xdr:sp macro="" textlink="">
      <xdr:nvSpPr>
        <xdr:cNvPr id="156" name="楕円 155"/>
        <xdr:cNvSpPr/>
      </xdr:nvSpPr>
      <xdr:spPr>
        <a:xfrm>
          <a:off x="13843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102235</xdr:rowOff>
    </xdr:from>
    <xdr:ext cx="760095" cy="258445"/>
    <xdr:sp macro="" textlink="">
      <xdr:nvSpPr>
        <xdr:cNvPr id="157" name="テキスト ボックス 156"/>
        <xdr:cNvSpPr txBox="1"/>
      </xdr:nvSpPr>
      <xdr:spPr>
        <a:xfrm>
          <a:off x="13512800" y="21596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47625</xdr:rowOff>
    </xdr:from>
    <xdr:to xmlns:xdr="http://schemas.openxmlformats.org/drawingml/2006/spreadsheetDrawing">
      <xdr:col>65</xdr:col>
      <xdr:colOff>53975</xdr:colOff>
      <xdr:row>14</xdr:row>
      <xdr:rowOff>149225</xdr:rowOff>
    </xdr:to>
    <xdr:sp macro="" textlink="">
      <xdr:nvSpPr>
        <xdr:cNvPr id="158" name="楕円 157"/>
        <xdr:cNvSpPr/>
      </xdr:nvSpPr>
      <xdr:spPr>
        <a:xfrm>
          <a:off x="12954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159385</xdr:rowOff>
    </xdr:from>
    <xdr:ext cx="762000" cy="258445"/>
    <xdr:sp macro="" textlink="">
      <xdr:nvSpPr>
        <xdr:cNvPr id="159" name="テキスト ボックス 158"/>
        <xdr:cNvSpPr txBox="1"/>
      </xdr:nvSpPr>
      <xdr:spPr>
        <a:xfrm>
          <a:off x="12623800" y="221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扶助費に係る経常収支比率は、類似団体平均と同水準となっている。</a:t>
          </a:r>
        </a:p>
        <a:p>
          <a:r>
            <a:rPr kumimoji="1" lang="ja-JP" altLang="en-US" sz="1300">
              <a:latin typeface="ＭＳ Ｐゴシック"/>
              <a:ea typeface="ＭＳ Ｐゴシック"/>
            </a:rPr>
            <a:t>　高齢者・障害者を地域で支えあう仕組みづくりや、介護予防を推進することなどにより、引き続き扶助費の抑制に努める。 </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71" name="テキスト ボックス 170"/>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3" name="テキスト ボックス 172"/>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5" name="テキスト ボックス 174"/>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7" name="テキスト ボックス 176"/>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7175"/>
    <xdr:sp macro="" textlink="">
      <xdr:nvSpPr>
        <xdr:cNvPr id="179" name="テキスト ボックス 178"/>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81" name="テキスト ボックス 180"/>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83" name="テキスト ボックス 182"/>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5" name="テキスト ボックス 184"/>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69850</xdr:rowOff>
    </xdr:to>
    <xdr:cxnSp macro="">
      <xdr:nvCxnSpPr>
        <xdr:cNvPr id="187" name="直線コネクタ 186"/>
        <xdr:cNvCxnSpPr/>
      </xdr:nvCxnSpPr>
      <xdr:spPr>
        <a:xfrm flipV="1">
          <a:off x="4826000" y="90043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7175"/>
    <xdr:sp macro="" textlink="">
      <xdr:nvSpPr>
        <xdr:cNvPr id="188" name="扶助費最小値テキスト"/>
        <xdr:cNvSpPr txBox="1"/>
      </xdr:nvSpPr>
      <xdr:spPr>
        <a:xfrm>
          <a:off x="4914900" y="1050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9" name="直線コネクタ 188"/>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90"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91" name="直線コネクタ 190"/>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88900</xdr:rowOff>
    </xdr:from>
    <xdr:to xmlns:xdr="http://schemas.openxmlformats.org/drawingml/2006/spreadsheetDrawing">
      <xdr:col>24</xdr:col>
      <xdr:colOff>25400</xdr:colOff>
      <xdr:row>54</xdr:row>
      <xdr:rowOff>146050</xdr:rowOff>
    </xdr:to>
    <xdr:cxnSp macro="">
      <xdr:nvCxnSpPr>
        <xdr:cNvPr id="192" name="直線コネクタ 191"/>
        <xdr:cNvCxnSpPr/>
      </xdr:nvCxnSpPr>
      <xdr:spPr>
        <a:xfrm>
          <a:off x="3987800" y="93472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162560</xdr:rowOff>
    </xdr:from>
    <xdr:ext cx="762000" cy="259080"/>
    <xdr:sp macro="" textlink="">
      <xdr:nvSpPr>
        <xdr:cNvPr id="193" name="扶助費平均値テキスト"/>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19050</xdr:rowOff>
    </xdr:from>
    <xdr:to xmlns:xdr="http://schemas.openxmlformats.org/drawingml/2006/spreadsheetDrawing">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88900</xdr:rowOff>
    </xdr:from>
    <xdr:to xmlns:xdr="http://schemas.openxmlformats.org/drawingml/2006/spreadsheetDrawing">
      <xdr:col>19</xdr:col>
      <xdr:colOff>187325</xdr:colOff>
      <xdr:row>55</xdr:row>
      <xdr:rowOff>50800</xdr:rowOff>
    </xdr:to>
    <xdr:cxnSp macro="">
      <xdr:nvCxnSpPr>
        <xdr:cNvPr id="195" name="直線コネクタ 194"/>
        <xdr:cNvCxnSpPr/>
      </xdr:nvCxnSpPr>
      <xdr:spPr>
        <a:xfrm flipV="1">
          <a:off x="3098800" y="93472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152400</xdr:rowOff>
    </xdr:from>
    <xdr:to xmlns:xdr="http://schemas.openxmlformats.org/drawingml/2006/spreadsheetDrawing">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67310</xdr:rowOff>
    </xdr:from>
    <xdr:ext cx="734695" cy="259080"/>
    <xdr:sp macro="" textlink="">
      <xdr:nvSpPr>
        <xdr:cNvPr id="197" name="テキスト ボックス 196"/>
        <xdr:cNvSpPr txBox="1"/>
      </xdr:nvSpPr>
      <xdr:spPr>
        <a:xfrm>
          <a:off x="3606800" y="94970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31750</xdr:rowOff>
    </xdr:from>
    <xdr:to xmlns:xdr="http://schemas.openxmlformats.org/drawingml/2006/spreadsheetDrawing">
      <xdr:col>15</xdr:col>
      <xdr:colOff>98425</xdr:colOff>
      <xdr:row>55</xdr:row>
      <xdr:rowOff>50800</xdr:rowOff>
    </xdr:to>
    <xdr:cxnSp macro="">
      <xdr:nvCxnSpPr>
        <xdr:cNvPr id="198" name="直線コネクタ 197"/>
        <xdr:cNvCxnSpPr/>
      </xdr:nvCxnSpPr>
      <xdr:spPr>
        <a:xfrm>
          <a:off x="2209800" y="92900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2000" cy="259080"/>
    <xdr:sp macro="" textlink="">
      <xdr:nvSpPr>
        <xdr:cNvPr id="200" name="テキスト ボックス 199"/>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31750</xdr:rowOff>
    </xdr:from>
    <xdr:to xmlns:xdr="http://schemas.openxmlformats.org/drawingml/2006/spreadsheetDrawing">
      <xdr:col>11</xdr:col>
      <xdr:colOff>9525</xdr:colOff>
      <xdr:row>54</xdr:row>
      <xdr:rowOff>146050</xdr:rowOff>
    </xdr:to>
    <xdr:cxnSp macro="">
      <xdr:nvCxnSpPr>
        <xdr:cNvPr id="201" name="直線コネクタ 200"/>
        <xdr:cNvCxnSpPr/>
      </xdr:nvCxnSpPr>
      <xdr:spPr>
        <a:xfrm flipV="1">
          <a:off x="1320800" y="92900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0</xdr:rowOff>
    </xdr:from>
    <xdr:to xmlns:xdr="http://schemas.openxmlformats.org/drawingml/2006/spreadsheetDrawing">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86360</xdr:rowOff>
    </xdr:from>
    <xdr:ext cx="760095" cy="257175"/>
    <xdr:sp macro="" textlink="">
      <xdr:nvSpPr>
        <xdr:cNvPr id="203" name="テキスト ボックス 202"/>
        <xdr:cNvSpPr txBox="1"/>
      </xdr:nvSpPr>
      <xdr:spPr>
        <a:xfrm>
          <a:off x="1828800" y="95161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76200</xdr:rowOff>
    </xdr:from>
    <xdr:to xmlns:xdr="http://schemas.openxmlformats.org/drawingml/2006/spreadsheetDrawing">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162560</xdr:rowOff>
    </xdr:from>
    <xdr:ext cx="760095" cy="259080"/>
    <xdr:sp macro="" textlink="">
      <xdr:nvSpPr>
        <xdr:cNvPr id="205" name="テキスト ボックス 204"/>
        <xdr:cNvSpPr txBox="1"/>
      </xdr:nvSpPr>
      <xdr:spPr>
        <a:xfrm>
          <a:off x="939800" y="9592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8" name="テキスト ボックス 207"/>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95250</xdr:rowOff>
    </xdr:from>
    <xdr:to xmlns:xdr="http://schemas.openxmlformats.org/drawingml/2006/spreadsheetDrawing">
      <xdr:col>24</xdr:col>
      <xdr:colOff>76200</xdr:colOff>
      <xdr:row>55</xdr:row>
      <xdr:rowOff>25400</xdr:rowOff>
    </xdr:to>
    <xdr:sp macro="" textlink="">
      <xdr:nvSpPr>
        <xdr:cNvPr id="211" name="楕円 21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111760</xdr:rowOff>
    </xdr:from>
    <xdr:ext cx="762000" cy="257175"/>
    <xdr:sp macro="" textlink="">
      <xdr:nvSpPr>
        <xdr:cNvPr id="212" name="扶助費該当値テキスト"/>
        <xdr:cNvSpPr txBox="1"/>
      </xdr:nvSpPr>
      <xdr:spPr>
        <a:xfrm>
          <a:off x="4914900" y="9198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38100</xdr:rowOff>
    </xdr:from>
    <xdr:to xmlns:xdr="http://schemas.openxmlformats.org/drawingml/2006/spreadsheetDrawing">
      <xdr:col>20</xdr:col>
      <xdr:colOff>38100</xdr:colOff>
      <xdr:row>54</xdr:row>
      <xdr:rowOff>139700</xdr:rowOff>
    </xdr:to>
    <xdr:sp macro="" textlink="">
      <xdr:nvSpPr>
        <xdr:cNvPr id="213" name="楕円 21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149860</xdr:rowOff>
    </xdr:from>
    <xdr:ext cx="734695" cy="259080"/>
    <xdr:sp macro="" textlink="">
      <xdr:nvSpPr>
        <xdr:cNvPr id="214" name="テキスト ボックス 213"/>
        <xdr:cNvSpPr txBox="1"/>
      </xdr:nvSpPr>
      <xdr:spPr>
        <a:xfrm>
          <a:off x="3606800" y="90652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215" name="楕円 21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86360</xdr:rowOff>
    </xdr:from>
    <xdr:ext cx="762000" cy="257175"/>
    <xdr:sp macro="" textlink="">
      <xdr:nvSpPr>
        <xdr:cNvPr id="216" name="テキスト ボックス 215"/>
        <xdr:cNvSpPr txBox="1"/>
      </xdr:nvSpPr>
      <xdr:spPr>
        <a:xfrm>
          <a:off x="2717800" y="95161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152400</xdr:rowOff>
    </xdr:from>
    <xdr:to xmlns:xdr="http://schemas.openxmlformats.org/drawingml/2006/spreadsheetDrawing">
      <xdr:col>11</xdr:col>
      <xdr:colOff>60325</xdr:colOff>
      <xdr:row>54</xdr:row>
      <xdr:rowOff>82550</xdr:rowOff>
    </xdr:to>
    <xdr:sp macro="" textlink="">
      <xdr:nvSpPr>
        <xdr:cNvPr id="217" name="楕円 216"/>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92710</xdr:rowOff>
    </xdr:from>
    <xdr:ext cx="760095" cy="259080"/>
    <xdr:sp macro="" textlink="">
      <xdr:nvSpPr>
        <xdr:cNvPr id="218" name="テキスト ボックス 217"/>
        <xdr:cNvSpPr txBox="1"/>
      </xdr:nvSpPr>
      <xdr:spPr>
        <a:xfrm>
          <a:off x="1828800" y="90081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95250</xdr:rowOff>
    </xdr:from>
    <xdr:to xmlns:xdr="http://schemas.openxmlformats.org/drawingml/2006/spreadsheetDrawing">
      <xdr:col>6</xdr:col>
      <xdr:colOff>171450</xdr:colOff>
      <xdr:row>55</xdr:row>
      <xdr:rowOff>25400</xdr:rowOff>
    </xdr:to>
    <xdr:sp macro="" textlink="">
      <xdr:nvSpPr>
        <xdr:cNvPr id="219" name="楕円 21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35560</xdr:rowOff>
    </xdr:from>
    <xdr:ext cx="760095" cy="259080"/>
    <xdr:sp macro="" textlink="">
      <xdr:nvSpPr>
        <xdr:cNvPr id="220" name="テキスト ボックス 219"/>
        <xdr:cNvSpPr txBox="1"/>
      </xdr:nvSpPr>
      <xdr:spPr>
        <a:xfrm>
          <a:off x="939800" y="91224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その他に係る経常収支比率は、全国平均、高知県平均及び類似団体平均を下回っている。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今後も現在の水準を維持するよう努める。 </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2" name="テキスト ボックス 231"/>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4" name="テキスト ボックス 233"/>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095" cy="257175"/>
    <xdr:sp macro="" textlink="">
      <xdr:nvSpPr>
        <xdr:cNvPr id="236" name="テキスト ボックス 235"/>
        <xdr:cNvSpPr txBox="1"/>
      </xdr:nvSpPr>
      <xdr:spPr>
        <a:xfrm>
          <a:off x="11938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095" cy="257175"/>
    <xdr:sp macro="" textlink="">
      <xdr:nvSpPr>
        <xdr:cNvPr id="238" name="テキスト ボックス 237"/>
        <xdr:cNvSpPr txBox="1"/>
      </xdr:nvSpPr>
      <xdr:spPr>
        <a:xfrm>
          <a:off x="11938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095" cy="257175"/>
    <xdr:sp macro="" textlink="">
      <xdr:nvSpPr>
        <xdr:cNvPr id="240" name="テキスト ボックス 239"/>
        <xdr:cNvSpPr txBox="1"/>
      </xdr:nvSpPr>
      <xdr:spPr>
        <a:xfrm>
          <a:off x="11938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095" cy="257175"/>
    <xdr:sp macro="" textlink="">
      <xdr:nvSpPr>
        <xdr:cNvPr id="242" name="テキスト ボックス 241"/>
        <xdr:cNvSpPr txBox="1"/>
      </xdr:nvSpPr>
      <xdr:spPr>
        <a:xfrm>
          <a:off x="11938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152400</xdr:rowOff>
    </xdr:from>
    <xdr:to xmlns:xdr="http://schemas.openxmlformats.org/drawingml/2006/spreadsheetDrawing">
      <xdr:col>82</xdr:col>
      <xdr:colOff>107950</xdr:colOff>
      <xdr:row>59</xdr:row>
      <xdr:rowOff>101600</xdr:rowOff>
    </xdr:to>
    <xdr:cxnSp macro="">
      <xdr:nvCxnSpPr>
        <xdr:cNvPr id="245" name="直線コネクタ 244"/>
        <xdr:cNvCxnSpPr/>
      </xdr:nvCxnSpPr>
      <xdr:spPr>
        <a:xfrm flipV="1">
          <a:off x="16510000" y="92392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73660</xdr:rowOff>
    </xdr:from>
    <xdr:ext cx="762000" cy="259080"/>
    <xdr:sp macro="" textlink="">
      <xdr:nvSpPr>
        <xdr:cNvPr id="246" name="その他最小値テキスト"/>
        <xdr:cNvSpPr txBox="1"/>
      </xdr:nvSpPr>
      <xdr:spPr>
        <a:xfrm>
          <a:off x="16598900" y="1018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101600</xdr:rowOff>
    </xdr:from>
    <xdr:to xmlns:xdr="http://schemas.openxmlformats.org/drawingml/2006/spreadsheetDrawing">
      <xdr:col>82</xdr:col>
      <xdr:colOff>196850</xdr:colOff>
      <xdr:row>59</xdr:row>
      <xdr:rowOff>101600</xdr:rowOff>
    </xdr:to>
    <xdr:cxnSp macro="">
      <xdr:nvCxnSpPr>
        <xdr:cNvPr id="247" name="直線コネクタ 246"/>
        <xdr:cNvCxnSpPr/>
      </xdr:nvCxnSpPr>
      <xdr:spPr>
        <a:xfrm>
          <a:off x="16421100" y="1021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67310</xdr:rowOff>
    </xdr:from>
    <xdr:ext cx="762000" cy="259080"/>
    <xdr:sp macro="" textlink="">
      <xdr:nvSpPr>
        <xdr:cNvPr id="248" name="その他最大値テキスト"/>
        <xdr:cNvSpPr txBox="1"/>
      </xdr:nvSpPr>
      <xdr:spPr>
        <a:xfrm>
          <a:off x="16598900" y="898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152400</xdr:rowOff>
    </xdr:from>
    <xdr:to xmlns:xdr="http://schemas.openxmlformats.org/drawingml/2006/spreadsheetDrawing">
      <xdr:col>82</xdr:col>
      <xdr:colOff>196850</xdr:colOff>
      <xdr:row>53</xdr:row>
      <xdr:rowOff>152400</xdr:rowOff>
    </xdr:to>
    <xdr:cxnSp macro="">
      <xdr:nvCxnSpPr>
        <xdr:cNvPr id="249" name="直線コネクタ 248"/>
        <xdr:cNvCxnSpPr/>
      </xdr:nvCxnSpPr>
      <xdr:spPr>
        <a:xfrm>
          <a:off x="16421100" y="923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44450</xdr:rowOff>
    </xdr:from>
    <xdr:to xmlns:xdr="http://schemas.openxmlformats.org/drawingml/2006/spreadsheetDrawing">
      <xdr:col>82</xdr:col>
      <xdr:colOff>107950</xdr:colOff>
      <xdr:row>56</xdr:row>
      <xdr:rowOff>58420</xdr:rowOff>
    </xdr:to>
    <xdr:cxnSp macro="">
      <xdr:nvCxnSpPr>
        <xdr:cNvPr id="250" name="直線コネクタ 249"/>
        <xdr:cNvCxnSpPr/>
      </xdr:nvCxnSpPr>
      <xdr:spPr>
        <a:xfrm flipV="1">
          <a:off x="15671800" y="96456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2540</xdr:rowOff>
    </xdr:from>
    <xdr:ext cx="762000" cy="259080"/>
    <xdr:sp macro="" textlink="">
      <xdr:nvSpPr>
        <xdr:cNvPr id="251" name="その他平均値テキスト"/>
        <xdr:cNvSpPr txBox="1"/>
      </xdr:nvSpPr>
      <xdr:spPr>
        <a:xfrm>
          <a:off x="16598900" y="9603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58420</xdr:rowOff>
    </xdr:from>
    <xdr:to xmlns:xdr="http://schemas.openxmlformats.org/drawingml/2006/spreadsheetDrawing">
      <xdr:col>78</xdr:col>
      <xdr:colOff>69850</xdr:colOff>
      <xdr:row>56</xdr:row>
      <xdr:rowOff>72390</xdr:rowOff>
    </xdr:to>
    <xdr:cxnSp macro="">
      <xdr:nvCxnSpPr>
        <xdr:cNvPr id="253" name="直線コネクタ 252"/>
        <xdr:cNvCxnSpPr/>
      </xdr:nvCxnSpPr>
      <xdr:spPr>
        <a:xfrm flipV="1">
          <a:off x="14782800" y="96596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39370</xdr:rowOff>
    </xdr:from>
    <xdr:to xmlns:xdr="http://schemas.openxmlformats.org/drawingml/2006/spreadsheetDrawing">
      <xdr:col>78</xdr:col>
      <xdr:colOff>120650</xdr:colOff>
      <xdr:row>56</xdr:row>
      <xdr:rowOff>140970</xdr:rowOff>
    </xdr:to>
    <xdr:sp macro="" textlink="">
      <xdr:nvSpPr>
        <xdr:cNvPr id="254" name="フローチャート: 判断 253"/>
        <xdr:cNvSpPr/>
      </xdr:nvSpPr>
      <xdr:spPr>
        <a:xfrm>
          <a:off x="156210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125730</xdr:rowOff>
    </xdr:from>
    <xdr:ext cx="736600" cy="259080"/>
    <xdr:sp macro="" textlink="">
      <xdr:nvSpPr>
        <xdr:cNvPr id="255" name="テキスト ボックス 254"/>
        <xdr:cNvSpPr txBox="1"/>
      </xdr:nvSpPr>
      <xdr:spPr>
        <a:xfrm>
          <a:off x="15290800" y="9726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72390</xdr:rowOff>
    </xdr:from>
    <xdr:to xmlns:xdr="http://schemas.openxmlformats.org/drawingml/2006/spreadsheetDrawing">
      <xdr:col>73</xdr:col>
      <xdr:colOff>180975</xdr:colOff>
      <xdr:row>56</xdr:row>
      <xdr:rowOff>113030</xdr:rowOff>
    </xdr:to>
    <xdr:cxnSp macro="">
      <xdr:nvCxnSpPr>
        <xdr:cNvPr id="256" name="直線コネクタ 255"/>
        <xdr:cNvCxnSpPr/>
      </xdr:nvCxnSpPr>
      <xdr:spPr>
        <a:xfrm flipV="1">
          <a:off x="13893800" y="96735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34925</xdr:rowOff>
    </xdr:from>
    <xdr:to xmlns:xdr="http://schemas.openxmlformats.org/drawingml/2006/spreadsheetDrawing">
      <xdr:col>74</xdr:col>
      <xdr:colOff>31750</xdr:colOff>
      <xdr:row>56</xdr:row>
      <xdr:rowOff>136525</xdr:rowOff>
    </xdr:to>
    <xdr:sp macro="" textlink="">
      <xdr:nvSpPr>
        <xdr:cNvPr id="257" name="フローチャート: 判断 256"/>
        <xdr:cNvSpPr/>
      </xdr:nvSpPr>
      <xdr:spPr>
        <a:xfrm>
          <a:off x="147320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121285</xdr:rowOff>
    </xdr:from>
    <xdr:ext cx="762000" cy="257175"/>
    <xdr:sp macro="" textlink="">
      <xdr:nvSpPr>
        <xdr:cNvPr id="258" name="テキスト ボックス 257"/>
        <xdr:cNvSpPr txBox="1"/>
      </xdr:nvSpPr>
      <xdr:spPr>
        <a:xfrm>
          <a:off x="14401800" y="9722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113030</xdr:rowOff>
    </xdr:from>
    <xdr:to xmlns:xdr="http://schemas.openxmlformats.org/drawingml/2006/spreadsheetDrawing">
      <xdr:col>69</xdr:col>
      <xdr:colOff>92075</xdr:colOff>
      <xdr:row>56</xdr:row>
      <xdr:rowOff>132080</xdr:rowOff>
    </xdr:to>
    <xdr:cxnSp macro="">
      <xdr:nvCxnSpPr>
        <xdr:cNvPr id="259" name="直線コネクタ 258"/>
        <xdr:cNvCxnSpPr/>
      </xdr:nvCxnSpPr>
      <xdr:spPr>
        <a:xfrm flipV="1">
          <a:off x="13004800" y="9714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60" name="フローチャート: 判断 259"/>
        <xdr:cNvSpPr/>
      </xdr:nvSpPr>
      <xdr:spPr>
        <a:xfrm>
          <a:off x="13843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2540</xdr:rowOff>
    </xdr:from>
    <xdr:ext cx="760095" cy="259080"/>
    <xdr:sp macro="" textlink="">
      <xdr:nvSpPr>
        <xdr:cNvPr id="261" name="テキスト ボックス 260"/>
        <xdr:cNvSpPr txBox="1"/>
      </xdr:nvSpPr>
      <xdr:spPr>
        <a:xfrm>
          <a:off x="13512800" y="94322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67310</xdr:rowOff>
    </xdr:from>
    <xdr:to xmlns:xdr="http://schemas.openxmlformats.org/drawingml/2006/spreadsheetDrawing">
      <xdr:col>65</xdr:col>
      <xdr:colOff>53975</xdr:colOff>
      <xdr:row>56</xdr:row>
      <xdr:rowOff>168910</xdr:rowOff>
    </xdr:to>
    <xdr:sp macro="" textlink="">
      <xdr:nvSpPr>
        <xdr:cNvPr id="262" name="フローチャート: 判断 261"/>
        <xdr:cNvSpPr/>
      </xdr:nvSpPr>
      <xdr:spPr>
        <a:xfrm>
          <a:off x="129540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7620</xdr:rowOff>
    </xdr:from>
    <xdr:ext cx="762000" cy="257175"/>
    <xdr:sp macro="" textlink="">
      <xdr:nvSpPr>
        <xdr:cNvPr id="263" name="テキスト ボックス 262"/>
        <xdr:cNvSpPr txBox="1"/>
      </xdr:nvSpPr>
      <xdr:spPr>
        <a:xfrm>
          <a:off x="12623800" y="94373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5" name="テキスト ボックス 264"/>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6" name="テキスト ボックス 265"/>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68" name="テキスト ボックス 267"/>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165100</xdr:rowOff>
    </xdr:from>
    <xdr:to xmlns:xdr="http://schemas.openxmlformats.org/drawingml/2006/spreadsheetDrawing">
      <xdr:col>82</xdr:col>
      <xdr:colOff>158750</xdr:colOff>
      <xdr:row>56</xdr:row>
      <xdr:rowOff>95250</xdr:rowOff>
    </xdr:to>
    <xdr:sp macro="" textlink="">
      <xdr:nvSpPr>
        <xdr:cNvPr id="269" name="楕円 268"/>
        <xdr:cNvSpPr/>
      </xdr:nvSpPr>
      <xdr:spPr>
        <a:xfrm>
          <a:off x="16459200" y="95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10160</xdr:rowOff>
    </xdr:from>
    <xdr:ext cx="762000" cy="259080"/>
    <xdr:sp macro="" textlink="">
      <xdr:nvSpPr>
        <xdr:cNvPr id="270" name="その他該当値テキスト"/>
        <xdr:cNvSpPr txBox="1"/>
      </xdr:nvSpPr>
      <xdr:spPr>
        <a:xfrm>
          <a:off x="16598900" y="943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71" name="楕円 270"/>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72" name="テキスト ボックス 271"/>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21590</xdr:rowOff>
    </xdr:from>
    <xdr:to xmlns:xdr="http://schemas.openxmlformats.org/drawingml/2006/spreadsheetDrawing">
      <xdr:col>74</xdr:col>
      <xdr:colOff>31750</xdr:colOff>
      <xdr:row>56</xdr:row>
      <xdr:rowOff>123190</xdr:rowOff>
    </xdr:to>
    <xdr:sp macro="" textlink="">
      <xdr:nvSpPr>
        <xdr:cNvPr id="273" name="楕円 272"/>
        <xdr:cNvSpPr/>
      </xdr:nvSpPr>
      <xdr:spPr>
        <a:xfrm>
          <a:off x="147320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133350</xdr:rowOff>
    </xdr:from>
    <xdr:ext cx="762000" cy="257175"/>
    <xdr:sp macro="" textlink="">
      <xdr:nvSpPr>
        <xdr:cNvPr id="274" name="テキスト ボックス 273"/>
        <xdr:cNvSpPr txBox="1"/>
      </xdr:nvSpPr>
      <xdr:spPr>
        <a:xfrm>
          <a:off x="14401800" y="9391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62230</xdr:rowOff>
    </xdr:from>
    <xdr:to xmlns:xdr="http://schemas.openxmlformats.org/drawingml/2006/spreadsheetDrawing">
      <xdr:col>69</xdr:col>
      <xdr:colOff>142875</xdr:colOff>
      <xdr:row>56</xdr:row>
      <xdr:rowOff>163830</xdr:rowOff>
    </xdr:to>
    <xdr:sp macro="" textlink="">
      <xdr:nvSpPr>
        <xdr:cNvPr id="275" name="楕円 274"/>
        <xdr:cNvSpPr/>
      </xdr:nvSpPr>
      <xdr:spPr>
        <a:xfrm>
          <a:off x="13843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148590</xdr:rowOff>
    </xdr:from>
    <xdr:ext cx="760095" cy="259080"/>
    <xdr:sp macro="" textlink="">
      <xdr:nvSpPr>
        <xdr:cNvPr id="276" name="テキスト ボックス 275"/>
        <xdr:cNvSpPr txBox="1"/>
      </xdr:nvSpPr>
      <xdr:spPr>
        <a:xfrm>
          <a:off x="13512800" y="97497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80645</xdr:rowOff>
    </xdr:from>
    <xdr:to xmlns:xdr="http://schemas.openxmlformats.org/drawingml/2006/spreadsheetDrawing">
      <xdr:col>65</xdr:col>
      <xdr:colOff>53975</xdr:colOff>
      <xdr:row>57</xdr:row>
      <xdr:rowOff>10795</xdr:rowOff>
    </xdr:to>
    <xdr:sp macro="" textlink="">
      <xdr:nvSpPr>
        <xdr:cNvPr id="277" name="楕円 276"/>
        <xdr:cNvSpPr/>
      </xdr:nvSpPr>
      <xdr:spPr>
        <a:xfrm>
          <a:off x="129540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167005</xdr:rowOff>
    </xdr:from>
    <xdr:ext cx="762000" cy="257175"/>
    <xdr:sp macro="" textlink="">
      <xdr:nvSpPr>
        <xdr:cNvPr id="278" name="テキスト ボックス 277"/>
        <xdr:cNvSpPr txBox="1"/>
      </xdr:nvSpPr>
      <xdr:spPr>
        <a:xfrm>
          <a:off x="12623800" y="97682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0" name="テキスト ボックス 289"/>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2" name="テキスト ボックス 291"/>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4" name="テキスト ボックス 293"/>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296" name="テキスト ボックス 295"/>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298" name="テキスト ボックス 297"/>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300" name="テキスト ボックス 299"/>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72390</xdr:rowOff>
    </xdr:from>
    <xdr:to xmlns:xdr="http://schemas.openxmlformats.org/drawingml/2006/spreadsheetDrawing">
      <xdr:col>82</xdr:col>
      <xdr:colOff>107950</xdr:colOff>
      <xdr:row>40</xdr:row>
      <xdr:rowOff>145415</xdr:rowOff>
    </xdr:to>
    <xdr:cxnSp macro="">
      <xdr:nvCxnSpPr>
        <xdr:cNvPr id="303" name="直線コネクタ 302"/>
        <xdr:cNvCxnSpPr/>
      </xdr:nvCxnSpPr>
      <xdr:spPr>
        <a:xfrm flipV="1">
          <a:off x="16510000" y="5901690"/>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2000" cy="259080"/>
    <xdr:sp macro="" textlink="">
      <xdr:nvSpPr>
        <xdr:cNvPr id="304" name="補助費等最小値テキスト"/>
        <xdr:cNvSpPr txBox="1"/>
      </xdr:nvSpPr>
      <xdr:spPr>
        <a:xfrm>
          <a:off x="16598900" y="6975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5" name="直線コネクタ 304"/>
        <xdr:cNvCxnSpPr/>
      </xdr:nvCxnSpPr>
      <xdr:spPr>
        <a:xfrm>
          <a:off x="1642110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158750</xdr:rowOff>
    </xdr:from>
    <xdr:ext cx="762000" cy="259080"/>
    <xdr:sp macro="" textlink="">
      <xdr:nvSpPr>
        <xdr:cNvPr id="306" name="補助費等最大値テキスト"/>
        <xdr:cNvSpPr txBox="1"/>
      </xdr:nvSpPr>
      <xdr:spPr>
        <a:xfrm>
          <a:off x="16598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72390</xdr:rowOff>
    </xdr:from>
    <xdr:to xmlns:xdr="http://schemas.openxmlformats.org/drawingml/2006/spreadsheetDrawing">
      <xdr:col>82</xdr:col>
      <xdr:colOff>196850</xdr:colOff>
      <xdr:row>34</xdr:row>
      <xdr:rowOff>72390</xdr:rowOff>
    </xdr:to>
    <xdr:cxnSp macro="">
      <xdr:nvCxnSpPr>
        <xdr:cNvPr id="307" name="直線コネクタ 306"/>
        <xdr:cNvCxnSpPr/>
      </xdr:nvCxnSpPr>
      <xdr:spPr>
        <a:xfrm>
          <a:off x="16421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26670</xdr:rowOff>
    </xdr:from>
    <xdr:to xmlns:xdr="http://schemas.openxmlformats.org/drawingml/2006/spreadsheetDrawing">
      <xdr:col>82</xdr:col>
      <xdr:colOff>107950</xdr:colOff>
      <xdr:row>36</xdr:row>
      <xdr:rowOff>40640</xdr:rowOff>
    </xdr:to>
    <xdr:cxnSp macro="">
      <xdr:nvCxnSpPr>
        <xdr:cNvPr id="308" name="直線コネクタ 307"/>
        <xdr:cNvCxnSpPr/>
      </xdr:nvCxnSpPr>
      <xdr:spPr>
        <a:xfrm>
          <a:off x="15671800" y="619887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13970</xdr:rowOff>
    </xdr:from>
    <xdr:ext cx="762000" cy="259080"/>
    <xdr:sp macro="" textlink="">
      <xdr:nvSpPr>
        <xdr:cNvPr id="309" name="補助費等平均値テキスト"/>
        <xdr:cNvSpPr txBox="1"/>
      </xdr:nvSpPr>
      <xdr:spPr>
        <a:xfrm>
          <a:off x="16598900" y="6357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41910</xdr:rowOff>
    </xdr:from>
    <xdr:to xmlns:xdr="http://schemas.openxmlformats.org/drawingml/2006/spreadsheetDrawing">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129540</xdr:rowOff>
    </xdr:from>
    <xdr:to xmlns:xdr="http://schemas.openxmlformats.org/drawingml/2006/spreadsheetDrawing">
      <xdr:col>78</xdr:col>
      <xdr:colOff>69850</xdr:colOff>
      <xdr:row>36</xdr:row>
      <xdr:rowOff>26670</xdr:rowOff>
    </xdr:to>
    <xdr:cxnSp macro="">
      <xdr:nvCxnSpPr>
        <xdr:cNvPr id="311" name="直線コネクタ 310"/>
        <xdr:cNvCxnSpPr/>
      </xdr:nvCxnSpPr>
      <xdr:spPr>
        <a:xfrm>
          <a:off x="14782800" y="61302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xdr:rowOff>
    </xdr:from>
    <xdr:to xmlns:xdr="http://schemas.openxmlformats.org/drawingml/2006/spreadsheetDrawing">
      <xdr:col>78</xdr:col>
      <xdr:colOff>120650</xdr:colOff>
      <xdr:row>37</xdr:row>
      <xdr:rowOff>106680</xdr:rowOff>
    </xdr:to>
    <xdr:sp macro="" textlink="">
      <xdr:nvSpPr>
        <xdr:cNvPr id="312" name="フローチャート: 判断 311"/>
        <xdr:cNvSpPr/>
      </xdr:nvSpPr>
      <xdr:spPr>
        <a:xfrm>
          <a:off x="156210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91440</xdr:rowOff>
    </xdr:from>
    <xdr:ext cx="736600" cy="259080"/>
    <xdr:sp macro="" textlink="">
      <xdr:nvSpPr>
        <xdr:cNvPr id="313" name="テキスト ボックス 312"/>
        <xdr:cNvSpPr txBox="1"/>
      </xdr:nvSpPr>
      <xdr:spPr>
        <a:xfrm>
          <a:off x="15290800" y="6435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129540</xdr:rowOff>
    </xdr:from>
    <xdr:to xmlns:xdr="http://schemas.openxmlformats.org/drawingml/2006/spreadsheetDrawing">
      <xdr:col>73</xdr:col>
      <xdr:colOff>180975</xdr:colOff>
      <xdr:row>36</xdr:row>
      <xdr:rowOff>49530</xdr:rowOff>
    </xdr:to>
    <xdr:cxnSp macro="">
      <xdr:nvCxnSpPr>
        <xdr:cNvPr id="314" name="直線コネクタ 313"/>
        <xdr:cNvCxnSpPr/>
      </xdr:nvCxnSpPr>
      <xdr:spPr>
        <a:xfrm flipV="1">
          <a:off x="13893800" y="61302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15" name="フローチャート: 判断 314"/>
        <xdr:cNvSpPr/>
      </xdr:nvSpPr>
      <xdr:spPr>
        <a:xfrm>
          <a:off x="14732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7175"/>
    <xdr:sp macro="" textlink="">
      <xdr:nvSpPr>
        <xdr:cNvPr id="316" name="テキスト ボックス 315"/>
        <xdr:cNvSpPr txBox="1"/>
      </xdr:nvSpPr>
      <xdr:spPr>
        <a:xfrm>
          <a:off x="14401800" y="6398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49530</xdr:rowOff>
    </xdr:from>
    <xdr:to xmlns:xdr="http://schemas.openxmlformats.org/drawingml/2006/spreadsheetDrawing">
      <xdr:col>69</xdr:col>
      <xdr:colOff>92075</xdr:colOff>
      <xdr:row>36</xdr:row>
      <xdr:rowOff>58420</xdr:rowOff>
    </xdr:to>
    <xdr:cxnSp macro="">
      <xdr:nvCxnSpPr>
        <xdr:cNvPr id="317" name="直線コネクタ 316"/>
        <xdr:cNvCxnSpPr/>
      </xdr:nvCxnSpPr>
      <xdr:spPr>
        <a:xfrm flipV="1">
          <a:off x="13004800" y="6221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8" name="フローチャート: 判断 317"/>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96520</xdr:rowOff>
    </xdr:from>
    <xdr:ext cx="760095" cy="259080"/>
    <xdr:sp macro="" textlink="">
      <xdr:nvSpPr>
        <xdr:cNvPr id="319" name="テキスト ボックス 318"/>
        <xdr:cNvSpPr txBox="1"/>
      </xdr:nvSpPr>
      <xdr:spPr>
        <a:xfrm>
          <a:off x="13512800" y="64401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0" name="フローチャート: 判断 319"/>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7175"/>
    <xdr:sp macro="" textlink="">
      <xdr:nvSpPr>
        <xdr:cNvPr id="321" name="テキスト ボックス 320"/>
        <xdr:cNvSpPr txBox="1"/>
      </xdr:nvSpPr>
      <xdr:spPr>
        <a:xfrm>
          <a:off x="12623800" y="6421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3" name="テキスト ボックス 322"/>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4" name="テキスト ボックス 323"/>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26" name="テキスト ボックス 325"/>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160655</xdr:rowOff>
    </xdr:from>
    <xdr:to xmlns:xdr="http://schemas.openxmlformats.org/drawingml/2006/spreadsheetDrawing">
      <xdr:col>82</xdr:col>
      <xdr:colOff>158750</xdr:colOff>
      <xdr:row>36</xdr:row>
      <xdr:rowOff>90805</xdr:rowOff>
    </xdr:to>
    <xdr:sp macro="" textlink="">
      <xdr:nvSpPr>
        <xdr:cNvPr id="327" name="楕円 326"/>
        <xdr:cNvSpPr/>
      </xdr:nvSpPr>
      <xdr:spPr>
        <a:xfrm>
          <a:off x="164592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6350</xdr:rowOff>
    </xdr:from>
    <xdr:ext cx="762000" cy="257175"/>
    <xdr:sp macro="" textlink="">
      <xdr:nvSpPr>
        <xdr:cNvPr id="328" name="補助費等該当値テキスト"/>
        <xdr:cNvSpPr txBox="1"/>
      </xdr:nvSpPr>
      <xdr:spPr>
        <a:xfrm>
          <a:off x="16598900" y="6007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147320</xdr:rowOff>
    </xdr:from>
    <xdr:to xmlns:xdr="http://schemas.openxmlformats.org/drawingml/2006/spreadsheetDrawing">
      <xdr:col>78</xdr:col>
      <xdr:colOff>120650</xdr:colOff>
      <xdr:row>36</xdr:row>
      <xdr:rowOff>77470</xdr:rowOff>
    </xdr:to>
    <xdr:sp macro="" textlink="">
      <xdr:nvSpPr>
        <xdr:cNvPr id="329" name="楕円 328"/>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87630</xdr:rowOff>
    </xdr:from>
    <xdr:ext cx="736600" cy="257175"/>
    <xdr:sp macro="" textlink="">
      <xdr:nvSpPr>
        <xdr:cNvPr id="330" name="テキスト ボックス 329"/>
        <xdr:cNvSpPr txBox="1"/>
      </xdr:nvSpPr>
      <xdr:spPr>
        <a:xfrm>
          <a:off x="15290800" y="5916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78740</xdr:rowOff>
    </xdr:from>
    <xdr:to xmlns:xdr="http://schemas.openxmlformats.org/drawingml/2006/spreadsheetDrawing">
      <xdr:col>74</xdr:col>
      <xdr:colOff>31750</xdr:colOff>
      <xdr:row>36</xdr:row>
      <xdr:rowOff>8890</xdr:rowOff>
    </xdr:to>
    <xdr:sp macro="" textlink="">
      <xdr:nvSpPr>
        <xdr:cNvPr id="331" name="楕円 330"/>
        <xdr:cNvSpPr/>
      </xdr:nvSpPr>
      <xdr:spPr>
        <a:xfrm>
          <a:off x="147320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19050</xdr:rowOff>
    </xdr:from>
    <xdr:ext cx="762000" cy="257175"/>
    <xdr:sp macro="" textlink="">
      <xdr:nvSpPr>
        <xdr:cNvPr id="332" name="テキスト ボックス 331"/>
        <xdr:cNvSpPr txBox="1"/>
      </xdr:nvSpPr>
      <xdr:spPr>
        <a:xfrm>
          <a:off x="14401800" y="5848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170180</xdr:rowOff>
    </xdr:from>
    <xdr:to xmlns:xdr="http://schemas.openxmlformats.org/drawingml/2006/spreadsheetDrawing">
      <xdr:col>69</xdr:col>
      <xdr:colOff>142875</xdr:colOff>
      <xdr:row>36</xdr:row>
      <xdr:rowOff>100330</xdr:rowOff>
    </xdr:to>
    <xdr:sp macro="" textlink="">
      <xdr:nvSpPr>
        <xdr:cNvPr id="333" name="楕円 332"/>
        <xdr:cNvSpPr/>
      </xdr:nvSpPr>
      <xdr:spPr>
        <a:xfrm>
          <a:off x="13843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110490</xdr:rowOff>
    </xdr:from>
    <xdr:ext cx="760095" cy="257175"/>
    <xdr:sp macro="" textlink="">
      <xdr:nvSpPr>
        <xdr:cNvPr id="334" name="テキスト ボックス 333"/>
        <xdr:cNvSpPr txBox="1"/>
      </xdr:nvSpPr>
      <xdr:spPr>
        <a:xfrm>
          <a:off x="13512800" y="59397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xdr:rowOff>
    </xdr:from>
    <xdr:to xmlns:xdr="http://schemas.openxmlformats.org/drawingml/2006/spreadsheetDrawing">
      <xdr:col>65</xdr:col>
      <xdr:colOff>53975</xdr:colOff>
      <xdr:row>36</xdr:row>
      <xdr:rowOff>109220</xdr:rowOff>
    </xdr:to>
    <xdr:sp macro="" textlink="">
      <xdr:nvSpPr>
        <xdr:cNvPr id="335" name="楕円 334"/>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119380</xdr:rowOff>
    </xdr:from>
    <xdr:ext cx="762000" cy="259080"/>
    <xdr:sp macro="" textlink="">
      <xdr:nvSpPr>
        <xdr:cNvPr id="336" name="テキスト ボックス 335"/>
        <xdr:cNvSpPr txBox="1"/>
      </xdr:nvSpPr>
      <xdr:spPr>
        <a:xfrm>
          <a:off x="12623800" y="594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近年は、南海トラフ地震対策事業の実施に伴い発行した地方債の償還に伴う公債費の増加によって上昇傾向にある。公債費は令和７～８年度をピークとして逓減していくものの、令和１２年度頃までは公債費負担の高い状態が続く見込みであるため、今後、新たに発行する地方債については償還開始時期や償還期間の調整等を行うことによって公債費の上昇を抑制していく。</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8" name="テキスト ボックス 347"/>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0" name="テキスト ボックス 349"/>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1" name="直線コネクタ 350"/>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095" cy="259080"/>
    <xdr:sp macro="" textlink="">
      <xdr:nvSpPr>
        <xdr:cNvPr id="352" name="テキスト ボックス 351"/>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3" name="直線コネクタ 352"/>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095" cy="259080"/>
    <xdr:sp macro="" textlink="">
      <xdr:nvSpPr>
        <xdr:cNvPr id="354" name="テキスト ボックス 353"/>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5" name="直線コネクタ 354"/>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095" cy="257175"/>
    <xdr:sp macro="" textlink="">
      <xdr:nvSpPr>
        <xdr:cNvPr id="356" name="テキスト ボックス 355"/>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7" name="直線コネクタ 356"/>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095" cy="259080"/>
    <xdr:sp macro="" textlink="">
      <xdr:nvSpPr>
        <xdr:cNvPr id="358" name="テキスト ボックス 357"/>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9" name="直線コネクタ 358"/>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095" cy="259080"/>
    <xdr:sp macro="" textlink="">
      <xdr:nvSpPr>
        <xdr:cNvPr id="360" name="テキスト ボックス 359"/>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73660</xdr:rowOff>
    </xdr:to>
    <xdr:cxnSp macro="">
      <xdr:nvCxnSpPr>
        <xdr:cNvPr id="363" name="直線コネクタ 362"/>
        <xdr:cNvCxnSpPr/>
      </xdr:nvCxnSpPr>
      <xdr:spPr>
        <a:xfrm flipV="1">
          <a:off x="4826000" y="125095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45720</xdr:rowOff>
    </xdr:from>
    <xdr:ext cx="762000" cy="259080"/>
    <xdr:sp macro="" textlink="">
      <xdr:nvSpPr>
        <xdr:cNvPr id="364" name="公債費最小値テキスト"/>
        <xdr:cNvSpPr txBox="1"/>
      </xdr:nvSpPr>
      <xdr:spPr>
        <a:xfrm>
          <a:off x="4914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73660</xdr:rowOff>
    </xdr:from>
    <xdr:to xmlns:xdr="http://schemas.openxmlformats.org/drawingml/2006/spreadsheetDrawing">
      <xdr:col>24</xdr:col>
      <xdr:colOff>114300</xdr:colOff>
      <xdr:row>81</xdr:row>
      <xdr:rowOff>73660</xdr:rowOff>
    </xdr:to>
    <xdr:cxnSp macro="">
      <xdr:nvCxnSpPr>
        <xdr:cNvPr id="365" name="直線コネクタ 364"/>
        <xdr:cNvCxnSpPr/>
      </xdr:nvCxnSpPr>
      <xdr:spPr>
        <a:xfrm>
          <a:off x="4737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6"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7" name="直線コネクタ 366"/>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157480</xdr:rowOff>
    </xdr:from>
    <xdr:to xmlns:xdr="http://schemas.openxmlformats.org/drawingml/2006/spreadsheetDrawing">
      <xdr:col>24</xdr:col>
      <xdr:colOff>25400</xdr:colOff>
      <xdr:row>80</xdr:row>
      <xdr:rowOff>50800</xdr:rowOff>
    </xdr:to>
    <xdr:cxnSp macro="">
      <xdr:nvCxnSpPr>
        <xdr:cNvPr id="368" name="直線コネクタ 367"/>
        <xdr:cNvCxnSpPr/>
      </xdr:nvCxnSpPr>
      <xdr:spPr>
        <a:xfrm>
          <a:off x="3987800" y="1370203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146050</xdr:rowOff>
    </xdr:from>
    <xdr:ext cx="762000" cy="257175"/>
    <xdr:sp macro="" textlink="">
      <xdr:nvSpPr>
        <xdr:cNvPr id="369" name="公債費平均値テキスト"/>
        <xdr:cNvSpPr txBox="1"/>
      </xdr:nvSpPr>
      <xdr:spPr>
        <a:xfrm>
          <a:off x="4914900" y="130048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129540</xdr:rowOff>
    </xdr:from>
    <xdr:to xmlns:xdr="http://schemas.openxmlformats.org/drawingml/2006/spreadsheetDrawing">
      <xdr:col>24</xdr:col>
      <xdr:colOff>76200</xdr:colOff>
      <xdr:row>77</xdr:row>
      <xdr:rowOff>59690</xdr:rowOff>
    </xdr:to>
    <xdr:sp macro="" textlink="">
      <xdr:nvSpPr>
        <xdr:cNvPr id="370" name="フローチャート: 判断 369"/>
        <xdr:cNvSpPr/>
      </xdr:nvSpPr>
      <xdr:spPr>
        <a:xfrm>
          <a:off x="47752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62230</xdr:rowOff>
    </xdr:from>
    <xdr:to xmlns:xdr="http://schemas.openxmlformats.org/drawingml/2006/spreadsheetDrawing">
      <xdr:col>19</xdr:col>
      <xdr:colOff>187325</xdr:colOff>
      <xdr:row>79</xdr:row>
      <xdr:rowOff>157480</xdr:rowOff>
    </xdr:to>
    <xdr:cxnSp macro="">
      <xdr:nvCxnSpPr>
        <xdr:cNvPr id="371" name="直線コネクタ 370"/>
        <xdr:cNvCxnSpPr/>
      </xdr:nvCxnSpPr>
      <xdr:spPr>
        <a:xfrm>
          <a:off x="3098800" y="136067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163830</xdr:rowOff>
    </xdr:from>
    <xdr:to xmlns:xdr="http://schemas.openxmlformats.org/drawingml/2006/spreadsheetDrawing">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104140</xdr:rowOff>
    </xdr:from>
    <xdr:ext cx="734695" cy="259080"/>
    <xdr:sp macro="" textlink="">
      <xdr:nvSpPr>
        <xdr:cNvPr id="373" name="テキスト ボックス 372"/>
        <xdr:cNvSpPr txBox="1"/>
      </xdr:nvSpPr>
      <xdr:spPr>
        <a:xfrm>
          <a:off x="3606800" y="129628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62230</xdr:rowOff>
    </xdr:from>
    <xdr:to xmlns:xdr="http://schemas.openxmlformats.org/drawingml/2006/spreadsheetDrawing">
      <xdr:col>15</xdr:col>
      <xdr:colOff>98425</xdr:colOff>
      <xdr:row>79</xdr:row>
      <xdr:rowOff>77470</xdr:rowOff>
    </xdr:to>
    <xdr:cxnSp macro="">
      <xdr:nvCxnSpPr>
        <xdr:cNvPr id="374" name="直線コネクタ 373"/>
        <xdr:cNvCxnSpPr/>
      </xdr:nvCxnSpPr>
      <xdr:spPr>
        <a:xfrm flipV="1">
          <a:off x="2209800" y="13606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118110</xdr:rowOff>
    </xdr:from>
    <xdr:to xmlns:xdr="http://schemas.openxmlformats.org/drawingml/2006/spreadsheetDrawing">
      <xdr:col>15</xdr:col>
      <xdr:colOff>149225</xdr:colOff>
      <xdr:row>77</xdr:row>
      <xdr:rowOff>48260</xdr:rowOff>
    </xdr:to>
    <xdr:sp macro="" textlink="">
      <xdr:nvSpPr>
        <xdr:cNvPr id="375" name="フローチャート: 判断 374"/>
        <xdr:cNvSpPr/>
      </xdr:nvSpPr>
      <xdr:spPr>
        <a:xfrm>
          <a:off x="3048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58420</xdr:rowOff>
    </xdr:from>
    <xdr:ext cx="762000" cy="259080"/>
    <xdr:sp macro="" textlink="">
      <xdr:nvSpPr>
        <xdr:cNvPr id="376" name="テキスト ボックス 375"/>
        <xdr:cNvSpPr txBox="1"/>
      </xdr:nvSpPr>
      <xdr:spPr>
        <a:xfrm>
          <a:off x="2717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77470</xdr:rowOff>
    </xdr:from>
    <xdr:to xmlns:xdr="http://schemas.openxmlformats.org/drawingml/2006/spreadsheetDrawing">
      <xdr:col>11</xdr:col>
      <xdr:colOff>9525</xdr:colOff>
      <xdr:row>80</xdr:row>
      <xdr:rowOff>5080</xdr:rowOff>
    </xdr:to>
    <xdr:cxnSp macro="">
      <xdr:nvCxnSpPr>
        <xdr:cNvPr id="377" name="直線コネクタ 376"/>
        <xdr:cNvCxnSpPr/>
      </xdr:nvCxnSpPr>
      <xdr:spPr>
        <a:xfrm flipV="1">
          <a:off x="1320800" y="136220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0095" cy="259080"/>
    <xdr:sp macro="" textlink="">
      <xdr:nvSpPr>
        <xdr:cNvPr id="379" name="テキスト ボックス 378"/>
        <xdr:cNvSpPr txBox="1"/>
      </xdr:nvSpPr>
      <xdr:spPr>
        <a:xfrm>
          <a:off x="1828800" y="129400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140970</xdr:rowOff>
    </xdr:from>
    <xdr:to xmlns:xdr="http://schemas.openxmlformats.org/drawingml/2006/spreadsheetDrawing">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81280</xdr:rowOff>
    </xdr:from>
    <xdr:ext cx="760095" cy="259080"/>
    <xdr:sp macro="" textlink="">
      <xdr:nvSpPr>
        <xdr:cNvPr id="381" name="テキスト ボックス 380"/>
        <xdr:cNvSpPr txBox="1"/>
      </xdr:nvSpPr>
      <xdr:spPr>
        <a:xfrm>
          <a:off x="939800" y="129400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4" name="テキスト ボックス 383"/>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0</xdr:rowOff>
    </xdr:from>
    <xdr:to xmlns:xdr="http://schemas.openxmlformats.org/drawingml/2006/spreadsheetDrawing">
      <xdr:col>24</xdr:col>
      <xdr:colOff>76200</xdr:colOff>
      <xdr:row>80</xdr:row>
      <xdr:rowOff>101600</xdr:rowOff>
    </xdr:to>
    <xdr:sp macro="" textlink="">
      <xdr:nvSpPr>
        <xdr:cNvPr id="387" name="楕円 386"/>
        <xdr:cNvSpPr/>
      </xdr:nvSpPr>
      <xdr:spPr>
        <a:xfrm>
          <a:off x="47752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143510</xdr:rowOff>
    </xdr:from>
    <xdr:ext cx="762000" cy="257175"/>
    <xdr:sp macro="" textlink="">
      <xdr:nvSpPr>
        <xdr:cNvPr id="388" name="公債費該当値テキスト"/>
        <xdr:cNvSpPr txBox="1"/>
      </xdr:nvSpPr>
      <xdr:spPr>
        <a:xfrm>
          <a:off x="4914900" y="13688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106680</xdr:rowOff>
    </xdr:from>
    <xdr:to xmlns:xdr="http://schemas.openxmlformats.org/drawingml/2006/spreadsheetDrawing">
      <xdr:col>20</xdr:col>
      <xdr:colOff>38100</xdr:colOff>
      <xdr:row>80</xdr:row>
      <xdr:rowOff>36830</xdr:rowOff>
    </xdr:to>
    <xdr:sp macro="" textlink="">
      <xdr:nvSpPr>
        <xdr:cNvPr id="389" name="楕円 388"/>
        <xdr:cNvSpPr/>
      </xdr:nvSpPr>
      <xdr:spPr>
        <a:xfrm>
          <a:off x="3937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21590</xdr:rowOff>
    </xdr:from>
    <xdr:ext cx="734695" cy="259080"/>
    <xdr:sp macro="" textlink="">
      <xdr:nvSpPr>
        <xdr:cNvPr id="390" name="テキスト ボックス 389"/>
        <xdr:cNvSpPr txBox="1"/>
      </xdr:nvSpPr>
      <xdr:spPr>
        <a:xfrm>
          <a:off x="3606800" y="1373759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11430</xdr:rowOff>
    </xdr:from>
    <xdr:to xmlns:xdr="http://schemas.openxmlformats.org/drawingml/2006/spreadsheetDrawing">
      <xdr:col>15</xdr:col>
      <xdr:colOff>149225</xdr:colOff>
      <xdr:row>79</xdr:row>
      <xdr:rowOff>113030</xdr:rowOff>
    </xdr:to>
    <xdr:sp macro="" textlink="">
      <xdr:nvSpPr>
        <xdr:cNvPr id="391" name="楕円 390"/>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97790</xdr:rowOff>
    </xdr:from>
    <xdr:ext cx="762000" cy="257175"/>
    <xdr:sp macro="" textlink="">
      <xdr:nvSpPr>
        <xdr:cNvPr id="392" name="テキスト ボックス 391"/>
        <xdr:cNvSpPr txBox="1"/>
      </xdr:nvSpPr>
      <xdr:spPr>
        <a:xfrm>
          <a:off x="2717800" y="13642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26670</xdr:rowOff>
    </xdr:from>
    <xdr:to xmlns:xdr="http://schemas.openxmlformats.org/drawingml/2006/spreadsheetDrawing">
      <xdr:col>11</xdr:col>
      <xdr:colOff>60325</xdr:colOff>
      <xdr:row>79</xdr:row>
      <xdr:rowOff>128270</xdr:rowOff>
    </xdr:to>
    <xdr:sp macro="" textlink="">
      <xdr:nvSpPr>
        <xdr:cNvPr id="393" name="楕円 392"/>
        <xdr:cNvSpPr/>
      </xdr:nvSpPr>
      <xdr:spPr>
        <a:xfrm>
          <a:off x="2159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113030</xdr:rowOff>
    </xdr:from>
    <xdr:ext cx="760095" cy="259080"/>
    <xdr:sp macro="" textlink="">
      <xdr:nvSpPr>
        <xdr:cNvPr id="394" name="テキスト ボックス 393"/>
        <xdr:cNvSpPr txBox="1"/>
      </xdr:nvSpPr>
      <xdr:spPr>
        <a:xfrm>
          <a:off x="1828800" y="136575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125730</xdr:rowOff>
    </xdr:from>
    <xdr:to xmlns:xdr="http://schemas.openxmlformats.org/drawingml/2006/spreadsheetDrawing">
      <xdr:col>6</xdr:col>
      <xdr:colOff>171450</xdr:colOff>
      <xdr:row>80</xdr:row>
      <xdr:rowOff>55880</xdr:rowOff>
    </xdr:to>
    <xdr:sp macro="" textlink="">
      <xdr:nvSpPr>
        <xdr:cNvPr id="395" name="楕円 394"/>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40640</xdr:rowOff>
    </xdr:from>
    <xdr:ext cx="760095" cy="257175"/>
    <xdr:sp macro="" textlink="">
      <xdr:nvSpPr>
        <xdr:cNvPr id="396" name="テキスト ボックス 395"/>
        <xdr:cNvSpPr txBox="1"/>
      </xdr:nvSpPr>
      <xdr:spPr>
        <a:xfrm>
          <a:off x="939800" y="137566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公債費以外の経常収支比率は、全国平均、高知県平均及び類似団体平均を下回っている。</a:t>
          </a:r>
        </a:p>
        <a:p>
          <a:r>
            <a:rPr kumimoji="1" lang="ja-JP" altLang="en-US" sz="1300">
              <a:latin typeface="ＭＳ Ｐゴシック"/>
              <a:ea typeface="ＭＳ Ｐゴシック"/>
            </a:rPr>
            <a:t>　今後も現在の水準を維持するよう努める。  </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8" name="テキスト ボックス 407"/>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0" name="テキスト ボックス 409"/>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1" name="直線コネクタ 41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095" cy="259080"/>
    <xdr:sp macro="" textlink="">
      <xdr:nvSpPr>
        <xdr:cNvPr id="412" name="テキスト ボックス 411"/>
        <xdr:cNvSpPr txBox="1"/>
      </xdr:nvSpPr>
      <xdr:spPr>
        <a:xfrm>
          <a:off x="11938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3" name="直線コネクタ 41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095" cy="259080"/>
    <xdr:sp macro="" textlink="">
      <xdr:nvSpPr>
        <xdr:cNvPr id="414" name="テキスト ボックス 413"/>
        <xdr:cNvSpPr txBox="1"/>
      </xdr:nvSpPr>
      <xdr:spPr>
        <a:xfrm>
          <a:off x="11938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5" name="直線コネクタ 41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16" name="テキスト ボックス 415"/>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7" name="直線コネクタ 41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095" cy="259080"/>
    <xdr:sp macro="" textlink="">
      <xdr:nvSpPr>
        <xdr:cNvPr id="418" name="テキスト ボックス 417"/>
        <xdr:cNvSpPr txBox="1"/>
      </xdr:nvSpPr>
      <xdr:spPr>
        <a:xfrm>
          <a:off x="11938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9" name="直線コネクタ 41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095" cy="259080"/>
    <xdr:sp macro="" textlink="">
      <xdr:nvSpPr>
        <xdr:cNvPr id="420" name="テキスト ボックス 419"/>
        <xdr:cNvSpPr txBox="1"/>
      </xdr:nvSpPr>
      <xdr:spPr>
        <a:xfrm>
          <a:off x="11938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2" name="テキスト ボックス 421"/>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100330</xdr:rowOff>
    </xdr:from>
    <xdr:to xmlns:xdr="http://schemas.openxmlformats.org/drawingml/2006/spreadsheetDrawing">
      <xdr:col>82</xdr:col>
      <xdr:colOff>107950</xdr:colOff>
      <xdr:row>80</xdr:row>
      <xdr:rowOff>39370</xdr:rowOff>
    </xdr:to>
    <xdr:cxnSp macro="">
      <xdr:nvCxnSpPr>
        <xdr:cNvPr id="424" name="直線コネクタ 423"/>
        <xdr:cNvCxnSpPr/>
      </xdr:nvCxnSpPr>
      <xdr:spPr>
        <a:xfrm flipV="1">
          <a:off x="16510000" y="12787630"/>
          <a:ext cx="0" cy="967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11430</xdr:rowOff>
    </xdr:from>
    <xdr:ext cx="762000" cy="259080"/>
    <xdr:sp macro="" textlink="">
      <xdr:nvSpPr>
        <xdr:cNvPr id="425" name="公債費以外最小値テキスト"/>
        <xdr:cNvSpPr txBox="1"/>
      </xdr:nvSpPr>
      <xdr:spPr>
        <a:xfrm>
          <a:off x="165989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39370</xdr:rowOff>
    </xdr:from>
    <xdr:to xmlns:xdr="http://schemas.openxmlformats.org/drawingml/2006/spreadsheetDrawing">
      <xdr:col>82</xdr:col>
      <xdr:colOff>196850</xdr:colOff>
      <xdr:row>80</xdr:row>
      <xdr:rowOff>39370</xdr:rowOff>
    </xdr:to>
    <xdr:cxnSp macro="">
      <xdr:nvCxnSpPr>
        <xdr:cNvPr id="426" name="直線コネクタ 425"/>
        <xdr:cNvCxnSpPr/>
      </xdr:nvCxnSpPr>
      <xdr:spPr>
        <a:xfrm>
          <a:off x="16421100" y="1375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15240</xdr:rowOff>
    </xdr:from>
    <xdr:ext cx="762000" cy="259080"/>
    <xdr:sp macro="" textlink="">
      <xdr:nvSpPr>
        <xdr:cNvPr id="427" name="公債費以外最大値テキスト"/>
        <xdr:cNvSpPr txBox="1"/>
      </xdr:nvSpPr>
      <xdr:spPr>
        <a:xfrm>
          <a:off x="16598900" y="1253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100330</xdr:rowOff>
    </xdr:from>
    <xdr:to xmlns:xdr="http://schemas.openxmlformats.org/drawingml/2006/spreadsheetDrawing">
      <xdr:col>82</xdr:col>
      <xdr:colOff>196850</xdr:colOff>
      <xdr:row>74</xdr:row>
      <xdr:rowOff>100330</xdr:rowOff>
    </xdr:to>
    <xdr:cxnSp macro="">
      <xdr:nvCxnSpPr>
        <xdr:cNvPr id="428" name="直線コネクタ 427"/>
        <xdr:cNvCxnSpPr/>
      </xdr:nvCxnSpPr>
      <xdr:spPr>
        <a:xfrm>
          <a:off x="16421100" y="1278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127000</xdr:rowOff>
    </xdr:from>
    <xdr:to xmlns:xdr="http://schemas.openxmlformats.org/drawingml/2006/spreadsheetDrawing">
      <xdr:col>82</xdr:col>
      <xdr:colOff>107950</xdr:colOff>
      <xdr:row>74</xdr:row>
      <xdr:rowOff>146050</xdr:rowOff>
    </xdr:to>
    <xdr:cxnSp macro="">
      <xdr:nvCxnSpPr>
        <xdr:cNvPr id="429" name="直線コネクタ 428"/>
        <xdr:cNvCxnSpPr/>
      </xdr:nvCxnSpPr>
      <xdr:spPr>
        <a:xfrm>
          <a:off x="15671800" y="12814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109220</xdr:rowOff>
    </xdr:from>
    <xdr:ext cx="762000" cy="257175"/>
    <xdr:sp macro="" textlink="">
      <xdr:nvSpPr>
        <xdr:cNvPr id="430" name="公債費以外平均値テキスト"/>
        <xdr:cNvSpPr txBox="1"/>
      </xdr:nvSpPr>
      <xdr:spPr>
        <a:xfrm>
          <a:off x="16598900" y="1313942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137160</xdr:rowOff>
    </xdr:from>
    <xdr:to xmlns:xdr="http://schemas.openxmlformats.org/drawingml/2006/spreadsheetDrawing">
      <xdr:col>82</xdr:col>
      <xdr:colOff>158750</xdr:colOff>
      <xdr:row>77</xdr:row>
      <xdr:rowOff>67310</xdr:rowOff>
    </xdr:to>
    <xdr:sp macro="" textlink="">
      <xdr:nvSpPr>
        <xdr:cNvPr id="431" name="フローチャート: 判断 430"/>
        <xdr:cNvSpPr/>
      </xdr:nvSpPr>
      <xdr:spPr>
        <a:xfrm>
          <a:off x="164592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81280</xdr:rowOff>
    </xdr:from>
    <xdr:to xmlns:xdr="http://schemas.openxmlformats.org/drawingml/2006/spreadsheetDrawing">
      <xdr:col>78</xdr:col>
      <xdr:colOff>69850</xdr:colOff>
      <xdr:row>74</xdr:row>
      <xdr:rowOff>127000</xdr:rowOff>
    </xdr:to>
    <xdr:cxnSp macro="">
      <xdr:nvCxnSpPr>
        <xdr:cNvPr id="432" name="直線コネクタ 431"/>
        <xdr:cNvCxnSpPr/>
      </xdr:nvCxnSpPr>
      <xdr:spPr>
        <a:xfrm>
          <a:off x="14782800" y="12768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91440</xdr:rowOff>
    </xdr:from>
    <xdr:to xmlns:xdr="http://schemas.openxmlformats.org/drawingml/2006/spreadsheetDrawing">
      <xdr:col>78</xdr:col>
      <xdr:colOff>120650</xdr:colOff>
      <xdr:row>77</xdr:row>
      <xdr:rowOff>21590</xdr:rowOff>
    </xdr:to>
    <xdr:sp macro="" textlink="">
      <xdr:nvSpPr>
        <xdr:cNvPr id="433" name="フローチャート: 判断 432"/>
        <xdr:cNvSpPr/>
      </xdr:nvSpPr>
      <xdr:spPr>
        <a:xfrm>
          <a:off x="15621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6350</xdr:rowOff>
    </xdr:from>
    <xdr:ext cx="736600" cy="257175"/>
    <xdr:sp macro="" textlink="">
      <xdr:nvSpPr>
        <xdr:cNvPr id="434" name="テキスト ボックス 433"/>
        <xdr:cNvSpPr txBox="1"/>
      </xdr:nvSpPr>
      <xdr:spPr>
        <a:xfrm>
          <a:off x="15290800" y="132080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81280</xdr:rowOff>
    </xdr:from>
    <xdr:to xmlns:xdr="http://schemas.openxmlformats.org/drawingml/2006/spreadsheetDrawing">
      <xdr:col>73</xdr:col>
      <xdr:colOff>180975</xdr:colOff>
      <xdr:row>75</xdr:row>
      <xdr:rowOff>88900</xdr:rowOff>
    </xdr:to>
    <xdr:cxnSp macro="">
      <xdr:nvCxnSpPr>
        <xdr:cNvPr id="435" name="直線コネクタ 434"/>
        <xdr:cNvCxnSpPr/>
      </xdr:nvCxnSpPr>
      <xdr:spPr>
        <a:xfrm flipV="1">
          <a:off x="13893800" y="1276858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15240</xdr:rowOff>
    </xdr:from>
    <xdr:to xmlns:xdr="http://schemas.openxmlformats.org/drawingml/2006/spreadsheetDrawing">
      <xdr:col>74</xdr:col>
      <xdr:colOff>31750</xdr:colOff>
      <xdr:row>76</xdr:row>
      <xdr:rowOff>116840</xdr:rowOff>
    </xdr:to>
    <xdr:sp macro="" textlink="">
      <xdr:nvSpPr>
        <xdr:cNvPr id="436" name="フローチャート: 判断 435"/>
        <xdr:cNvSpPr/>
      </xdr:nvSpPr>
      <xdr:spPr>
        <a:xfrm>
          <a:off x="14732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101600</xdr:rowOff>
    </xdr:from>
    <xdr:ext cx="762000" cy="259080"/>
    <xdr:sp macro="" textlink="">
      <xdr:nvSpPr>
        <xdr:cNvPr id="437" name="テキスト ボックス 436"/>
        <xdr:cNvSpPr txBox="1"/>
      </xdr:nvSpPr>
      <xdr:spPr>
        <a:xfrm>
          <a:off x="14401800" y="1313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88900</xdr:rowOff>
    </xdr:from>
    <xdr:to xmlns:xdr="http://schemas.openxmlformats.org/drawingml/2006/spreadsheetDrawing">
      <xdr:col>69</xdr:col>
      <xdr:colOff>92075</xdr:colOff>
      <xdr:row>75</xdr:row>
      <xdr:rowOff>138430</xdr:rowOff>
    </xdr:to>
    <xdr:cxnSp macro="">
      <xdr:nvCxnSpPr>
        <xdr:cNvPr id="438" name="直線コネクタ 437"/>
        <xdr:cNvCxnSpPr/>
      </xdr:nvCxnSpPr>
      <xdr:spPr>
        <a:xfrm flipV="1">
          <a:off x="13004800" y="129476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133350</xdr:rowOff>
    </xdr:from>
    <xdr:to xmlns:xdr="http://schemas.openxmlformats.org/drawingml/2006/spreadsheetDrawing">
      <xdr:col>69</xdr:col>
      <xdr:colOff>142875</xdr:colOff>
      <xdr:row>77</xdr:row>
      <xdr:rowOff>63500</xdr:rowOff>
    </xdr:to>
    <xdr:sp macro="" textlink="">
      <xdr:nvSpPr>
        <xdr:cNvPr id="439" name="フローチャート: 判断 438"/>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48260</xdr:rowOff>
    </xdr:from>
    <xdr:ext cx="760095" cy="259080"/>
    <xdr:sp macro="" textlink="">
      <xdr:nvSpPr>
        <xdr:cNvPr id="440" name="テキスト ボックス 439"/>
        <xdr:cNvSpPr txBox="1"/>
      </xdr:nvSpPr>
      <xdr:spPr>
        <a:xfrm>
          <a:off x="13512800" y="132499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1" name="フローチャート: 判断 440"/>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82550</xdr:rowOff>
    </xdr:from>
    <xdr:ext cx="762000" cy="259080"/>
    <xdr:sp macro="" textlink="">
      <xdr:nvSpPr>
        <xdr:cNvPr id="442" name="テキスト ボックス 441"/>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4" name="テキスト ボックス 443"/>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5" name="テキスト ボックス 444"/>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47" name="テキスト ボックス 446"/>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95250</xdr:rowOff>
    </xdr:from>
    <xdr:to xmlns:xdr="http://schemas.openxmlformats.org/drawingml/2006/spreadsheetDrawing">
      <xdr:col>82</xdr:col>
      <xdr:colOff>158750</xdr:colOff>
      <xdr:row>75</xdr:row>
      <xdr:rowOff>25400</xdr:rowOff>
    </xdr:to>
    <xdr:sp macro="" textlink="">
      <xdr:nvSpPr>
        <xdr:cNvPr id="448" name="楕円 447"/>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3810</xdr:rowOff>
    </xdr:from>
    <xdr:ext cx="762000" cy="259080"/>
    <xdr:sp macro="" textlink="">
      <xdr:nvSpPr>
        <xdr:cNvPr id="449" name="公債費以外該当値テキスト"/>
        <xdr:cNvSpPr txBox="1"/>
      </xdr:nvSpPr>
      <xdr:spPr>
        <a:xfrm>
          <a:off x="16598900" y="1269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76200</xdr:rowOff>
    </xdr:from>
    <xdr:to xmlns:xdr="http://schemas.openxmlformats.org/drawingml/2006/spreadsheetDrawing">
      <xdr:col>78</xdr:col>
      <xdr:colOff>120650</xdr:colOff>
      <xdr:row>75</xdr:row>
      <xdr:rowOff>6350</xdr:rowOff>
    </xdr:to>
    <xdr:sp macro="" textlink="">
      <xdr:nvSpPr>
        <xdr:cNvPr id="450" name="楕円 449"/>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16510</xdr:rowOff>
    </xdr:from>
    <xdr:ext cx="736600" cy="259080"/>
    <xdr:sp macro="" textlink="">
      <xdr:nvSpPr>
        <xdr:cNvPr id="451" name="テキスト ボックス 450"/>
        <xdr:cNvSpPr txBox="1"/>
      </xdr:nvSpPr>
      <xdr:spPr>
        <a:xfrm>
          <a:off x="15290800" y="12532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30480</xdr:rowOff>
    </xdr:from>
    <xdr:to xmlns:xdr="http://schemas.openxmlformats.org/drawingml/2006/spreadsheetDrawing">
      <xdr:col>74</xdr:col>
      <xdr:colOff>31750</xdr:colOff>
      <xdr:row>74</xdr:row>
      <xdr:rowOff>132080</xdr:rowOff>
    </xdr:to>
    <xdr:sp macro="" textlink="">
      <xdr:nvSpPr>
        <xdr:cNvPr id="452" name="楕円 451"/>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142240</xdr:rowOff>
    </xdr:from>
    <xdr:ext cx="762000" cy="259080"/>
    <xdr:sp macro="" textlink="">
      <xdr:nvSpPr>
        <xdr:cNvPr id="453" name="テキスト ボックス 452"/>
        <xdr:cNvSpPr txBox="1"/>
      </xdr:nvSpPr>
      <xdr:spPr>
        <a:xfrm>
          <a:off x="14401800" y="1248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38100</xdr:rowOff>
    </xdr:from>
    <xdr:to xmlns:xdr="http://schemas.openxmlformats.org/drawingml/2006/spreadsheetDrawing">
      <xdr:col>69</xdr:col>
      <xdr:colOff>142875</xdr:colOff>
      <xdr:row>75</xdr:row>
      <xdr:rowOff>139700</xdr:rowOff>
    </xdr:to>
    <xdr:sp macro="" textlink="">
      <xdr:nvSpPr>
        <xdr:cNvPr id="454" name="楕円 453"/>
        <xdr:cNvSpPr/>
      </xdr:nvSpPr>
      <xdr:spPr>
        <a:xfrm>
          <a:off x="13843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149860</xdr:rowOff>
    </xdr:from>
    <xdr:ext cx="760095" cy="259080"/>
    <xdr:sp macro="" textlink="">
      <xdr:nvSpPr>
        <xdr:cNvPr id="455" name="テキスト ボックス 454"/>
        <xdr:cNvSpPr txBox="1"/>
      </xdr:nvSpPr>
      <xdr:spPr>
        <a:xfrm>
          <a:off x="13512800" y="126657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56" name="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2000" cy="259080"/>
    <xdr:sp macro="" textlink="">
      <xdr:nvSpPr>
        <xdr:cNvPr id="457" name="テキスト ボックス 456"/>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175"/>
    <xdr:sp macro="" textlink="">
      <xdr:nvSpPr>
        <xdr:cNvPr id="33" name="テキスト ボックス 32"/>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175"/>
    <xdr:sp macro="" textlink="">
      <xdr:nvSpPr>
        <xdr:cNvPr id="35" name="テキスト ボックス 34"/>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175"/>
    <xdr:sp macro="" textlink="">
      <xdr:nvSpPr>
        <xdr:cNvPr id="37" name="テキスト ボックス 36"/>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175"/>
    <xdr:sp macro="" textlink="">
      <xdr:nvSpPr>
        <xdr:cNvPr id="39" name="テキスト ボックス 38"/>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1" name="テキスト ボックス 40"/>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30480</xdr:rowOff>
    </xdr:from>
    <xdr:to xmlns:xdr="http://schemas.openxmlformats.org/drawingml/2006/spreadsheetDrawing">
      <xdr:col>29</xdr:col>
      <xdr:colOff>127000</xdr:colOff>
      <xdr:row>19</xdr:row>
      <xdr:rowOff>154940</xdr:rowOff>
    </xdr:to>
    <xdr:cxnSp macro="">
      <xdr:nvCxnSpPr>
        <xdr:cNvPr id="43" name="直線コネクタ 42"/>
        <xdr:cNvCxnSpPr/>
      </xdr:nvCxnSpPr>
      <xdr:spPr>
        <a:xfrm flipV="1">
          <a:off x="5651500" y="2306955"/>
          <a:ext cx="0" cy="11531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126365</xdr:rowOff>
    </xdr:from>
    <xdr:ext cx="760095" cy="259080"/>
    <xdr:sp macro="" textlink="">
      <xdr:nvSpPr>
        <xdr:cNvPr id="44" name="人口1人当たり決算額の推移最小値テキスト130"/>
        <xdr:cNvSpPr txBox="1"/>
      </xdr:nvSpPr>
      <xdr:spPr>
        <a:xfrm>
          <a:off x="5740400" y="3431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5" name="直線コネクタ 44"/>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116840</xdr:rowOff>
    </xdr:from>
    <xdr:ext cx="760095" cy="259080"/>
    <xdr:sp macro="" textlink="">
      <xdr:nvSpPr>
        <xdr:cNvPr id="46" name="人口1人当たり決算額の推移最大値テキスト130"/>
        <xdr:cNvSpPr txBox="1"/>
      </xdr:nvSpPr>
      <xdr:spPr>
        <a:xfrm>
          <a:off x="5740400" y="20504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356,555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30480</xdr:rowOff>
    </xdr:from>
    <xdr:to xmlns:xdr="http://schemas.openxmlformats.org/drawingml/2006/spreadsheetDrawing">
      <xdr:col>30</xdr:col>
      <xdr:colOff>25400</xdr:colOff>
      <xdr:row>13</xdr:row>
      <xdr:rowOff>30480</xdr:rowOff>
    </xdr:to>
    <xdr:cxnSp macro="">
      <xdr:nvCxnSpPr>
        <xdr:cNvPr id="47" name="直線コネクタ 46"/>
        <xdr:cNvCxnSpPr/>
      </xdr:nvCxnSpPr>
      <xdr:spPr>
        <a:xfrm>
          <a:off x="5562600" y="230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43180</xdr:rowOff>
    </xdr:from>
    <xdr:to xmlns:xdr="http://schemas.openxmlformats.org/drawingml/2006/spreadsheetDrawing">
      <xdr:col>29</xdr:col>
      <xdr:colOff>127000</xdr:colOff>
      <xdr:row>16</xdr:row>
      <xdr:rowOff>92075</xdr:rowOff>
    </xdr:to>
    <xdr:cxnSp macro="">
      <xdr:nvCxnSpPr>
        <xdr:cNvPr id="48" name="直線コネクタ 47"/>
        <xdr:cNvCxnSpPr/>
      </xdr:nvCxnSpPr>
      <xdr:spPr>
        <a:xfrm flipV="1">
          <a:off x="5003800" y="2834005"/>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132080</xdr:rowOff>
    </xdr:from>
    <xdr:ext cx="760095" cy="257175"/>
    <xdr:sp macro="" textlink="">
      <xdr:nvSpPr>
        <xdr:cNvPr id="49" name="人口1人当たり決算額の推移平均値テキスト130"/>
        <xdr:cNvSpPr txBox="1"/>
      </xdr:nvSpPr>
      <xdr:spPr>
        <a:xfrm>
          <a:off x="5740400" y="292290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159385</xdr:rowOff>
    </xdr:from>
    <xdr:to xmlns:xdr="http://schemas.openxmlformats.org/drawingml/2006/spreadsheetDrawing">
      <xdr:col>29</xdr:col>
      <xdr:colOff>177800</xdr:colOff>
      <xdr:row>17</xdr:row>
      <xdr:rowOff>89535</xdr:rowOff>
    </xdr:to>
    <xdr:sp macro="" textlink="">
      <xdr:nvSpPr>
        <xdr:cNvPr id="50" name="フローチャート: 判断 49"/>
        <xdr:cNvSpPr/>
      </xdr:nvSpPr>
      <xdr:spPr>
        <a:xfrm>
          <a:off x="5600700" y="295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92075</xdr:rowOff>
    </xdr:from>
    <xdr:to xmlns:xdr="http://schemas.openxmlformats.org/drawingml/2006/spreadsheetDrawing">
      <xdr:col>26</xdr:col>
      <xdr:colOff>50800</xdr:colOff>
      <xdr:row>16</xdr:row>
      <xdr:rowOff>145415</xdr:rowOff>
    </xdr:to>
    <xdr:cxnSp macro="">
      <xdr:nvCxnSpPr>
        <xdr:cNvPr id="51" name="直線コネクタ 50"/>
        <xdr:cNvCxnSpPr/>
      </xdr:nvCxnSpPr>
      <xdr:spPr>
        <a:xfrm flipV="1">
          <a:off x="4305300" y="2882900"/>
          <a:ext cx="69850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30480</xdr:rowOff>
    </xdr:from>
    <xdr:to xmlns:xdr="http://schemas.openxmlformats.org/drawingml/2006/spreadsheetDrawing">
      <xdr:col>26</xdr:col>
      <xdr:colOff>101600</xdr:colOff>
      <xdr:row>17</xdr:row>
      <xdr:rowOff>132080</xdr:rowOff>
    </xdr:to>
    <xdr:sp macro="" textlink="">
      <xdr:nvSpPr>
        <xdr:cNvPr id="52" name="フローチャート: 判断 51"/>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117475</xdr:rowOff>
    </xdr:from>
    <xdr:ext cx="736600" cy="259080"/>
    <xdr:sp macro="" textlink="">
      <xdr:nvSpPr>
        <xdr:cNvPr id="53" name="テキスト ボックス 52"/>
        <xdr:cNvSpPr txBox="1"/>
      </xdr:nvSpPr>
      <xdr:spPr>
        <a:xfrm>
          <a:off x="4622800" y="307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145415</xdr:rowOff>
    </xdr:from>
    <xdr:to xmlns:xdr="http://schemas.openxmlformats.org/drawingml/2006/spreadsheetDrawing">
      <xdr:col>22</xdr:col>
      <xdr:colOff>114300</xdr:colOff>
      <xdr:row>17</xdr:row>
      <xdr:rowOff>9525</xdr:rowOff>
    </xdr:to>
    <xdr:cxnSp macro="">
      <xdr:nvCxnSpPr>
        <xdr:cNvPr id="54" name="直線コネクタ 53"/>
        <xdr:cNvCxnSpPr/>
      </xdr:nvCxnSpPr>
      <xdr:spPr>
        <a:xfrm flipV="1">
          <a:off x="3606800" y="2936240"/>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55245</xdr:rowOff>
    </xdr:from>
    <xdr:to xmlns:xdr="http://schemas.openxmlformats.org/drawingml/2006/spreadsheetDrawing">
      <xdr:col>22</xdr:col>
      <xdr:colOff>165100</xdr:colOff>
      <xdr:row>17</xdr:row>
      <xdr:rowOff>156845</xdr:rowOff>
    </xdr:to>
    <xdr:sp macro="" textlink="">
      <xdr:nvSpPr>
        <xdr:cNvPr id="55" name="フローチャート: 判断 54"/>
        <xdr:cNvSpPr/>
      </xdr:nvSpPr>
      <xdr:spPr>
        <a:xfrm>
          <a:off x="42545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141605</xdr:rowOff>
    </xdr:from>
    <xdr:ext cx="762000" cy="259080"/>
    <xdr:sp macro="" textlink="">
      <xdr:nvSpPr>
        <xdr:cNvPr id="56" name="テキスト ボックス 55"/>
        <xdr:cNvSpPr txBox="1"/>
      </xdr:nvSpPr>
      <xdr:spPr>
        <a:xfrm>
          <a:off x="3924300" y="310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9525</xdr:rowOff>
    </xdr:from>
    <xdr:to xmlns:xdr="http://schemas.openxmlformats.org/drawingml/2006/spreadsheetDrawing">
      <xdr:col>18</xdr:col>
      <xdr:colOff>177800</xdr:colOff>
      <xdr:row>17</xdr:row>
      <xdr:rowOff>50800</xdr:rowOff>
    </xdr:to>
    <xdr:cxnSp macro="">
      <xdr:nvCxnSpPr>
        <xdr:cNvPr id="57" name="直線コネクタ 56"/>
        <xdr:cNvCxnSpPr/>
      </xdr:nvCxnSpPr>
      <xdr:spPr>
        <a:xfrm flipV="1">
          <a:off x="2908300" y="2971800"/>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81280</xdr:rowOff>
    </xdr:from>
    <xdr:to xmlns:xdr="http://schemas.openxmlformats.org/drawingml/2006/spreadsheetDrawing">
      <xdr:col>19</xdr:col>
      <xdr:colOff>38100</xdr:colOff>
      <xdr:row>18</xdr:row>
      <xdr:rowOff>11430</xdr:rowOff>
    </xdr:to>
    <xdr:sp macro="" textlink="">
      <xdr:nvSpPr>
        <xdr:cNvPr id="58" name="フローチャート: 判断 57"/>
        <xdr:cNvSpPr/>
      </xdr:nvSpPr>
      <xdr:spPr>
        <a:xfrm>
          <a:off x="35560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167640</xdr:rowOff>
    </xdr:from>
    <xdr:ext cx="762000" cy="257175"/>
    <xdr:sp macro="" textlink="">
      <xdr:nvSpPr>
        <xdr:cNvPr id="59" name="テキスト ボックス 58"/>
        <xdr:cNvSpPr txBox="1"/>
      </xdr:nvSpPr>
      <xdr:spPr>
        <a:xfrm>
          <a:off x="3225800" y="31299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102870</xdr:rowOff>
    </xdr:from>
    <xdr:to xmlns:xdr="http://schemas.openxmlformats.org/drawingml/2006/spreadsheetDrawing">
      <xdr:col>15</xdr:col>
      <xdr:colOff>101600</xdr:colOff>
      <xdr:row>18</xdr:row>
      <xdr:rowOff>33020</xdr:rowOff>
    </xdr:to>
    <xdr:sp macro="" textlink="">
      <xdr:nvSpPr>
        <xdr:cNvPr id="60" name="フローチャート: 判断 59"/>
        <xdr:cNvSpPr/>
      </xdr:nvSpPr>
      <xdr:spPr>
        <a:xfrm>
          <a:off x="28575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17780</xdr:rowOff>
    </xdr:from>
    <xdr:ext cx="762000" cy="257175"/>
    <xdr:sp macro="" textlink="">
      <xdr:nvSpPr>
        <xdr:cNvPr id="61" name="テキスト ボックス 60"/>
        <xdr:cNvSpPr txBox="1"/>
      </xdr:nvSpPr>
      <xdr:spPr>
        <a:xfrm>
          <a:off x="2527300" y="31515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2" name="テキスト ボックス 61"/>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163830</xdr:rowOff>
    </xdr:from>
    <xdr:to xmlns:xdr="http://schemas.openxmlformats.org/drawingml/2006/spreadsheetDrawing">
      <xdr:col>29</xdr:col>
      <xdr:colOff>177800</xdr:colOff>
      <xdr:row>16</xdr:row>
      <xdr:rowOff>93980</xdr:rowOff>
    </xdr:to>
    <xdr:sp macro="" textlink="">
      <xdr:nvSpPr>
        <xdr:cNvPr id="67" name="楕円 66"/>
        <xdr:cNvSpPr/>
      </xdr:nvSpPr>
      <xdr:spPr>
        <a:xfrm>
          <a:off x="5600700" y="278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8890</xdr:rowOff>
    </xdr:from>
    <xdr:ext cx="760095" cy="257175"/>
    <xdr:sp macro="" textlink="">
      <xdr:nvSpPr>
        <xdr:cNvPr id="68" name="人口1人当たり決算額の推移該当値テキスト130"/>
        <xdr:cNvSpPr txBox="1"/>
      </xdr:nvSpPr>
      <xdr:spPr>
        <a:xfrm>
          <a:off x="5740400" y="26282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241,230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41275</xdr:rowOff>
    </xdr:from>
    <xdr:to xmlns:xdr="http://schemas.openxmlformats.org/drawingml/2006/spreadsheetDrawing">
      <xdr:col>26</xdr:col>
      <xdr:colOff>101600</xdr:colOff>
      <xdr:row>16</xdr:row>
      <xdr:rowOff>143510</xdr:rowOff>
    </xdr:to>
    <xdr:sp macro="" textlink="">
      <xdr:nvSpPr>
        <xdr:cNvPr id="69" name="楕円 68"/>
        <xdr:cNvSpPr/>
      </xdr:nvSpPr>
      <xdr:spPr>
        <a:xfrm>
          <a:off x="4953000" y="28321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153035</xdr:rowOff>
    </xdr:from>
    <xdr:ext cx="736600" cy="259080"/>
    <xdr:sp macro="" textlink="">
      <xdr:nvSpPr>
        <xdr:cNvPr id="70" name="テキスト ボックス 69"/>
        <xdr:cNvSpPr txBox="1"/>
      </xdr:nvSpPr>
      <xdr:spPr>
        <a:xfrm>
          <a:off x="4622800" y="260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94615</xdr:rowOff>
    </xdr:from>
    <xdr:to xmlns:xdr="http://schemas.openxmlformats.org/drawingml/2006/spreadsheetDrawing">
      <xdr:col>22</xdr:col>
      <xdr:colOff>165100</xdr:colOff>
      <xdr:row>17</xdr:row>
      <xdr:rowOff>24765</xdr:rowOff>
    </xdr:to>
    <xdr:sp macro="" textlink="">
      <xdr:nvSpPr>
        <xdr:cNvPr id="71" name="楕円 70"/>
        <xdr:cNvSpPr/>
      </xdr:nvSpPr>
      <xdr:spPr>
        <a:xfrm>
          <a:off x="4254500" y="28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34925</xdr:rowOff>
    </xdr:from>
    <xdr:ext cx="762000" cy="259080"/>
    <xdr:sp macro="" textlink="">
      <xdr:nvSpPr>
        <xdr:cNvPr id="72" name="テキスト ボックス 71"/>
        <xdr:cNvSpPr txBox="1"/>
      </xdr:nvSpPr>
      <xdr:spPr>
        <a:xfrm>
          <a:off x="39243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130175</xdr:rowOff>
    </xdr:from>
    <xdr:to xmlns:xdr="http://schemas.openxmlformats.org/drawingml/2006/spreadsheetDrawing">
      <xdr:col>19</xdr:col>
      <xdr:colOff>38100</xdr:colOff>
      <xdr:row>17</xdr:row>
      <xdr:rowOff>60325</xdr:rowOff>
    </xdr:to>
    <xdr:sp macro="" textlink="">
      <xdr:nvSpPr>
        <xdr:cNvPr id="73" name="楕円 72"/>
        <xdr:cNvSpPr/>
      </xdr:nvSpPr>
      <xdr:spPr>
        <a:xfrm>
          <a:off x="3556000" y="292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70485</xdr:rowOff>
    </xdr:from>
    <xdr:ext cx="762000" cy="259080"/>
    <xdr:sp macro="" textlink="">
      <xdr:nvSpPr>
        <xdr:cNvPr id="74" name="テキスト ボックス 73"/>
        <xdr:cNvSpPr txBox="1"/>
      </xdr:nvSpPr>
      <xdr:spPr>
        <a:xfrm>
          <a:off x="3225800" y="268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0</xdr:rowOff>
    </xdr:from>
    <xdr:to xmlns:xdr="http://schemas.openxmlformats.org/drawingml/2006/spreadsheetDrawing">
      <xdr:col>15</xdr:col>
      <xdr:colOff>101600</xdr:colOff>
      <xdr:row>17</xdr:row>
      <xdr:rowOff>101600</xdr:rowOff>
    </xdr:to>
    <xdr:sp macro="" textlink="">
      <xdr:nvSpPr>
        <xdr:cNvPr id="75" name="楕円 74"/>
        <xdr:cNvSpPr/>
      </xdr:nvSpPr>
      <xdr:spPr>
        <a:xfrm>
          <a:off x="2857500" y="29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111760</xdr:rowOff>
    </xdr:from>
    <xdr:ext cx="762000" cy="257175"/>
    <xdr:sp macro="" textlink="">
      <xdr:nvSpPr>
        <xdr:cNvPr id="76" name="テキスト ボックス 75"/>
        <xdr:cNvSpPr txBox="1"/>
      </xdr:nvSpPr>
      <xdr:spPr>
        <a:xfrm>
          <a:off x="2527300" y="2731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0" name="テキスト ボックス 89"/>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5270"/>
    <xdr:sp macro="" textlink="">
      <xdr:nvSpPr>
        <xdr:cNvPr id="101" name="テキスト ボックス 100"/>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37</xdr:row>
      <xdr:rowOff>332105</xdr:rowOff>
    </xdr:to>
    <xdr:cxnSp macro="">
      <xdr:nvCxnSpPr>
        <xdr:cNvPr id="107" name="直線コネクタ 106"/>
        <xdr:cNvCxnSpPr/>
      </xdr:nvCxnSpPr>
      <xdr:spPr>
        <a:xfrm flipV="1">
          <a:off x="5651500" y="6064250"/>
          <a:ext cx="0" cy="13925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304165</xdr:rowOff>
    </xdr:from>
    <xdr:ext cx="760095" cy="255905"/>
    <xdr:sp macro="" textlink="">
      <xdr:nvSpPr>
        <xdr:cNvPr id="108" name="人口1人当たり決算額の推移最小値テキスト445"/>
        <xdr:cNvSpPr txBox="1"/>
      </xdr:nvSpPr>
      <xdr:spPr>
        <a:xfrm>
          <a:off x="5740400" y="742886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9" name="直線コネクタ 108"/>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60095" cy="255905"/>
    <xdr:sp macro="" textlink="">
      <xdr:nvSpPr>
        <xdr:cNvPr id="110" name="人口1人当たり決算額の推移最大値テキスト445"/>
        <xdr:cNvSpPr txBox="1"/>
      </xdr:nvSpPr>
      <xdr:spPr>
        <a:xfrm>
          <a:off x="5740400" y="58083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562600" y="606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157480</xdr:rowOff>
    </xdr:from>
    <xdr:to xmlns:xdr="http://schemas.openxmlformats.org/drawingml/2006/spreadsheetDrawing">
      <xdr:col>29</xdr:col>
      <xdr:colOff>127000</xdr:colOff>
      <xdr:row>34</xdr:row>
      <xdr:rowOff>260985</xdr:rowOff>
    </xdr:to>
    <xdr:cxnSp macro="">
      <xdr:nvCxnSpPr>
        <xdr:cNvPr id="112" name="直線コネクタ 111"/>
        <xdr:cNvCxnSpPr/>
      </xdr:nvCxnSpPr>
      <xdr:spPr>
        <a:xfrm flipV="1">
          <a:off x="5003800" y="6424930"/>
          <a:ext cx="647700" cy="1035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113030</xdr:rowOff>
    </xdr:from>
    <xdr:ext cx="760095" cy="259080"/>
    <xdr:sp macro="" textlink="">
      <xdr:nvSpPr>
        <xdr:cNvPr id="113" name="人口1人当たり決算額の推移平均値テキスト445"/>
        <xdr:cNvSpPr txBox="1"/>
      </xdr:nvSpPr>
      <xdr:spPr>
        <a:xfrm>
          <a:off x="5740400" y="672338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139700</xdr:rowOff>
    </xdr:from>
    <xdr:to xmlns:xdr="http://schemas.openxmlformats.org/drawingml/2006/spreadsheetDrawing">
      <xdr:col>29</xdr:col>
      <xdr:colOff>177800</xdr:colOff>
      <xdr:row>35</xdr:row>
      <xdr:rowOff>241935</xdr:rowOff>
    </xdr:to>
    <xdr:sp macro="" textlink="">
      <xdr:nvSpPr>
        <xdr:cNvPr id="114" name="フローチャート: 判断 113"/>
        <xdr:cNvSpPr/>
      </xdr:nvSpPr>
      <xdr:spPr>
        <a:xfrm>
          <a:off x="56007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260985</xdr:rowOff>
    </xdr:from>
    <xdr:to xmlns:xdr="http://schemas.openxmlformats.org/drawingml/2006/spreadsheetDrawing">
      <xdr:col>26</xdr:col>
      <xdr:colOff>50800</xdr:colOff>
      <xdr:row>35</xdr:row>
      <xdr:rowOff>22860</xdr:rowOff>
    </xdr:to>
    <xdr:cxnSp macro="">
      <xdr:nvCxnSpPr>
        <xdr:cNvPr id="115" name="直線コネクタ 114"/>
        <xdr:cNvCxnSpPr/>
      </xdr:nvCxnSpPr>
      <xdr:spPr>
        <a:xfrm flipV="1">
          <a:off x="4305300" y="6528435"/>
          <a:ext cx="6985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239395</xdr:rowOff>
    </xdr:from>
    <xdr:ext cx="736600" cy="258445"/>
    <xdr:sp macro="" textlink="">
      <xdr:nvSpPr>
        <xdr:cNvPr id="117" name="テキスト ボックス 116"/>
        <xdr:cNvSpPr txBox="1"/>
      </xdr:nvSpPr>
      <xdr:spPr>
        <a:xfrm>
          <a:off x="4622800" y="684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22860</xdr:rowOff>
    </xdr:from>
    <xdr:to xmlns:xdr="http://schemas.openxmlformats.org/drawingml/2006/spreadsheetDrawing">
      <xdr:col>22</xdr:col>
      <xdr:colOff>114300</xdr:colOff>
      <xdr:row>35</xdr:row>
      <xdr:rowOff>210820</xdr:rowOff>
    </xdr:to>
    <xdr:cxnSp macro="">
      <xdr:nvCxnSpPr>
        <xdr:cNvPr id="118" name="直線コネクタ 117"/>
        <xdr:cNvCxnSpPr/>
      </xdr:nvCxnSpPr>
      <xdr:spPr>
        <a:xfrm flipV="1">
          <a:off x="3606800" y="6633210"/>
          <a:ext cx="698500" cy="187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213995</xdr:rowOff>
    </xdr:from>
    <xdr:to xmlns:xdr="http://schemas.openxmlformats.org/drawingml/2006/spreadsheetDrawing">
      <xdr:col>22</xdr:col>
      <xdr:colOff>165100</xdr:colOff>
      <xdr:row>35</xdr:row>
      <xdr:rowOff>316230</xdr:rowOff>
    </xdr:to>
    <xdr:sp macro="" textlink="">
      <xdr:nvSpPr>
        <xdr:cNvPr id="119" name="フローチャート: 判断 118"/>
        <xdr:cNvSpPr/>
      </xdr:nvSpPr>
      <xdr:spPr>
        <a:xfrm>
          <a:off x="4254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299720</xdr:rowOff>
    </xdr:from>
    <xdr:ext cx="762000" cy="259080"/>
    <xdr:sp macro="" textlink="">
      <xdr:nvSpPr>
        <xdr:cNvPr id="120" name="テキスト ボックス 119"/>
        <xdr:cNvSpPr txBox="1"/>
      </xdr:nvSpPr>
      <xdr:spPr>
        <a:xfrm>
          <a:off x="3924300" y="691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210820</xdr:rowOff>
    </xdr:from>
    <xdr:to xmlns:xdr="http://schemas.openxmlformats.org/drawingml/2006/spreadsheetDrawing">
      <xdr:col>18</xdr:col>
      <xdr:colOff>177800</xdr:colOff>
      <xdr:row>35</xdr:row>
      <xdr:rowOff>217805</xdr:rowOff>
    </xdr:to>
    <xdr:cxnSp macro="">
      <xdr:nvCxnSpPr>
        <xdr:cNvPr id="121" name="直線コネクタ 120"/>
        <xdr:cNvCxnSpPr/>
      </xdr:nvCxnSpPr>
      <xdr:spPr>
        <a:xfrm flipV="1">
          <a:off x="2908300" y="682117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299720</xdr:rowOff>
    </xdr:from>
    <xdr:to xmlns:xdr="http://schemas.openxmlformats.org/drawingml/2006/spreadsheetDrawing">
      <xdr:col>19</xdr:col>
      <xdr:colOff>38100</xdr:colOff>
      <xdr:row>36</xdr:row>
      <xdr:rowOff>58420</xdr:rowOff>
    </xdr:to>
    <xdr:sp macro="" textlink="">
      <xdr:nvSpPr>
        <xdr:cNvPr id="122" name="フローチャート: 判断 121"/>
        <xdr:cNvSpPr/>
      </xdr:nvSpPr>
      <xdr:spPr>
        <a:xfrm>
          <a:off x="35560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43180</xdr:rowOff>
    </xdr:from>
    <xdr:ext cx="762000" cy="255905"/>
    <xdr:sp macro="" textlink="">
      <xdr:nvSpPr>
        <xdr:cNvPr id="123" name="テキスト ボックス 122"/>
        <xdr:cNvSpPr txBox="1"/>
      </xdr:nvSpPr>
      <xdr:spPr>
        <a:xfrm>
          <a:off x="3225800" y="69964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330835</xdr:rowOff>
    </xdr:from>
    <xdr:to xmlns:xdr="http://schemas.openxmlformats.org/drawingml/2006/spreadsheetDrawing">
      <xdr:col>15</xdr:col>
      <xdr:colOff>101600</xdr:colOff>
      <xdr:row>36</xdr:row>
      <xdr:rowOff>89535</xdr:rowOff>
    </xdr:to>
    <xdr:sp macro="" textlink="">
      <xdr:nvSpPr>
        <xdr:cNvPr id="124" name="フローチャート: 判断 123"/>
        <xdr:cNvSpPr/>
      </xdr:nvSpPr>
      <xdr:spPr>
        <a:xfrm>
          <a:off x="28575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74930</xdr:rowOff>
    </xdr:from>
    <xdr:ext cx="762000" cy="256540"/>
    <xdr:sp macro="" textlink="">
      <xdr:nvSpPr>
        <xdr:cNvPr id="125" name="テキスト ボックス 124"/>
        <xdr:cNvSpPr txBox="1"/>
      </xdr:nvSpPr>
      <xdr:spPr>
        <a:xfrm>
          <a:off x="25273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106045</xdr:rowOff>
    </xdr:from>
    <xdr:to xmlns:xdr="http://schemas.openxmlformats.org/drawingml/2006/spreadsheetDrawing">
      <xdr:col>29</xdr:col>
      <xdr:colOff>177800</xdr:colOff>
      <xdr:row>34</xdr:row>
      <xdr:rowOff>207010</xdr:rowOff>
    </xdr:to>
    <xdr:sp macro="" textlink="">
      <xdr:nvSpPr>
        <xdr:cNvPr id="131" name="楕円 130"/>
        <xdr:cNvSpPr/>
      </xdr:nvSpPr>
      <xdr:spPr>
        <a:xfrm>
          <a:off x="5600700" y="63734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294640</xdr:rowOff>
    </xdr:from>
    <xdr:ext cx="760095" cy="255270"/>
    <xdr:sp macro="" textlink="">
      <xdr:nvSpPr>
        <xdr:cNvPr id="132" name="人口1人当たり決算額の推移該当値テキスト445"/>
        <xdr:cNvSpPr txBox="1"/>
      </xdr:nvSpPr>
      <xdr:spPr>
        <a:xfrm>
          <a:off x="5740400" y="621919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209550</xdr:rowOff>
    </xdr:from>
    <xdr:to xmlns:xdr="http://schemas.openxmlformats.org/drawingml/2006/spreadsheetDrawing">
      <xdr:col>26</xdr:col>
      <xdr:colOff>101600</xdr:colOff>
      <xdr:row>34</xdr:row>
      <xdr:rowOff>310515</xdr:rowOff>
    </xdr:to>
    <xdr:sp macro="" textlink="">
      <xdr:nvSpPr>
        <xdr:cNvPr id="133" name="楕円 132"/>
        <xdr:cNvSpPr/>
      </xdr:nvSpPr>
      <xdr:spPr>
        <a:xfrm>
          <a:off x="4953000" y="64770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321310</xdr:rowOff>
    </xdr:from>
    <xdr:ext cx="736600" cy="259715"/>
    <xdr:sp macro="" textlink="">
      <xdr:nvSpPr>
        <xdr:cNvPr id="134" name="テキスト ボックス 133"/>
        <xdr:cNvSpPr txBox="1"/>
      </xdr:nvSpPr>
      <xdr:spPr>
        <a:xfrm>
          <a:off x="4622800" y="624586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316230</xdr:rowOff>
    </xdr:from>
    <xdr:to xmlns:xdr="http://schemas.openxmlformats.org/drawingml/2006/spreadsheetDrawing">
      <xdr:col>22</xdr:col>
      <xdr:colOff>165100</xdr:colOff>
      <xdr:row>35</xdr:row>
      <xdr:rowOff>73660</xdr:rowOff>
    </xdr:to>
    <xdr:sp macro="" textlink="">
      <xdr:nvSpPr>
        <xdr:cNvPr id="135" name="楕円 134"/>
        <xdr:cNvSpPr/>
      </xdr:nvSpPr>
      <xdr:spPr>
        <a:xfrm>
          <a:off x="4254500" y="65836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84455</xdr:rowOff>
    </xdr:from>
    <xdr:ext cx="762000" cy="258445"/>
    <xdr:sp macro="" textlink="">
      <xdr:nvSpPr>
        <xdr:cNvPr id="136" name="テキスト ボックス 135"/>
        <xdr:cNvSpPr txBox="1"/>
      </xdr:nvSpPr>
      <xdr:spPr>
        <a:xfrm>
          <a:off x="3924300" y="6351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160020</xdr:rowOff>
    </xdr:from>
    <xdr:to xmlns:xdr="http://schemas.openxmlformats.org/drawingml/2006/spreadsheetDrawing">
      <xdr:col>19</xdr:col>
      <xdr:colOff>38100</xdr:colOff>
      <xdr:row>35</xdr:row>
      <xdr:rowOff>262255</xdr:rowOff>
    </xdr:to>
    <xdr:sp macro="" textlink="">
      <xdr:nvSpPr>
        <xdr:cNvPr id="137" name="楕円 136"/>
        <xdr:cNvSpPr/>
      </xdr:nvSpPr>
      <xdr:spPr>
        <a:xfrm>
          <a:off x="3556000" y="67703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273050</xdr:rowOff>
    </xdr:from>
    <xdr:ext cx="762000" cy="255270"/>
    <xdr:sp macro="" textlink="">
      <xdr:nvSpPr>
        <xdr:cNvPr id="138" name="テキスト ボックス 137"/>
        <xdr:cNvSpPr txBox="1"/>
      </xdr:nvSpPr>
      <xdr:spPr>
        <a:xfrm>
          <a:off x="3225800" y="65405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35</xdr:row>
      <xdr:rowOff>269240</xdr:rowOff>
    </xdr:to>
    <xdr:sp macro="" textlink="">
      <xdr:nvSpPr>
        <xdr:cNvPr id="139" name="楕円 138"/>
        <xdr:cNvSpPr/>
      </xdr:nvSpPr>
      <xdr:spPr>
        <a:xfrm>
          <a:off x="2857500" y="67786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279400</xdr:rowOff>
    </xdr:from>
    <xdr:ext cx="762000" cy="258445"/>
    <xdr:sp macro="" textlink="">
      <xdr:nvSpPr>
        <xdr:cNvPr id="140" name="テキスト ボックス 139"/>
        <xdr:cNvSpPr txBox="1"/>
      </xdr:nvSpPr>
      <xdr:spPr>
        <a:xfrm>
          <a:off x="25273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47,907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5,941
5,896
193.21
7,643,733
7,196,021
397,556
3,865,445
13,255,039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7175"/>
    <xdr:sp macro="" textlink="">
      <xdr:nvSpPr>
        <xdr:cNvPr id="42" name="テキスト ボックス 41"/>
        <xdr:cNvSpPr txBox="1"/>
      </xdr:nvSpPr>
      <xdr:spPr>
        <a:xfrm>
          <a:off x="513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3725" cy="257175"/>
    <xdr:sp macro="" textlink="">
      <xdr:nvSpPr>
        <xdr:cNvPr id="44" name="テキスト ボックス 43"/>
        <xdr:cNvSpPr txBox="1"/>
      </xdr:nvSpPr>
      <xdr:spPr>
        <a:xfrm>
          <a:off x="166370" y="6398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7175"/>
    <xdr:sp macro="" textlink="">
      <xdr:nvSpPr>
        <xdr:cNvPr id="46" name="テキスト ボックス 45"/>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3725" cy="257175"/>
    <xdr:sp macro="" textlink="">
      <xdr:nvSpPr>
        <xdr:cNvPr id="48" name="テキスト ボックス 47"/>
        <xdr:cNvSpPr txBox="1"/>
      </xdr:nvSpPr>
      <xdr:spPr>
        <a:xfrm>
          <a:off x="166370" y="5255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0" name="テキスト ボックス 49"/>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43815</xdr:rowOff>
    </xdr:from>
    <xdr:to xmlns:xdr="http://schemas.openxmlformats.org/drawingml/2006/spreadsheetDrawing">
      <xdr:col>24</xdr:col>
      <xdr:colOff>62865</xdr:colOff>
      <xdr:row>38</xdr:row>
      <xdr:rowOff>91440</xdr:rowOff>
    </xdr:to>
    <xdr:cxnSp macro="">
      <xdr:nvCxnSpPr>
        <xdr:cNvPr id="52" name="直線コネクタ 51"/>
        <xdr:cNvCxnSpPr/>
      </xdr:nvCxnSpPr>
      <xdr:spPr>
        <a:xfrm flipV="1">
          <a:off x="4633595" y="535876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95250</xdr:rowOff>
    </xdr:from>
    <xdr:ext cx="534670" cy="259080"/>
    <xdr:sp macro="" textlink="">
      <xdr:nvSpPr>
        <xdr:cNvPr id="53" name="人件費最小値テキスト"/>
        <xdr:cNvSpPr txBox="1"/>
      </xdr:nvSpPr>
      <xdr:spPr>
        <a:xfrm>
          <a:off x="4686300" y="661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91440</xdr:rowOff>
    </xdr:from>
    <xdr:to xmlns:xdr="http://schemas.openxmlformats.org/drawingml/2006/spreadsheetDrawing">
      <xdr:col>24</xdr:col>
      <xdr:colOff>152400</xdr:colOff>
      <xdr:row>38</xdr:row>
      <xdr:rowOff>91440</xdr:rowOff>
    </xdr:to>
    <xdr:cxnSp macro="">
      <xdr:nvCxnSpPr>
        <xdr:cNvPr id="54" name="直線コネクタ 53"/>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161925</xdr:rowOff>
    </xdr:from>
    <xdr:ext cx="598805" cy="259080"/>
    <xdr:sp macro="" textlink="">
      <xdr:nvSpPr>
        <xdr:cNvPr id="55" name="人件費最大値テキスト"/>
        <xdr:cNvSpPr txBox="1"/>
      </xdr:nvSpPr>
      <xdr:spPr>
        <a:xfrm>
          <a:off x="4686300" y="513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43815</xdr:rowOff>
    </xdr:from>
    <xdr:to xmlns:xdr="http://schemas.openxmlformats.org/drawingml/2006/spreadsheetDrawing">
      <xdr:col>24</xdr:col>
      <xdr:colOff>152400</xdr:colOff>
      <xdr:row>31</xdr:row>
      <xdr:rowOff>43815</xdr:rowOff>
    </xdr:to>
    <xdr:cxnSp macro="">
      <xdr:nvCxnSpPr>
        <xdr:cNvPr id="56" name="直線コネクタ 55"/>
        <xdr:cNvCxnSpPr/>
      </xdr:nvCxnSpPr>
      <xdr:spPr>
        <a:xfrm>
          <a:off x="4546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132080</xdr:rowOff>
    </xdr:from>
    <xdr:to xmlns:xdr="http://schemas.openxmlformats.org/drawingml/2006/spreadsheetDrawing">
      <xdr:col>24</xdr:col>
      <xdr:colOff>63500</xdr:colOff>
      <xdr:row>35</xdr:row>
      <xdr:rowOff>11430</xdr:rowOff>
    </xdr:to>
    <xdr:cxnSp macro="">
      <xdr:nvCxnSpPr>
        <xdr:cNvPr id="57" name="直線コネクタ 56"/>
        <xdr:cNvCxnSpPr/>
      </xdr:nvCxnSpPr>
      <xdr:spPr>
        <a:xfrm flipV="1">
          <a:off x="3797300" y="59613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61595</xdr:rowOff>
    </xdr:from>
    <xdr:ext cx="598805" cy="259080"/>
    <xdr:sp macro="" textlink="">
      <xdr:nvSpPr>
        <xdr:cNvPr id="58" name="人件費平均値テキスト"/>
        <xdr:cNvSpPr txBox="1"/>
      </xdr:nvSpPr>
      <xdr:spPr>
        <a:xfrm>
          <a:off x="4686300" y="60623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83185</xdr:rowOff>
    </xdr:from>
    <xdr:to xmlns:xdr="http://schemas.openxmlformats.org/drawingml/2006/spreadsheetDrawing">
      <xdr:col>24</xdr:col>
      <xdr:colOff>114300</xdr:colOff>
      <xdr:row>36</xdr:row>
      <xdr:rowOff>13335</xdr:rowOff>
    </xdr:to>
    <xdr:sp macro="" textlink="">
      <xdr:nvSpPr>
        <xdr:cNvPr id="59" name="フローチャート: 判断 58"/>
        <xdr:cNvSpPr/>
      </xdr:nvSpPr>
      <xdr:spPr>
        <a:xfrm>
          <a:off x="45847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11430</xdr:rowOff>
    </xdr:from>
    <xdr:to xmlns:xdr="http://schemas.openxmlformats.org/drawingml/2006/spreadsheetDrawing">
      <xdr:col>19</xdr:col>
      <xdr:colOff>177800</xdr:colOff>
      <xdr:row>35</xdr:row>
      <xdr:rowOff>41275</xdr:rowOff>
    </xdr:to>
    <xdr:cxnSp macro="">
      <xdr:nvCxnSpPr>
        <xdr:cNvPr id="60" name="直線コネクタ 59"/>
        <xdr:cNvCxnSpPr/>
      </xdr:nvCxnSpPr>
      <xdr:spPr>
        <a:xfrm flipV="1">
          <a:off x="2908300" y="60121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106045</xdr:rowOff>
    </xdr:from>
    <xdr:to xmlns:xdr="http://schemas.openxmlformats.org/drawingml/2006/spreadsheetDrawing">
      <xdr:col>20</xdr:col>
      <xdr:colOff>38100</xdr:colOff>
      <xdr:row>36</xdr:row>
      <xdr:rowOff>36195</xdr:rowOff>
    </xdr:to>
    <xdr:sp macro="" textlink="">
      <xdr:nvSpPr>
        <xdr:cNvPr id="61" name="フローチャート: 判断 60"/>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27305</xdr:rowOff>
    </xdr:from>
    <xdr:ext cx="596900" cy="259080"/>
    <xdr:sp macro="" textlink="">
      <xdr:nvSpPr>
        <xdr:cNvPr id="62" name="テキスト ボックス 61"/>
        <xdr:cNvSpPr txBox="1"/>
      </xdr:nvSpPr>
      <xdr:spPr>
        <a:xfrm>
          <a:off x="3497580" y="6199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41275</xdr:rowOff>
    </xdr:from>
    <xdr:to xmlns:xdr="http://schemas.openxmlformats.org/drawingml/2006/spreadsheetDrawing">
      <xdr:col>15</xdr:col>
      <xdr:colOff>50800</xdr:colOff>
      <xdr:row>35</xdr:row>
      <xdr:rowOff>102235</xdr:rowOff>
    </xdr:to>
    <xdr:cxnSp macro="">
      <xdr:nvCxnSpPr>
        <xdr:cNvPr id="63" name="直線コネクタ 62"/>
        <xdr:cNvCxnSpPr/>
      </xdr:nvCxnSpPr>
      <xdr:spPr>
        <a:xfrm flipV="1">
          <a:off x="2019300" y="60420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124460</xdr:rowOff>
    </xdr:from>
    <xdr:to xmlns:xdr="http://schemas.openxmlformats.org/drawingml/2006/spreadsheetDrawing">
      <xdr:col>15</xdr:col>
      <xdr:colOff>101600</xdr:colOff>
      <xdr:row>36</xdr:row>
      <xdr:rowOff>54610</xdr:rowOff>
    </xdr:to>
    <xdr:sp macro="" textlink="">
      <xdr:nvSpPr>
        <xdr:cNvPr id="64" name="フローチャート: 判断 63"/>
        <xdr:cNvSpPr/>
      </xdr:nvSpPr>
      <xdr:spPr>
        <a:xfrm>
          <a:off x="2857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45720</xdr:rowOff>
    </xdr:from>
    <xdr:ext cx="596900" cy="259080"/>
    <xdr:sp macro="" textlink="">
      <xdr:nvSpPr>
        <xdr:cNvPr id="65" name="テキスト ボックス 64"/>
        <xdr:cNvSpPr txBox="1"/>
      </xdr:nvSpPr>
      <xdr:spPr>
        <a:xfrm>
          <a:off x="2608580" y="6217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102235</xdr:rowOff>
    </xdr:from>
    <xdr:to xmlns:xdr="http://schemas.openxmlformats.org/drawingml/2006/spreadsheetDrawing">
      <xdr:col>10</xdr:col>
      <xdr:colOff>114300</xdr:colOff>
      <xdr:row>36</xdr:row>
      <xdr:rowOff>33655</xdr:rowOff>
    </xdr:to>
    <xdr:cxnSp macro="">
      <xdr:nvCxnSpPr>
        <xdr:cNvPr id="66" name="直線コネクタ 65"/>
        <xdr:cNvCxnSpPr/>
      </xdr:nvCxnSpPr>
      <xdr:spPr>
        <a:xfrm flipV="1">
          <a:off x="1130300" y="610298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168275</xdr:rowOff>
    </xdr:from>
    <xdr:to xmlns:xdr="http://schemas.openxmlformats.org/drawingml/2006/spreadsheetDrawing">
      <xdr:col>10</xdr:col>
      <xdr:colOff>165100</xdr:colOff>
      <xdr:row>36</xdr:row>
      <xdr:rowOff>98425</xdr:rowOff>
    </xdr:to>
    <xdr:sp macro="" textlink="">
      <xdr:nvSpPr>
        <xdr:cNvPr id="67" name="フローチャート: 判断 66"/>
        <xdr:cNvSpPr/>
      </xdr:nvSpPr>
      <xdr:spPr>
        <a:xfrm>
          <a:off x="1968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89535</xdr:rowOff>
    </xdr:from>
    <xdr:ext cx="596900" cy="257175"/>
    <xdr:sp macro="" textlink="">
      <xdr:nvSpPr>
        <xdr:cNvPr id="68" name="テキスト ボックス 67"/>
        <xdr:cNvSpPr txBox="1"/>
      </xdr:nvSpPr>
      <xdr:spPr>
        <a:xfrm>
          <a:off x="1719580" y="6261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87630</xdr:rowOff>
    </xdr:from>
    <xdr:to xmlns:xdr="http://schemas.openxmlformats.org/drawingml/2006/spreadsheetDrawing">
      <xdr:col>6</xdr:col>
      <xdr:colOff>38100</xdr:colOff>
      <xdr:row>37</xdr:row>
      <xdr:rowOff>17780</xdr:rowOff>
    </xdr:to>
    <xdr:sp macro="" textlink="">
      <xdr:nvSpPr>
        <xdr:cNvPr id="69" name="フローチャート: 判断 68"/>
        <xdr:cNvSpPr/>
      </xdr:nvSpPr>
      <xdr:spPr>
        <a:xfrm>
          <a:off x="1079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8890</xdr:rowOff>
    </xdr:from>
    <xdr:ext cx="596900" cy="257175"/>
    <xdr:sp macro="" textlink="">
      <xdr:nvSpPr>
        <xdr:cNvPr id="70" name="テキスト ボックス 69"/>
        <xdr:cNvSpPr txBox="1"/>
      </xdr:nvSpPr>
      <xdr:spPr>
        <a:xfrm>
          <a:off x="830580" y="6352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80645</xdr:rowOff>
    </xdr:from>
    <xdr:to xmlns:xdr="http://schemas.openxmlformats.org/drawingml/2006/spreadsheetDrawing">
      <xdr:col>24</xdr:col>
      <xdr:colOff>114300</xdr:colOff>
      <xdr:row>35</xdr:row>
      <xdr:rowOff>10795</xdr:rowOff>
    </xdr:to>
    <xdr:sp macro="" textlink="">
      <xdr:nvSpPr>
        <xdr:cNvPr id="76" name="楕円 75"/>
        <xdr:cNvSpPr/>
      </xdr:nvSpPr>
      <xdr:spPr>
        <a:xfrm>
          <a:off x="4584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103505</xdr:rowOff>
    </xdr:from>
    <xdr:ext cx="598805" cy="259080"/>
    <xdr:sp macro="" textlink="">
      <xdr:nvSpPr>
        <xdr:cNvPr id="77" name="人件費該当値テキスト"/>
        <xdr:cNvSpPr txBox="1"/>
      </xdr:nvSpPr>
      <xdr:spPr>
        <a:xfrm>
          <a:off x="4686300" y="5761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132080</xdr:rowOff>
    </xdr:from>
    <xdr:to xmlns:xdr="http://schemas.openxmlformats.org/drawingml/2006/spreadsheetDrawing">
      <xdr:col>20</xdr:col>
      <xdr:colOff>38100</xdr:colOff>
      <xdr:row>35</xdr:row>
      <xdr:rowOff>62230</xdr:rowOff>
    </xdr:to>
    <xdr:sp macro="" textlink="">
      <xdr:nvSpPr>
        <xdr:cNvPr id="78" name="楕円 77"/>
        <xdr:cNvSpPr/>
      </xdr:nvSpPr>
      <xdr:spPr>
        <a:xfrm>
          <a:off x="3746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78740</xdr:rowOff>
    </xdr:from>
    <xdr:ext cx="596900" cy="259080"/>
    <xdr:sp macro="" textlink="">
      <xdr:nvSpPr>
        <xdr:cNvPr id="79" name="テキスト ボックス 78"/>
        <xdr:cNvSpPr txBox="1"/>
      </xdr:nvSpPr>
      <xdr:spPr>
        <a:xfrm>
          <a:off x="3497580" y="5736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161925</xdr:rowOff>
    </xdr:from>
    <xdr:to xmlns:xdr="http://schemas.openxmlformats.org/drawingml/2006/spreadsheetDrawing">
      <xdr:col>15</xdr:col>
      <xdr:colOff>101600</xdr:colOff>
      <xdr:row>35</xdr:row>
      <xdr:rowOff>92075</xdr:rowOff>
    </xdr:to>
    <xdr:sp macro="" textlink="">
      <xdr:nvSpPr>
        <xdr:cNvPr id="80" name="楕円 79"/>
        <xdr:cNvSpPr/>
      </xdr:nvSpPr>
      <xdr:spPr>
        <a:xfrm>
          <a:off x="2857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109220</xdr:rowOff>
    </xdr:from>
    <xdr:ext cx="596900" cy="257175"/>
    <xdr:sp macro="" textlink="">
      <xdr:nvSpPr>
        <xdr:cNvPr id="81" name="テキスト ボックス 80"/>
        <xdr:cNvSpPr txBox="1"/>
      </xdr:nvSpPr>
      <xdr:spPr>
        <a:xfrm>
          <a:off x="2608580" y="5767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52070</xdr:rowOff>
    </xdr:from>
    <xdr:to xmlns:xdr="http://schemas.openxmlformats.org/drawingml/2006/spreadsheetDrawing">
      <xdr:col>10</xdr:col>
      <xdr:colOff>165100</xdr:colOff>
      <xdr:row>35</xdr:row>
      <xdr:rowOff>153035</xdr:rowOff>
    </xdr:to>
    <xdr:sp macro="" textlink="">
      <xdr:nvSpPr>
        <xdr:cNvPr id="82" name="楕円 81"/>
        <xdr:cNvSpPr/>
      </xdr:nvSpPr>
      <xdr:spPr>
        <a:xfrm>
          <a:off x="1968500" y="6052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169545</xdr:rowOff>
    </xdr:from>
    <xdr:ext cx="596900" cy="257175"/>
    <xdr:sp macro="" textlink="">
      <xdr:nvSpPr>
        <xdr:cNvPr id="83" name="テキスト ボックス 82"/>
        <xdr:cNvSpPr txBox="1"/>
      </xdr:nvSpPr>
      <xdr:spPr>
        <a:xfrm>
          <a:off x="1719580" y="58273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154940</xdr:rowOff>
    </xdr:from>
    <xdr:to xmlns:xdr="http://schemas.openxmlformats.org/drawingml/2006/spreadsheetDrawing">
      <xdr:col>6</xdr:col>
      <xdr:colOff>38100</xdr:colOff>
      <xdr:row>36</xdr:row>
      <xdr:rowOff>84455</xdr:rowOff>
    </xdr:to>
    <xdr:sp macro="" textlink="">
      <xdr:nvSpPr>
        <xdr:cNvPr id="84" name="楕円 83"/>
        <xdr:cNvSpPr/>
      </xdr:nvSpPr>
      <xdr:spPr>
        <a:xfrm>
          <a:off x="1079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100965</xdr:rowOff>
    </xdr:from>
    <xdr:ext cx="596900" cy="257175"/>
    <xdr:sp macro="" textlink="">
      <xdr:nvSpPr>
        <xdr:cNvPr id="85" name="テキスト ボックス 84"/>
        <xdr:cNvSpPr txBox="1"/>
      </xdr:nvSpPr>
      <xdr:spPr>
        <a:xfrm>
          <a:off x="830580" y="59302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4" name="テキスト ボックス 93"/>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96" name="テキスト ボックス 95"/>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73660</xdr:rowOff>
    </xdr:from>
    <xdr:ext cx="593725" cy="259080"/>
    <xdr:sp macro="" textlink="">
      <xdr:nvSpPr>
        <xdr:cNvPr id="98" name="テキスト ボックス 97"/>
        <xdr:cNvSpPr txBox="1"/>
      </xdr:nvSpPr>
      <xdr:spPr>
        <a:xfrm>
          <a:off x="166370" y="1001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0" name="テキスト ボックス 99"/>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2" name="テキスト ボックス 101"/>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4" name="テキスト ボックス 103"/>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06" name="テキスト ボックス 105"/>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08" name="テキスト ボックス 107"/>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121920</xdr:rowOff>
    </xdr:from>
    <xdr:to xmlns:xdr="http://schemas.openxmlformats.org/drawingml/2006/spreadsheetDrawing">
      <xdr:col>24</xdr:col>
      <xdr:colOff>62865</xdr:colOff>
      <xdr:row>59</xdr:row>
      <xdr:rowOff>96520</xdr:rowOff>
    </xdr:to>
    <xdr:cxnSp macro="">
      <xdr:nvCxnSpPr>
        <xdr:cNvPr id="110" name="直線コネクタ 109"/>
        <xdr:cNvCxnSpPr/>
      </xdr:nvCxnSpPr>
      <xdr:spPr>
        <a:xfrm flipV="1">
          <a:off x="4633595" y="869442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100330</xdr:rowOff>
    </xdr:from>
    <xdr:ext cx="534670" cy="257175"/>
    <xdr:sp macro="" textlink="">
      <xdr:nvSpPr>
        <xdr:cNvPr id="111" name="物件費最小値テキスト"/>
        <xdr:cNvSpPr txBox="1"/>
      </xdr:nvSpPr>
      <xdr:spPr>
        <a:xfrm>
          <a:off x="4686300" y="102158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96520</xdr:rowOff>
    </xdr:from>
    <xdr:to xmlns:xdr="http://schemas.openxmlformats.org/drawingml/2006/spreadsheetDrawing">
      <xdr:col>24</xdr:col>
      <xdr:colOff>152400</xdr:colOff>
      <xdr:row>59</xdr:row>
      <xdr:rowOff>96520</xdr:rowOff>
    </xdr:to>
    <xdr:cxnSp macro="">
      <xdr:nvCxnSpPr>
        <xdr:cNvPr id="112" name="直線コネクタ 111"/>
        <xdr:cNvCxnSpPr/>
      </xdr:nvCxnSpPr>
      <xdr:spPr>
        <a:xfrm>
          <a:off x="4546600" y="1021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68580</xdr:rowOff>
    </xdr:from>
    <xdr:ext cx="598805" cy="259080"/>
    <xdr:sp macro="" textlink="">
      <xdr:nvSpPr>
        <xdr:cNvPr id="113" name="物件費最大値テキスト"/>
        <xdr:cNvSpPr txBox="1"/>
      </xdr:nvSpPr>
      <xdr:spPr>
        <a:xfrm>
          <a:off x="4686300" y="8469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121920</xdr:rowOff>
    </xdr:from>
    <xdr:to xmlns:xdr="http://schemas.openxmlformats.org/drawingml/2006/spreadsheetDrawing">
      <xdr:col>24</xdr:col>
      <xdr:colOff>152400</xdr:colOff>
      <xdr:row>50</xdr:row>
      <xdr:rowOff>121920</xdr:rowOff>
    </xdr:to>
    <xdr:cxnSp macro="">
      <xdr:nvCxnSpPr>
        <xdr:cNvPr id="114" name="直線コネクタ 113"/>
        <xdr:cNvCxnSpPr/>
      </xdr:nvCxnSpPr>
      <xdr:spPr>
        <a:xfrm>
          <a:off x="4546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83820</xdr:rowOff>
    </xdr:from>
    <xdr:to xmlns:xdr="http://schemas.openxmlformats.org/drawingml/2006/spreadsheetDrawing">
      <xdr:col>24</xdr:col>
      <xdr:colOff>63500</xdr:colOff>
      <xdr:row>57</xdr:row>
      <xdr:rowOff>95885</xdr:rowOff>
    </xdr:to>
    <xdr:cxnSp macro="">
      <xdr:nvCxnSpPr>
        <xdr:cNvPr id="115" name="直線コネクタ 114"/>
        <xdr:cNvCxnSpPr/>
      </xdr:nvCxnSpPr>
      <xdr:spPr>
        <a:xfrm>
          <a:off x="3797300" y="98564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26035</xdr:rowOff>
    </xdr:from>
    <xdr:ext cx="598805" cy="259080"/>
    <xdr:sp macro="" textlink="">
      <xdr:nvSpPr>
        <xdr:cNvPr id="116" name="物件費平均値テキスト"/>
        <xdr:cNvSpPr txBox="1"/>
      </xdr:nvSpPr>
      <xdr:spPr>
        <a:xfrm>
          <a:off x="4686300" y="97986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47625</xdr:rowOff>
    </xdr:from>
    <xdr:to xmlns:xdr="http://schemas.openxmlformats.org/drawingml/2006/spreadsheetDrawing">
      <xdr:col>24</xdr:col>
      <xdr:colOff>114300</xdr:colOff>
      <xdr:row>57</xdr:row>
      <xdr:rowOff>149225</xdr:rowOff>
    </xdr:to>
    <xdr:sp macro="" textlink="">
      <xdr:nvSpPr>
        <xdr:cNvPr id="117" name="フローチャート: 判断 116"/>
        <xdr:cNvSpPr/>
      </xdr:nvSpPr>
      <xdr:spPr>
        <a:xfrm>
          <a:off x="45847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83820</xdr:rowOff>
    </xdr:from>
    <xdr:to xmlns:xdr="http://schemas.openxmlformats.org/drawingml/2006/spreadsheetDrawing">
      <xdr:col>19</xdr:col>
      <xdr:colOff>177800</xdr:colOff>
      <xdr:row>57</xdr:row>
      <xdr:rowOff>146685</xdr:rowOff>
    </xdr:to>
    <xdr:cxnSp macro="">
      <xdr:nvCxnSpPr>
        <xdr:cNvPr id="118" name="直線コネクタ 117"/>
        <xdr:cNvCxnSpPr/>
      </xdr:nvCxnSpPr>
      <xdr:spPr>
        <a:xfrm flipV="1">
          <a:off x="2908300" y="985647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19" name="フローチャート: 判断 118"/>
        <xdr:cNvSpPr/>
      </xdr:nvSpPr>
      <xdr:spPr>
        <a:xfrm>
          <a:off x="3746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153670</xdr:rowOff>
    </xdr:from>
    <xdr:ext cx="596900" cy="259080"/>
    <xdr:sp macro="" textlink="">
      <xdr:nvSpPr>
        <xdr:cNvPr id="120" name="テキスト ボックス 119"/>
        <xdr:cNvSpPr txBox="1"/>
      </xdr:nvSpPr>
      <xdr:spPr>
        <a:xfrm>
          <a:off x="3497580" y="9926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146685</xdr:rowOff>
    </xdr:from>
    <xdr:to xmlns:xdr="http://schemas.openxmlformats.org/drawingml/2006/spreadsheetDrawing">
      <xdr:col>15</xdr:col>
      <xdr:colOff>50800</xdr:colOff>
      <xdr:row>58</xdr:row>
      <xdr:rowOff>95885</xdr:rowOff>
    </xdr:to>
    <xdr:cxnSp macro="">
      <xdr:nvCxnSpPr>
        <xdr:cNvPr id="121" name="直線コネクタ 120"/>
        <xdr:cNvCxnSpPr/>
      </xdr:nvCxnSpPr>
      <xdr:spPr>
        <a:xfrm flipV="1">
          <a:off x="2019300" y="99193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83820</xdr:rowOff>
    </xdr:from>
    <xdr:to xmlns:xdr="http://schemas.openxmlformats.org/drawingml/2006/spreadsheetDrawing">
      <xdr:col>15</xdr:col>
      <xdr:colOff>101600</xdr:colOff>
      <xdr:row>58</xdr:row>
      <xdr:rowOff>13970</xdr:rowOff>
    </xdr:to>
    <xdr:sp macro="" textlink="">
      <xdr:nvSpPr>
        <xdr:cNvPr id="122" name="フローチャート: 判断 121"/>
        <xdr:cNvSpPr/>
      </xdr:nvSpPr>
      <xdr:spPr>
        <a:xfrm>
          <a:off x="2857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30480</xdr:rowOff>
    </xdr:from>
    <xdr:ext cx="596900" cy="257175"/>
    <xdr:sp macro="" textlink="">
      <xdr:nvSpPr>
        <xdr:cNvPr id="123" name="テキスト ボックス 122"/>
        <xdr:cNvSpPr txBox="1"/>
      </xdr:nvSpPr>
      <xdr:spPr>
        <a:xfrm>
          <a:off x="2608580" y="96316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95885</xdr:rowOff>
    </xdr:from>
    <xdr:to xmlns:xdr="http://schemas.openxmlformats.org/drawingml/2006/spreadsheetDrawing">
      <xdr:col>10</xdr:col>
      <xdr:colOff>114300</xdr:colOff>
      <xdr:row>58</xdr:row>
      <xdr:rowOff>96520</xdr:rowOff>
    </xdr:to>
    <xdr:cxnSp macro="">
      <xdr:nvCxnSpPr>
        <xdr:cNvPr id="124" name="直線コネクタ 123"/>
        <xdr:cNvCxnSpPr/>
      </xdr:nvCxnSpPr>
      <xdr:spPr>
        <a:xfrm flipV="1">
          <a:off x="1130300" y="100399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134620</xdr:rowOff>
    </xdr:from>
    <xdr:to xmlns:xdr="http://schemas.openxmlformats.org/drawingml/2006/spreadsheetDrawing">
      <xdr:col>10</xdr:col>
      <xdr:colOff>165100</xdr:colOff>
      <xdr:row>58</xdr:row>
      <xdr:rowOff>64770</xdr:rowOff>
    </xdr:to>
    <xdr:sp macro="" textlink="">
      <xdr:nvSpPr>
        <xdr:cNvPr id="125" name="フローチャート: 判断 124"/>
        <xdr:cNvSpPr/>
      </xdr:nvSpPr>
      <xdr:spPr>
        <a:xfrm>
          <a:off x="1968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81280</xdr:rowOff>
    </xdr:from>
    <xdr:ext cx="596900" cy="259080"/>
    <xdr:sp macro="" textlink="">
      <xdr:nvSpPr>
        <xdr:cNvPr id="126" name="テキスト ボックス 125"/>
        <xdr:cNvSpPr txBox="1"/>
      </xdr:nvSpPr>
      <xdr:spPr>
        <a:xfrm>
          <a:off x="1719580" y="9682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143510</xdr:rowOff>
    </xdr:from>
    <xdr:to xmlns:xdr="http://schemas.openxmlformats.org/drawingml/2006/spreadsheetDrawing">
      <xdr:col>6</xdr:col>
      <xdr:colOff>38100</xdr:colOff>
      <xdr:row>58</xdr:row>
      <xdr:rowOff>73025</xdr:rowOff>
    </xdr:to>
    <xdr:sp macro="" textlink="">
      <xdr:nvSpPr>
        <xdr:cNvPr id="127" name="フローチャート: 判断 126"/>
        <xdr:cNvSpPr/>
      </xdr:nvSpPr>
      <xdr:spPr>
        <a:xfrm>
          <a:off x="1079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89535</xdr:rowOff>
    </xdr:from>
    <xdr:ext cx="596900" cy="257175"/>
    <xdr:sp macro="" textlink="">
      <xdr:nvSpPr>
        <xdr:cNvPr id="128" name="テキスト ボックス 127"/>
        <xdr:cNvSpPr txBox="1"/>
      </xdr:nvSpPr>
      <xdr:spPr>
        <a:xfrm>
          <a:off x="830580" y="9690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45085</xdr:rowOff>
    </xdr:from>
    <xdr:to xmlns:xdr="http://schemas.openxmlformats.org/drawingml/2006/spreadsheetDrawing">
      <xdr:col>24</xdr:col>
      <xdr:colOff>114300</xdr:colOff>
      <xdr:row>57</xdr:row>
      <xdr:rowOff>146685</xdr:rowOff>
    </xdr:to>
    <xdr:sp macro="" textlink="">
      <xdr:nvSpPr>
        <xdr:cNvPr id="134" name="楕円 133"/>
        <xdr:cNvSpPr/>
      </xdr:nvSpPr>
      <xdr:spPr>
        <a:xfrm>
          <a:off x="45847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67945</xdr:rowOff>
    </xdr:from>
    <xdr:ext cx="598805" cy="258445"/>
    <xdr:sp macro="" textlink="">
      <xdr:nvSpPr>
        <xdr:cNvPr id="135" name="物件費該当値テキスト"/>
        <xdr:cNvSpPr txBox="1"/>
      </xdr:nvSpPr>
      <xdr:spPr>
        <a:xfrm>
          <a:off x="4686300" y="9669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33020</xdr:rowOff>
    </xdr:from>
    <xdr:to xmlns:xdr="http://schemas.openxmlformats.org/drawingml/2006/spreadsheetDrawing">
      <xdr:col>20</xdr:col>
      <xdr:colOff>38100</xdr:colOff>
      <xdr:row>57</xdr:row>
      <xdr:rowOff>134620</xdr:rowOff>
    </xdr:to>
    <xdr:sp macro="" textlink="">
      <xdr:nvSpPr>
        <xdr:cNvPr id="136" name="楕円 135"/>
        <xdr:cNvSpPr/>
      </xdr:nvSpPr>
      <xdr:spPr>
        <a:xfrm>
          <a:off x="3746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151130</xdr:rowOff>
    </xdr:from>
    <xdr:ext cx="596900" cy="259080"/>
    <xdr:sp macro="" textlink="">
      <xdr:nvSpPr>
        <xdr:cNvPr id="137" name="テキスト ボックス 136"/>
        <xdr:cNvSpPr txBox="1"/>
      </xdr:nvSpPr>
      <xdr:spPr>
        <a:xfrm>
          <a:off x="3497580" y="95808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95885</xdr:rowOff>
    </xdr:from>
    <xdr:to xmlns:xdr="http://schemas.openxmlformats.org/drawingml/2006/spreadsheetDrawing">
      <xdr:col>15</xdr:col>
      <xdr:colOff>101600</xdr:colOff>
      <xdr:row>58</xdr:row>
      <xdr:rowOff>26035</xdr:rowOff>
    </xdr:to>
    <xdr:sp macro="" textlink="">
      <xdr:nvSpPr>
        <xdr:cNvPr id="138" name="楕円 137"/>
        <xdr:cNvSpPr/>
      </xdr:nvSpPr>
      <xdr:spPr>
        <a:xfrm>
          <a:off x="2857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17780</xdr:rowOff>
    </xdr:from>
    <xdr:ext cx="596900" cy="257175"/>
    <xdr:sp macro="" textlink="">
      <xdr:nvSpPr>
        <xdr:cNvPr id="139" name="テキスト ボックス 138"/>
        <xdr:cNvSpPr txBox="1"/>
      </xdr:nvSpPr>
      <xdr:spPr>
        <a:xfrm>
          <a:off x="2608580" y="99618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45085</xdr:rowOff>
    </xdr:from>
    <xdr:to xmlns:xdr="http://schemas.openxmlformats.org/drawingml/2006/spreadsheetDrawing">
      <xdr:col>10</xdr:col>
      <xdr:colOff>165100</xdr:colOff>
      <xdr:row>58</xdr:row>
      <xdr:rowOff>146685</xdr:rowOff>
    </xdr:to>
    <xdr:sp macro="" textlink="">
      <xdr:nvSpPr>
        <xdr:cNvPr id="140" name="楕円 139"/>
        <xdr:cNvSpPr/>
      </xdr:nvSpPr>
      <xdr:spPr>
        <a:xfrm>
          <a:off x="1968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137795</xdr:rowOff>
    </xdr:from>
    <xdr:ext cx="596900" cy="259080"/>
    <xdr:sp macro="" textlink="">
      <xdr:nvSpPr>
        <xdr:cNvPr id="141" name="テキスト ボックス 140"/>
        <xdr:cNvSpPr txBox="1"/>
      </xdr:nvSpPr>
      <xdr:spPr>
        <a:xfrm>
          <a:off x="1719580" y="10081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45720</xdr:rowOff>
    </xdr:from>
    <xdr:to xmlns:xdr="http://schemas.openxmlformats.org/drawingml/2006/spreadsheetDrawing">
      <xdr:col>6</xdr:col>
      <xdr:colOff>38100</xdr:colOff>
      <xdr:row>58</xdr:row>
      <xdr:rowOff>147320</xdr:rowOff>
    </xdr:to>
    <xdr:sp macro="" textlink="">
      <xdr:nvSpPr>
        <xdr:cNvPr id="142" name="楕円 141"/>
        <xdr:cNvSpPr/>
      </xdr:nvSpPr>
      <xdr:spPr>
        <a:xfrm>
          <a:off x="10795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138430</xdr:rowOff>
    </xdr:from>
    <xdr:ext cx="596900" cy="259080"/>
    <xdr:sp macro="" textlink="">
      <xdr:nvSpPr>
        <xdr:cNvPr id="143" name="テキスト ボックス 142"/>
        <xdr:cNvSpPr txBox="1"/>
      </xdr:nvSpPr>
      <xdr:spPr>
        <a:xfrm>
          <a:off x="830580" y="100825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2" name="テキスト ボックス 151"/>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55" name="テキスト ボックス 154"/>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7" name="テキスト ボックス 156"/>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59" name="テキスト ボックス 158"/>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1" name="テキスト ボックス 160"/>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3" name="テキスト ボックス 162"/>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5" name="テキスト ボックス 164"/>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42545</xdr:rowOff>
    </xdr:from>
    <xdr:to xmlns:xdr="http://schemas.openxmlformats.org/drawingml/2006/spreadsheetDrawing">
      <xdr:col>24</xdr:col>
      <xdr:colOff>62865</xdr:colOff>
      <xdr:row>79</xdr:row>
      <xdr:rowOff>41910</xdr:rowOff>
    </xdr:to>
    <xdr:cxnSp macro="">
      <xdr:nvCxnSpPr>
        <xdr:cNvPr id="167" name="直線コネクタ 166"/>
        <xdr:cNvCxnSpPr/>
      </xdr:nvCxnSpPr>
      <xdr:spPr>
        <a:xfrm flipV="1">
          <a:off x="4633595" y="1204404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45720</xdr:rowOff>
    </xdr:from>
    <xdr:ext cx="378460" cy="259080"/>
    <xdr:sp macro="" textlink="">
      <xdr:nvSpPr>
        <xdr:cNvPr id="168" name="維持補修費最小値テキスト"/>
        <xdr:cNvSpPr txBox="1"/>
      </xdr:nvSpPr>
      <xdr:spPr>
        <a:xfrm>
          <a:off x="4686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41910</xdr:rowOff>
    </xdr:from>
    <xdr:to xmlns:xdr="http://schemas.openxmlformats.org/drawingml/2006/spreadsheetDrawing">
      <xdr:col>24</xdr:col>
      <xdr:colOff>152400</xdr:colOff>
      <xdr:row>79</xdr:row>
      <xdr:rowOff>41910</xdr:rowOff>
    </xdr:to>
    <xdr:cxnSp macro="">
      <xdr:nvCxnSpPr>
        <xdr:cNvPr id="169" name="直線コネクタ 168"/>
        <xdr:cNvCxnSpPr/>
      </xdr:nvCxnSpPr>
      <xdr:spPr>
        <a:xfrm>
          <a:off x="4546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160655</xdr:rowOff>
    </xdr:from>
    <xdr:ext cx="534670" cy="259080"/>
    <xdr:sp macro="" textlink="">
      <xdr:nvSpPr>
        <xdr:cNvPr id="170" name="維持補修費最大値テキスト"/>
        <xdr:cNvSpPr txBox="1"/>
      </xdr:nvSpPr>
      <xdr:spPr>
        <a:xfrm>
          <a:off x="468630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42545</xdr:rowOff>
    </xdr:from>
    <xdr:to xmlns:xdr="http://schemas.openxmlformats.org/drawingml/2006/spreadsheetDrawing">
      <xdr:col>24</xdr:col>
      <xdr:colOff>152400</xdr:colOff>
      <xdr:row>70</xdr:row>
      <xdr:rowOff>42545</xdr:rowOff>
    </xdr:to>
    <xdr:cxnSp macro="">
      <xdr:nvCxnSpPr>
        <xdr:cNvPr id="171" name="直線コネクタ 170"/>
        <xdr:cNvCxnSpPr/>
      </xdr:nvCxnSpPr>
      <xdr:spPr>
        <a:xfrm>
          <a:off x="4546600" y="1204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120650</xdr:rowOff>
    </xdr:from>
    <xdr:to xmlns:xdr="http://schemas.openxmlformats.org/drawingml/2006/spreadsheetDrawing">
      <xdr:col>24</xdr:col>
      <xdr:colOff>63500</xdr:colOff>
      <xdr:row>77</xdr:row>
      <xdr:rowOff>161290</xdr:rowOff>
    </xdr:to>
    <xdr:cxnSp macro="">
      <xdr:nvCxnSpPr>
        <xdr:cNvPr id="172" name="直線コネクタ 171"/>
        <xdr:cNvCxnSpPr/>
      </xdr:nvCxnSpPr>
      <xdr:spPr>
        <a:xfrm flipV="1">
          <a:off x="3797300" y="12979400"/>
          <a:ext cx="8382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60325</xdr:rowOff>
    </xdr:from>
    <xdr:ext cx="534670" cy="259080"/>
    <xdr:sp macro="" textlink="">
      <xdr:nvSpPr>
        <xdr:cNvPr id="173" name="維持補修費平均値テキスト"/>
        <xdr:cNvSpPr txBox="1"/>
      </xdr:nvSpPr>
      <xdr:spPr>
        <a:xfrm>
          <a:off x="4686300" y="13090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81915</xdr:rowOff>
    </xdr:from>
    <xdr:to xmlns:xdr="http://schemas.openxmlformats.org/drawingml/2006/spreadsheetDrawing">
      <xdr:col>24</xdr:col>
      <xdr:colOff>114300</xdr:colOff>
      <xdr:row>77</xdr:row>
      <xdr:rowOff>12065</xdr:rowOff>
    </xdr:to>
    <xdr:sp macro="" textlink="">
      <xdr:nvSpPr>
        <xdr:cNvPr id="174" name="フローチャート: 判断 173"/>
        <xdr:cNvSpPr/>
      </xdr:nvSpPr>
      <xdr:spPr>
        <a:xfrm>
          <a:off x="4584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161290</xdr:rowOff>
    </xdr:from>
    <xdr:to xmlns:xdr="http://schemas.openxmlformats.org/drawingml/2006/spreadsheetDrawing">
      <xdr:col>19</xdr:col>
      <xdr:colOff>177800</xdr:colOff>
      <xdr:row>79</xdr:row>
      <xdr:rowOff>3810</xdr:rowOff>
    </xdr:to>
    <xdr:cxnSp macro="">
      <xdr:nvCxnSpPr>
        <xdr:cNvPr id="175" name="直線コネクタ 174"/>
        <xdr:cNvCxnSpPr/>
      </xdr:nvCxnSpPr>
      <xdr:spPr>
        <a:xfrm flipV="1">
          <a:off x="2908300" y="1336294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96520</xdr:rowOff>
    </xdr:from>
    <xdr:to xmlns:xdr="http://schemas.openxmlformats.org/drawingml/2006/spreadsheetDrawing">
      <xdr:col>20</xdr:col>
      <xdr:colOff>38100</xdr:colOff>
      <xdr:row>77</xdr:row>
      <xdr:rowOff>26670</xdr:rowOff>
    </xdr:to>
    <xdr:sp macro="" textlink="">
      <xdr:nvSpPr>
        <xdr:cNvPr id="176" name="フローチャート: 判断 175"/>
        <xdr:cNvSpPr/>
      </xdr:nvSpPr>
      <xdr:spPr>
        <a:xfrm>
          <a:off x="3746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43180</xdr:rowOff>
    </xdr:from>
    <xdr:ext cx="532765" cy="257175"/>
    <xdr:sp macro="" textlink="">
      <xdr:nvSpPr>
        <xdr:cNvPr id="177" name="テキスト ボックス 176"/>
        <xdr:cNvSpPr txBox="1"/>
      </xdr:nvSpPr>
      <xdr:spPr>
        <a:xfrm>
          <a:off x="3529965" y="12901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166370</xdr:rowOff>
    </xdr:from>
    <xdr:to xmlns:xdr="http://schemas.openxmlformats.org/drawingml/2006/spreadsheetDrawing">
      <xdr:col>15</xdr:col>
      <xdr:colOff>50800</xdr:colOff>
      <xdr:row>79</xdr:row>
      <xdr:rowOff>3810</xdr:rowOff>
    </xdr:to>
    <xdr:cxnSp macro="">
      <xdr:nvCxnSpPr>
        <xdr:cNvPr id="178" name="直線コネクタ 177"/>
        <xdr:cNvCxnSpPr/>
      </xdr:nvCxnSpPr>
      <xdr:spPr>
        <a:xfrm>
          <a:off x="2019300" y="13539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119380</xdr:rowOff>
    </xdr:from>
    <xdr:to xmlns:xdr="http://schemas.openxmlformats.org/drawingml/2006/spreadsheetDrawing">
      <xdr:col>15</xdr:col>
      <xdr:colOff>101600</xdr:colOff>
      <xdr:row>77</xdr:row>
      <xdr:rowOff>49530</xdr:rowOff>
    </xdr:to>
    <xdr:sp macro="" textlink="">
      <xdr:nvSpPr>
        <xdr:cNvPr id="179" name="フローチャート: 判断 178"/>
        <xdr:cNvSpPr/>
      </xdr:nvSpPr>
      <xdr:spPr>
        <a:xfrm>
          <a:off x="2857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66040</xdr:rowOff>
    </xdr:from>
    <xdr:ext cx="532765" cy="257175"/>
    <xdr:sp macro="" textlink="">
      <xdr:nvSpPr>
        <xdr:cNvPr id="180" name="テキスト ボックス 179"/>
        <xdr:cNvSpPr txBox="1"/>
      </xdr:nvSpPr>
      <xdr:spPr>
        <a:xfrm>
          <a:off x="2640965" y="129247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166370</xdr:rowOff>
    </xdr:from>
    <xdr:to xmlns:xdr="http://schemas.openxmlformats.org/drawingml/2006/spreadsheetDrawing">
      <xdr:col>10</xdr:col>
      <xdr:colOff>114300</xdr:colOff>
      <xdr:row>79</xdr:row>
      <xdr:rowOff>32385</xdr:rowOff>
    </xdr:to>
    <xdr:cxnSp macro="">
      <xdr:nvCxnSpPr>
        <xdr:cNvPr id="181" name="直線コネクタ 180"/>
        <xdr:cNvCxnSpPr/>
      </xdr:nvCxnSpPr>
      <xdr:spPr>
        <a:xfrm flipV="1">
          <a:off x="1130300" y="135394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163195</xdr:rowOff>
    </xdr:from>
    <xdr:to xmlns:xdr="http://schemas.openxmlformats.org/drawingml/2006/spreadsheetDrawing">
      <xdr:col>10</xdr:col>
      <xdr:colOff>165100</xdr:colOff>
      <xdr:row>77</xdr:row>
      <xdr:rowOff>93345</xdr:rowOff>
    </xdr:to>
    <xdr:sp macro="" textlink="">
      <xdr:nvSpPr>
        <xdr:cNvPr id="182" name="フローチャート: 判断 181"/>
        <xdr:cNvSpPr/>
      </xdr:nvSpPr>
      <xdr:spPr>
        <a:xfrm>
          <a:off x="196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109855</xdr:rowOff>
    </xdr:from>
    <xdr:ext cx="532765" cy="257175"/>
    <xdr:sp macro="" textlink="">
      <xdr:nvSpPr>
        <xdr:cNvPr id="183" name="テキスト ボックス 182"/>
        <xdr:cNvSpPr txBox="1"/>
      </xdr:nvSpPr>
      <xdr:spPr>
        <a:xfrm>
          <a:off x="1751965" y="12968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33655</xdr:rowOff>
    </xdr:from>
    <xdr:to xmlns:xdr="http://schemas.openxmlformats.org/drawingml/2006/spreadsheetDrawing">
      <xdr:col>6</xdr:col>
      <xdr:colOff>38100</xdr:colOff>
      <xdr:row>77</xdr:row>
      <xdr:rowOff>135255</xdr:rowOff>
    </xdr:to>
    <xdr:sp macro="" textlink="">
      <xdr:nvSpPr>
        <xdr:cNvPr id="184" name="フローチャート: 判断 183"/>
        <xdr:cNvSpPr/>
      </xdr:nvSpPr>
      <xdr:spPr>
        <a:xfrm>
          <a:off x="1079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151765</xdr:rowOff>
    </xdr:from>
    <xdr:ext cx="532765" cy="259080"/>
    <xdr:sp macro="" textlink="">
      <xdr:nvSpPr>
        <xdr:cNvPr id="185" name="テキスト ボックス 184"/>
        <xdr:cNvSpPr txBox="1"/>
      </xdr:nvSpPr>
      <xdr:spPr>
        <a:xfrm>
          <a:off x="862965" y="13010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69850</xdr:rowOff>
    </xdr:from>
    <xdr:to xmlns:xdr="http://schemas.openxmlformats.org/drawingml/2006/spreadsheetDrawing">
      <xdr:col>24</xdr:col>
      <xdr:colOff>114300</xdr:colOff>
      <xdr:row>75</xdr:row>
      <xdr:rowOff>171450</xdr:rowOff>
    </xdr:to>
    <xdr:sp macro="" textlink="">
      <xdr:nvSpPr>
        <xdr:cNvPr id="191" name="楕円 190"/>
        <xdr:cNvSpPr/>
      </xdr:nvSpPr>
      <xdr:spPr>
        <a:xfrm>
          <a:off x="45847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534670" cy="259080"/>
    <xdr:sp macro="" textlink="">
      <xdr:nvSpPr>
        <xdr:cNvPr id="192" name="維持補修費該当値テキスト"/>
        <xdr:cNvSpPr txBox="1"/>
      </xdr:nvSpPr>
      <xdr:spPr>
        <a:xfrm>
          <a:off x="4686300" y="1278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93" name="楕円 192"/>
        <xdr:cNvSpPr/>
      </xdr:nvSpPr>
      <xdr:spPr>
        <a:xfrm>
          <a:off x="3746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31750</xdr:rowOff>
    </xdr:from>
    <xdr:ext cx="532765" cy="257175"/>
    <xdr:sp macro="" textlink="">
      <xdr:nvSpPr>
        <xdr:cNvPr id="194" name="テキスト ボックス 193"/>
        <xdr:cNvSpPr txBox="1"/>
      </xdr:nvSpPr>
      <xdr:spPr>
        <a:xfrm>
          <a:off x="3529965" y="13404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124460</xdr:rowOff>
    </xdr:from>
    <xdr:to xmlns:xdr="http://schemas.openxmlformats.org/drawingml/2006/spreadsheetDrawing">
      <xdr:col>15</xdr:col>
      <xdr:colOff>101600</xdr:colOff>
      <xdr:row>79</xdr:row>
      <xdr:rowOff>54610</xdr:rowOff>
    </xdr:to>
    <xdr:sp macro="" textlink="">
      <xdr:nvSpPr>
        <xdr:cNvPr id="195" name="楕円 194"/>
        <xdr:cNvSpPr/>
      </xdr:nvSpPr>
      <xdr:spPr>
        <a:xfrm>
          <a:off x="2857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45720</xdr:rowOff>
    </xdr:from>
    <xdr:ext cx="467995" cy="259080"/>
    <xdr:sp macro="" textlink="">
      <xdr:nvSpPr>
        <xdr:cNvPr id="196" name="テキスト ボックス 195"/>
        <xdr:cNvSpPr txBox="1"/>
      </xdr:nvSpPr>
      <xdr:spPr>
        <a:xfrm>
          <a:off x="2673350" y="13590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114935</xdr:rowOff>
    </xdr:from>
    <xdr:to xmlns:xdr="http://schemas.openxmlformats.org/drawingml/2006/spreadsheetDrawing">
      <xdr:col>10</xdr:col>
      <xdr:colOff>165100</xdr:colOff>
      <xdr:row>79</xdr:row>
      <xdr:rowOff>45085</xdr:rowOff>
    </xdr:to>
    <xdr:sp macro="" textlink="">
      <xdr:nvSpPr>
        <xdr:cNvPr id="197" name="楕円 196"/>
        <xdr:cNvSpPr/>
      </xdr:nvSpPr>
      <xdr:spPr>
        <a:xfrm>
          <a:off x="1968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36195</xdr:rowOff>
    </xdr:from>
    <xdr:ext cx="467995" cy="259080"/>
    <xdr:sp macro="" textlink="">
      <xdr:nvSpPr>
        <xdr:cNvPr id="198" name="テキスト ボックス 197"/>
        <xdr:cNvSpPr txBox="1"/>
      </xdr:nvSpPr>
      <xdr:spPr>
        <a:xfrm>
          <a:off x="1784350" y="135807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153035</xdr:rowOff>
    </xdr:from>
    <xdr:to xmlns:xdr="http://schemas.openxmlformats.org/drawingml/2006/spreadsheetDrawing">
      <xdr:col>6</xdr:col>
      <xdr:colOff>38100</xdr:colOff>
      <xdr:row>79</xdr:row>
      <xdr:rowOff>83185</xdr:rowOff>
    </xdr:to>
    <xdr:sp macro="" textlink="">
      <xdr:nvSpPr>
        <xdr:cNvPr id="199" name="楕円 198"/>
        <xdr:cNvSpPr/>
      </xdr:nvSpPr>
      <xdr:spPr>
        <a:xfrm>
          <a:off x="1079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74930</xdr:rowOff>
    </xdr:from>
    <xdr:ext cx="378460" cy="257175"/>
    <xdr:sp macro="" textlink="">
      <xdr:nvSpPr>
        <xdr:cNvPr id="200" name="テキスト ボックス 199"/>
        <xdr:cNvSpPr txBox="1"/>
      </xdr:nvSpPr>
      <xdr:spPr>
        <a:xfrm>
          <a:off x="941070" y="136194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09" name="テキスト ボックス 208"/>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7175"/>
    <xdr:sp macro="" textlink="">
      <xdr:nvSpPr>
        <xdr:cNvPr id="211" name="テキスト ボックス 210"/>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2" name="直線コネクタ 211"/>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7175"/>
    <xdr:sp macro="" textlink="">
      <xdr:nvSpPr>
        <xdr:cNvPr id="213" name="テキスト ボックス 212"/>
        <xdr:cNvSpPr txBox="1"/>
      </xdr:nvSpPr>
      <xdr:spPr>
        <a:xfrm>
          <a:off x="230505" y="169710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4" name="直線コネクタ 213"/>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7175"/>
    <xdr:sp macro="" textlink="">
      <xdr:nvSpPr>
        <xdr:cNvPr id="215" name="テキスト ボックス 214"/>
        <xdr:cNvSpPr txBox="1"/>
      </xdr:nvSpPr>
      <xdr:spPr>
        <a:xfrm>
          <a:off x="230505" y="16685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16" name="直線コネクタ 215"/>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7175"/>
    <xdr:sp macro="" textlink="">
      <xdr:nvSpPr>
        <xdr:cNvPr id="217" name="テキスト ボックス 216"/>
        <xdr:cNvSpPr txBox="1"/>
      </xdr:nvSpPr>
      <xdr:spPr>
        <a:xfrm>
          <a:off x="230505" y="1639951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19" name="テキスト ボックス 218"/>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0" name="直線コネクタ 219"/>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3725" cy="257175"/>
    <xdr:sp macro="" textlink="">
      <xdr:nvSpPr>
        <xdr:cNvPr id="221" name="テキスト ボックス 220"/>
        <xdr:cNvSpPr txBox="1"/>
      </xdr:nvSpPr>
      <xdr:spPr>
        <a:xfrm>
          <a:off x="166370" y="158280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2" name="直線コネクタ 221"/>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3725" cy="257175"/>
    <xdr:sp macro="" textlink="">
      <xdr:nvSpPr>
        <xdr:cNvPr id="223" name="テキスト ボックス 222"/>
        <xdr:cNvSpPr txBox="1"/>
      </xdr:nvSpPr>
      <xdr:spPr>
        <a:xfrm>
          <a:off x="166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4" name="直線コネクタ 223"/>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3725" cy="257175"/>
    <xdr:sp macro="" textlink="">
      <xdr:nvSpPr>
        <xdr:cNvPr id="225" name="テキスト ボックス 224"/>
        <xdr:cNvSpPr txBox="1"/>
      </xdr:nvSpPr>
      <xdr:spPr>
        <a:xfrm>
          <a:off x="166370" y="152565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95885</xdr:rowOff>
    </xdr:from>
    <xdr:to xmlns:xdr="http://schemas.openxmlformats.org/drawingml/2006/spreadsheetDrawing">
      <xdr:col>24</xdr:col>
      <xdr:colOff>62865</xdr:colOff>
      <xdr:row>98</xdr:row>
      <xdr:rowOff>134620</xdr:rowOff>
    </xdr:to>
    <xdr:cxnSp macro="">
      <xdr:nvCxnSpPr>
        <xdr:cNvPr id="229" name="直線コネクタ 228"/>
        <xdr:cNvCxnSpPr/>
      </xdr:nvCxnSpPr>
      <xdr:spPr>
        <a:xfrm flipV="1">
          <a:off x="4633595" y="15526385"/>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138430</xdr:rowOff>
    </xdr:from>
    <xdr:ext cx="534670" cy="259080"/>
    <xdr:sp macro="" textlink="">
      <xdr:nvSpPr>
        <xdr:cNvPr id="230" name="扶助費最小値テキスト"/>
        <xdr:cNvSpPr txBox="1"/>
      </xdr:nvSpPr>
      <xdr:spPr>
        <a:xfrm>
          <a:off x="4686300" y="16940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134620</xdr:rowOff>
    </xdr:from>
    <xdr:to xmlns:xdr="http://schemas.openxmlformats.org/drawingml/2006/spreadsheetDrawing">
      <xdr:col>24</xdr:col>
      <xdr:colOff>152400</xdr:colOff>
      <xdr:row>98</xdr:row>
      <xdr:rowOff>134620</xdr:rowOff>
    </xdr:to>
    <xdr:cxnSp macro="">
      <xdr:nvCxnSpPr>
        <xdr:cNvPr id="231" name="直線コネクタ 230"/>
        <xdr:cNvCxnSpPr/>
      </xdr:nvCxnSpPr>
      <xdr:spPr>
        <a:xfrm>
          <a:off x="4546600" y="1693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42545</xdr:rowOff>
    </xdr:from>
    <xdr:ext cx="598805" cy="257175"/>
    <xdr:sp macro="" textlink="">
      <xdr:nvSpPr>
        <xdr:cNvPr id="232" name="扶助費最大値テキスト"/>
        <xdr:cNvSpPr txBox="1"/>
      </xdr:nvSpPr>
      <xdr:spPr>
        <a:xfrm>
          <a:off x="4686300" y="153015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95885</xdr:rowOff>
    </xdr:from>
    <xdr:to xmlns:xdr="http://schemas.openxmlformats.org/drawingml/2006/spreadsheetDrawing">
      <xdr:col>24</xdr:col>
      <xdr:colOff>152400</xdr:colOff>
      <xdr:row>90</xdr:row>
      <xdr:rowOff>95885</xdr:rowOff>
    </xdr:to>
    <xdr:cxnSp macro="">
      <xdr:nvCxnSpPr>
        <xdr:cNvPr id="233" name="直線コネクタ 232"/>
        <xdr:cNvCxnSpPr/>
      </xdr:nvCxnSpPr>
      <xdr:spPr>
        <a:xfrm>
          <a:off x="4546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109855</xdr:rowOff>
    </xdr:from>
    <xdr:to xmlns:xdr="http://schemas.openxmlformats.org/drawingml/2006/spreadsheetDrawing">
      <xdr:col>24</xdr:col>
      <xdr:colOff>63500</xdr:colOff>
      <xdr:row>97</xdr:row>
      <xdr:rowOff>56515</xdr:rowOff>
    </xdr:to>
    <xdr:cxnSp macro="">
      <xdr:nvCxnSpPr>
        <xdr:cNvPr id="234" name="直線コネクタ 233"/>
        <xdr:cNvCxnSpPr/>
      </xdr:nvCxnSpPr>
      <xdr:spPr>
        <a:xfrm flipV="1">
          <a:off x="3797300" y="16569055"/>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82550</xdr:rowOff>
    </xdr:from>
    <xdr:ext cx="598805" cy="259080"/>
    <xdr:sp macro="" textlink="">
      <xdr:nvSpPr>
        <xdr:cNvPr id="235" name="扶助費平均値テキスト"/>
        <xdr:cNvSpPr txBox="1"/>
      </xdr:nvSpPr>
      <xdr:spPr>
        <a:xfrm>
          <a:off x="4686300" y="161988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59690</xdr:rowOff>
    </xdr:from>
    <xdr:to xmlns:xdr="http://schemas.openxmlformats.org/drawingml/2006/spreadsheetDrawing">
      <xdr:col>24</xdr:col>
      <xdr:colOff>114300</xdr:colOff>
      <xdr:row>95</xdr:row>
      <xdr:rowOff>161290</xdr:rowOff>
    </xdr:to>
    <xdr:sp macro="" textlink="">
      <xdr:nvSpPr>
        <xdr:cNvPr id="236" name="フローチャート: 判断 235"/>
        <xdr:cNvSpPr/>
      </xdr:nvSpPr>
      <xdr:spPr>
        <a:xfrm>
          <a:off x="4584700" y="1634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81915</xdr:rowOff>
    </xdr:from>
    <xdr:to xmlns:xdr="http://schemas.openxmlformats.org/drawingml/2006/spreadsheetDrawing">
      <xdr:col>19</xdr:col>
      <xdr:colOff>177800</xdr:colOff>
      <xdr:row>97</xdr:row>
      <xdr:rowOff>56515</xdr:rowOff>
    </xdr:to>
    <xdr:cxnSp macro="">
      <xdr:nvCxnSpPr>
        <xdr:cNvPr id="237" name="直線コネクタ 236"/>
        <xdr:cNvCxnSpPr/>
      </xdr:nvCxnSpPr>
      <xdr:spPr>
        <a:xfrm>
          <a:off x="2908300" y="1654111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155575</xdr:rowOff>
    </xdr:from>
    <xdr:to xmlns:xdr="http://schemas.openxmlformats.org/drawingml/2006/spreadsheetDrawing">
      <xdr:col>20</xdr:col>
      <xdr:colOff>38100</xdr:colOff>
      <xdr:row>96</xdr:row>
      <xdr:rowOff>86360</xdr:rowOff>
    </xdr:to>
    <xdr:sp macro="" textlink="">
      <xdr:nvSpPr>
        <xdr:cNvPr id="238" name="フローチャート: 判断 237"/>
        <xdr:cNvSpPr/>
      </xdr:nvSpPr>
      <xdr:spPr>
        <a:xfrm>
          <a:off x="3746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102235</xdr:rowOff>
    </xdr:from>
    <xdr:ext cx="532765" cy="258445"/>
    <xdr:sp macro="" textlink="">
      <xdr:nvSpPr>
        <xdr:cNvPr id="239" name="テキスト ボックス 238"/>
        <xdr:cNvSpPr txBox="1"/>
      </xdr:nvSpPr>
      <xdr:spPr>
        <a:xfrm>
          <a:off x="3529965" y="162185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81915</xdr:rowOff>
    </xdr:from>
    <xdr:to xmlns:xdr="http://schemas.openxmlformats.org/drawingml/2006/spreadsheetDrawing">
      <xdr:col>15</xdr:col>
      <xdr:colOff>50800</xdr:colOff>
      <xdr:row>98</xdr:row>
      <xdr:rowOff>59690</xdr:rowOff>
    </xdr:to>
    <xdr:cxnSp macro="">
      <xdr:nvCxnSpPr>
        <xdr:cNvPr id="240" name="直線コネクタ 239"/>
        <xdr:cNvCxnSpPr/>
      </xdr:nvCxnSpPr>
      <xdr:spPr>
        <a:xfrm flipV="1">
          <a:off x="2019300" y="16541115"/>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45720</xdr:rowOff>
    </xdr:from>
    <xdr:to xmlns:xdr="http://schemas.openxmlformats.org/drawingml/2006/spreadsheetDrawing">
      <xdr:col>15</xdr:col>
      <xdr:colOff>101600</xdr:colOff>
      <xdr:row>95</xdr:row>
      <xdr:rowOff>147320</xdr:rowOff>
    </xdr:to>
    <xdr:sp macro="" textlink="">
      <xdr:nvSpPr>
        <xdr:cNvPr id="241" name="フローチャート: 判断 240"/>
        <xdr:cNvSpPr/>
      </xdr:nvSpPr>
      <xdr:spPr>
        <a:xfrm>
          <a:off x="2857500" y="1633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163830</xdr:rowOff>
    </xdr:from>
    <xdr:ext cx="596900" cy="259080"/>
    <xdr:sp macro="" textlink="">
      <xdr:nvSpPr>
        <xdr:cNvPr id="242" name="テキスト ボックス 241"/>
        <xdr:cNvSpPr txBox="1"/>
      </xdr:nvSpPr>
      <xdr:spPr>
        <a:xfrm>
          <a:off x="2608580" y="16108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46355</xdr:rowOff>
    </xdr:from>
    <xdr:to xmlns:xdr="http://schemas.openxmlformats.org/drawingml/2006/spreadsheetDrawing">
      <xdr:col>10</xdr:col>
      <xdr:colOff>114300</xdr:colOff>
      <xdr:row>98</xdr:row>
      <xdr:rowOff>59690</xdr:rowOff>
    </xdr:to>
    <xdr:cxnSp macro="">
      <xdr:nvCxnSpPr>
        <xdr:cNvPr id="243" name="直線コネクタ 242"/>
        <xdr:cNvCxnSpPr/>
      </xdr:nvCxnSpPr>
      <xdr:spPr>
        <a:xfrm>
          <a:off x="1130300" y="1684845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160655</xdr:rowOff>
    </xdr:from>
    <xdr:to xmlns:xdr="http://schemas.openxmlformats.org/drawingml/2006/spreadsheetDrawing">
      <xdr:col>10</xdr:col>
      <xdr:colOff>165100</xdr:colOff>
      <xdr:row>97</xdr:row>
      <xdr:rowOff>90805</xdr:rowOff>
    </xdr:to>
    <xdr:sp macro="" textlink="">
      <xdr:nvSpPr>
        <xdr:cNvPr id="244" name="フローチャート: 判断 243"/>
        <xdr:cNvSpPr/>
      </xdr:nvSpPr>
      <xdr:spPr>
        <a:xfrm>
          <a:off x="19685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107315</xdr:rowOff>
    </xdr:from>
    <xdr:ext cx="532765" cy="259080"/>
    <xdr:sp macro="" textlink="">
      <xdr:nvSpPr>
        <xdr:cNvPr id="245" name="テキスト ボックス 244"/>
        <xdr:cNvSpPr txBox="1"/>
      </xdr:nvSpPr>
      <xdr:spPr>
        <a:xfrm>
          <a:off x="1751965" y="163950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xdr:rowOff>
    </xdr:from>
    <xdr:to xmlns:xdr="http://schemas.openxmlformats.org/drawingml/2006/spreadsheetDrawing">
      <xdr:col>6</xdr:col>
      <xdr:colOff>38100</xdr:colOff>
      <xdr:row>97</xdr:row>
      <xdr:rowOff>102235</xdr:rowOff>
    </xdr:to>
    <xdr:sp macro="" textlink="">
      <xdr:nvSpPr>
        <xdr:cNvPr id="246" name="フローチャート: 判断 245"/>
        <xdr:cNvSpPr/>
      </xdr:nvSpPr>
      <xdr:spPr>
        <a:xfrm>
          <a:off x="107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118745</xdr:rowOff>
    </xdr:from>
    <xdr:ext cx="532765" cy="259080"/>
    <xdr:sp macro="" textlink="">
      <xdr:nvSpPr>
        <xdr:cNvPr id="247" name="テキスト ボックス 246"/>
        <xdr:cNvSpPr txBox="1"/>
      </xdr:nvSpPr>
      <xdr:spPr>
        <a:xfrm>
          <a:off x="862965" y="16406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59055</xdr:rowOff>
    </xdr:from>
    <xdr:to xmlns:xdr="http://schemas.openxmlformats.org/drawingml/2006/spreadsheetDrawing">
      <xdr:col>24</xdr:col>
      <xdr:colOff>114300</xdr:colOff>
      <xdr:row>96</xdr:row>
      <xdr:rowOff>160655</xdr:rowOff>
    </xdr:to>
    <xdr:sp macro="" textlink="">
      <xdr:nvSpPr>
        <xdr:cNvPr id="253" name="楕円 252"/>
        <xdr:cNvSpPr/>
      </xdr:nvSpPr>
      <xdr:spPr>
        <a:xfrm>
          <a:off x="45847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37465</xdr:rowOff>
    </xdr:from>
    <xdr:ext cx="534670" cy="259080"/>
    <xdr:sp macro="" textlink="">
      <xdr:nvSpPr>
        <xdr:cNvPr id="254" name="扶助費該当値テキスト"/>
        <xdr:cNvSpPr txBox="1"/>
      </xdr:nvSpPr>
      <xdr:spPr>
        <a:xfrm>
          <a:off x="4686300" y="1649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6350</xdr:rowOff>
    </xdr:from>
    <xdr:to xmlns:xdr="http://schemas.openxmlformats.org/drawingml/2006/spreadsheetDrawing">
      <xdr:col>20</xdr:col>
      <xdr:colOff>38100</xdr:colOff>
      <xdr:row>97</xdr:row>
      <xdr:rowOff>107315</xdr:rowOff>
    </xdr:to>
    <xdr:sp macro="" textlink="">
      <xdr:nvSpPr>
        <xdr:cNvPr id="255" name="楕円 254"/>
        <xdr:cNvSpPr/>
      </xdr:nvSpPr>
      <xdr:spPr>
        <a:xfrm>
          <a:off x="3746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98425</xdr:rowOff>
    </xdr:from>
    <xdr:ext cx="532765" cy="257175"/>
    <xdr:sp macro="" textlink="">
      <xdr:nvSpPr>
        <xdr:cNvPr id="256" name="テキスト ボックス 255"/>
        <xdr:cNvSpPr txBox="1"/>
      </xdr:nvSpPr>
      <xdr:spPr>
        <a:xfrm>
          <a:off x="3529965" y="167290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57" name="楕円 256"/>
        <xdr:cNvSpPr/>
      </xdr:nvSpPr>
      <xdr:spPr>
        <a:xfrm>
          <a:off x="2857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2765" cy="257175"/>
    <xdr:sp macro="" textlink="">
      <xdr:nvSpPr>
        <xdr:cNvPr id="258" name="テキスト ボックス 257"/>
        <xdr:cNvSpPr txBox="1"/>
      </xdr:nvSpPr>
      <xdr:spPr>
        <a:xfrm>
          <a:off x="2640965" y="165830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8890</xdr:rowOff>
    </xdr:from>
    <xdr:to xmlns:xdr="http://schemas.openxmlformats.org/drawingml/2006/spreadsheetDrawing">
      <xdr:col>10</xdr:col>
      <xdr:colOff>165100</xdr:colOff>
      <xdr:row>98</xdr:row>
      <xdr:rowOff>110490</xdr:rowOff>
    </xdr:to>
    <xdr:sp macro="" textlink="">
      <xdr:nvSpPr>
        <xdr:cNvPr id="259" name="楕円 258"/>
        <xdr:cNvSpPr/>
      </xdr:nvSpPr>
      <xdr:spPr>
        <a:xfrm>
          <a:off x="1968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101600</xdr:rowOff>
    </xdr:from>
    <xdr:ext cx="532765" cy="259080"/>
    <xdr:sp macro="" textlink="">
      <xdr:nvSpPr>
        <xdr:cNvPr id="260" name="テキスト ボックス 259"/>
        <xdr:cNvSpPr txBox="1"/>
      </xdr:nvSpPr>
      <xdr:spPr>
        <a:xfrm>
          <a:off x="1751965" y="16903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167005</xdr:rowOff>
    </xdr:from>
    <xdr:to xmlns:xdr="http://schemas.openxmlformats.org/drawingml/2006/spreadsheetDrawing">
      <xdr:col>6</xdr:col>
      <xdr:colOff>38100</xdr:colOff>
      <xdr:row>98</xdr:row>
      <xdr:rowOff>97790</xdr:rowOff>
    </xdr:to>
    <xdr:sp macro="" textlink="">
      <xdr:nvSpPr>
        <xdr:cNvPr id="261" name="楕円 260"/>
        <xdr:cNvSpPr/>
      </xdr:nvSpPr>
      <xdr:spPr>
        <a:xfrm>
          <a:off x="1079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88265</xdr:rowOff>
    </xdr:from>
    <xdr:ext cx="532765" cy="257175"/>
    <xdr:sp macro="" textlink="">
      <xdr:nvSpPr>
        <xdr:cNvPr id="262" name="テキスト ボックス 261"/>
        <xdr:cNvSpPr txBox="1"/>
      </xdr:nvSpPr>
      <xdr:spPr>
        <a:xfrm>
          <a:off x="862965" y="16890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4" name="テキスト ボックス 273"/>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7175"/>
    <xdr:sp macro="" textlink="">
      <xdr:nvSpPr>
        <xdr:cNvPr id="276" name="テキスト ボックス 275"/>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725" cy="257175"/>
    <xdr:sp macro="" textlink="">
      <xdr:nvSpPr>
        <xdr:cNvPr id="278" name="テキスト ボックス 277"/>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725" cy="257175"/>
    <xdr:sp macro="" textlink="">
      <xdr:nvSpPr>
        <xdr:cNvPr id="280" name="テキスト ボックス 279"/>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2" name="テキスト ボックス 281"/>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166370</xdr:rowOff>
    </xdr:from>
    <xdr:to xmlns:xdr="http://schemas.openxmlformats.org/drawingml/2006/spreadsheetDrawing">
      <xdr:col>54</xdr:col>
      <xdr:colOff>189865</xdr:colOff>
      <xdr:row>37</xdr:row>
      <xdr:rowOff>111760</xdr:rowOff>
    </xdr:to>
    <xdr:cxnSp macro="">
      <xdr:nvCxnSpPr>
        <xdr:cNvPr id="284" name="直線コネクタ 283"/>
        <xdr:cNvCxnSpPr/>
      </xdr:nvCxnSpPr>
      <xdr:spPr>
        <a:xfrm flipV="1">
          <a:off x="10475595" y="5309870"/>
          <a:ext cx="1270" cy="1145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115570</xdr:rowOff>
    </xdr:from>
    <xdr:ext cx="534670" cy="259080"/>
    <xdr:sp macro="" textlink="">
      <xdr:nvSpPr>
        <xdr:cNvPr id="285" name="補助費等最小値テキスト"/>
        <xdr:cNvSpPr txBox="1"/>
      </xdr:nvSpPr>
      <xdr:spPr>
        <a:xfrm>
          <a:off x="10528300" y="645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111760</xdr:rowOff>
    </xdr:from>
    <xdr:to xmlns:xdr="http://schemas.openxmlformats.org/drawingml/2006/spreadsheetDrawing">
      <xdr:col>55</xdr:col>
      <xdr:colOff>88900</xdr:colOff>
      <xdr:row>37</xdr:row>
      <xdr:rowOff>111760</xdr:rowOff>
    </xdr:to>
    <xdr:cxnSp macro="">
      <xdr:nvCxnSpPr>
        <xdr:cNvPr id="286" name="直線コネクタ 285"/>
        <xdr:cNvCxnSpPr/>
      </xdr:nvCxnSpPr>
      <xdr:spPr>
        <a:xfrm>
          <a:off x="10388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112395</xdr:rowOff>
    </xdr:from>
    <xdr:ext cx="598805" cy="257175"/>
    <xdr:sp macro="" textlink="">
      <xdr:nvSpPr>
        <xdr:cNvPr id="287" name="補助費等最大値テキスト"/>
        <xdr:cNvSpPr txBox="1"/>
      </xdr:nvSpPr>
      <xdr:spPr>
        <a:xfrm>
          <a:off x="10528300" y="50844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166370</xdr:rowOff>
    </xdr:from>
    <xdr:to xmlns:xdr="http://schemas.openxmlformats.org/drawingml/2006/spreadsheetDrawing">
      <xdr:col>55</xdr:col>
      <xdr:colOff>88900</xdr:colOff>
      <xdr:row>30</xdr:row>
      <xdr:rowOff>166370</xdr:rowOff>
    </xdr:to>
    <xdr:cxnSp macro="">
      <xdr:nvCxnSpPr>
        <xdr:cNvPr id="288" name="直線コネクタ 287"/>
        <xdr:cNvCxnSpPr/>
      </xdr:nvCxnSpPr>
      <xdr:spPr>
        <a:xfrm>
          <a:off x="10388600" y="530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143510</xdr:rowOff>
    </xdr:from>
    <xdr:to xmlns:xdr="http://schemas.openxmlformats.org/drawingml/2006/spreadsheetDrawing">
      <xdr:col>55</xdr:col>
      <xdr:colOff>0</xdr:colOff>
      <xdr:row>36</xdr:row>
      <xdr:rowOff>163195</xdr:rowOff>
    </xdr:to>
    <xdr:cxnSp macro="">
      <xdr:nvCxnSpPr>
        <xdr:cNvPr id="289" name="直線コネクタ 288"/>
        <xdr:cNvCxnSpPr/>
      </xdr:nvCxnSpPr>
      <xdr:spPr>
        <a:xfrm flipV="1">
          <a:off x="9639300" y="631571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161925</xdr:rowOff>
    </xdr:from>
    <xdr:ext cx="598805" cy="259080"/>
    <xdr:sp macro="" textlink="">
      <xdr:nvSpPr>
        <xdr:cNvPr id="290" name="補助費等平均値テキスト"/>
        <xdr:cNvSpPr txBox="1"/>
      </xdr:nvSpPr>
      <xdr:spPr>
        <a:xfrm>
          <a:off x="10528300" y="5991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139065</xdr:rowOff>
    </xdr:from>
    <xdr:to xmlns:xdr="http://schemas.openxmlformats.org/drawingml/2006/spreadsheetDrawing">
      <xdr:col>55</xdr:col>
      <xdr:colOff>50800</xdr:colOff>
      <xdr:row>36</xdr:row>
      <xdr:rowOff>69215</xdr:rowOff>
    </xdr:to>
    <xdr:sp macro="" textlink="">
      <xdr:nvSpPr>
        <xdr:cNvPr id="291" name="フローチャート: 判断 290"/>
        <xdr:cNvSpPr/>
      </xdr:nvSpPr>
      <xdr:spPr>
        <a:xfrm>
          <a:off x="104267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163195</xdr:rowOff>
    </xdr:from>
    <xdr:to xmlns:xdr="http://schemas.openxmlformats.org/drawingml/2006/spreadsheetDrawing">
      <xdr:col>50</xdr:col>
      <xdr:colOff>114300</xdr:colOff>
      <xdr:row>36</xdr:row>
      <xdr:rowOff>170815</xdr:rowOff>
    </xdr:to>
    <xdr:cxnSp macro="">
      <xdr:nvCxnSpPr>
        <xdr:cNvPr id="292" name="直線コネクタ 291"/>
        <xdr:cNvCxnSpPr/>
      </xdr:nvCxnSpPr>
      <xdr:spPr>
        <a:xfrm flipV="1">
          <a:off x="8750300" y="63353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163830</xdr:rowOff>
    </xdr:from>
    <xdr:to xmlns:xdr="http://schemas.openxmlformats.org/drawingml/2006/spreadsheetDrawing">
      <xdr:col>50</xdr:col>
      <xdr:colOff>165100</xdr:colOff>
      <xdr:row>36</xdr:row>
      <xdr:rowOff>93980</xdr:rowOff>
    </xdr:to>
    <xdr:sp macro="" textlink="">
      <xdr:nvSpPr>
        <xdr:cNvPr id="293" name="フローチャート: 判断 292"/>
        <xdr:cNvSpPr/>
      </xdr:nvSpPr>
      <xdr:spPr>
        <a:xfrm>
          <a:off x="9588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110490</xdr:rowOff>
    </xdr:from>
    <xdr:ext cx="596900" cy="257175"/>
    <xdr:sp macro="" textlink="">
      <xdr:nvSpPr>
        <xdr:cNvPr id="294" name="テキスト ボックス 293"/>
        <xdr:cNvSpPr txBox="1"/>
      </xdr:nvSpPr>
      <xdr:spPr>
        <a:xfrm>
          <a:off x="9339580" y="5939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89535</xdr:rowOff>
    </xdr:from>
    <xdr:to xmlns:xdr="http://schemas.openxmlformats.org/drawingml/2006/spreadsheetDrawing">
      <xdr:col>45</xdr:col>
      <xdr:colOff>177800</xdr:colOff>
      <xdr:row>36</xdr:row>
      <xdr:rowOff>170815</xdr:rowOff>
    </xdr:to>
    <xdr:cxnSp macro="">
      <xdr:nvCxnSpPr>
        <xdr:cNvPr id="295" name="直線コネクタ 294"/>
        <xdr:cNvCxnSpPr/>
      </xdr:nvCxnSpPr>
      <xdr:spPr>
        <a:xfrm>
          <a:off x="7861300" y="6090285"/>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31115</xdr:rowOff>
    </xdr:from>
    <xdr:to xmlns:xdr="http://schemas.openxmlformats.org/drawingml/2006/spreadsheetDrawing">
      <xdr:col>46</xdr:col>
      <xdr:colOff>38100</xdr:colOff>
      <xdr:row>36</xdr:row>
      <xdr:rowOff>132715</xdr:rowOff>
    </xdr:to>
    <xdr:sp macro="" textlink="">
      <xdr:nvSpPr>
        <xdr:cNvPr id="296" name="フローチャート: 判断 295"/>
        <xdr:cNvSpPr/>
      </xdr:nvSpPr>
      <xdr:spPr>
        <a:xfrm>
          <a:off x="8699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149225</xdr:rowOff>
    </xdr:from>
    <xdr:ext cx="596900" cy="259080"/>
    <xdr:sp macro="" textlink="">
      <xdr:nvSpPr>
        <xdr:cNvPr id="297" name="テキスト ボックス 296"/>
        <xdr:cNvSpPr txBox="1"/>
      </xdr:nvSpPr>
      <xdr:spPr>
        <a:xfrm>
          <a:off x="8450580" y="59785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89535</xdr:rowOff>
    </xdr:from>
    <xdr:to xmlns:xdr="http://schemas.openxmlformats.org/drawingml/2006/spreadsheetDrawing">
      <xdr:col>41</xdr:col>
      <xdr:colOff>50800</xdr:colOff>
      <xdr:row>37</xdr:row>
      <xdr:rowOff>60325</xdr:rowOff>
    </xdr:to>
    <xdr:cxnSp macro="">
      <xdr:nvCxnSpPr>
        <xdr:cNvPr id="298" name="直線コネクタ 297"/>
        <xdr:cNvCxnSpPr/>
      </xdr:nvCxnSpPr>
      <xdr:spPr>
        <a:xfrm flipV="1">
          <a:off x="6972300" y="609028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137795</xdr:rowOff>
    </xdr:from>
    <xdr:to xmlns:xdr="http://schemas.openxmlformats.org/drawingml/2006/spreadsheetDrawing">
      <xdr:col>41</xdr:col>
      <xdr:colOff>101600</xdr:colOff>
      <xdr:row>35</xdr:row>
      <xdr:rowOff>67945</xdr:rowOff>
    </xdr:to>
    <xdr:sp macro="" textlink="">
      <xdr:nvSpPr>
        <xdr:cNvPr id="299" name="フローチャート: 判断 298"/>
        <xdr:cNvSpPr/>
      </xdr:nvSpPr>
      <xdr:spPr>
        <a:xfrm>
          <a:off x="78105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84455</xdr:rowOff>
    </xdr:from>
    <xdr:ext cx="596900" cy="259080"/>
    <xdr:sp macro="" textlink="">
      <xdr:nvSpPr>
        <xdr:cNvPr id="300" name="テキスト ボックス 299"/>
        <xdr:cNvSpPr txBox="1"/>
      </xdr:nvSpPr>
      <xdr:spPr>
        <a:xfrm>
          <a:off x="7561580" y="57423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88900</xdr:rowOff>
    </xdr:from>
    <xdr:to xmlns:xdr="http://schemas.openxmlformats.org/drawingml/2006/spreadsheetDrawing">
      <xdr:col>36</xdr:col>
      <xdr:colOff>165100</xdr:colOff>
      <xdr:row>37</xdr:row>
      <xdr:rowOff>19050</xdr:rowOff>
    </xdr:to>
    <xdr:sp macro="" textlink="">
      <xdr:nvSpPr>
        <xdr:cNvPr id="301" name="フローチャート: 判断 300"/>
        <xdr:cNvSpPr/>
      </xdr:nvSpPr>
      <xdr:spPr>
        <a:xfrm>
          <a:off x="692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35560</xdr:rowOff>
    </xdr:from>
    <xdr:ext cx="596900" cy="259080"/>
    <xdr:sp macro="" textlink="">
      <xdr:nvSpPr>
        <xdr:cNvPr id="302" name="テキスト ボックス 301"/>
        <xdr:cNvSpPr txBox="1"/>
      </xdr:nvSpPr>
      <xdr:spPr>
        <a:xfrm>
          <a:off x="6672580" y="60363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92075</xdr:rowOff>
    </xdr:from>
    <xdr:to xmlns:xdr="http://schemas.openxmlformats.org/drawingml/2006/spreadsheetDrawing">
      <xdr:col>55</xdr:col>
      <xdr:colOff>50800</xdr:colOff>
      <xdr:row>37</xdr:row>
      <xdr:rowOff>22225</xdr:rowOff>
    </xdr:to>
    <xdr:sp macro="" textlink="">
      <xdr:nvSpPr>
        <xdr:cNvPr id="308" name="楕円 307"/>
        <xdr:cNvSpPr/>
      </xdr:nvSpPr>
      <xdr:spPr>
        <a:xfrm>
          <a:off x="104267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70485</xdr:rowOff>
    </xdr:from>
    <xdr:ext cx="598805" cy="259080"/>
    <xdr:sp macro="" textlink="">
      <xdr:nvSpPr>
        <xdr:cNvPr id="309" name="補助費等該当値テキスト"/>
        <xdr:cNvSpPr txBox="1"/>
      </xdr:nvSpPr>
      <xdr:spPr>
        <a:xfrm>
          <a:off x="10528300" y="6242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112395</xdr:rowOff>
    </xdr:from>
    <xdr:to xmlns:xdr="http://schemas.openxmlformats.org/drawingml/2006/spreadsheetDrawing">
      <xdr:col>50</xdr:col>
      <xdr:colOff>165100</xdr:colOff>
      <xdr:row>37</xdr:row>
      <xdr:rowOff>42545</xdr:rowOff>
    </xdr:to>
    <xdr:sp macro="" textlink="">
      <xdr:nvSpPr>
        <xdr:cNvPr id="310" name="楕円 309"/>
        <xdr:cNvSpPr/>
      </xdr:nvSpPr>
      <xdr:spPr>
        <a:xfrm>
          <a:off x="95885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33655</xdr:rowOff>
    </xdr:from>
    <xdr:ext cx="596900" cy="258445"/>
    <xdr:sp macro="" textlink="">
      <xdr:nvSpPr>
        <xdr:cNvPr id="311" name="テキスト ボックス 310"/>
        <xdr:cNvSpPr txBox="1"/>
      </xdr:nvSpPr>
      <xdr:spPr>
        <a:xfrm>
          <a:off x="9339580" y="63773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120650</xdr:rowOff>
    </xdr:from>
    <xdr:to xmlns:xdr="http://schemas.openxmlformats.org/drawingml/2006/spreadsheetDrawing">
      <xdr:col>46</xdr:col>
      <xdr:colOff>38100</xdr:colOff>
      <xdr:row>37</xdr:row>
      <xdr:rowOff>50165</xdr:rowOff>
    </xdr:to>
    <xdr:sp macro="" textlink="">
      <xdr:nvSpPr>
        <xdr:cNvPr id="312" name="楕円 311"/>
        <xdr:cNvSpPr/>
      </xdr:nvSpPr>
      <xdr:spPr>
        <a:xfrm>
          <a:off x="86995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41275</xdr:rowOff>
    </xdr:from>
    <xdr:ext cx="596900" cy="257175"/>
    <xdr:sp macro="" textlink="">
      <xdr:nvSpPr>
        <xdr:cNvPr id="313" name="テキスト ボックス 312"/>
        <xdr:cNvSpPr txBox="1"/>
      </xdr:nvSpPr>
      <xdr:spPr>
        <a:xfrm>
          <a:off x="8450580" y="63849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38735</xdr:rowOff>
    </xdr:from>
    <xdr:to xmlns:xdr="http://schemas.openxmlformats.org/drawingml/2006/spreadsheetDrawing">
      <xdr:col>41</xdr:col>
      <xdr:colOff>101600</xdr:colOff>
      <xdr:row>35</xdr:row>
      <xdr:rowOff>140335</xdr:rowOff>
    </xdr:to>
    <xdr:sp macro="" textlink="">
      <xdr:nvSpPr>
        <xdr:cNvPr id="314" name="楕円 313"/>
        <xdr:cNvSpPr/>
      </xdr:nvSpPr>
      <xdr:spPr>
        <a:xfrm>
          <a:off x="7810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132080</xdr:rowOff>
    </xdr:from>
    <xdr:ext cx="596900" cy="257175"/>
    <xdr:sp macro="" textlink="">
      <xdr:nvSpPr>
        <xdr:cNvPr id="315" name="テキスト ボックス 314"/>
        <xdr:cNvSpPr txBox="1"/>
      </xdr:nvSpPr>
      <xdr:spPr>
        <a:xfrm>
          <a:off x="7561580" y="6132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9525</xdr:rowOff>
    </xdr:from>
    <xdr:to xmlns:xdr="http://schemas.openxmlformats.org/drawingml/2006/spreadsheetDrawing">
      <xdr:col>36</xdr:col>
      <xdr:colOff>165100</xdr:colOff>
      <xdr:row>37</xdr:row>
      <xdr:rowOff>111125</xdr:rowOff>
    </xdr:to>
    <xdr:sp macro="" textlink="">
      <xdr:nvSpPr>
        <xdr:cNvPr id="316" name="楕円 315"/>
        <xdr:cNvSpPr/>
      </xdr:nvSpPr>
      <xdr:spPr>
        <a:xfrm>
          <a:off x="6921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102235</xdr:rowOff>
    </xdr:from>
    <xdr:ext cx="596900" cy="258445"/>
    <xdr:sp macro="" textlink="">
      <xdr:nvSpPr>
        <xdr:cNvPr id="317" name="テキスト ボックス 316"/>
        <xdr:cNvSpPr txBox="1"/>
      </xdr:nvSpPr>
      <xdr:spPr>
        <a:xfrm>
          <a:off x="6672580" y="64458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9" name="テキスト ボックス 328"/>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1" name="テキスト ボックス 330"/>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3" name="テキスト ボックス 332"/>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5" name="テキスト ボックス 334"/>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7" name="テキスト ボックス 336"/>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3895" cy="257175"/>
    <xdr:sp macro="" textlink="">
      <xdr:nvSpPr>
        <xdr:cNvPr id="339" name="テキスト ボックス 338"/>
        <xdr:cNvSpPr txBox="1"/>
      </xdr:nvSpPr>
      <xdr:spPr>
        <a:xfrm>
          <a:off x="5918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53</xdr:row>
      <xdr:rowOff>53975</xdr:rowOff>
    </xdr:from>
    <xdr:to xmlns:xdr="http://schemas.openxmlformats.org/drawingml/2006/spreadsheetDrawing">
      <xdr:col>54</xdr:col>
      <xdr:colOff>189865</xdr:colOff>
      <xdr:row>58</xdr:row>
      <xdr:rowOff>130810</xdr:rowOff>
    </xdr:to>
    <xdr:cxnSp macro="">
      <xdr:nvCxnSpPr>
        <xdr:cNvPr id="341" name="直線コネクタ 340"/>
        <xdr:cNvCxnSpPr/>
      </xdr:nvCxnSpPr>
      <xdr:spPr>
        <a:xfrm flipV="1">
          <a:off x="10475595" y="9140825"/>
          <a:ext cx="127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7175"/>
    <xdr:sp macro="" textlink="">
      <xdr:nvSpPr>
        <xdr:cNvPr id="342" name="普通建設事業費最小値テキスト"/>
        <xdr:cNvSpPr txBox="1"/>
      </xdr:nvSpPr>
      <xdr:spPr>
        <a:xfrm>
          <a:off x="10528300" y="10078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3" name="直線コネクタ 342"/>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635</xdr:rowOff>
    </xdr:from>
    <xdr:ext cx="598805" cy="259080"/>
    <xdr:sp macro="" textlink="">
      <xdr:nvSpPr>
        <xdr:cNvPr id="344" name="普通建設事業費最大値テキスト"/>
        <xdr:cNvSpPr txBox="1"/>
      </xdr:nvSpPr>
      <xdr:spPr>
        <a:xfrm>
          <a:off x="10528300" y="8916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534,892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53</xdr:row>
      <xdr:rowOff>53975</xdr:rowOff>
    </xdr:from>
    <xdr:to xmlns:xdr="http://schemas.openxmlformats.org/drawingml/2006/spreadsheetDrawing">
      <xdr:col>55</xdr:col>
      <xdr:colOff>88900</xdr:colOff>
      <xdr:row>53</xdr:row>
      <xdr:rowOff>53975</xdr:rowOff>
    </xdr:to>
    <xdr:cxnSp macro="">
      <xdr:nvCxnSpPr>
        <xdr:cNvPr id="345" name="直線コネクタ 344"/>
        <xdr:cNvCxnSpPr/>
      </xdr:nvCxnSpPr>
      <xdr:spPr>
        <a:xfrm>
          <a:off x="10388600" y="914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7620</xdr:rowOff>
    </xdr:from>
    <xdr:to xmlns:xdr="http://schemas.openxmlformats.org/drawingml/2006/spreadsheetDrawing">
      <xdr:col>55</xdr:col>
      <xdr:colOff>0</xdr:colOff>
      <xdr:row>57</xdr:row>
      <xdr:rowOff>47625</xdr:rowOff>
    </xdr:to>
    <xdr:cxnSp macro="">
      <xdr:nvCxnSpPr>
        <xdr:cNvPr id="346" name="直線コネクタ 345"/>
        <xdr:cNvCxnSpPr/>
      </xdr:nvCxnSpPr>
      <xdr:spPr>
        <a:xfrm>
          <a:off x="9639300" y="97802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159385</xdr:rowOff>
    </xdr:from>
    <xdr:ext cx="598805" cy="258445"/>
    <xdr:sp macro="" textlink="">
      <xdr:nvSpPr>
        <xdr:cNvPr id="347" name="普通建設事業費平均値テキスト"/>
        <xdr:cNvSpPr txBox="1"/>
      </xdr:nvSpPr>
      <xdr:spPr>
        <a:xfrm>
          <a:off x="10528300" y="958913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136525</xdr:rowOff>
    </xdr:from>
    <xdr:to xmlns:xdr="http://schemas.openxmlformats.org/drawingml/2006/spreadsheetDrawing">
      <xdr:col>55</xdr:col>
      <xdr:colOff>50800</xdr:colOff>
      <xdr:row>57</xdr:row>
      <xdr:rowOff>66675</xdr:rowOff>
    </xdr:to>
    <xdr:sp macro="" textlink="">
      <xdr:nvSpPr>
        <xdr:cNvPr id="348" name="フローチャート: 判断 347"/>
        <xdr:cNvSpPr/>
      </xdr:nvSpPr>
      <xdr:spPr>
        <a:xfrm>
          <a:off x="104267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83185</xdr:rowOff>
    </xdr:from>
    <xdr:to xmlns:xdr="http://schemas.openxmlformats.org/drawingml/2006/spreadsheetDrawing">
      <xdr:col>50</xdr:col>
      <xdr:colOff>114300</xdr:colOff>
      <xdr:row>57</xdr:row>
      <xdr:rowOff>7620</xdr:rowOff>
    </xdr:to>
    <xdr:cxnSp macro="">
      <xdr:nvCxnSpPr>
        <xdr:cNvPr id="349" name="直線コネクタ 348"/>
        <xdr:cNvCxnSpPr/>
      </xdr:nvCxnSpPr>
      <xdr:spPr>
        <a:xfrm>
          <a:off x="8750300" y="968438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118110</xdr:rowOff>
    </xdr:from>
    <xdr:to xmlns:xdr="http://schemas.openxmlformats.org/drawingml/2006/spreadsheetDrawing">
      <xdr:col>50</xdr:col>
      <xdr:colOff>165100</xdr:colOff>
      <xdr:row>57</xdr:row>
      <xdr:rowOff>48260</xdr:rowOff>
    </xdr:to>
    <xdr:sp macro="" textlink="">
      <xdr:nvSpPr>
        <xdr:cNvPr id="350" name="フローチャート: 判断 349"/>
        <xdr:cNvSpPr/>
      </xdr:nvSpPr>
      <xdr:spPr>
        <a:xfrm>
          <a:off x="9588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64770</xdr:rowOff>
    </xdr:from>
    <xdr:ext cx="596900" cy="257175"/>
    <xdr:sp macro="" textlink="">
      <xdr:nvSpPr>
        <xdr:cNvPr id="351" name="テキスト ボックス 350"/>
        <xdr:cNvSpPr txBox="1"/>
      </xdr:nvSpPr>
      <xdr:spPr>
        <a:xfrm>
          <a:off x="9339580" y="94945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104140</xdr:rowOff>
    </xdr:from>
    <xdr:to xmlns:xdr="http://schemas.openxmlformats.org/drawingml/2006/spreadsheetDrawing">
      <xdr:col>45</xdr:col>
      <xdr:colOff>177800</xdr:colOff>
      <xdr:row>56</xdr:row>
      <xdr:rowOff>83185</xdr:rowOff>
    </xdr:to>
    <xdr:cxnSp macro="">
      <xdr:nvCxnSpPr>
        <xdr:cNvPr id="352" name="直線コネクタ 351"/>
        <xdr:cNvCxnSpPr/>
      </xdr:nvCxnSpPr>
      <xdr:spPr>
        <a:xfrm>
          <a:off x="7861300" y="8676640"/>
          <a:ext cx="889000" cy="1007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132715</xdr:rowOff>
    </xdr:from>
    <xdr:to xmlns:xdr="http://schemas.openxmlformats.org/drawingml/2006/spreadsheetDrawing">
      <xdr:col>46</xdr:col>
      <xdr:colOff>38100</xdr:colOff>
      <xdr:row>57</xdr:row>
      <xdr:rowOff>63500</xdr:rowOff>
    </xdr:to>
    <xdr:sp macro="" textlink="">
      <xdr:nvSpPr>
        <xdr:cNvPr id="353" name="フローチャート: 判断 352"/>
        <xdr:cNvSpPr/>
      </xdr:nvSpPr>
      <xdr:spPr>
        <a:xfrm>
          <a:off x="869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53975</xdr:rowOff>
    </xdr:from>
    <xdr:ext cx="596900" cy="257175"/>
    <xdr:sp macro="" textlink="">
      <xdr:nvSpPr>
        <xdr:cNvPr id="354" name="テキスト ボックス 353"/>
        <xdr:cNvSpPr txBox="1"/>
      </xdr:nvSpPr>
      <xdr:spPr>
        <a:xfrm>
          <a:off x="8450580" y="98266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104140</xdr:rowOff>
    </xdr:from>
    <xdr:to xmlns:xdr="http://schemas.openxmlformats.org/drawingml/2006/spreadsheetDrawing">
      <xdr:col>41</xdr:col>
      <xdr:colOff>50800</xdr:colOff>
      <xdr:row>56</xdr:row>
      <xdr:rowOff>81280</xdr:rowOff>
    </xdr:to>
    <xdr:cxnSp macro="">
      <xdr:nvCxnSpPr>
        <xdr:cNvPr id="355" name="直線コネクタ 354"/>
        <xdr:cNvCxnSpPr/>
      </xdr:nvCxnSpPr>
      <xdr:spPr>
        <a:xfrm flipV="1">
          <a:off x="6972300" y="8676640"/>
          <a:ext cx="889000" cy="1005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126365</xdr:rowOff>
    </xdr:from>
    <xdr:to xmlns:xdr="http://schemas.openxmlformats.org/drawingml/2006/spreadsheetDrawing">
      <xdr:col>41</xdr:col>
      <xdr:colOff>101600</xdr:colOff>
      <xdr:row>57</xdr:row>
      <xdr:rowOff>56515</xdr:rowOff>
    </xdr:to>
    <xdr:sp macro="" textlink="">
      <xdr:nvSpPr>
        <xdr:cNvPr id="356" name="フローチャート: 判断 355"/>
        <xdr:cNvSpPr/>
      </xdr:nvSpPr>
      <xdr:spPr>
        <a:xfrm>
          <a:off x="7810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47625</xdr:rowOff>
    </xdr:from>
    <xdr:ext cx="596900" cy="259080"/>
    <xdr:sp macro="" textlink="">
      <xdr:nvSpPr>
        <xdr:cNvPr id="357" name="テキスト ボックス 356"/>
        <xdr:cNvSpPr txBox="1"/>
      </xdr:nvSpPr>
      <xdr:spPr>
        <a:xfrm>
          <a:off x="7561580" y="9820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145415</xdr:rowOff>
    </xdr:from>
    <xdr:to xmlns:xdr="http://schemas.openxmlformats.org/drawingml/2006/spreadsheetDrawing">
      <xdr:col>36</xdr:col>
      <xdr:colOff>165100</xdr:colOff>
      <xdr:row>57</xdr:row>
      <xdr:rowOff>75565</xdr:rowOff>
    </xdr:to>
    <xdr:sp macro="" textlink="">
      <xdr:nvSpPr>
        <xdr:cNvPr id="358" name="フローチャート: 判断 357"/>
        <xdr:cNvSpPr/>
      </xdr:nvSpPr>
      <xdr:spPr>
        <a:xfrm>
          <a:off x="6921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66675</xdr:rowOff>
    </xdr:from>
    <xdr:ext cx="596900" cy="257175"/>
    <xdr:sp macro="" textlink="">
      <xdr:nvSpPr>
        <xdr:cNvPr id="359" name="テキスト ボックス 358"/>
        <xdr:cNvSpPr txBox="1"/>
      </xdr:nvSpPr>
      <xdr:spPr>
        <a:xfrm>
          <a:off x="6672580" y="98393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168275</xdr:rowOff>
    </xdr:from>
    <xdr:to xmlns:xdr="http://schemas.openxmlformats.org/drawingml/2006/spreadsheetDrawing">
      <xdr:col>55</xdr:col>
      <xdr:colOff>50800</xdr:colOff>
      <xdr:row>57</xdr:row>
      <xdr:rowOff>98425</xdr:rowOff>
    </xdr:to>
    <xdr:sp macro="" textlink="">
      <xdr:nvSpPr>
        <xdr:cNvPr id="365" name="楕円 364"/>
        <xdr:cNvSpPr/>
      </xdr:nvSpPr>
      <xdr:spPr>
        <a:xfrm>
          <a:off x="10426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146685</xdr:rowOff>
    </xdr:from>
    <xdr:ext cx="598805" cy="257175"/>
    <xdr:sp macro="" textlink="">
      <xdr:nvSpPr>
        <xdr:cNvPr id="366" name="普通建設事業費該当値テキスト"/>
        <xdr:cNvSpPr txBox="1"/>
      </xdr:nvSpPr>
      <xdr:spPr>
        <a:xfrm>
          <a:off x="10528300" y="974788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128270</xdr:rowOff>
    </xdr:from>
    <xdr:to xmlns:xdr="http://schemas.openxmlformats.org/drawingml/2006/spreadsheetDrawing">
      <xdr:col>50</xdr:col>
      <xdr:colOff>165100</xdr:colOff>
      <xdr:row>57</xdr:row>
      <xdr:rowOff>58420</xdr:rowOff>
    </xdr:to>
    <xdr:sp macro="" textlink="">
      <xdr:nvSpPr>
        <xdr:cNvPr id="367" name="楕円 366"/>
        <xdr:cNvSpPr/>
      </xdr:nvSpPr>
      <xdr:spPr>
        <a:xfrm>
          <a:off x="958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49530</xdr:rowOff>
    </xdr:from>
    <xdr:ext cx="596900" cy="259080"/>
    <xdr:sp macro="" textlink="">
      <xdr:nvSpPr>
        <xdr:cNvPr id="368" name="テキスト ボックス 367"/>
        <xdr:cNvSpPr txBox="1"/>
      </xdr:nvSpPr>
      <xdr:spPr>
        <a:xfrm>
          <a:off x="9339580" y="98221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32385</xdr:rowOff>
    </xdr:from>
    <xdr:to xmlns:xdr="http://schemas.openxmlformats.org/drawingml/2006/spreadsheetDrawing">
      <xdr:col>46</xdr:col>
      <xdr:colOff>38100</xdr:colOff>
      <xdr:row>56</xdr:row>
      <xdr:rowOff>133985</xdr:rowOff>
    </xdr:to>
    <xdr:sp macro="" textlink="">
      <xdr:nvSpPr>
        <xdr:cNvPr id="369" name="楕円 368"/>
        <xdr:cNvSpPr/>
      </xdr:nvSpPr>
      <xdr:spPr>
        <a:xfrm>
          <a:off x="8699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150495</xdr:rowOff>
    </xdr:from>
    <xdr:ext cx="596900" cy="259080"/>
    <xdr:sp macro="" textlink="">
      <xdr:nvSpPr>
        <xdr:cNvPr id="370" name="テキスト ボックス 369"/>
        <xdr:cNvSpPr txBox="1"/>
      </xdr:nvSpPr>
      <xdr:spPr>
        <a:xfrm>
          <a:off x="8450580" y="94087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53340</xdr:rowOff>
    </xdr:from>
    <xdr:to xmlns:xdr="http://schemas.openxmlformats.org/drawingml/2006/spreadsheetDrawing">
      <xdr:col>41</xdr:col>
      <xdr:colOff>101600</xdr:colOff>
      <xdr:row>50</xdr:row>
      <xdr:rowOff>154940</xdr:rowOff>
    </xdr:to>
    <xdr:sp macro="" textlink="">
      <xdr:nvSpPr>
        <xdr:cNvPr id="371" name="楕円 370"/>
        <xdr:cNvSpPr/>
      </xdr:nvSpPr>
      <xdr:spPr>
        <a:xfrm>
          <a:off x="7810500" y="86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48</xdr:row>
      <xdr:rowOff>171450</xdr:rowOff>
    </xdr:from>
    <xdr:ext cx="596900" cy="259080"/>
    <xdr:sp macro="" textlink="">
      <xdr:nvSpPr>
        <xdr:cNvPr id="372" name="テキスト ボックス 371"/>
        <xdr:cNvSpPr txBox="1"/>
      </xdr:nvSpPr>
      <xdr:spPr>
        <a:xfrm>
          <a:off x="7561580" y="84010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30480</xdr:rowOff>
    </xdr:from>
    <xdr:to xmlns:xdr="http://schemas.openxmlformats.org/drawingml/2006/spreadsheetDrawing">
      <xdr:col>36</xdr:col>
      <xdr:colOff>165100</xdr:colOff>
      <xdr:row>56</xdr:row>
      <xdr:rowOff>132080</xdr:rowOff>
    </xdr:to>
    <xdr:sp macro="" textlink="">
      <xdr:nvSpPr>
        <xdr:cNvPr id="373" name="楕円 372"/>
        <xdr:cNvSpPr/>
      </xdr:nvSpPr>
      <xdr:spPr>
        <a:xfrm>
          <a:off x="69215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148590</xdr:rowOff>
    </xdr:from>
    <xdr:ext cx="596900" cy="259080"/>
    <xdr:sp macro="" textlink="">
      <xdr:nvSpPr>
        <xdr:cNvPr id="374" name="テキスト ボックス 373"/>
        <xdr:cNvSpPr txBox="1"/>
      </xdr:nvSpPr>
      <xdr:spPr>
        <a:xfrm>
          <a:off x="6672580" y="9406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7175"/>
    <xdr:sp macro="" textlink="">
      <xdr:nvSpPr>
        <xdr:cNvPr id="388" name="テキスト ボックス 387"/>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7175"/>
    <xdr:sp macro="" textlink="">
      <xdr:nvSpPr>
        <xdr:cNvPr id="390" name="テキスト ボックス 389"/>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7175"/>
    <xdr:sp macro="" textlink="">
      <xdr:nvSpPr>
        <xdr:cNvPr id="392" name="テキスト ボックス 391"/>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4" name="テキスト ボックス 393"/>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140335</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141835"/>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7175"/>
    <xdr:sp macro="" textlink="">
      <xdr:nvSpPr>
        <xdr:cNvPr id="397"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86995</xdr:rowOff>
    </xdr:from>
    <xdr:ext cx="598805" cy="257175"/>
    <xdr:sp macro="" textlink="">
      <xdr:nvSpPr>
        <xdr:cNvPr id="399" name="普通建設事業費 （ うち新規整備　）最大値テキスト"/>
        <xdr:cNvSpPr txBox="1"/>
      </xdr:nvSpPr>
      <xdr:spPr>
        <a:xfrm>
          <a:off x="10528300" y="119170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140335</xdr:rowOff>
    </xdr:from>
    <xdr:to xmlns:xdr="http://schemas.openxmlformats.org/drawingml/2006/spreadsheetDrawing">
      <xdr:col>55</xdr:col>
      <xdr:colOff>88900</xdr:colOff>
      <xdr:row>70</xdr:row>
      <xdr:rowOff>140335</xdr:rowOff>
    </xdr:to>
    <xdr:cxnSp macro="">
      <xdr:nvCxnSpPr>
        <xdr:cNvPr id="400" name="直線コネクタ 399"/>
        <xdr:cNvCxnSpPr/>
      </xdr:nvCxnSpPr>
      <xdr:spPr>
        <a:xfrm>
          <a:off x="10388600" y="1214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45085</xdr:rowOff>
    </xdr:from>
    <xdr:to xmlns:xdr="http://schemas.openxmlformats.org/drawingml/2006/spreadsheetDrawing">
      <xdr:col>55</xdr:col>
      <xdr:colOff>0</xdr:colOff>
      <xdr:row>78</xdr:row>
      <xdr:rowOff>93980</xdr:rowOff>
    </xdr:to>
    <xdr:cxnSp macro="">
      <xdr:nvCxnSpPr>
        <xdr:cNvPr id="401" name="直線コネクタ 400"/>
        <xdr:cNvCxnSpPr/>
      </xdr:nvCxnSpPr>
      <xdr:spPr>
        <a:xfrm flipV="1">
          <a:off x="9639300" y="1341818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50800</xdr:rowOff>
    </xdr:from>
    <xdr:ext cx="534670" cy="259080"/>
    <xdr:sp macro="" textlink="">
      <xdr:nvSpPr>
        <xdr:cNvPr id="402" name="普通建設事業費 （ うち新規整備　）平均値テキスト"/>
        <xdr:cNvSpPr txBox="1"/>
      </xdr:nvSpPr>
      <xdr:spPr>
        <a:xfrm>
          <a:off x="10528300" y="13081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27940</xdr:rowOff>
    </xdr:from>
    <xdr:to xmlns:xdr="http://schemas.openxmlformats.org/drawingml/2006/spreadsheetDrawing">
      <xdr:col>55</xdr:col>
      <xdr:colOff>50800</xdr:colOff>
      <xdr:row>77</xdr:row>
      <xdr:rowOff>129540</xdr:rowOff>
    </xdr:to>
    <xdr:sp macro="" textlink="">
      <xdr:nvSpPr>
        <xdr:cNvPr id="403" name="フローチャート: 判断 402"/>
        <xdr:cNvSpPr/>
      </xdr:nvSpPr>
      <xdr:spPr>
        <a:xfrm>
          <a:off x="104267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114300</xdr:rowOff>
    </xdr:from>
    <xdr:to xmlns:xdr="http://schemas.openxmlformats.org/drawingml/2006/spreadsheetDrawing">
      <xdr:col>50</xdr:col>
      <xdr:colOff>114300</xdr:colOff>
      <xdr:row>78</xdr:row>
      <xdr:rowOff>93980</xdr:rowOff>
    </xdr:to>
    <xdr:cxnSp macro="">
      <xdr:nvCxnSpPr>
        <xdr:cNvPr id="404" name="直線コネクタ 403"/>
        <xdr:cNvCxnSpPr/>
      </xdr:nvCxnSpPr>
      <xdr:spPr>
        <a:xfrm>
          <a:off x="8750300" y="1331595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167640</xdr:rowOff>
    </xdr:from>
    <xdr:to xmlns:xdr="http://schemas.openxmlformats.org/drawingml/2006/spreadsheetDrawing">
      <xdr:col>50</xdr:col>
      <xdr:colOff>165100</xdr:colOff>
      <xdr:row>77</xdr:row>
      <xdr:rowOff>97790</xdr:rowOff>
    </xdr:to>
    <xdr:sp macro="" textlink="">
      <xdr:nvSpPr>
        <xdr:cNvPr id="405" name="フローチャート: 判断 404"/>
        <xdr:cNvSpPr/>
      </xdr:nvSpPr>
      <xdr:spPr>
        <a:xfrm>
          <a:off x="95885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114300</xdr:rowOff>
    </xdr:from>
    <xdr:ext cx="532765" cy="259080"/>
    <xdr:sp macro="" textlink="">
      <xdr:nvSpPr>
        <xdr:cNvPr id="406" name="テキスト ボックス 405"/>
        <xdr:cNvSpPr txBox="1"/>
      </xdr:nvSpPr>
      <xdr:spPr>
        <a:xfrm>
          <a:off x="9371965" y="12973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114300</xdr:rowOff>
    </xdr:from>
    <xdr:to xmlns:xdr="http://schemas.openxmlformats.org/drawingml/2006/spreadsheetDrawing">
      <xdr:col>45</xdr:col>
      <xdr:colOff>177800</xdr:colOff>
      <xdr:row>78</xdr:row>
      <xdr:rowOff>7620</xdr:rowOff>
    </xdr:to>
    <xdr:cxnSp macro="">
      <xdr:nvCxnSpPr>
        <xdr:cNvPr id="407" name="直線コネクタ 406"/>
        <xdr:cNvCxnSpPr/>
      </xdr:nvCxnSpPr>
      <xdr:spPr>
        <a:xfrm flipV="1">
          <a:off x="7861300" y="133159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47625</xdr:rowOff>
    </xdr:from>
    <xdr:to xmlns:xdr="http://schemas.openxmlformats.org/drawingml/2006/spreadsheetDrawing">
      <xdr:col>46</xdr:col>
      <xdr:colOff>38100</xdr:colOff>
      <xdr:row>77</xdr:row>
      <xdr:rowOff>149225</xdr:rowOff>
    </xdr:to>
    <xdr:sp macro="" textlink="">
      <xdr:nvSpPr>
        <xdr:cNvPr id="408" name="フローチャート: 判断 407"/>
        <xdr:cNvSpPr/>
      </xdr:nvSpPr>
      <xdr:spPr>
        <a:xfrm>
          <a:off x="86995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166370</xdr:rowOff>
    </xdr:from>
    <xdr:ext cx="532765" cy="257175"/>
    <xdr:sp macro="" textlink="">
      <xdr:nvSpPr>
        <xdr:cNvPr id="409" name="テキスト ボックス 408"/>
        <xdr:cNvSpPr txBox="1"/>
      </xdr:nvSpPr>
      <xdr:spPr>
        <a:xfrm>
          <a:off x="8482965" y="13025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7620</xdr:rowOff>
    </xdr:from>
    <xdr:to xmlns:xdr="http://schemas.openxmlformats.org/drawingml/2006/spreadsheetDrawing">
      <xdr:col>41</xdr:col>
      <xdr:colOff>50800</xdr:colOff>
      <xdr:row>78</xdr:row>
      <xdr:rowOff>75565</xdr:rowOff>
    </xdr:to>
    <xdr:cxnSp macro="">
      <xdr:nvCxnSpPr>
        <xdr:cNvPr id="410" name="直線コネクタ 409"/>
        <xdr:cNvCxnSpPr/>
      </xdr:nvCxnSpPr>
      <xdr:spPr>
        <a:xfrm flipV="1">
          <a:off x="6972300" y="1338072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48260</xdr:rowOff>
    </xdr:from>
    <xdr:to xmlns:xdr="http://schemas.openxmlformats.org/drawingml/2006/spreadsheetDrawing">
      <xdr:col>41</xdr:col>
      <xdr:colOff>101600</xdr:colOff>
      <xdr:row>77</xdr:row>
      <xdr:rowOff>149860</xdr:rowOff>
    </xdr:to>
    <xdr:sp macro="" textlink="">
      <xdr:nvSpPr>
        <xdr:cNvPr id="411" name="フローチャート: 判断 410"/>
        <xdr:cNvSpPr/>
      </xdr:nvSpPr>
      <xdr:spPr>
        <a:xfrm>
          <a:off x="7810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166370</xdr:rowOff>
    </xdr:from>
    <xdr:ext cx="532765" cy="257175"/>
    <xdr:sp macro="" textlink="">
      <xdr:nvSpPr>
        <xdr:cNvPr id="412" name="テキスト ボックス 411"/>
        <xdr:cNvSpPr txBox="1"/>
      </xdr:nvSpPr>
      <xdr:spPr>
        <a:xfrm>
          <a:off x="7593965" y="13025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61595</xdr:rowOff>
    </xdr:from>
    <xdr:to xmlns:xdr="http://schemas.openxmlformats.org/drawingml/2006/spreadsheetDrawing">
      <xdr:col>36</xdr:col>
      <xdr:colOff>165100</xdr:colOff>
      <xdr:row>77</xdr:row>
      <xdr:rowOff>163195</xdr:rowOff>
    </xdr:to>
    <xdr:sp macro="" textlink="">
      <xdr:nvSpPr>
        <xdr:cNvPr id="413" name="フローチャート: 判断 412"/>
        <xdr:cNvSpPr/>
      </xdr:nvSpPr>
      <xdr:spPr>
        <a:xfrm>
          <a:off x="6921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8255</xdr:rowOff>
    </xdr:from>
    <xdr:ext cx="532765" cy="257175"/>
    <xdr:sp macro="" textlink="">
      <xdr:nvSpPr>
        <xdr:cNvPr id="414" name="テキスト ボックス 413"/>
        <xdr:cNvSpPr txBox="1"/>
      </xdr:nvSpPr>
      <xdr:spPr>
        <a:xfrm>
          <a:off x="6704965" y="13038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166370</xdr:rowOff>
    </xdr:from>
    <xdr:to xmlns:xdr="http://schemas.openxmlformats.org/drawingml/2006/spreadsheetDrawing">
      <xdr:col>55</xdr:col>
      <xdr:colOff>50800</xdr:colOff>
      <xdr:row>78</xdr:row>
      <xdr:rowOff>95885</xdr:rowOff>
    </xdr:to>
    <xdr:sp macro="" textlink="">
      <xdr:nvSpPr>
        <xdr:cNvPr id="420" name="楕円 419"/>
        <xdr:cNvSpPr/>
      </xdr:nvSpPr>
      <xdr:spPr>
        <a:xfrm>
          <a:off x="104267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80645</xdr:rowOff>
    </xdr:from>
    <xdr:ext cx="534670" cy="259080"/>
    <xdr:sp macro="" textlink="">
      <xdr:nvSpPr>
        <xdr:cNvPr id="421" name="普通建設事業費 （ うち新規整備　）該当値テキスト"/>
        <xdr:cNvSpPr txBox="1"/>
      </xdr:nvSpPr>
      <xdr:spPr>
        <a:xfrm>
          <a:off x="10528300" y="13282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43180</xdr:rowOff>
    </xdr:from>
    <xdr:to xmlns:xdr="http://schemas.openxmlformats.org/drawingml/2006/spreadsheetDrawing">
      <xdr:col>50</xdr:col>
      <xdr:colOff>165100</xdr:colOff>
      <xdr:row>78</xdr:row>
      <xdr:rowOff>144780</xdr:rowOff>
    </xdr:to>
    <xdr:sp macro="" textlink="">
      <xdr:nvSpPr>
        <xdr:cNvPr id="422" name="楕円 421"/>
        <xdr:cNvSpPr/>
      </xdr:nvSpPr>
      <xdr:spPr>
        <a:xfrm>
          <a:off x="958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135890</xdr:rowOff>
    </xdr:from>
    <xdr:ext cx="532765" cy="259080"/>
    <xdr:sp macro="" textlink="">
      <xdr:nvSpPr>
        <xdr:cNvPr id="423" name="テキスト ボックス 422"/>
        <xdr:cNvSpPr txBox="1"/>
      </xdr:nvSpPr>
      <xdr:spPr>
        <a:xfrm>
          <a:off x="9371965" y="13508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63500</xdr:rowOff>
    </xdr:from>
    <xdr:to xmlns:xdr="http://schemas.openxmlformats.org/drawingml/2006/spreadsheetDrawing">
      <xdr:col>46</xdr:col>
      <xdr:colOff>38100</xdr:colOff>
      <xdr:row>77</xdr:row>
      <xdr:rowOff>165100</xdr:rowOff>
    </xdr:to>
    <xdr:sp macro="" textlink="">
      <xdr:nvSpPr>
        <xdr:cNvPr id="424" name="楕円 423"/>
        <xdr:cNvSpPr/>
      </xdr:nvSpPr>
      <xdr:spPr>
        <a:xfrm>
          <a:off x="86995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156210</xdr:rowOff>
    </xdr:from>
    <xdr:ext cx="532765" cy="257175"/>
    <xdr:sp macro="" textlink="">
      <xdr:nvSpPr>
        <xdr:cNvPr id="425" name="テキスト ボックス 424"/>
        <xdr:cNvSpPr txBox="1"/>
      </xdr:nvSpPr>
      <xdr:spPr>
        <a:xfrm>
          <a:off x="8482965" y="133578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128270</xdr:rowOff>
    </xdr:from>
    <xdr:to xmlns:xdr="http://schemas.openxmlformats.org/drawingml/2006/spreadsheetDrawing">
      <xdr:col>41</xdr:col>
      <xdr:colOff>101600</xdr:colOff>
      <xdr:row>78</xdr:row>
      <xdr:rowOff>58420</xdr:rowOff>
    </xdr:to>
    <xdr:sp macro="" textlink="">
      <xdr:nvSpPr>
        <xdr:cNvPr id="426" name="楕円 425"/>
        <xdr:cNvSpPr/>
      </xdr:nvSpPr>
      <xdr:spPr>
        <a:xfrm>
          <a:off x="7810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49530</xdr:rowOff>
    </xdr:from>
    <xdr:ext cx="532765" cy="259080"/>
    <xdr:sp macro="" textlink="">
      <xdr:nvSpPr>
        <xdr:cNvPr id="427" name="テキスト ボックス 426"/>
        <xdr:cNvSpPr txBox="1"/>
      </xdr:nvSpPr>
      <xdr:spPr>
        <a:xfrm>
          <a:off x="7593965" y="13422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8" name="楕円 427"/>
        <xdr:cNvSpPr/>
      </xdr:nvSpPr>
      <xdr:spPr>
        <a:xfrm>
          <a:off x="6921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117475</xdr:rowOff>
    </xdr:from>
    <xdr:ext cx="532765" cy="259080"/>
    <xdr:sp macro="" textlink="">
      <xdr:nvSpPr>
        <xdr:cNvPr id="429" name="テキスト ボックス 428"/>
        <xdr:cNvSpPr txBox="1"/>
      </xdr:nvSpPr>
      <xdr:spPr>
        <a:xfrm>
          <a:off x="6704965" y="13490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1" name="テキスト ボックス 440"/>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43" name="テキスト ボックス 442"/>
        <xdr:cNvSpPr txBox="1"/>
      </xdr:nvSpPr>
      <xdr:spPr>
        <a:xfrm>
          <a:off x="6008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5" name="テキスト ボックス 444"/>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47" name="テキスト ボックス 446"/>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49" name="テキスト ボックス 448"/>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3895" cy="257175"/>
    <xdr:sp macro="" textlink="">
      <xdr:nvSpPr>
        <xdr:cNvPr id="451" name="テキスト ボックス 450"/>
        <xdr:cNvSpPr txBox="1"/>
      </xdr:nvSpPr>
      <xdr:spPr>
        <a:xfrm>
          <a:off x="5918200" y="14970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95</xdr:row>
      <xdr:rowOff>29845</xdr:rowOff>
    </xdr:from>
    <xdr:to xmlns:xdr="http://schemas.openxmlformats.org/drawingml/2006/spreadsheetDrawing">
      <xdr:col>54</xdr:col>
      <xdr:colOff>189865</xdr:colOff>
      <xdr:row>99</xdr:row>
      <xdr:rowOff>15240</xdr:rowOff>
    </xdr:to>
    <xdr:cxnSp macro="">
      <xdr:nvCxnSpPr>
        <xdr:cNvPr id="453" name="直線コネクタ 452"/>
        <xdr:cNvCxnSpPr/>
      </xdr:nvCxnSpPr>
      <xdr:spPr>
        <a:xfrm flipV="1">
          <a:off x="10475595" y="16317595"/>
          <a:ext cx="1270" cy="671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19050</xdr:rowOff>
    </xdr:from>
    <xdr:ext cx="534670" cy="257175"/>
    <xdr:sp macro="" textlink="">
      <xdr:nvSpPr>
        <xdr:cNvPr id="454" name="普通建設事業費 （ うち更新整備　）最小値テキスト"/>
        <xdr:cNvSpPr txBox="1"/>
      </xdr:nvSpPr>
      <xdr:spPr>
        <a:xfrm>
          <a:off x="10528300" y="169926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15240</xdr:rowOff>
    </xdr:from>
    <xdr:to xmlns:xdr="http://schemas.openxmlformats.org/drawingml/2006/spreadsheetDrawing">
      <xdr:col>55</xdr:col>
      <xdr:colOff>88900</xdr:colOff>
      <xdr:row>99</xdr:row>
      <xdr:rowOff>15240</xdr:rowOff>
    </xdr:to>
    <xdr:cxnSp macro="">
      <xdr:nvCxnSpPr>
        <xdr:cNvPr id="455" name="直線コネクタ 454"/>
        <xdr:cNvCxnSpPr/>
      </xdr:nvCxnSpPr>
      <xdr:spPr>
        <a:xfrm>
          <a:off x="10388600" y="16988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147955</xdr:rowOff>
    </xdr:from>
    <xdr:ext cx="598805" cy="258445"/>
    <xdr:sp macro="" textlink="">
      <xdr:nvSpPr>
        <xdr:cNvPr id="456" name="普通建設事業費 （ うち更新整備　）最大値テキスト"/>
        <xdr:cNvSpPr txBox="1"/>
      </xdr:nvSpPr>
      <xdr:spPr>
        <a:xfrm>
          <a:off x="10528300" y="16092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95</xdr:row>
      <xdr:rowOff>29845</xdr:rowOff>
    </xdr:from>
    <xdr:to xmlns:xdr="http://schemas.openxmlformats.org/drawingml/2006/spreadsheetDrawing">
      <xdr:col>55</xdr:col>
      <xdr:colOff>88900</xdr:colOff>
      <xdr:row>95</xdr:row>
      <xdr:rowOff>29845</xdr:rowOff>
    </xdr:to>
    <xdr:cxnSp macro="">
      <xdr:nvCxnSpPr>
        <xdr:cNvPr id="457" name="直線コネクタ 456"/>
        <xdr:cNvCxnSpPr/>
      </xdr:nvCxnSpPr>
      <xdr:spPr>
        <a:xfrm>
          <a:off x="10388600" y="1631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75565</xdr:rowOff>
    </xdr:from>
    <xdr:to xmlns:xdr="http://schemas.openxmlformats.org/drawingml/2006/spreadsheetDrawing">
      <xdr:col>55</xdr:col>
      <xdr:colOff>0</xdr:colOff>
      <xdr:row>97</xdr:row>
      <xdr:rowOff>147320</xdr:rowOff>
    </xdr:to>
    <xdr:cxnSp macro="">
      <xdr:nvCxnSpPr>
        <xdr:cNvPr id="458" name="直線コネクタ 457"/>
        <xdr:cNvCxnSpPr/>
      </xdr:nvCxnSpPr>
      <xdr:spPr>
        <a:xfrm>
          <a:off x="9639300" y="16706215"/>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106045</xdr:rowOff>
    </xdr:from>
    <xdr:ext cx="598805" cy="259080"/>
    <xdr:sp macro="" textlink="">
      <xdr:nvSpPr>
        <xdr:cNvPr id="459" name="普通建設事業費 （ うち更新整備　）平均値テキスト"/>
        <xdr:cNvSpPr txBox="1"/>
      </xdr:nvSpPr>
      <xdr:spPr>
        <a:xfrm>
          <a:off x="10528300" y="16736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127635</xdr:rowOff>
    </xdr:from>
    <xdr:to xmlns:xdr="http://schemas.openxmlformats.org/drawingml/2006/spreadsheetDrawing">
      <xdr:col>55</xdr:col>
      <xdr:colOff>50800</xdr:colOff>
      <xdr:row>98</xdr:row>
      <xdr:rowOff>57785</xdr:rowOff>
    </xdr:to>
    <xdr:sp macro="" textlink="">
      <xdr:nvSpPr>
        <xdr:cNvPr id="460" name="フローチャート: 判断 459"/>
        <xdr:cNvSpPr/>
      </xdr:nvSpPr>
      <xdr:spPr>
        <a:xfrm>
          <a:off x="104267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60325</xdr:rowOff>
    </xdr:from>
    <xdr:to xmlns:xdr="http://schemas.openxmlformats.org/drawingml/2006/spreadsheetDrawing">
      <xdr:col>50</xdr:col>
      <xdr:colOff>114300</xdr:colOff>
      <xdr:row>97</xdr:row>
      <xdr:rowOff>75565</xdr:rowOff>
    </xdr:to>
    <xdr:cxnSp macro="">
      <xdr:nvCxnSpPr>
        <xdr:cNvPr id="461" name="直線コネクタ 460"/>
        <xdr:cNvCxnSpPr/>
      </xdr:nvCxnSpPr>
      <xdr:spPr>
        <a:xfrm>
          <a:off x="8750300" y="166909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123190</xdr:rowOff>
    </xdr:from>
    <xdr:to xmlns:xdr="http://schemas.openxmlformats.org/drawingml/2006/spreadsheetDrawing">
      <xdr:col>50</xdr:col>
      <xdr:colOff>165100</xdr:colOff>
      <xdr:row>98</xdr:row>
      <xdr:rowOff>53340</xdr:rowOff>
    </xdr:to>
    <xdr:sp macro="" textlink="">
      <xdr:nvSpPr>
        <xdr:cNvPr id="462" name="フローチャート: 判断 461"/>
        <xdr:cNvSpPr/>
      </xdr:nvSpPr>
      <xdr:spPr>
        <a:xfrm>
          <a:off x="9588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44450</xdr:rowOff>
    </xdr:from>
    <xdr:ext cx="596900" cy="259080"/>
    <xdr:sp macro="" textlink="">
      <xdr:nvSpPr>
        <xdr:cNvPr id="463" name="テキスト ボックス 462"/>
        <xdr:cNvSpPr txBox="1"/>
      </xdr:nvSpPr>
      <xdr:spPr>
        <a:xfrm>
          <a:off x="9339580" y="16846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44450</xdr:rowOff>
    </xdr:from>
    <xdr:to xmlns:xdr="http://schemas.openxmlformats.org/drawingml/2006/spreadsheetDrawing">
      <xdr:col>45</xdr:col>
      <xdr:colOff>177800</xdr:colOff>
      <xdr:row>97</xdr:row>
      <xdr:rowOff>60325</xdr:rowOff>
    </xdr:to>
    <xdr:cxnSp macro="">
      <xdr:nvCxnSpPr>
        <xdr:cNvPr id="464" name="直線コネクタ 463"/>
        <xdr:cNvCxnSpPr/>
      </xdr:nvCxnSpPr>
      <xdr:spPr>
        <a:xfrm>
          <a:off x="7861300" y="15646400"/>
          <a:ext cx="889000" cy="1044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5" name="フローチャート: 判断 464"/>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54610</xdr:rowOff>
    </xdr:from>
    <xdr:ext cx="596900" cy="257175"/>
    <xdr:sp macro="" textlink="">
      <xdr:nvSpPr>
        <xdr:cNvPr id="466" name="テキスト ボックス 465"/>
        <xdr:cNvSpPr txBox="1"/>
      </xdr:nvSpPr>
      <xdr:spPr>
        <a:xfrm>
          <a:off x="8450580" y="168567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44450</xdr:rowOff>
    </xdr:from>
    <xdr:to xmlns:xdr="http://schemas.openxmlformats.org/drawingml/2006/spreadsheetDrawing">
      <xdr:col>41</xdr:col>
      <xdr:colOff>50800</xdr:colOff>
      <xdr:row>97</xdr:row>
      <xdr:rowOff>9525</xdr:rowOff>
    </xdr:to>
    <xdr:cxnSp macro="">
      <xdr:nvCxnSpPr>
        <xdr:cNvPr id="467" name="直線コネクタ 466"/>
        <xdr:cNvCxnSpPr/>
      </xdr:nvCxnSpPr>
      <xdr:spPr>
        <a:xfrm flipV="1">
          <a:off x="6972300" y="15646400"/>
          <a:ext cx="889000" cy="993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100965</xdr:rowOff>
    </xdr:from>
    <xdr:to xmlns:xdr="http://schemas.openxmlformats.org/drawingml/2006/spreadsheetDrawing">
      <xdr:col>41</xdr:col>
      <xdr:colOff>101600</xdr:colOff>
      <xdr:row>98</xdr:row>
      <xdr:rowOff>31115</xdr:rowOff>
    </xdr:to>
    <xdr:sp macro="" textlink="">
      <xdr:nvSpPr>
        <xdr:cNvPr id="468" name="フローチャート: 判断 467"/>
        <xdr:cNvSpPr/>
      </xdr:nvSpPr>
      <xdr:spPr>
        <a:xfrm>
          <a:off x="78105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22225</xdr:rowOff>
    </xdr:from>
    <xdr:ext cx="596900" cy="258445"/>
    <xdr:sp macro="" textlink="">
      <xdr:nvSpPr>
        <xdr:cNvPr id="469" name="テキスト ボックス 468"/>
        <xdr:cNvSpPr txBox="1"/>
      </xdr:nvSpPr>
      <xdr:spPr>
        <a:xfrm>
          <a:off x="7561580" y="168243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121920</xdr:rowOff>
    </xdr:from>
    <xdr:to xmlns:xdr="http://schemas.openxmlformats.org/drawingml/2006/spreadsheetDrawing">
      <xdr:col>36</xdr:col>
      <xdr:colOff>165100</xdr:colOff>
      <xdr:row>98</xdr:row>
      <xdr:rowOff>52070</xdr:rowOff>
    </xdr:to>
    <xdr:sp macro="" textlink="">
      <xdr:nvSpPr>
        <xdr:cNvPr id="470" name="フローチャート: 判断 469"/>
        <xdr:cNvSpPr/>
      </xdr:nvSpPr>
      <xdr:spPr>
        <a:xfrm>
          <a:off x="6921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43180</xdr:rowOff>
    </xdr:from>
    <xdr:ext cx="596900" cy="257175"/>
    <xdr:sp macro="" textlink="">
      <xdr:nvSpPr>
        <xdr:cNvPr id="471" name="テキスト ボックス 470"/>
        <xdr:cNvSpPr txBox="1"/>
      </xdr:nvSpPr>
      <xdr:spPr>
        <a:xfrm>
          <a:off x="6672580" y="168452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96520</xdr:rowOff>
    </xdr:from>
    <xdr:to xmlns:xdr="http://schemas.openxmlformats.org/drawingml/2006/spreadsheetDrawing">
      <xdr:col>55</xdr:col>
      <xdr:colOff>50800</xdr:colOff>
      <xdr:row>98</xdr:row>
      <xdr:rowOff>26670</xdr:rowOff>
    </xdr:to>
    <xdr:sp macro="" textlink="">
      <xdr:nvSpPr>
        <xdr:cNvPr id="477" name="楕円 476"/>
        <xdr:cNvSpPr/>
      </xdr:nvSpPr>
      <xdr:spPr>
        <a:xfrm>
          <a:off x="10426700" y="167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119380</xdr:rowOff>
    </xdr:from>
    <xdr:ext cx="598805" cy="259080"/>
    <xdr:sp macro="" textlink="">
      <xdr:nvSpPr>
        <xdr:cNvPr id="478" name="普通建設事業費 （ うち更新整備　）該当値テキスト"/>
        <xdr:cNvSpPr txBox="1"/>
      </xdr:nvSpPr>
      <xdr:spPr>
        <a:xfrm>
          <a:off x="10528300" y="1657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24765</xdr:rowOff>
    </xdr:from>
    <xdr:to xmlns:xdr="http://schemas.openxmlformats.org/drawingml/2006/spreadsheetDrawing">
      <xdr:col>50</xdr:col>
      <xdr:colOff>165100</xdr:colOff>
      <xdr:row>97</xdr:row>
      <xdr:rowOff>126365</xdr:rowOff>
    </xdr:to>
    <xdr:sp macro="" textlink="">
      <xdr:nvSpPr>
        <xdr:cNvPr id="479" name="楕円 478"/>
        <xdr:cNvSpPr/>
      </xdr:nvSpPr>
      <xdr:spPr>
        <a:xfrm>
          <a:off x="9588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143510</xdr:rowOff>
    </xdr:from>
    <xdr:ext cx="596900" cy="257175"/>
    <xdr:sp macro="" textlink="">
      <xdr:nvSpPr>
        <xdr:cNvPr id="480" name="テキスト ボックス 479"/>
        <xdr:cNvSpPr txBox="1"/>
      </xdr:nvSpPr>
      <xdr:spPr>
        <a:xfrm>
          <a:off x="9339580" y="164312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9525</xdr:rowOff>
    </xdr:from>
    <xdr:to xmlns:xdr="http://schemas.openxmlformats.org/drawingml/2006/spreadsheetDrawing">
      <xdr:col>46</xdr:col>
      <xdr:colOff>38100</xdr:colOff>
      <xdr:row>97</xdr:row>
      <xdr:rowOff>111125</xdr:rowOff>
    </xdr:to>
    <xdr:sp macro="" textlink="">
      <xdr:nvSpPr>
        <xdr:cNvPr id="481" name="楕円 480"/>
        <xdr:cNvSpPr/>
      </xdr:nvSpPr>
      <xdr:spPr>
        <a:xfrm>
          <a:off x="8699500" y="166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127635</xdr:rowOff>
    </xdr:from>
    <xdr:ext cx="596900" cy="259080"/>
    <xdr:sp macro="" textlink="">
      <xdr:nvSpPr>
        <xdr:cNvPr id="482" name="テキスト ボックス 481"/>
        <xdr:cNvSpPr txBox="1"/>
      </xdr:nvSpPr>
      <xdr:spPr>
        <a:xfrm>
          <a:off x="8450580" y="16415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90</xdr:row>
      <xdr:rowOff>165100</xdr:rowOff>
    </xdr:from>
    <xdr:to xmlns:xdr="http://schemas.openxmlformats.org/drawingml/2006/spreadsheetDrawing">
      <xdr:col>41</xdr:col>
      <xdr:colOff>101600</xdr:colOff>
      <xdr:row>91</xdr:row>
      <xdr:rowOff>95250</xdr:rowOff>
    </xdr:to>
    <xdr:sp macro="" textlink="">
      <xdr:nvSpPr>
        <xdr:cNvPr id="483" name="楕円 482"/>
        <xdr:cNvSpPr/>
      </xdr:nvSpPr>
      <xdr:spPr>
        <a:xfrm>
          <a:off x="7810500" y="155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89</xdr:row>
      <xdr:rowOff>111760</xdr:rowOff>
    </xdr:from>
    <xdr:ext cx="596900" cy="257175"/>
    <xdr:sp macro="" textlink="">
      <xdr:nvSpPr>
        <xdr:cNvPr id="484" name="テキスト ボックス 483"/>
        <xdr:cNvSpPr txBox="1"/>
      </xdr:nvSpPr>
      <xdr:spPr>
        <a:xfrm>
          <a:off x="7561580" y="153708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130175</xdr:rowOff>
    </xdr:from>
    <xdr:to xmlns:xdr="http://schemas.openxmlformats.org/drawingml/2006/spreadsheetDrawing">
      <xdr:col>36</xdr:col>
      <xdr:colOff>165100</xdr:colOff>
      <xdr:row>97</xdr:row>
      <xdr:rowOff>60325</xdr:rowOff>
    </xdr:to>
    <xdr:sp macro="" textlink="">
      <xdr:nvSpPr>
        <xdr:cNvPr id="485" name="楕円 484"/>
        <xdr:cNvSpPr/>
      </xdr:nvSpPr>
      <xdr:spPr>
        <a:xfrm>
          <a:off x="6921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76835</xdr:rowOff>
    </xdr:from>
    <xdr:ext cx="596900" cy="257175"/>
    <xdr:sp macro="" textlink="">
      <xdr:nvSpPr>
        <xdr:cNvPr id="486" name="テキスト ボックス 485"/>
        <xdr:cNvSpPr txBox="1"/>
      </xdr:nvSpPr>
      <xdr:spPr>
        <a:xfrm>
          <a:off x="6672580" y="163645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8" name="テキスト ボックス 497"/>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0" name="テキスト ボックス 49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7175"/>
    <xdr:sp macro="" textlink="">
      <xdr:nvSpPr>
        <xdr:cNvPr id="502" name="テキスト ボックス 501"/>
        <xdr:cNvSpPr txBox="1"/>
      </xdr:nvSpPr>
      <xdr:spPr>
        <a:xfrm>
          <a:off x="11850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3725" cy="259080"/>
    <xdr:sp macro="" textlink="">
      <xdr:nvSpPr>
        <xdr:cNvPr id="504" name="テキスト ボックス 503"/>
        <xdr:cNvSpPr txBox="1"/>
      </xdr:nvSpPr>
      <xdr:spPr>
        <a:xfrm>
          <a:off x="11850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06" name="テキスト ボックス 505"/>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8" name="テキスト ボックス 507"/>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43180</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358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1"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161290</xdr:rowOff>
    </xdr:from>
    <xdr:ext cx="598805" cy="259080"/>
    <xdr:sp macro="" textlink="">
      <xdr:nvSpPr>
        <xdr:cNvPr id="513" name="災害復旧事業費最大値テキスト"/>
        <xdr:cNvSpPr txBox="1"/>
      </xdr:nvSpPr>
      <xdr:spPr>
        <a:xfrm>
          <a:off x="16370300" y="5133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43180</xdr:rowOff>
    </xdr:from>
    <xdr:to xmlns:xdr="http://schemas.openxmlformats.org/drawingml/2006/spreadsheetDrawing">
      <xdr:col>86</xdr:col>
      <xdr:colOff>25400</xdr:colOff>
      <xdr:row>31</xdr:row>
      <xdr:rowOff>43180</xdr:rowOff>
    </xdr:to>
    <xdr:cxnSp macro="">
      <xdr:nvCxnSpPr>
        <xdr:cNvPr id="514" name="直線コネクタ 513"/>
        <xdr:cNvCxnSpPr/>
      </xdr:nvCxnSpPr>
      <xdr:spPr>
        <a:xfrm>
          <a:off x="16230600" y="535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104140</xdr:rowOff>
    </xdr:from>
    <xdr:to xmlns:xdr="http://schemas.openxmlformats.org/drawingml/2006/spreadsheetDrawing">
      <xdr:col>85</xdr:col>
      <xdr:colOff>127000</xdr:colOff>
      <xdr:row>37</xdr:row>
      <xdr:rowOff>163830</xdr:rowOff>
    </xdr:to>
    <xdr:cxnSp macro="">
      <xdr:nvCxnSpPr>
        <xdr:cNvPr id="515" name="直線コネクタ 514"/>
        <xdr:cNvCxnSpPr/>
      </xdr:nvCxnSpPr>
      <xdr:spPr>
        <a:xfrm flipV="1">
          <a:off x="15481300" y="644779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19050</xdr:rowOff>
    </xdr:from>
    <xdr:ext cx="534670" cy="257175"/>
    <xdr:sp macro="" textlink="">
      <xdr:nvSpPr>
        <xdr:cNvPr id="516" name="災害復旧事業費平均値テキスト"/>
        <xdr:cNvSpPr txBox="1"/>
      </xdr:nvSpPr>
      <xdr:spPr>
        <a:xfrm>
          <a:off x="16370300" y="65341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40640</xdr:rowOff>
    </xdr:from>
    <xdr:to xmlns:xdr="http://schemas.openxmlformats.org/drawingml/2006/spreadsheetDrawing">
      <xdr:col>85</xdr:col>
      <xdr:colOff>177800</xdr:colOff>
      <xdr:row>38</xdr:row>
      <xdr:rowOff>142240</xdr:rowOff>
    </xdr:to>
    <xdr:sp macro="" textlink="">
      <xdr:nvSpPr>
        <xdr:cNvPr id="517" name="フローチャート: 判断 516"/>
        <xdr:cNvSpPr/>
      </xdr:nvSpPr>
      <xdr:spPr>
        <a:xfrm>
          <a:off x="16268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163830</xdr:rowOff>
    </xdr:from>
    <xdr:to xmlns:xdr="http://schemas.openxmlformats.org/drawingml/2006/spreadsheetDrawing">
      <xdr:col>81</xdr:col>
      <xdr:colOff>50800</xdr:colOff>
      <xdr:row>38</xdr:row>
      <xdr:rowOff>63500</xdr:rowOff>
    </xdr:to>
    <xdr:cxnSp macro="">
      <xdr:nvCxnSpPr>
        <xdr:cNvPr id="518" name="直線コネクタ 517"/>
        <xdr:cNvCxnSpPr/>
      </xdr:nvCxnSpPr>
      <xdr:spPr>
        <a:xfrm flipV="1">
          <a:off x="14592300" y="65074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53975</xdr:rowOff>
    </xdr:from>
    <xdr:to xmlns:xdr="http://schemas.openxmlformats.org/drawingml/2006/spreadsheetDrawing">
      <xdr:col>81</xdr:col>
      <xdr:colOff>101600</xdr:colOff>
      <xdr:row>38</xdr:row>
      <xdr:rowOff>155575</xdr:rowOff>
    </xdr:to>
    <xdr:sp macro="" textlink="">
      <xdr:nvSpPr>
        <xdr:cNvPr id="519" name="フローチャート: 判断 518"/>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146685</xdr:rowOff>
    </xdr:from>
    <xdr:ext cx="532765" cy="257175"/>
    <xdr:sp macro="" textlink="">
      <xdr:nvSpPr>
        <xdr:cNvPr id="520" name="テキスト ボックス 519"/>
        <xdr:cNvSpPr txBox="1"/>
      </xdr:nvSpPr>
      <xdr:spPr>
        <a:xfrm>
          <a:off x="15213965" y="6661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63500</xdr:rowOff>
    </xdr:from>
    <xdr:to xmlns:xdr="http://schemas.openxmlformats.org/drawingml/2006/spreadsheetDrawing">
      <xdr:col>76</xdr:col>
      <xdr:colOff>114300</xdr:colOff>
      <xdr:row>39</xdr:row>
      <xdr:rowOff>2540</xdr:rowOff>
    </xdr:to>
    <xdr:cxnSp macro="">
      <xdr:nvCxnSpPr>
        <xdr:cNvPr id="521" name="直線コネクタ 520"/>
        <xdr:cNvCxnSpPr/>
      </xdr:nvCxnSpPr>
      <xdr:spPr>
        <a:xfrm flipV="1">
          <a:off x="13703300" y="6578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60960</xdr:rowOff>
    </xdr:from>
    <xdr:to xmlns:xdr="http://schemas.openxmlformats.org/drawingml/2006/spreadsheetDrawing">
      <xdr:col>76</xdr:col>
      <xdr:colOff>165100</xdr:colOff>
      <xdr:row>38</xdr:row>
      <xdr:rowOff>162560</xdr:rowOff>
    </xdr:to>
    <xdr:sp macro="" textlink="">
      <xdr:nvSpPr>
        <xdr:cNvPr id="522" name="フローチャート: 判断 521"/>
        <xdr:cNvSpPr/>
      </xdr:nvSpPr>
      <xdr:spPr>
        <a:xfrm>
          <a:off x="14541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153670</xdr:rowOff>
    </xdr:from>
    <xdr:ext cx="532765" cy="259080"/>
    <xdr:sp macro="" textlink="">
      <xdr:nvSpPr>
        <xdr:cNvPr id="523" name="テキスト ボックス 522"/>
        <xdr:cNvSpPr txBox="1"/>
      </xdr:nvSpPr>
      <xdr:spPr>
        <a:xfrm>
          <a:off x="14324965" y="6668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24130</xdr:rowOff>
    </xdr:from>
    <xdr:to xmlns:xdr="http://schemas.openxmlformats.org/drawingml/2006/spreadsheetDrawing">
      <xdr:col>71</xdr:col>
      <xdr:colOff>177800</xdr:colOff>
      <xdr:row>39</xdr:row>
      <xdr:rowOff>2540</xdr:rowOff>
    </xdr:to>
    <xdr:cxnSp macro="">
      <xdr:nvCxnSpPr>
        <xdr:cNvPr id="524" name="直線コネクタ 523"/>
        <xdr:cNvCxnSpPr/>
      </xdr:nvCxnSpPr>
      <xdr:spPr>
        <a:xfrm>
          <a:off x="12814300" y="653923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24765</xdr:rowOff>
    </xdr:from>
    <xdr:to xmlns:xdr="http://schemas.openxmlformats.org/drawingml/2006/spreadsheetDrawing">
      <xdr:col>72</xdr:col>
      <xdr:colOff>38100</xdr:colOff>
      <xdr:row>38</xdr:row>
      <xdr:rowOff>126365</xdr:rowOff>
    </xdr:to>
    <xdr:sp macro="" textlink="">
      <xdr:nvSpPr>
        <xdr:cNvPr id="525" name="フローチャート: 判断 524"/>
        <xdr:cNvSpPr/>
      </xdr:nvSpPr>
      <xdr:spPr>
        <a:xfrm>
          <a:off x="1365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143510</xdr:rowOff>
    </xdr:from>
    <xdr:ext cx="532765" cy="257175"/>
    <xdr:sp macro="" textlink="">
      <xdr:nvSpPr>
        <xdr:cNvPr id="526" name="テキスト ボックス 525"/>
        <xdr:cNvSpPr txBox="1"/>
      </xdr:nvSpPr>
      <xdr:spPr>
        <a:xfrm>
          <a:off x="13435965" y="6315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27" name="フローチャート: 判断 526"/>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132080</xdr:rowOff>
    </xdr:from>
    <xdr:ext cx="532765" cy="257175"/>
    <xdr:sp macro="" textlink="">
      <xdr:nvSpPr>
        <xdr:cNvPr id="528" name="テキスト ボックス 527"/>
        <xdr:cNvSpPr txBox="1"/>
      </xdr:nvSpPr>
      <xdr:spPr>
        <a:xfrm>
          <a:off x="12546965" y="6647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53340</xdr:rowOff>
    </xdr:from>
    <xdr:to xmlns:xdr="http://schemas.openxmlformats.org/drawingml/2006/spreadsheetDrawing">
      <xdr:col>85</xdr:col>
      <xdr:colOff>177800</xdr:colOff>
      <xdr:row>37</xdr:row>
      <xdr:rowOff>154940</xdr:rowOff>
    </xdr:to>
    <xdr:sp macro="" textlink="">
      <xdr:nvSpPr>
        <xdr:cNvPr id="534" name="楕円 533"/>
        <xdr:cNvSpPr/>
      </xdr:nvSpPr>
      <xdr:spPr>
        <a:xfrm>
          <a:off x="16268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76200</xdr:rowOff>
    </xdr:from>
    <xdr:ext cx="534670" cy="257175"/>
    <xdr:sp macro="" textlink="">
      <xdr:nvSpPr>
        <xdr:cNvPr id="535" name="災害復旧事業費該当値テキスト"/>
        <xdr:cNvSpPr txBox="1"/>
      </xdr:nvSpPr>
      <xdr:spPr>
        <a:xfrm>
          <a:off x="16370300" y="6248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113030</xdr:rowOff>
    </xdr:from>
    <xdr:to xmlns:xdr="http://schemas.openxmlformats.org/drawingml/2006/spreadsheetDrawing">
      <xdr:col>81</xdr:col>
      <xdr:colOff>101600</xdr:colOff>
      <xdr:row>38</xdr:row>
      <xdr:rowOff>43180</xdr:rowOff>
    </xdr:to>
    <xdr:sp macro="" textlink="">
      <xdr:nvSpPr>
        <xdr:cNvPr id="536" name="楕円 535"/>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59690</xdr:rowOff>
    </xdr:from>
    <xdr:ext cx="532765" cy="259080"/>
    <xdr:sp macro="" textlink="">
      <xdr:nvSpPr>
        <xdr:cNvPr id="537" name="テキスト ボックス 536"/>
        <xdr:cNvSpPr txBox="1"/>
      </xdr:nvSpPr>
      <xdr:spPr>
        <a:xfrm>
          <a:off x="15213965" y="6231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12065</xdr:rowOff>
    </xdr:from>
    <xdr:to xmlns:xdr="http://schemas.openxmlformats.org/drawingml/2006/spreadsheetDrawing">
      <xdr:col>76</xdr:col>
      <xdr:colOff>165100</xdr:colOff>
      <xdr:row>38</xdr:row>
      <xdr:rowOff>113665</xdr:rowOff>
    </xdr:to>
    <xdr:sp macro="" textlink="">
      <xdr:nvSpPr>
        <xdr:cNvPr id="538" name="楕円 537"/>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130810</xdr:rowOff>
    </xdr:from>
    <xdr:ext cx="532765" cy="259080"/>
    <xdr:sp macro="" textlink="">
      <xdr:nvSpPr>
        <xdr:cNvPr id="539" name="テキスト ボックス 538"/>
        <xdr:cNvSpPr txBox="1"/>
      </xdr:nvSpPr>
      <xdr:spPr>
        <a:xfrm>
          <a:off x="14324965" y="6303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123190</xdr:rowOff>
    </xdr:from>
    <xdr:to xmlns:xdr="http://schemas.openxmlformats.org/drawingml/2006/spreadsheetDrawing">
      <xdr:col>72</xdr:col>
      <xdr:colOff>38100</xdr:colOff>
      <xdr:row>39</xdr:row>
      <xdr:rowOff>53340</xdr:rowOff>
    </xdr:to>
    <xdr:sp macro="" textlink="">
      <xdr:nvSpPr>
        <xdr:cNvPr id="540" name="楕円 539"/>
        <xdr:cNvSpPr/>
      </xdr:nvSpPr>
      <xdr:spPr>
        <a:xfrm>
          <a:off x="13652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44450</xdr:rowOff>
    </xdr:from>
    <xdr:ext cx="467995" cy="259080"/>
    <xdr:sp macro="" textlink="">
      <xdr:nvSpPr>
        <xdr:cNvPr id="541" name="テキスト ボックス 540"/>
        <xdr:cNvSpPr txBox="1"/>
      </xdr:nvSpPr>
      <xdr:spPr>
        <a:xfrm>
          <a:off x="13468350" y="6731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144780</xdr:rowOff>
    </xdr:from>
    <xdr:to xmlns:xdr="http://schemas.openxmlformats.org/drawingml/2006/spreadsheetDrawing">
      <xdr:col>67</xdr:col>
      <xdr:colOff>101600</xdr:colOff>
      <xdr:row>38</xdr:row>
      <xdr:rowOff>74930</xdr:rowOff>
    </xdr:to>
    <xdr:sp macro="" textlink="">
      <xdr:nvSpPr>
        <xdr:cNvPr id="542" name="楕円 541"/>
        <xdr:cNvSpPr/>
      </xdr:nvSpPr>
      <xdr:spPr>
        <a:xfrm>
          <a:off x="12763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91440</xdr:rowOff>
    </xdr:from>
    <xdr:ext cx="532765" cy="259080"/>
    <xdr:sp macro="" textlink="">
      <xdr:nvSpPr>
        <xdr:cNvPr id="543" name="テキスト ボックス 542"/>
        <xdr:cNvSpPr txBox="1"/>
      </xdr:nvSpPr>
      <xdr:spPr>
        <a:xfrm>
          <a:off x="12546965" y="6263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2" name="テキスト ボックス 551"/>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7015" cy="257175"/>
    <xdr:sp macro="" textlink="">
      <xdr:nvSpPr>
        <xdr:cNvPr id="555" name="テキスト ボックス 554"/>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7015" cy="257175"/>
    <xdr:sp macro="" textlink="">
      <xdr:nvSpPr>
        <xdr:cNvPr id="557" name="テキスト ボックス 556"/>
        <xdr:cNvSpPr txBox="1"/>
      </xdr:nvSpPr>
      <xdr:spPr>
        <a:xfrm>
          <a:off x="12197080" y="94843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7015" cy="257175"/>
    <xdr:sp macro="" textlink="">
      <xdr:nvSpPr>
        <xdr:cNvPr id="559" name="テキスト ボックス 558"/>
        <xdr:cNvSpPr txBox="1"/>
      </xdr:nvSpPr>
      <xdr:spPr>
        <a:xfrm>
          <a:off x="12197080" y="90271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7015" cy="257175"/>
    <xdr:sp macro="" textlink="">
      <xdr:nvSpPr>
        <xdr:cNvPr id="561" name="テキスト ボックス 560"/>
        <xdr:cNvSpPr txBox="1"/>
      </xdr:nvSpPr>
      <xdr:spPr>
        <a:xfrm>
          <a:off x="12197080" y="85699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63" name="テキスト ボックス 562"/>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65" name="直線コネクタ 564"/>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66"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7" name="直線コネクタ 566"/>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8"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9" name="直線コネクタ 568"/>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70" name="直線コネクタ 569"/>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71"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72" name="フローチャート: 判断 57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73" name="直線コネクタ 572"/>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74" name="フローチャート: 判断 573"/>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7650" cy="259080"/>
    <xdr:sp macro="" textlink="">
      <xdr:nvSpPr>
        <xdr:cNvPr id="575" name="テキスト ボックス 574"/>
        <xdr:cNvSpPr txBox="1"/>
      </xdr:nvSpPr>
      <xdr:spPr>
        <a:xfrm>
          <a:off x="15356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76" name="直線コネクタ 575"/>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7" name="フローチャート: 判断 57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7650" cy="259080"/>
    <xdr:sp macro="" textlink="">
      <xdr:nvSpPr>
        <xdr:cNvPr id="578" name="テキスト ボックス 577"/>
        <xdr:cNvSpPr txBox="1"/>
      </xdr:nvSpPr>
      <xdr:spPr>
        <a:xfrm>
          <a:off x="14467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9" name="直線コネクタ 578"/>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146050</xdr:rowOff>
    </xdr:from>
    <xdr:to xmlns:xdr="http://schemas.openxmlformats.org/drawingml/2006/spreadsheetDrawing">
      <xdr:col>72</xdr:col>
      <xdr:colOff>38100</xdr:colOff>
      <xdr:row>52</xdr:row>
      <xdr:rowOff>76200</xdr:rowOff>
    </xdr:to>
    <xdr:sp macro="" textlink="">
      <xdr:nvSpPr>
        <xdr:cNvPr id="580" name="フローチャート: 判断 579"/>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92710</xdr:rowOff>
    </xdr:from>
    <xdr:ext cx="247650" cy="259080"/>
    <xdr:sp macro="" textlink="">
      <xdr:nvSpPr>
        <xdr:cNvPr id="581" name="テキスト ボックス 580"/>
        <xdr:cNvSpPr txBox="1"/>
      </xdr:nvSpPr>
      <xdr:spPr>
        <a:xfrm>
          <a:off x="13578840" y="8665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82" name="フローチャート: 判断 581"/>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7650" cy="259080"/>
    <xdr:sp macro="" textlink="">
      <xdr:nvSpPr>
        <xdr:cNvPr id="583" name="テキスト ボックス 582"/>
        <xdr:cNvSpPr txBox="1"/>
      </xdr:nvSpPr>
      <xdr:spPr>
        <a:xfrm>
          <a:off x="12689840" y="84366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9" name="楕円 58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90"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91" name="楕円 59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7650" cy="259080"/>
    <xdr:sp macro="" textlink="">
      <xdr:nvSpPr>
        <xdr:cNvPr id="592" name="テキスト ボックス 591"/>
        <xdr:cNvSpPr txBox="1"/>
      </xdr:nvSpPr>
      <xdr:spPr>
        <a:xfrm>
          <a:off x="15356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93" name="楕円 59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7650" cy="259080"/>
    <xdr:sp macro="" textlink="">
      <xdr:nvSpPr>
        <xdr:cNvPr id="594" name="テキスト ボックス 593"/>
        <xdr:cNvSpPr txBox="1"/>
      </xdr:nvSpPr>
      <xdr:spPr>
        <a:xfrm>
          <a:off x="14467840" y="9808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95" name="楕円 59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7650" cy="259080"/>
    <xdr:sp macro="" textlink="">
      <xdr:nvSpPr>
        <xdr:cNvPr id="596" name="テキスト ボックス 595"/>
        <xdr:cNvSpPr txBox="1"/>
      </xdr:nvSpPr>
      <xdr:spPr>
        <a:xfrm>
          <a:off x="1357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7" name="楕円 59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7650" cy="259080"/>
    <xdr:sp macro="" textlink="">
      <xdr:nvSpPr>
        <xdr:cNvPr id="598" name="テキスト ボックス 597"/>
        <xdr:cNvSpPr txBox="1"/>
      </xdr:nvSpPr>
      <xdr:spPr>
        <a:xfrm>
          <a:off x="1268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7" name="テキスト ボックス 606"/>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10" name="テキスト ボックス 609"/>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3725" cy="259080"/>
    <xdr:sp macro="" textlink="">
      <xdr:nvSpPr>
        <xdr:cNvPr id="612" name="テキスト ボックス 611"/>
        <xdr:cNvSpPr txBox="1"/>
      </xdr:nvSpPr>
      <xdr:spPr>
        <a:xfrm>
          <a:off x="11850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4" name="テキスト ボックス 613"/>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6" name="テキスト ボックス 615"/>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8" name="テキスト ボックス 617"/>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20" name="テキスト ボックス 619"/>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88900</xdr:rowOff>
    </xdr:from>
    <xdr:to xmlns:xdr="http://schemas.openxmlformats.org/drawingml/2006/spreadsheetDrawing">
      <xdr:col>85</xdr:col>
      <xdr:colOff>126365</xdr:colOff>
      <xdr:row>79</xdr:row>
      <xdr:rowOff>41275</xdr:rowOff>
    </xdr:to>
    <xdr:cxnSp macro="">
      <xdr:nvCxnSpPr>
        <xdr:cNvPr id="622" name="直線コネクタ 621"/>
        <xdr:cNvCxnSpPr/>
      </xdr:nvCxnSpPr>
      <xdr:spPr>
        <a:xfrm flipV="1">
          <a:off x="16317595" y="12261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8460" cy="258445"/>
    <xdr:sp macro="" textlink="">
      <xdr:nvSpPr>
        <xdr:cNvPr id="623"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24" name="直線コネクタ 623"/>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35560</xdr:rowOff>
    </xdr:from>
    <xdr:ext cx="598805" cy="259080"/>
    <xdr:sp macro="" textlink="">
      <xdr:nvSpPr>
        <xdr:cNvPr id="625" name="公債費最大値テキスト"/>
        <xdr:cNvSpPr txBox="1"/>
      </xdr:nvSpPr>
      <xdr:spPr>
        <a:xfrm>
          <a:off x="16370300" y="12037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88900</xdr:rowOff>
    </xdr:from>
    <xdr:to xmlns:xdr="http://schemas.openxmlformats.org/drawingml/2006/spreadsheetDrawing">
      <xdr:col>86</xdr:col>
      <xdr:colOff>25400</xdr:colOff>
      <xdr:row>71</xdr:row>
      <xdr:rowOff>88900</xdr:rowOff>
    </xdr:to>
    <xdr:cxnSp macro="">
      <xdr:nvCxnSpPr>
        <xdr:cNvPr id="626" name="直線コネクタ 625"/>
        <xdr:cNvCxnSpPr/>
      </xdr:nvCxnSpPr>
      <xdr:spPr>
        <a:xfrm>
          <a:off x="16230600" y="1226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69215</xdr:rowOff>
    </xdr:from>
    <xdr:to xmlns:xdr="http://schemas.openxmlformats.org/drawingml/2006/spreadsheetDrawing">
      <xdr:col>85</xdr:col>
      <xdr:colOff>127000</xdr:colOff>
      <xdr:row>74</xdr:row>
      <xdr:rowOff>152400</xdr:rowOff>
    </xdr:to>
    <xdr:cxnSp macro="">
      <xdr:nvCxnSpPr>
        <xdr:cNvPr id="627" name="直線コネクタ 626"/>
        <xdr:cNvCxnSpPr/>
      </xdr:nvCxnSpPr>
      <xdr:spPr>
        <a:xfrm flipV="1">
          <a:off x="15481300" y="1275651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17780</xdr:rowOff>
    </xdr:from>
    <xdr:ext cx="598805" cy="257175"/>
    <xdr:sp macro="" textlink="">
      <xdr:nvSpPr>
        <xdr:cNvPr id="628" name="公債費平均値テキスト"/>
        <xdr:cNvSpPr txBox="1"/>
      </xdr:nvSpPr>
      <xdr:spPr>
        <a:xfrm>
          <a:off x="16370300" y="13047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39370</xdr:rowOff>
    </xdr:from>
    <xdr:to xmlns:xdr="http://schemas.openxmlformats.org/drawingml/2006/spreadsheetDrawing">
      <xdr:col>85</xdr:col>
      <xdr:colOff>177800</xdr:colOff>
      <xdr:row>76</xdr:row>
      <xdr:rowOff>140970</xdr:rowOff>
    </xdr:to>
    <xdr:sp macro="" textlink="">
      <xdr:nvSpPr>
        <xdr:cNvPr id="629" name="フローチャート: 判断 628"/>
        <xdr:cNvSpPr/>
      </xdr:nvSpPr>
      <xdr:spPr>
        <a:xfrm>
          <a:off x="162687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27940</xdr:rowOff>
    </xdr:from>
    <xdr:to xmlns:xdr="http://schemas.openxmlformats.org/drawingml/2006/spreadsheetDrawing">
      <xdr:col>81</xdr:col>
      <xdr:colOff>50800</xdr:colOff>
      <xdr:row>74</xdr:row>
      <xdr:rowOff>152400</xdr:rowOff>
    </xdr:to>
    <xdr:cxnSp macro="">
      <xdr:nvCxnSpPr>
        <xdr:cNvPr id="630" name="直線コネクタ 629"/>
        <xdr:cNvCxnSpPr/>
      </xdr:nvCxnSpPr>
      <xdr:spPr>
        <a:xfrm>
          <a:off x="14592300" y="1254379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12700</xdr:rowOff>
    </xdr:from>
    <xdr:to xmlns:xdr="http://schemas.openxmlformats.org/drawingml/2006/spreadsheetDrawing">
      <xdr:col>81</xdr:col>
      <xdr:colOff>101600</xdr:colOff>
      <xdr:row>76</xdr:row>
      <xdr:rowOff>114300</xdr:rowOff>
    </xdr:to>
    <xdr:sp macro="" textlink="">
      <xdr:nvSpPr>
        <xdr:cNvPr id="631" name="フローチャート: 判断 630"/>
        <xdr:cNvSpPr/>
      </xdr:nvSpPr>
      <xdr:spPr>
        <a:xfrm>
          <a:off x="154305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105410</xdr:rowOff>
    </xdr:from>
    <xdr:ext cx="596900" cy="259080"/>
    <xdr:sp macro="" textlink="">
      <xdr:nvSpPr>
        <xdr:cNvPr id="632" name="テキスト ボックス 631"/>
        <xdr:cNvSpPr txBox="1"/>
      </xdr:nvSpPr>
      <xdr:spPr>
        <a:xfrm>
          <a:off x="15181580" y="13135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27940</xdr:rowOff>
    </xdr:from>
    <xdr:to xmlns:xdr="http://schemas.openxmlformats.org/drawingml/2006/spreadsheetDrawing">
      <xdr:col>76</xdr:col>
      <xdr:colOff>114300</xdr:colOff>
      <xdr:row>75</xdr:row>
      <xdr:rowOff>101600</xdr:rowOff>
    </xdr:to>
    <xdr:cxnSp macro="">
      <xdr:nvCxnSpPr>
        <xdr:cNvPr id="633" name="直線コネクタ 632"/>
        <xdr:cNvCxnSpPr/>
      </xdr:nvCxnSpPr>
      <xdr:spPr>
        <a:xfrm flipV="1">
          <a:off x="13703300" y="1254379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54610</xdr:rowOff>
    </xdr:from>
    <xdr:to xmlns:xdr="http://schemas.openxmlformats.org/drawingml/2006/spreadsheetDrawing">
      <xdr:col>76</xdr:col>
      <xdr:colOff>165100</xdr:colOff>
      <xdr:row>76</xdr:row>
      <xdr:rowOff>156210</xdr:rowOff>
    </xdr:to>
    <xdr:sp macro="" textlink="">
      <xdr:nvSpPr>
        <xdr:cNvPr id="634" name="フローチャート: 判断 633"/>
        <xdr:cNvSpPr/>
      </xdr:nvSpPr>
      <xdr:spPr>
        <a:xfrm>
          <a:off x="14541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76</xdr:row>
      <xdr:rowOff>147320</xdr:rowOff>
    </xdr:from>
    <xdr:ext cx="596900" cy="259080"/>
    <xdr:sp macro="" textlink="">
      <xdr:nvSpPr>
        <xdr:cNvPr id="635" name="テキスト ボックス 634"/>
        <xdr:cNvSpPr txBox="1"/>
      </xdr:nvSpPr>
      <xdr:spPr>
        <a:xfrm>
          <a:off x="14292580" y="13177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73025</xdr:rowOff>
    </xdr:from>
    <xdr:to xmlns:xdr="http://schemas.openxmlformats.org/drawingml/2006/spreadsheetDrawing">
      <xdr:col>71</xdr:col>
      <xdr:colOff>177800</xdr:colOff>
      <xdr:row>75</xdr:row>
      <xdr:rowOff>101600</xdr:rowOff>
    </xdr:to>
    <xdr:cxnSp macro="">
      <xdr:nvCxnSpPr>
        <xdr:cNvPr id="636" name="直線コネクタ 635"/>
        <xdr:cNvCxnSpPr/>
      </xdr:nvCxnSpPr>
      <xdr:spPr>
        <a:xfrm>
          <a:off x="12814300" y="129317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84455</xdr:rowOff>
    </xdr:from>
    <xdr:to xmlns:xdr="http://schemas.openxmlformats.org/drawingml/2006/spreadsheetDrawing">
      <xdr:col>72</xdr:col>
      <xdr:colOff>38100</xdr:colOff>
      <xdr:row>77</xdr:row>
      <xdr:rowOff>14605</xdr:rowOff>
    </xdr:to>
    <xdr:sp macro="" textlink="">
      <xdr:nvSpPr>
        <xdr:cNvPr id="637" name="フローチャート: 判断 636"/>
        <xdr:cNvSpPr/>
      </xdr:nvSpPr>
      <xdr:spPr>
        <a:xfrm>
          <a:off x="13652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6350</xdr:rowOff>
    </xdr:from>
    <xdr:ext cx="596900" cy="257175"/>
    <xdr:sp macro="" textlink="">
      <xdr:nvSpPr>
        <xdr:cNvPr id="638" name="テキスト ボックス 637"/>
        <xdr:cNvSpPr txBox="1"/>
      </xdr:nvSpPr>
      <xdr:spPr>
        <a:xfrm>
          <a:off x="13403580" y="13208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83185</xdr:rowOff>
    </xdr:from>
    <xdr:to xmlns:xdr="http://schemas.openxmlformats.org/drawingml/2006/spreadsheetDrawing">
      <xdr:col>67</xdr:col>
      <xdr:colOff>101600</xdr:colOff>
      <xdr:row>77</xdr:row>
      <xdr:rowOff>13335</xdr:rowOff>
    </xdr:to>
    <xdr:sp macro="" textlink="">
      <xdr:nvSpPr>
        <xdr:cNvPr id="639" name="フローチャート: 判断 638"/>
        <xdr:cNvSpPr/>
      </xdr:nvSpPr>
      <xdr:spPr>
        <a:xfrm>
          <a:off x="12763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4445</xdr:rowOff>
    </xdr:from>
    <xdr:ext cx="596900" cy="259080"/>
    <xdr:sp macro="" textlink="">
      <xdr:nvSpPr>
        <xdr:cNvPr id="640" name="テキスト ボックス 639"/>
        <xdr:cNvSpPr txBox="1"/>
      </xdr:nvSpPr>
      <xdr:spPr>
        <a:xfrm>
          <a:off x="12514580" y="13206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18415</xdr:rowOff>
    </xdr:from>
    <xdr:to xmlns:xdr="http://schemas.openxmlformats.org/drawingml/2006/spreadsheetDrawing">
      <xdr:col>85</xdr:col>
      <xdr:colOff>177800</xdr:colOff>
      <xdr:row>74</xdr:row>
      <xdr:rowOff>120650</xdr:rowOff>
    </xdr:to>
    <xdr:sp macro="" textlink="">
      <xdr:nvSpPr>
        <xdr:cNvPr id="646" name="楕円 645"/>
        <xdr:cNvSpPr/>
      </xdr:nvSpPr>
      <xdr:spPr>
        <a:xfrm>
          <a:off x="16268700" y="12705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41275</xdr:rowOff>
    </xdr:from>
    <xdr:ext cx="598805" cy="257175"/>
    <xdr:sp macro="" textlink="">
      <xdr:nvSpPr>
        <xdr:cNvPr id="647" name="公債費該当値テキスト"/>
        <xdr:cNvSpPr txBox="1"/>
      </xdr:nvSpPr>
      <xdr:spPr>
        <a:xfrm>
          <a:off x="16370300" y="125571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101600</xdr:rowOff>
    </xdr:from>
    <xdr:to xmlns:xdr="http://schemas.openxmlformats.org/drawingml/2006/spreadsheetDrawing">
      <xdr:col>81</xdr:col>
      <xdr:colOff>101600</xdr:colOff>
      <xdr:row>75</xdr:row>
      <xdr:rowOff>31750</xdr:rowOff>
    </xdr:to>
    <xdr:sp macro="" textlink="">
      <xdr:nvSpPr>
        <xdr:cNvPr id="648" name="楕円 647"/>
        <xdr:cNvSpPr/>
      </xdr:nvSpPr>
      <xdr:spPr>
        <a:xfrm>
          <a:off x="15430500" y="1278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73</xdr:row>
      <xdr:rowOff>48260</xdr:rowOff>
    </xdr:from>
    <xdr:ext cx="596900" cy="259080"/>
    <xdr:sp macro="" textlink="">
      <xdr:nvSpPr>
        <xdr:cNvPr id="649" name="テキスト ボックス 648"/>
        <xdr:cNvSpPr txBox="1"/>
      </xdr:nvSpPr>
      <xdr:spPr>
        <a:xfrm>
          <a:off x="15181580" y="12564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148590</xdr:rowOff>
    </xdr:from>
    <xdr:to xmlns:xdr="http://schemas.openxmlformats.org/drawingml/2006/spreadsheetDrawing">
      <xdr:col>76</xdr:col>
      <xdr:colOff>165100</xdr:colOff>
      <xdr:row>73</xdr:row>
      <xdr:rowOff>78740</xdr:rowOff>
    </xdr:to>
    <xdr:sp macro="" textlink="">
      <xdr:nvSpPr>
        <xdr:cNvPr id="650" name="楕円 649"/>
        <xdr:cNvSpPr/>
      </xdr:nvSpPr>
      <xdr:spPr>
        <a:xfrm>
          <a:off x="14541500" y="1249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71</xdr:row>
      <xdr:rowOff>95250</xdr:rowOff>
    </xdr:from>
    <xdr:ext cx="596900" cy="259080"/>
    <xdr:sp macro="" textlink="">
      <xdr:nvSpPr>
        <xdr:cNvPr id="651" name="テキスト ボックス 650"/>
        <xdr:cNvSpPr txBox="1"/>
      </xdr:nvSpPr>
      <xdr:spPr>
        <a:xfrm>
          <a:off x="14292580" y="122682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50800</xdr:rowOff>
    </xdr:from>
    <xdr:to xmlns:xdr="http://schemas.openxmlformats.org/drawingml/2006/spreadsheetDrawing">
      <xdr:col>72</xdr:col>
      <xdr:colOff>38100</xdr:colOff>
      <xdr:row>75</xdr:row>
      <xdr:rowOff>152400</xdr:rowOff>
    </xdr:to>
    <xdr:sp macro="" textlink="">
      <xdr:nvSpPr>
        <xdr:cNvPr id="652" name="楕円 651"/>
        <xdr:cNvSpPr/>
      </xdr:nvSpPr>
      <xdr:spPr>
        <a:xfrm>
          <a:off x="13652500" y="1290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168910</xdr:rowOff>
    </xdr:from>
    <xdr:ext cx="596900" cy="257175"/>
    <xdr:sp macro="" textlink="">
      <xdr:nvSpPr>
        <xdr:cNvPr id="653" name="テキスト ボックス 652"/>
        <xdr:cNvSpPr txBox="1"/>
      </xdr:nvSpPr>
      <xdr:spPr>
        <a:xfrm>
          <a:off x="13403580" y="126847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22225</xdr:rowOff>
    </xdr:from>
    <xdr:to xmlns:xdr="http://schemas.openxmlformats.org/drawingml/2006/spreadsheetDrawing">
      <xdr:col>67</xdr:col>
      <xdr:colOff>101600</xdr:colOff>
      <xdr:row>75</xdr:row>
      <xdr:rowOff>123825</xdr:rowOff>
    </xdr:to>
    <xdr:sp macro="" textlink="">
      <xdr:nvSpPr>
        <xdr:cNvPr id="654" name="楕円 653"/>
        <xdr:cNvSpPr/>
      </xdr:nvSpPr>
      <xdr:spPr>
        <a:xfrm>
          <a:off x="12763500" y="128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73</xdr:row>
      <xdr:rowOff>140335</xdr:rowOff>
    </xdr:from>
    <xdr:ext cx="596900" cy="259080"/>
    <xdr:sp macro="" textlink="">
      <xdr:nvSpPr>
        <xdr:cNvPr id="655" name="テキスト ボックス 654"/>
        <xdr:cNvSpPr txBox="1"/>
      </xdr:nvSpPr>
      <xdr:spPr>
        <a:xfrm>
          <a:off x="12514580" y="12656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4" name="テキスト ボックス 663"/>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6" name="直線コネクタ 66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7" name="テキスト ボックス 666"/>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8" name="直線コネクタ 66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69" name="テキスト ボックス 668"/>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0" name="直線コネクタ 66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71" name="テキスト ボックス 670"/>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2" name="直線コネクタ 67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73" name="テキスト ボックス 672"/>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5" name="テキスト ボックス 674"/>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69215</xdr:rowOff>
    </xdr:from>
    <xdr:to xmlns:xdr="http://schemas.openxmlformats.org/drawingml/2006/spreadsheetDrawing">
      <xdr:col>85</xdr:col>
      <xdr:colOff>126365</xdr:colOff>
      <xdr:row>98</xdr:row>
      <xdr:rowOff>127635</xdr:rowOff>
    </xdr:to>
    <xdr:cxnSp macro="">
      <xdr:nvCxnSpPr>
        <xdr:cNvPr id="677" name="直線コネクタ 676"/>
        <xdr:cNvCxnSpPr/>
      </xdr:nvCxnSpPr>
      <xdr:spPr>
        <a:xfrm flipV="1">
          <a:off x="16317595" y="1567116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132080</xdr:rowOff>
    </xdr:from>
    <xdr:ext cx="469900" cy="257175"/>
    <xdr:sp macro="" textlink="">
      <xdr:nvSpPr>
        <xdr:cNvPr id="678" name="積立金最小値テキスト"/>
        <xdr:cNvSpPr txBox="1"/>
      </xdr:nvSpPr>
      <xdr:spPr>
        <a:xfrm>
          <a:off x="16370300" y="16934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127635</xdr:rowOff>
    </xdr:from>
    <xdr:to xmlns:xdr="http://schemas.openxmlformats.org/drawingml/2006/spreadsheetDrawing">
      <xdr:col>86</xdr:col>
      <xdr:colOff>25400</xdr:colOff>
      <xdr:row>98</xdr:row>
      <xdr:rowOff>127635</xdr:rowOff>
    </xdr:to>
    <xdr:cxnSp macro="">
      <xdr:nvCxnSpPr>
        <xdr:cNvPr id="679" name="直線コネクタ 678"/>
        <xdr:cNvCxnSpPr/>
      </xdr:nvCxnSpPr>
      <xdr:spPr>
        <a:xfrm>
          <a:off x="16230600" y="1692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15875</xdr:rowOff>
    </xdr:from>
    <xdr:ext cx="598805" cy="259080"/>
    <xdr:sp macro="" textlink="">
      <xdr:nvSpPr>
        <xdr:cNvPr id="680" name="積立金最大値テキスト"/>
        <xdr:cNvSpPr txBox="1"/>
      </xdr:nvSpPr>
      <xdr:spPr>
        <a:xfrm>
          <a:off x="16370300" y="1544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69215</xdr:rowOff>
    </xdr:from>
    <xdr:to xmlns:xdr="http://schemas.openxmlformats.org/drawingml/2006/spreadsheetDrawing">
      <xdr:col>86</xdr:col>
      <xdr:colOff>25400</xdr:colOff>
      <xdr:row>91</xdr:row>
      <xdr:rowOff>69215</xdr:rowOff>
    </xdr:to>
    <xdr:cxnSp macro="">
      <xdr:nvCxnSpPr>
        <xdr:cNvPr id="681" name="直線コネクタ 680"/>
        <xdr:cNvCxnSpPr/>
      </xdr:nvCxnSpPr>
      <xdr:spPr>
        <a:xfrm>
          <a:off x="16230600" y="1567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57150</xdr:rowOff>
    </xdr:from>
    <xdr:to xmlns:xdr="http://schemas.openxmlformats.org/drawingml/2006/spreadsheetDrawing">
      <xdr:col>85</xdr:col>
      <xdr:colOff>127000</xdr:colOff>
      <xdr:row>98</xdr:row>
      <xdr:rowOff>78740</xdr:rowOff>
    </xdr:to>
    <xdr:cxnSp macro="">
      <xdr:nvCxnSpPr>
        <xdr:cNvPr id="682" name="直線コネクタ 681"/>
        <xdr:cNvCxnSpPr/>
      </xdr:nvCxnSpPr>
      <xdr:spPr>
        <a:xfrm>
          <a:off x="15481300" y="168592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109220</xdr:rowOff>
    </xdr:from>
    <xdr:ext cx="534670" cy="257175"/>
    <xdr:sp macro="" textlink="">
      <xdr:nvSpPr>
        <xdr:cNvPr id="683" name="積立金平均値テキスト"/>
        <xdr:cNvSpPr txBox="1"/>
      </xdr:nvSpPr>
      <xdr:spPr>
        <a:xfrm>
          <a:off x="16370300" y="165684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86360</xdr:rowOff>
    </xdr:from>
    <xdr:to xmlns:xdr="http://schemas.openxmlformats.org/drawingml/2006/spreadsheetDrawing">
      <xdr:col>85</xdr:col>
      <xdr:colOff>177800</xdr:colOff>
      <xdr:row>98</xdr:row>
      <xdr:rowOff>15875</xdr:rowOff>
    </xdr:to>
    <xdr:sp macro="" textlink="">
      <xdr:nvSpPr>
        <xdr:cNvPr id="684" name="フローチャート: 判断 683"/>
        <xdr:cNvSpPr/>
      </xdr:nvSpPr>
      <xdr:spPr>
        <a:xfrm>
          <a:off x="162687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54610</xdr:rowOff>
    </xdr:from>
    <xdr:to xmlns:xdr="http://schemas.openxmlformats.org/drawingml/2006/spreadsheetDrawing">
      <xdr:col>81</xdr:col>
      <xdr:colOff>50800</xdr:colOff>
      <xdr:row>98</xdr:row>
      <xdr:rowOff>57150</xdr:rowOff>
    </xdr:to>
    <xdr:cxnSp macro="">
      <xdr:nvCxnSpPr>
        <xdr:cNvPr id="685" name="直線コネクタ 684"/>
        <xdr:cNvCxnSpPr/>
      </xdr:nvCxnSpPr>
      <xdr:spPr>
        <a:xfrm>
          <a:off x="14592300" y="168567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81915</xdr:rowOff>
    </xdr:from>
    <xdr:to xmlns:xdr="http://schemas.openxmlformats.org/drawingml/2006/spreadsheetDrawing">
      <xdr:col>81</xdr:col>
      <xdr:colOff>101600</xdr:colOff>
      <xdr:row>98</xdr:row>
      <xdr:rowOff>12065</xdr:rowOff>
    </xdr:to>
    <xdr:sp macro="" textlink="">
      <xdr:nvSpPr>
        <xdr:cNvPr id="686" name="フローチャート: 判断 685"/>
        <xdr:cNvSpPr/>
      </xdr:nvSpPr>
      <xdr:spPr>
        <a:xfrm>
          <a:off x="15430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29210</xdr:rowOff>
    </xdr:from>
    <xdr:ext cx="532765" cy="257175"/>
    <xdr:sp macro="" textlink="">
      <xdr:nvSpPr>
        <xdr:cNvPr id="687" name="テキスト ボックス 686"/>
        <xdr:cNvSpPr txBox="1"/>
      </xdr:nvSpPr>
      <xdr:spPr>
        <a:xfrm>
          <a:off x="15213965" y="16488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54610</xdr:rowOff>
    </xdr:from>
    <xdr:to xmlns:xdr="http://schemas.openxmlformats.org/drawingml/2006/spreadsheetDrawing">
      <xdr:col>76</xdr:col>
      <xdr:colOff>114300</xdr:colOff>
      <xdr:row>98</xdr:row>
      <xdr:rowOff>92710</xdr:rowOff>
    </xdr:to>
    <xdr:cxnSp macro="">
      <xdr:nvCxnSpPr>
        <xdr:cNvPr id="688" name="直線コネクタ 687"/>
        <xdr:cNvCxnSpPr/>
      </xdr:nvCxnSpPr>
      <xdr:spPr>
        <a:xfrm flipV="1">
          <a:off x="13703300" y="16856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168910</xdr:rowOff>
    </xdr:from>
    <xdr:to xmlns:xdr="http://schemas.openxmlformats.org/drawingml/2006/spreadsheetDrawing">
      <xdr:col>76</xdr:col>
      <xdr:colOff>165100</xdr:colOff>
      <xdr:row>97</xdr:row>
      <xdr:rowOff>99060</xdr:rowOff>
    </xdr:to>
    <xdr:sp macro="" textlink="">
      <xdr:nvSpPr>
        <xdr:cNvPr id="689" name="フローチャート: 判断 688"/>
        <xdr:cNvSpPr/>
      </xdr:nvSpPr>
      <xdr:spPr>
        <a:xfrm>
          <a:off x="14541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115570</xdr:rowOff>
    </xdr:from>
    <xdr:ext cx="596900" cy="259080"/>
    <xdr:sp macro="" textlink="">
      <xdr:nvSpPr>
        <xdr:cNvPr id="690" name="テキスト ボックス 689"/>
        <xdr:cNvSpPr txBox="1"/>
      </xdr:nvSpPr>
      <xdr:spPr>
        <a:xfrm>
          <a:off x="14292580" y="164033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92710</xdr:rowOff>
    </xdr:from>
    <xdr:to xmlns:xdr="http://schemas.openxmlformats.org/drawingml/2006/spreadsheetDrawing">
      <xdr:col>71</xdr:col>
      <xdr:colOff>177800</xdr:colOff>
      <xdr:row>98</xdr:row>
      <xdr:rowOff>96520</xdr:rowOff>
    </xdr:to>
    <xdr:cxnSp macro="">
      <xdr:nvCxnSpPr>
        <xdr:cNvPr id="691" name="直線コネクタ 690"/>
        <xdr:cNvCxnSpPr/>
      </xdr:nvCxnSpPr>
      <xdr:spPr>
        <a:xfrm flipV="1">
          <a:off x="12814300" y="168948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86360</xdr:rowOff>
    </xdr:from>
    <xdr:to xmlns:xdr="http://schemas.openxmlformats.org/drawingml/2006/spreadsheetDrawing">
      <xdr:col>72</xdr:col>
      <xdr:colOff>38100</xdr:colOff>
      <xdr:row>98</xdr:row>
      <xdr:rowOff>15875</xdr:rowOff>
    </xdr:to>
    <xdr:sp macro="" textlink="">
      <xdr:nvSpPr>
        <xdr:cNvPr id="692" name="フローチャート: 判断 691"/>
        <xdr:cNvSpPr/>
      </xdr:nvSpPr>
      <xdr:spPr>
        <a:xfrm>
          <a:off x="13652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32385</xdr:rowOff>
    </xdr:from>
    <xdr:ext cx="532765" cy="257175"/>
    <xdr:sp macro="" textlink="">
      <xdr:nvSpPr>
        <xdr:cNvPr id="693" name="テキスト ボックス 692"/>
        <xdr:cNvSpPr txBox="1"/>
      </xdr:nvSpPr>
      <xdr:spPr>
        <a:xfrm>
          <a:off x="13435965" y="16491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140335</xdr:rowOff>
    </xdr:from>
    <xdr:to xmlns:xdr="http://schemas.openxmlformats.org/drawingml/2006/spreadsheetDrawing">
      <xdr:col>67</xdr:col>
      <xdr:colOff>101600</xdr:colOff>
      <xdr:row>98</xdr:row>
      <xdr:rowOff>70485</xdr:rowOff>
    </xdr:to>
    <xdr:sp macro="" textlink="">
      <xdr:nvSpPr>
        <xdr:cNvPr id="694" name="フローチャート: 判断 693"/>
        <xdr:cNvSpPr/>
      </xdr:nvSpPr>
      <xdr:spPr>
        <a:xfrm>
          <a:off x="12763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86995</xdr:rowOff>
    </xdr:from>
    <xdr:ext cx="532765" cy="257175"/>
    <xdr:sp macro="" textlink="">
      <xdr:nvSpPr>
        <xdr:cNvPr id="695" name="テキスト ボックス 694"/>
        <xdr:cNvSpPr txBox="1"/>
      </xdr:nvSpPr>
      <xdr:spPr>
        <a:xfrm>
          <a:off x="12546965" y="1654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27940</xdr:rowOff>
    </xdr:from>
    <xdr:to xmlns:xdr="http://schemas.openxmlformats.org/drawingml/2006/spreadsheetDrawing">
      <xdr:col>85</xdr:col>
      <xdr:colOff>177800</xdr:colOff>
      <xdr:row>98</xdr:row>
      <xdr:rowOff>129540</xdr:rowOff>
    </xdr:to>
    <xdr:sp macro="" textlink="">
      <xdr:nvSpPr>
        <xdr:cNvPr id="701" name="楕円 700"/>
        <xdr:cNvSpPr/>
      </xdr:nvSpPr>
      <xdr:spPr>
        <a:xfrm>
          <a:off x="162687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114300</xdr:rowOff>
    </xdr:from>
    <xdr:ext cx="534670" cy="259080"/>
    <xdr:sp macro="" textlink="">
      <xdr:nvSpPr>
        <xdr:cNvPr id="702" name="積立金該当値テキスト"/>
        <xdr:cNvSpPr txBox="1"/>
      </xdr:nvSpPr>
      <xdr:spPr>
        <a:xfrm>
          <a:off x="16370300" y="1674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6350</xdr:rowOff>
    </xdr:from>
    <xdr:to xmlns:xdr="http://schemas.openxmlformats.org/drawingml/2006/spreadsheetDrawing">
      <xdr:col>81</xdr:col>
      <xdr:colOff>101600</xdr:colOff>
      <xdr:row>98</xdr:row>
      <xdr:rowOff>107950</xdr:rowOff>
    </xdr:to>
    <xdr:sp macro="" textlink="">
      <xdr:nvSpPr>
        <xdr:cNvPr id="703" name="楕円 702"/>
        <xdr:cNvSpPr/>
      </xdr:nvSpPr>
      <xdr:spPr>
        <a:xfrm>
          <a:off x="15430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99060</xdr:rowOff>
    </xdr:from>
    <xdr:ext cx="532765" cy="257175"/>
    <xdr:sp macro="" textlink="">
      <xdr:nvSpPr>
        <xdr:cNvPr id="704" name="テキスト ボックス 703"/>
        <xdr:cNvSpPr txBox="1"/>
      </xdr:nvSpPr>
      <xdr:spPr>
        <a:xfrm>
          <a:off x="15213965" y="16901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3810</xdr:rowOff>
    </xdr:from>
    <xdr:to xmlns:xdr="http://schemas.openxmlformats.org/drawingml/2006/spreadsheetDrawing">
      <xdr:col>76</xdr:col>
      <xdr:colOff>165100</xdr:colOff>
      <xdr:row>98</xdr:row>
      <xdr:rowOff>105410</xdr:rowOff>
    </xdr:to>
    <xdr:sp macro="" textlink="">
      <xdr:nvSpPr>
        <xdr:cNvPr id="705" name="楕円 704"/>
        <xdr:cNvSpPr/>
      </xdr:nvSpPr>
      <xdr:spPr>
        <a:xfrm>
          <a:off x="14541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96520</xdr:rowOff>
    </xdr:from>
    <xdr:ext cx="532765" cy="259080"/>
    <xdr:sp macro="" textlink="">
      <xdr:nvSpPr>
        <xdr:cNvPr id="706" name="テキスト ボックス 705"/>
        <xdr:cNvSpPr txBox="1"/>
      </xdr:nvSpPr>
      <xdr:spPr>
        <a:xfrm>
          <a:off x="14324965" y="16898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41910</xdr:rowOff>
    </xdr:from>
    <xdr:to xmlns:xdr="http://schemas.openxmlformats.org/drawingml/2006/spreadsheetDrawing">
      <xdr:col>72</xdr:col>
      <xdr:colOff>38100</xdr:colOff>
      <xdr:row>98</xdr:row>
      <xdr:rowOff>143510</xdr:rowOff>
    </xdr:to>
    <xdr:sp macro="" textlink="">
      <xdr:nvSpPr>
        <xdr:cNvPr id="707" name="楕円 706"/>
        <xdr:cNvSpPr/>
      </xdr:nvSpPr>
      <xdr:spPr>
        <a:xfrm>
          <a:off x="13652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134620</xdr:rowOff>
    </xdr:from>
    <xdr:ext cx="532765" cy="257175"/>
    <xdr:sp macro="" textlink="">
      <xdr:nvSpPr>
        <xdr:cNvPr id="708" name="テキスト ボックス 707"/>
        <xdr:cNvSpPr txBox="1"/>
      </xdr:nvSpPr>
      <xdr:spPr>
        <a:xfrm>
          <a:off x="13435965" y="16936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45720</xdr:rowOff>
    </xdr:from>
    <xdr:to xmlns:xdr="http://schemas.openxmlformats.org/drawingml/2006/spreadsheetDrawing">
      <xdr:col>67</xdr:col>
      <xdr:colOff>101600</xdr:colOff>
      <xdr:row>98</xdr:row>
      <xdr:rowOff>147320</xdr:rowOff>
    </xdr:to>
    <xdr:sp macro="" textlink="">
      <xdr:nvSpPr>
        <xdr:cNvPr id="709" name="楕円 708"/>
        <xdr:cNvSpPr/>
      </xdr:nvSpPr>
      <xdr:spPr>
        <a:xfrm>
          <a:off x="12763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138430</xdr:rowOff>
    </xdr:from>
    <xdr:ext cx="532765" cy="259080"/>
    <xdr:sp macro="" textlink="">
      <xdr:nvSpPr>
        <xdr:cNvPr id="710" name="テキスト ボックス 709"/>
        <xdr:cNvSpPr txBox="1"/>
      </xdr:nvSpPr>
      <xdr:spPr>
        <a:xfrm>
          <a:off x="12546965" y="16940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9" name="テキスト ボックス 718"/>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1" name="直線コネクタ 72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2" name="テキスト ボックス 721"/>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3" name="直線コネクタ 72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175"/>
    <xdr:sp macro="" textlink="">
      <xdr:nvSpPr>
        <xdr:cNvPr id="724" name="テキスト ボックス 723"/>
        <xdr:cNvSpPr txBox="1"/>
      </xdr:nvSpPr>
      <xdr:spPr>
        <a:xfrm>
          <a:off x="17756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5" name="直線コネクタ 72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26" name="テキスト ボックス 725"/>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7" name="直線コネクタ 72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28" name="テキスト ボックス 727"/>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9"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0" name="テキスト ボックス 729"/>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115570</xdr:rowOff>
    </xdr:from>
    <xdr:to xmlns:xdr="http://schemas.openxmlformats.org/drawingml/2006/spreadsheetDrawing">
      <xdr:col>116</xdr:col>
      <xdr:colOff>62865</xdr:colOff>
      <xdr:row>38</xdr:row>
      <xdr:rowOff>139700</xdr:rowOff>
    </xdr:to>
    <xdr:cxnSp macro="">
      <xdr:nvCxnSpPr>
        <xdr:cNvPr id="732" name="直線コネクタ 731"/>
        <xdr:cNvCxnSpPr/>
      </xdr:nvCxnSpPr>
      <xdr:spPr>
        <a:xfrm flipV="1">
          <a:off x="22159595" y="5430520"/>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175"/>
    <xdr:sp macro="" textlink="">
      <xdr:nvSpPr>
        <xdr:cNvPr id="733" name="投資及び出資金最小値テキスト"/>
        <xdr:cNvSpPr txBox="1"/>
      </xdr:nvSpPr>
      <xdr:spPr>
        <a:xfrm>
          <a:off x="22212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4" name="直線コネクタ 73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62230</xdr:rowOff>
    </xdr:from>
    <xdr:ext cx="534670" cy="259080"/>
    <xdr:sp macro="" textlink="">
      <xdr:nvSpPr>
        <xdr:cNvPr id="735" name="投資及び出資金最大値テキスト"/>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115570</xdr:rowOff>
    </xdr:from>
    <xdr:to xmlns:xdr="http://schemas.openxmlformats.org/drawingml/2006/spreadsheetDrawing">
      <xdr:col>116</xdr:col>
      <xdr:colOff>152400</xdr:colOff>
      <xdr:row>31</xdr:row>
      <xdr:rowOff>115570</xdr:rowOff>
    </xdr:to>
    <xdr:cxnSp macro="">
      <xdr:nvCxnSpPr>
        <xdr:cNvPr id="736" name="直線コネクタ 735"/>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7" name="直線コネクタ 73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6985</xdr:rowOff>
    </xdr:from>
    <xdr:ext cx="469900" cy="257175"/>
    <xdr:sp macro="" textlink="">
      <xdr:nvSpPr>
        <xdr:cNvPr id="738" name="投資及び出資金平均値テキスト"/>
        <xdr:cNvSpPr txBox="1"/>
      </xdr:nvSpPr>
      <xdr:spPr>
        <a:xfrm>
          <a:off x="22212300" y="635063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155575</xdr:rowOff>
    </xdr:from>
    <xdr:to xmlns:xdr="http://schemas.openxmlformats.org/drawingml/2006/spreadsheetDrawing">
      <xdr:col>116</xdr:col>
      <xdr:colOff>114300</xdr:colOff>
      <xdr:row>38</xdr:row>
      <xdr:rowOff>86360</xdr:rowOff>
    </xdr:to>
    <xdr:sp macro="" textlink="">
      <xdr:nvSpPr>
        <xdr:cNvPr id="739" name="フローチャート: 判断 738"/>
        <xdr:cNvSpPr/>
      </xdr:nvSpPr>
      <xdr:spPr>
        <a:xfrm>
          <a:off x="22110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0" name="直線コネクタ 73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104775</xdr:rowOff>
    </xdr:to>
    <xdr:sp macro="" textlink="">
      <xdr:nvSpPr>
        <xdr:cNvPr id="741" name="フローチャート: 判断 740"/>
        <xdr:cNvSpPr/>
      </xdr:nvSpPr>
      <xdr:spPr>
        <a:xfrm>
          <a:off x="2127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121285</xdr:rowOff>
    </xdr:from>
    <xdr:ext cx="467995" cy="257175"/>
    <xdr:sp macro="" textlink="">
      <xdr:nvSpPr>
        <xdr:cNvPr id="742" name="テキスト ボックス 741"/>
        <xdr:cNvSpPr txBox="1"/>
      </xdr:nvSpPr>
      <xdr:spPr>
        <a:xfrm>
          <a:off x="21088350" y="62934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3" name="直線コネクタ 74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147320</xdr:rowOff>
    </xdr:from>
    <xdr:to xmlns:xdr="http://schemas.openxmlformats.org/drawingml/2006/spreadsheetDrawing">
      <xdr:col>107</xdr:col>
      <xdr:colOff>101600</xdr:colOff>
      <xdr:row>38</xdr:row>
      <xdr:rowOff>77470</xdr:rowOff>
    </xdr:to>
    <xdr:sp macro="" textlink="">
      <xdr:nvSpPr>
        <xdr:cNvPr id="744" name="フローチャート: 判断 743"/>
        <xdr:cNvSpPr/>
      </xdr:nvSpPr>
      <xdr:spPr>
        <a:xfrm>
          <a:off x="20383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93980</xdr:rowOff>
    </xdr:from>
    <xdr:ext cx="467995" cy="259080"/>
    <xdr:sp macro="" textlink="">
      <xdr:nvSpPr>
        <xdr:cNvPr id="745" name="テキスト ボックス 744"/>
        <xdr:cNvSpPr txBox="1"/>
      </xdr:nvSpPr>
      <xdr:spPr>
        <a:xfrm>
          <a:off x="20199350" y="6266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6" name="直線コネクタ 74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1905</xdr:rowOff>
    </xdr:from>
    <xdr:to xmlns:xdr="http://schemas.openxmlformats.org/drawingml/2006/spreadsheetDrawing">
      <xdr:col>102</xdr:col>
      <xdr:colOff>165100</xdr:colOff>
      <xdr:row>38</xdr:row>
      <xdr:rowOff>103505</xdr:rowOff>
    </xdr:to>
    <xdr:sp macro="" textlink="">
      <xdr:nvSpPr>
        <xdr:cNvPr id="747" name="フローチャート: 判断 746"/>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120650</xdr:rowOff>
    </xdr:from>
    <xdr:ext cx="467995" cy="257175"/>
    <xdr:sp macro="" textlink="">
      <xdr:nvSpPr>
        <xdr:cNvPr id="748" name="テキスト ボックス 747"/>
        <xdr:cNvSpPr txBox="1"/>
      </xdr:nvSpPr>
      <xdr:spPr>
        <a:xfrm>
          <a:off x="19310350" y="62928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49" name="フローチャート: 判断 748"/>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125730</xdr:rowOff>
    </xdr:from>
    <xdr:ext cx="467995" cy="259080"/>
    <xdr:sp macro="" textlink="">
      <xdr:nvSpPr>
        <xdr:cNvPr id="750" name="テキスト ボックス 749"/>
        <xdr:cNvSpPr txBox="1"/>
      </xdr:nvSpPr>
      <xdr:spPr>
        <a:xfrm>
          <a:off x="18421350" y="6297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1"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2"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3"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4"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5"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7"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59" name="テキスト ボックス 758"/>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1" name="テキスト ボックス 760"/>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63" name="テキスト ボックス 762"/>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65" name="テキスト ボックス 764"/>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4" name="テキスト ボックス 773"/>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5"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6" name="直線コネクタ 775"/>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77" name="テキスト ボックス 776"/>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8" name="直線コネクタ 777"/>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9" name="テキスト ボックス 778"/>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81" name="テキスト ボックス 780"/>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2" name="直線コネクタ 781"/>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3" name="テキスト ボックス 782"/>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4" name="直線コネクタ 783"/>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5" name="テキスト ボックス 784"/>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7175"/>
    <xdr:sp macro="" textlink="">
      <xdr:nvSpPr>
        <xdr:cNvPr id="787" name="テキスト ボックス 786"/>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132080</xdr:rowOff>
    </xdr:from>
    <xdr:to xmlns:xdr="http://schemas.openxmlformats.org/drawingml/2006/spreadsheetDrawing">
      <xdr:col>116</xdr:col>
      <xdr:colOff>62865</xdr:colOff>
      <xdr:row>59</xdr:row>
      <xdr:rowOff>44450</xdr:rowOff>
    </xdr:to>
    <xdr:cxnSp macro="">
      <xdr:nvCxnSpPr>
        <xdr:cNvPr id="789" name="直線コネクタ 788"/>
        <xdr:cNvCxnSpPr/>
      </xdr:nvCxnSpPr>
      <xdr:spPr>
        <a:xfrm flipV="1">
          <a:off x="22159595" y="8876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0"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1" name="直線コネクタ 790"/>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78105</xdr:rowOff>
    </xdr:from>
    <xdr:ext cx="534670" cy="257175"/>
    <xdr:sp macro="" textlink="">
      <xdr:nvSpPr>
        <xdr:cNvPr id="792" name="貸付金最大値テキスト"/>
        <xdr:cNvSpPr txBox="1"/>
      </xdr:nvSpPr>
      <xdr:spPr>
        <a:xfrm>
          <a:off x="22212300" y="86506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132080</xdr:rowOff>
    </xdr:from>
    <xdr:to xmlns:xdr="http://schemas.openxmlformats.org/drawingml/2006/spreadsheetDrawing">
      <xdr:col>116</xdr:col>
      <xdr:colOff>152400</xdr:colOff>
      <xdr:row>51</xdr:row>
      <xdr:rowOff>132080</xdr:rowOff>
    </xdr:to>
    <xdr:cxnSp macro="">
      <xdr:nvCxnSpPr>
        <xdr:cNvPr id="793" name="直線コネクタ 792"/>
        <xdr:cNvCxnSpPr/>
      </xdr:nvCxnSpPr>
      <xdr:spPr>
        <a:xfrm>
          <a:off x="22072600" y="887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22860</xdr:rowOff>
    </xdr:from>
    <xdr:to xmlns:xdr="http://schemas.openxmlformats.org/drawingml/2006/spreadsheetDrawing">
      <xdr:col>116</xdr:col>
      <xdr:colOff>63500</xdr:colOff>
      <xdr:row>59</xdr:row>
      <xdr:rowOff>25400</xdr:rowOff>
    </xdr:to>
    <xdr:cxnSp macro="">
      <xdr:nvCxnSpPr>
        <xdr:cNvPr id="794" name="直線コネクタ 793"/>
        <xdr:cNvCxnSpPr/>
      </xdr:nvCxnSpPr>
      <xdr:spPr>
        <a:xfrm>
          <a:off x="21323300" y="1013841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58420</xdr:rowOff>
    </xdr:from>
    <xdr:ext cx="469900" cy="259080"/>
    <xdr:sp macro="" textlink="">
      <xdr:nvSpPr>
        <xdr:cNvPr id="795" name="貸付金平均値テキスト"/>
        <xdr:cNvSpPr txBox="1"/>
      </xdr:nvSpPr>
      <xdr:spPr>
        <a:xfrm>
          <a:off x="22212300" y="9831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35560</xdr:rowOff>
    </xdr:from>
    <xdr:to xmlns:xdr="http://schemas.openxmlformats.org/drawingml/2006/spreadsheetDrawing">
      <xdr:col>116</xdr:col>
      <xdr:colOff>114300</xdr:colOff>
      <xdr:row>58</xdr:row>
      <xdr:rowOff>137160</xdr:rowOff>
    </xdr:to>
    <xdr:sp macro="" textlink="">
      <xdr:nvSpPr>
        <xdr:cNvPr id="796" name="フローチャート: 判断 795"/>
        <xdr:cNvSpPr/>
      </xdr:nvSpPr>
      <xdr:spPr>
        <a:xfrm>
          <a:off x="22110700" y="997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22860</xdr:rowOff>
    </xdr:from>
    <xdr:to xmlns:xdr="http://schemas.openxmlformats.org/drawingml/2006/spreadsheetDrawing">
      <xdr:col>111</xdr:col>
      <xdr:colOff>177800</xdr:colOff>
      <xdr:row>59</xdr:row>
      <xdr:rowOff>23495</xdr:rowOff>
    </xdr:to>
    <xdr:cxnSp macro="">
      <xdr:nvCxnSpPr>
        <xdr:cNvPr id="797" name="直線コネクタ 796"/>
        <xdr:cNvCxnSpPr/>
      </xdr:nvCxnSpPr>
      <xdr:spPr>
        <a:xfrm flipV="1">
          <a:off x="20434300" y="10138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17780</xdr:rowOff>
    </xdr:from>
    <xdr:to xmlns:xdr="http://schemas.openxmlformats.org/drawingml/2006/spreadsheetDrawing">
      <xdr:col>112</xdr:col>
      <xdr:colOff>38100</xdr:colOff>
      <xdr:row>58</xdr:row>
      <xdr:rowOff>119380</xdr:rowOff>
    </xdr:to>
    <xdr:sp macro="" textlink="">
      <xdr:nvSpPr>
        <xdr:cNvPr id="798" name="フローチャート: 判断 797"/>
        <xdr:cNvSpPr/>
      </xdr:nvSpPr>
      <xdr:spPr>
        <a:xfrm>
          <a:off x="21272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135890</xdr:rowOff>
    </xdr:from>
    <xdr:ext cx="467995" cy="259080"/>
    <xdr:sp macro="" textlink="">
      <xdr:nvSpPr>
        <xdr:cNvPr id="799" name="テキスト ボックス 798"/>
        <xdr:cNvSpPr txBox="1"/>
      </xdr:nvSpPr>
      <xdr:spPr>
        <a:xfrm>
          <a:off x="21088350" y="9737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3175</xdr:rowOff>
    </xdr:from>
    <xdr:to xmlns:xdr="http://schemas.openxmlformats.org/drawingml/2006/spreadsheetDrawing">
      <xdr:col>107</xdr:col>
      <xdr:colOff>50800</xdr:colOff>
      <xdr:row>59</xdr:row>
      <xdr:rowOff>23495</xdr:rowOff>
    </xdr:to>
    <xdr:cxnSp macro="">
      <xdr:nvCxnSpPr>
        <xdr:cNvPr id="800" name="直線コネクタ 799"/>
        <xdr:cNvCxnSpPr/>
      </xdr:nvCxnSpPr>
      <xdr:spPr>
        <a:xfrm>
          <a:off x="19545300" y="101187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59690</xdr:rowOff>
    </xdr:from>
    <xdr:to xmlns:xdr="http://schemas.openxmlformats.org/drawingml/2006/spreadsheetDrawing">
      <xdr:col>107</xdr:col>
      <xdr:colOff>101600</xdr:colOff>
      <xdr:row>58</xdr:row>
      <xdr:rowOff>161290</xdr:rowOff>
    </xdr:to>
    <xdr:sp macro="" textlink="">
      <xdr:nvSpPr>
        <xdr:cNvPr id="801" name="フローチャート: 判断 800"/>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6350</xdr:rowOff>
    </xdr:from>
    <xdr:ext cx="467995" cy="257175"/>
    <xdr:sp macro="" textlink="">
      <xdr:nvSpPr>
        <xdr:cNvPr id="802" name="テキスト ボックス 801"/>
        <xdr:cNvSpPr txBox="1"/>
      </xdr:nvSpPr>
      <xdr:spPr>
        <a:xfrm>
          <a:off x="20199350" y="9779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3175</xdr:rowOff>
    </xdr:from>
    <xdr:to xmlns:xdr="http://schemas.openxmlformats.org/drawingml/2006/spreadsheetDrawing">
      <xdr:col>102</xdr:col>
      <xdr:colOff>114300</xdr:colOff>
      <xdr:row>59</xdr:row>
      <xdr:rowOff>4445</xdr:rowOff>
    </xdr:to>
    <xdr:cxnSp macro="">
      <xdr:nvCxnSpPr>
        <xdr:cNvPr id="803" name="直線コネクタ 802"/>
        <xdr:cNvCxnSpPr/>
      </xdr:nvCxnSpPr>
      <xdr:spPr>
        <a:xfrm flipV="1">
          <a:off x="18656300" y="101187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56515</xdr:rowOff>
    </xdr:from>
    <xdr:to xmlns:xdr="http://schemas.openxmlformats.org/drawingml/2006/spreadsheetDrawing">
      <xdr:col>102</xdr:col>
      <xdr:colOff>165100</xdr:colOff>
      <xdr:row>58</xdr:row>
      <xdr:rowOff>158115</xdr:rowOff>
    </xdr:to>
    <xdr:sp macro="" textlink="">
      <xdr:nvSpPr>
        <xdr:cNvPr id="804" name="フローチャート: 判断 803"/>
        <xdr:cNvSpPr/>
      </xdr:nvSpPr>
      <xdr:spPr>
        <a:xfrm>
          <a:off x="194945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3175</xdr:rowOff>
    </xdr:from>
    <xdr:ext cx="467995" cy="259080"/>
    <xdr:sp macro="" textlink="">
      <xdr:nvSpPr>
        <xdr:cNvPr id="805" name="テキスト ボックス 804"/>
        <xdr:cNvSpPr txBox="1"/>
      </xdr:nvSpPr>
      <xdr:spPr>
        <a:xfrm>
          <a:off x="19310350" y="9775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73025</xdr:rowOff>
    </xdr:from>
    <xdr:to xmlns:xdr="http://schemas.openxmlformats.org/drawingml/2006/spreadsheetDrawing">
      <xdr:col>98</xdr:col>
      <xdr:colOff>38100</xdr:colOff>
      <xdr:row>59</xdr:row>
      <xdr:rowOff>3175</xdr:rowOff>
    </xdr:to>
    <xdr:sp macro="" textlink="">
      <xdr:nvSpPr>
        <xdr:cNvPr id="806" name="フローチャート: 判断 805"/>
        <xdr:cNvSpPr/>
      </xdr:nvSpPr>
      <xdr:spPr>
        <a:xfrm>
          <a:off x="18605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19685</xdr:rowOff>
    </xdr:from>
    <xdr:ext cx="467995" cy="257175"/>
    <xdr:sp macro="" textlink="">
      <xdr:nvSpPr>
        <xdr:cNvPr id="807" name="テキスト ボックス 806"/>
        <xdr:cNvSpPr txBox="1"/>
      </xdr:nvSpPr>
      <xdr:spPr>
        <a:xfrm>
          <a:off x="18421350" y="97923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146050</xdr:rowOff>
    </xdr:from>
    <xdr:to xmlns:xdr="http://schemas.openxmlformats.org/drawingml/2006/spreadsheetDrawing">
      <xdr:col>116</xdr:col>
      <xdr:colOff>114300</xdr:colOff>
      <xdr:row>59</xdr:row>
      <xdr:rowOff>76200</xdr:rowOff>
    </xdr:to>
    <xdr:sp macro="" textlink="">
      <xdr:nvSpPr>
        <xdr:cNvPr id="813" name="楕円 812"/>
        <xdr:cNvSpPr/>
      </xdr:nvSpPr>
      <xdr:spPr>
        <a:xfrm>
          <a:off x="221107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60960</xdr:rowOff>
    </xdr:from>
    <xdr:ext cx="469900" cy="259080"/>
    <xdr:sp macro="" textlink="">
      <xdr:nvSpPr>
        <xdr:cNvPr id="814" name="貸付金該当値テキスト"/>
        <xdr:cNvSpPr txBox="1"/>
      </xdr:nvSpPr>
      <xdr:spPr>
        <a:xfrm>
          <a:off x="22212300" y="10005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143510</xdr:rowOff>
    </xdr:from>
    <xdr:to xmlns:xdr="http://schemas.openxmlformats.org/drawingml/2006/spreadsheetDrawing">
      <xdr:col>112</xdr:col>
      <xdr:colOff>38100</xdr:colOff>
      <xdr:row>59</xdr:row>
      <xdr:rowOff>73660</xdr:rowOff>
    </xdr:to>
    <xdr:sp macro="" textlink="">
      <xdr:nvSpPr>
        <xdr:cNvPr id="815" name="楕円 814"/>
        <xdr:cNvSpPr/>
      </xdr:nvSpPr>
      <xdr:spPr>
        <a:xfrm>
          <a:off x="2127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64770</xdr:rowOff>
    </xdr:from>
    <xdr:ext cx="467995" cy="257175"/>
    <xdr:sp macro="" textlink="">
      <xdr:nvSpPr>
        <xdr:cNvPr id="816" name="テキスト ボックス 815"/>
        <xdr:cNvSpPr txBox="1"/>
      </xdr:nvSpPr>
      <xdr:spPr>
        <a:xfrm>
          <a:off x="21088350" y="10180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144145</xdr:rowOff>
    </xdr:from>
    <xdr:to xmlns:xdr="http://schemas.openxmlformats.org/drawingml/2006/spreadsheetDrawing">
      <xdr:col>107</xdr:col>
      <xdr:colOff>101600</xdr:colOff>
      <xdr:row>59</xdr:row>
      <xdr:rowOff>74930</xdr:rowOff>
    </xdr:to>
    <xdr:sp macro="" textlink="">
      <xdr:nvSpPr>
        <xdr:cNvPr id="817" name="楕円 816"/>
        <xdr:cNvSpPr/>
      </xdr:nvSpPr>
      <xdr:spPr>
        <a:xfrm>
          <a:off x="20383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65405</xdr:rowOff>
    </xdr:from>
    <xdr:ext cx="467995" cy="257175"/>
    <xdr:sp macro="" textlink="">
      <xdr:nvSpPr>
        <xdr:cNvPr id="818" name="テキスト ボックス 817"/>
        <xdr:cNvSpPr txBox="1"/>
      </xdr:nvSpPr>
      <xdr:spPr>
        <a:xfrm>
          <a:off x="20199350" y="10180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123825</xdr:rowOff>
    </xdr:from>
    <xdr:to xmlns:xdr="http://schemas.openxmlformats.org/drawingml/2006/spreadsheetDrawing">
      <xdr:col>102</xdr:col>
      <xdr:colOff>165100</xdr:colOff>
      <xdr:row>59</xdr:row>
      <xdr:rowOff>53975</xdr:rowOff>
    </xdr:to>
    <xdr:sp macro="" textlink="">
      <xdr:nvSpPr>
        <xdr:cNvPr id="819" name="楕円 818"/>
        <xdr:cNvSpPr/>
      </xdr:nvSpPr>
      <xdr:spPr>
        <a:xfrm>
          <a:off x="19494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45085</xdr:rowOff>
    </xdr:from>
    <xdr:ext cx="467995" cy="258445"/>
    <xdr:sp macro="" textlink="">
      <xdr:nvSpPr>
        <xdr:cNvPr id="820" name="テキスト ボックス 819"/>
        <xdr:cNvSpPr txBox="1"/>
      </xdr:nvSpPr>
      <xdr:spPr>
        <a:xfrm>
          <a:off x="19310350" y="101606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125095</xdr:rowOff>
    </xdr:from>
    <xdr:to xmlns:xdr="http://schemas.openxmlformats.org/drawingml/2006/spreadsheetDrawing">
      <xdr:col>98</xdr:col>
      <xdr:colOff>38100</xdr:colOff>
      <xdr:row>59</xdr:row>
      <xdr:rowOff>55245</xdr:rowOff>
    </xdr:to>
    <xdr:sp macro="" textlink="">
      <xdr:nvSpPr>
        <xdr:cNvPr id="821" name="楕円 820"/>
        <xdr:cNvSpPr/>
      </xdr:nvSpPr>
      <xdr:spPr>
        <a:xfrm>
          <a:off x="18605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46355</xdr:rowOff>
    </xdr:from>
    <xdr:ext cx="467995" cy="259080"/>
    <xdr:sp macro="" textlink="">
      <xdr:nvSpPr>
        <xdr:cNvPr id="822" name="テキスト ボックス 821"/>
        <xdr:cNvSpPr txBox="1"/>
      </xdr:nvSpPr>
      <xdr:spPr>
        <a:xfrm>
          <a:off x="18421350" y="10161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1" name="テキスト ボックス 830"/>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015" cy="259080"/>
    <xdr:sp macro="" textlink="">
      <xdr:nvSpPr>
        <xdr:cNvPr id="834" name="テキスト ボックス 833"/>
        <xdr:cNvSpPr txBox="1"/>
      </xdr:nvSpPr>
      <xdr:spPr>
        <a:xfrm>
          <a:off x="18039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6" name="テキスト ボックス 83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3725" cy="257175"/>
    <xdr:sp macro="" textlink="">
      <xdr:nvSpPr>
        <xdr:cNvPr id="838" name="テキスト ボックス 837"/>
        <xdr:cNvSpPr txBox="1"/>
      </xdr:nvSpPr>
      <xdr:spPr>
        <a:xfrm>
          <a:off x="17692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40" name="テキスト ボックス 839"/>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42" name="テキスト ボックス 841"/>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4" name="テキスト ボックス 843"/>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156210</xdr:rowOff>
    </xdr:from>
    <xdr:to xmlns:xdr="http://schemas.openxmlformats.org/drawingml/2006/spreadsheetDrawing">
      <xdr:col>116</xdr:col>
      <xdr:colOff>62865</xdr:colOff>
      <xdr:row>79</xdr:row>
      <xdr:rowOff>6985</xdr:rowOff>
    </xdr:to>
    <xdr:cxnSp macro="">
      <xdr:nvCxnSpPr>
        <xdr:cNvPr id="846" name="直線コネクタ 845"/>
        <xdr:cNvCxnSpPr/>
      </xdr:nvCxnSpPr>
      <xdr:spPr>
        <a:xfrm flipV="1">
          <a:off x="22159595" y="12329160"/>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10795</xdr:rowOff>
    </xdr:from>
    <xdr:ext cx="469900" cy="258445"/>
    <xdr:sp macro="" textlink="">
      <xdr:nvSpPr>
        <xdr:cNvPr id="847" name="繰出金最小値テキスト"/>
        <xdr:cNvSpPr txBox="1"/>
      </xdr:nvSpPr>
      <xdr:spPr>
        <a:xfrm>
          <a:off x="22212300" y="135553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6985</xdr:rowOff>
    </xdr:from>
    <xdr:to xmlns:xdr="http://schemas.openxmlformats.org/drawingml/2006/spreadsheetDrawing">
      <xdr:col>116</xdr:col>
      <xdr:colOff>152400</xdr:colOff>
      <xdr:row>79</xdr:row>
      <xdr:rowOff>6985</xdr:rowOff>
    </xdr:to>
    <xdr:cxnSp macro="">
      <xdr:nvCxnSpPr>
        <xdr:cNvPr id="848" name="直線コネクタ 847"/>
        <xdr:cNvCxnSpPr/>
      </xdr:nvCxnSpPr>
      <xdr:spPr>
        <a:xfrm>
          <a:off x="22072600" y="1355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102870</xdr:rowOff>
    </xdr:from>
    <xdr:ext cx="598805" cy="259080"/>
    <xdr:sp macro="" textlink="">
      <xdr:nvSpPr>
        <xdr:cNvPr id="849" name="繰出金最大値テキスト"/>
        <xdr:cNvSpPr txBox="1"/>
      </xdr:nvSpPr>
      <xdr:spPr>
        <a:xfrm>
          <a:off x="22212300" y="12104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156210</xdr:rowOff>
    </xdr:from>
    <xdr:to xmlns:xdr="http://schemas.openxmlformats.org/drawingml/2006/spreadsheetDrawing">
      <xdr:col>116</xdr:col>
      <xdr:colOff>152400</xdr:colOff>
      <xdr:row>71</xdr:row>
      <xdr:rowOff>156210</xdr:rowOff>
    </xdr:to>
    <xdr:cxnSp macro="">
      <xdr:nvCxnSpPr>
        <xdr:cNvPr id="850" name="直線コネクタ 849"/>
        <xdr:cNvCxnSpPr/>
      </xdr:nvCxnSpPr>
      <xdr:spPr>
        <a:xfrm>
          <a:off x="22072600" y="1232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111125</xdr:rowOff>
    </xdr:from>
    <xdr:to xmlns:xdr="http://schemas.openxmlformats.org/drawingml/2006/spreadsheetDrawing">
      <xdr:col>116</xdr:col>
      <xdr:colOff>63500</xdr:colOff>
      <xdr:row>75</xdr:row>
      <xdr:rowOff>22860</xdr:rowOff>
    </xdr:to>
    <xdr:cxnSp macro="">
      <xdr:nvCxnSpPr>
        <xdr:cNvPr id="851" name="直線コネクタ 850"/>
        <xdr:cNvCxnSpPr/>
      </xdr:nvCxnSpPr>
      <xdr:spPr>
        <a:xfrm flipV="1">
          <a:off x="21323300" y="1279842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26035</xdr:rowOff>
    </xdr:from>
    <xdr:ext cx="534670" cy="259080"/>
    <xdr:sp macro="" textlink="">
      <xdr:nvSpPr>
        <xdr:cNvPr id="852" name="繰出金平均値テキスト"/>
        <xdr:cNvSpPr txBox="1"/>
      </xdr:nvSpPr>
      <xdr:spPr>
        <a:xfrm>
          <a:off x="22212300" y="12884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47625</xdr:rowOff>
    </xdr:from>
    <xdr:to xmlns:xdr="http://schemas.openxmlformats.org/drawingml/2006/spreadsheetDrawing">
      <xdr:col>116</xdr:col>
      <xdr:colOff>114300</xdr:colOff>
      <xdr:row>75</xdr:row>
      <xdr:rowOff>149225</xdr:rowOff>
    </xdr:to>
    <xdr:sp macro="" textlink="">
      <xdr:nvSpPr>
        <xdr:cNvPr id="853" name="フローチャート: 判断 852"/>
        <xdr:cNvSpPr/>
      </xdr:nvSpPr>
      <xdr:spPr>
        <a:xfrm>
          <a:off x="221107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17780</xdr:rowOff>
    </xdr:from>
    <xdr:to xmlns:xdr="http://schemas.openxmlformats.org/drawingml/2006/spreadsheetDrawing">
      <xdr:col>111</xdr:col>
      <xdr:colOff>177800</xdr:colOff>
      <xdr:row>75</xdr:row>
      <xdr:rowOff>22860</xdr:rowOff>
    </xdr:to>
    <xdr:cxnSp macro="">
      <xdr:nvCxnSpPr>
        <xdr:cNvPr id="854" name="直線コネクタ 853"/>
        <xdr:cNvCxnSpPr/>
      </xdr:nvCxnSpPr>
      <xdr:spPr>
        <a:xfrm>
          <a:off x="20434300" y="128765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45720</xdr:rowOff>
    </xdr:from>
    <xdr:to xmlns:xdr="http://schemas.openxmlformats.org/drawingml/2006/spreadsheetDrawing">
      <xdr:col>112</xdr:col>
      <xdr:colOff>38100</xdr:colOff>
      <xdr:row>75</xdr:row>
      <xdr:rowOff>147320</xdr:rowOff>
    </xdr:to>
    <xdr:sp macro="" textlink="">
      <xdr:nvSpPr>
        <xdr:cNvPr id="855" name="フローチャート: 判断 854"/>
        <xdr:cNvSpPr/>
      </xdr:nvSpPr>
      <xdr:spPr>
        <a:xfrm>
          <a:off x="212725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139065</xdr:rowOff>
    </xdr:from>
    <xdr:ext cx="532765" cy="259080"/>
    <xdr:sp macro="" textlink="">
      <xdr:nvSpPr>
        <xdr:cNvPr id="856" name="テキスト ボックス 855"/>
        <xdr:cNvSpPr txBox="1"/>
      </xdr:nvSpPr>
      <xdr:spPr>
        <a:xfrm>
          <a:off x="21055965" y="12997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17780</xdr:rowOff>
    </xdr:from>
    <xdr:to xmlns:xdr="http://schemas.openxmlformats.org/drawingml/2006/spreadsheetDrawing">
      <xdr:col>107</xdr:col>
      <xdr:colOff>50800</xdr:colOff>
      <xdr:row>75</xdr:row>
      <xdr:rowOff>37465</xdr:rowOff>
    </xdr:to>
    <xdr:cxnSp macro="">
      <xdr:nvCxnSpPr>
        <xdr:cNvPr id="857" name="直線コネクタ 856"/>
        <xdr:cNvCxnSpPr/>
      </xdr:nvCxnSpPr>
      <xdr:spPr>
        <a:xfrm flipV="1">
          <a:off x="19545300" y="128765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64135</xdr:rowOff>
    </xdr:from>
    <xdr:to xmlns:xdr="http://schemas.openxmlformats.org/drawingml/2006/spreadsheetDrawing">
      <xdr:col>107</xdr:col>
      <xdr:colOff>101600</xdr:colOff>
      <xdr:row>75</xdr:row>
      <xdr:rowOff>166370</xdr:rowOff>
    </xdr:to>
    <xdr:sp macro="" textlink="">
      <xdr:nvSpPr>
        <xdr:cNvPr id="858" name="フローチャート: 判断 857"/>
        <xdr:cNvSpPr/>
      </xdr:nvSpPr>
      <xdr:spPr>
        <a:xfrm>
          <a:off x="20383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156845</xdr:rowOff>
    </xdr:from>
    <xdr:ext cx="532765" cy="257175"/>
    <xdr:sp macro="" textlink="">
      <xdr:nvSpPr>
        <xdr:cNvPr id="859" name="テキスト ボックス 858"/>
        <xdr:cNvSpPr txBox="1"/>
      </xdr:nvSpPr>
      <xdr:spPr>
        <a:xfrm>
          <a:off x="20166965" y="130155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37465</xdr:rowOff>
    </xdr:from>
    <xdr:to xmlns:xdr="http://schemas.openxmlformats.org/drawingml/2006/spreadsheetDrawing">
      <xdr:col>102</xdr:col>
      <xdr:colOff>114300</xdr:colOff>
      <xdr:row>75</xdr:row>
      <xdr:rowOff>74930</xdr:rowOff>
    </xdr:to>
    <xdr:cxnSp macro="">
      <xdr:nvCxnSpPr>
        <xdr:cNvPr id="860" name="直線コネクタ 859"/>
        <xdr:cNvCxnSpPr/>
      </xdr:nvCxnSpPr>
      <xdr:spPr>
        <a:xfrm flipV="1">
          <a:off x="18656300" y="128962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87630</xdr:rowOff>
    </xdr:from>
    <xdr:to xmlns:xdr="http://schemas.openxmlformats.org/drawingml/2006/spreadsheetDrawing">
      <xdr:col>102</xdr:col>
      <xdr:colOff>165100</xdr:colOff>
      <xdr:row>76</xdr:row>
      <xdr:rowOff>17780</xdr:rowOff>
    </xdr:to>
    <xdr:sp macro="" textlink="">
      <xdr:nvSpPr>
        <xdr:cNvPr id="861" name="フローチャート: 判断 860"/>
        <xdr:cNvSpPr/>
      </xdr:nvSpPr>
      <xdr:spPr>
        <a:xfrm>
          <a:off x="194945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8890</xdr:rowOff>
    </xdr:from>
    <xdr:ext cx="532765" cy="257175"/>
    <xdr:sp macro="" textlink="">
      <xdr:nvSpPr>
        <xdr:cNvPr id="862" name="テキスト ボックス 861"/>
        <xdr:cNvSpPr txBox="1"/>
      </xdr:nvSpPr>
      <xdr:spPr>
        <a:xfrm>
          <a:off x="19277965" y="13039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67945</xdr:rowOff>
    </xdr:from>
    <xdr:to xmlns:xdr="http://schemas.openxmlformats.org/drawingml/2006/spreadsheetDrawing">
      <xdr:col>98</xdr:col>
      <xdr:colOff>38100</xdr:colOff>
      <xdr:row>75</xdr:row>
      <xdr:rowOff>169545</xdr:rowOff>
    </xdr:to>
    <xdr:sp macro="" textlink="">
      <xdr:nvSpPr>
        <xdr:cNvPr id="863" name="フローチャート: 判断 862"/>
        <xdr:cNvSpPr/>
      </xdr:nvSpPr>
      <xdr:spPr>
        <a:xfrm>
          <a:off x="18605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160655</xdr:rowOff>
    </xdr:from>
    <xdr:ext cx="532765" cy="259080"/>
    <xdr:sp macro="" textlink="">
      <xdr:nvSpPr>
        <xdr:cNvPr id="864" name="テキスト ボックス 863"/>
        <xdr:cNvSpPr txBox="1"/>
      </xdr:nvSpPr>
      <xdr:spPr>
        <a:xfrm>
          <a:off x="18388965" y="13019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60325</xdr:rowOff>
    </xdr:from>
    <xdr:to xmlns:xdr="http://schemas.openxmlformats.org/drawingml/2006/spreadsheetDrawing">
      <xdr:col>116</xdr:col>
      <xdr:colOff>114300</xdr:colOff>
      <xdr:row>74</xdr:row>
      <xdr:rowOff>161925</xdr:rowOff>
    </xdr:to>
    <xdr:sp macro="" textlink="">
      <xdr:nvSpPr>
        <xdr:cNvPr id="870" name="楕円 869"/>
        <xdr:cNvSpPr/>
      </xdr:nvSpPr>
      <xdr:spPr>
        <a:xfrm>
          <a:off x="221107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83185</xdr:rowOff>
    </xdr:from>
    <xdr:ext cx="598805" cy="259080"/>
    <xdr:sp macro="" textlink="">
      <xdr:nvSpPr>
        <xdr:cNvPr id="871" name="繰出金該当値テキスト"/>
        <xdr:cNvSpPr txBox="1"/>
      </xdr:nvSpPr>
      <xdr:spPr>
        <a:xfrm>
          <a:off x="22212300" y="125990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143510</xdr:rowOff>
    </xdr:from>
    <xdr:to xmlns:xdr="http://schemas.openxmlformats.org/drawingml/2006/spreadsheetDrawing">
      <xdr:col>112</xdr:col>
      <xdr:colOff>38100</xdr:colOff>
      <xdr:row>75</xdr:row>
      <xdr:rowOff>73660</xdr:rowOff>
    </xdr:to>
    <xdr:sp macro="" textlink="">
      <xdr:nvSpPr>
        <xdr:cNvPr id="872" name="楕円 871"/>
        <xdr:cNvSpPr/>
      </xdr:nvSpPr>
      <xdr:spPr>
        <a:xfrm>
          <a:off x="21272500" y="128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90170</xdr:rowOff>
    </xdr:from>
    <xdr:ext cx="532765" cy="259080"/>
    <xdr:sp macro="" textlink="">
      <xdr:nvSpPr>
        <xdr:cNvPr id="873" name="テキスト ボックス 872"/>
        <xdr:cNvSpPr txBox="1"/>
      </xdr:nvSpPr>
      <xdr:spPr>
        <a:xfrm>
          <a:off x="21055965" y="12606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137795</xdr:rowOff>
    </xdr:from>
    <xdr:to xmlns:xdr="http://schemas.openxmlformats.org/drawingml/2006/spreadsheetDrawing">
      <xdr:col>107</xdr:col>
      <xdr:colOff>101600</xdr:colOff>
      <xdr:row>75</xdr:row>
      <xdr:rowOff>67945</xdr:rowOff>
    </xdr:to>
    <xdr:sp macro="" textlink="">
      <xdr:nvSpPr>
        <xdr:cNvPr id="874" name="楕円 873"/>
        <xdr:cNvSpPr/>
      </xdr:nvSpPr>
      <xdr:spPr>
        <a:xfrm>
          <a:off x="20383500" y="128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84455</xdr:rowOff>
    </xdr:from>
    <xdr:ext cx="532765" cy="259080"/>
    <xdr:sp macro="" textlink="">
      <xdr:nvSpPr>
        <xdr:cNvPr id="875" name="テキスト ボックス 874"/>
        <xdr:cNvSpPr txBox="1"/>
      </xdr:nvSpPr>
      <xdr:spPr>
        <a:xfrm>
          <a:off x="20166965" y="12600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158115</xdr:rowOff>
    </xdr:from>
    <xdr:to xmlns:xdr="http://schemas.openxmlformats.org/drawingml/2006/spreadsheetDrawing">
      <xdr:col>102</xdr:col>
      <xdr:colOff>165100</xdr:colOff>
      <xdr:row>75</xdr:row>
      <xdr:rowOff>88265</xdr:rowOff>
    </xdr:to>
    <xdr:sp macro="" textlink="">
      <xdr:nvSpPr>
        <xdr:cNvPr id="876" name="楕円 875"/>
        <xdr:cNvSpPr/>
      </xdr:nvSpPr>
      <xdr:spPr>
        <a:xfrm>
          <a:off x="19494500" y="128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104775</xdr:rowOff>
    </xdr:from>
    <xdr:ext cx="532765" cy="259080"/>
    <xdr:sp macro="" textlink="">
      <xdr:nvSpPr>
        <xdr:cNvPr id="877" name="テキスト ボックス 876"/>
        <xdr:cNvSpPr txBox="1"/>
      </xdr:nvSpPr>
      <xdr:spPr>
        <a:xfrm>
          <a:off x="19277965" y="12620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23495</xdr:rowOff>
    </xdr:from>
    <xdr:to xmlns:xdr="http://schemas.openxmlformats.org/drawingml/2006/spreadsheetDrawing">
      <xdr:col>98</xdr:col>
      <xdr:colOff>38100</xdr:colOff>
      <xdr:row>75</xdr:row>
      <xdr:rowOff>125095</xdr:rowOff>
    </xdr:to>
    <xdr:sp macro="" textlink="">
      <xdr:nvSpPr>
        <xdr:cNvPr id="878" name="楕円 877"/>
        <xdr:cNvSpPr/>
      </xdr:nvSpPr>
      <xdr:spPr>
        <a:xfrm>
          <a:off x="18605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141605</xdr:rowOff>
    </xdr:from>
    <xdr:ext cx="532765" cy="259080"/>
    <xdr:sp macro="" textlink="">
      <xdr:nvSpPr>
        <xdr:cNvPr id="879" name="テキスト ボックス 878"/>
        <xdr:cNvSpPr txBox="1"/>
      </xdr:nvSpPr>
      <xdr:spPr>
        <a:xfrm>
          <a:off x="18388965" y="126574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8" name="テキスト ボックス 887"/>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1" name="テキスト ボックス 890"/>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93" name="テキスト ボックス 892"/>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05" name="テキスト ボックス 904"/>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08" name="テキスト ボックス 907"/>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1" name="テキスト ボックス 910"/>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3" name="テキスト ボックス 912"/>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2" name="テキスト ボックス 921"/>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4" name="テキスト ボックス 923"/>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26" name="テキスト ボックス 925"/>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28" name="テキスト ボックス 927"/>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1,211,247</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　人件費は、住民一人当たり</a:t>
          </a:r>
          <a:r>
            <a:rPr kumimoji="1" lang="en-US" altLang="ja-JP" sz="1300">
              <a:latin typeface="ＭＳ Ｐゴシック"/>
              <a:ea typeface="ＭＳ Ｐゴシック"/>
            </a:rPr>
            <a:t>201,405</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30,402</a:t>
          </a:r>
          <a:r>
            <a:rPr kumimoji="1" lang="ja-JP" altLang="en-US" sz="1300">
              <a:latin typeface="ＭＳ Ｐゴシック"/>
              <a:ea typeface="ＭＳ Ｐゴシック"/>
            </a:rPr>
            <a:t>円高い状況となっている。定員適正化計画に沿った職員数の適正化や人事評価制度の適正な運用などによる給与水準の適正化などにより、引き続き人件費の抑制に努める。</a:t>
          </a:r>
        </a:p>
        <a:p>
          <a:r>
            <a:rPr kumimoji="1" lang="ja-JP" altLang="en-US" sz="1300">
              <a:latin typeface="ＭＳ Ｐゴシック"/>
              <a:ea typeface="ＭＳ Ｐゴシック"/>
            </a:rPr>
            <a:t>　維持補修費は、住民一人当たり</a:t>
          </a:r>
          <a:r>
            <a:rPr kumimoji="1" lang="en-US" altLang="ja-JP" sz="1300">
              <a:latin typeface="ＭＳ Ｐゴシック"/>
              <a:ea typeface="ＭＳ Ｐゴシック"/>
            </a:rPr>
            <a:t>32,009</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9,637</a:t>
          </a:r>
          <a:r>
            <a:rPr kumimoji="1" lang="ja-JP" altLang="en-US" sz="1300">
              <a:latin typeface="ＭＳ Ｐゴシック"/>
              <a:ea typeface="ＭＳ Ｐゴシック"/>
            </a:rPr>
            <a:t>円高い状況となっている。これは、緊急浚渫推進事業を実施したことにより一時的に増加しているものである。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災害復旧事業費は、住民一人当たり</a:t>
          </a:r>
          <a:r>
            <a:rPr kumimoji="1" lang="en-US" altLang="ja-JP" sz="1300">
              <a:latin typeface="ＭＳ Ｐゴシック"/>
              <a:ea typeface="ＭＳ Ｐゴシック"/>
            </a:rPr>
            <a:t>37,192</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20,889</a:t>
          </a:r>
          <a:r>
            <a:rPr kumimoji="1" lang="ja-JP" altLang="en-US" sz="1300">
              <a:latin typeface="ＭＳ Ｐゴシック"/>
              <a:ea typeface="ＭＳ Ｐゴシック"/>
            </a:rPr>
            <a:t>円高い状況となっている。これは、令和４年に発生した豪雨災害により災害復旧費が大幅に増加したことに伴うもの。</a:t>
          </a:r>
        </a:p>
        <a:p>
          <a:r>
            <a:rPr kumimoji="1" lang="ja-JP" altLang="en-US" sz="1300">
              <a:latin typeface="ＭＳ Ｐゴシック"/>
              <a:ea typeface="ＭＳ Ｐゴシック"/>
            </a:rPr>
            <a:t>　公債費は、住民一人当たり</a:t>
          </a:r>
          <a:r>
            <a:rPr kumimoji="1" lang="en-US" altLang="ja-JP" sz="1300">
              <a:latin typeface="ＭＳ Ｐゴシック"/>
              <a:ea typeface="ＭＳ Ｐゴシック"/>
            </a:rPr>
            <a:t>218,521</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95,517</a:t>
          </a:r>
          <a:r>
            <a:rPr kumimoji="1" lang="ja-JP" altLang="en-US" sz="1300">
              <a:latin typeface="ＭＳ Ｐゴシック"/>
              <a:ea typeface="ＭＳ Ｐゴシック"/>
            </a:rPr>
            <a:t>円高い状況となっている。これは、役場庁舎等の高台移転事業をはじめとした南海トラフ地震対策事業の財源となった地方債の償還に伴うもので、今後一定期間増加するが、令和７～８年度をピークに減少に転じる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高知県中土佐町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5,941
5,896
193.21
7,643,733
7,196,021
397,556
3,865,445
13,255,039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175"/>
    <xdr:sp macro="" textlink="">
      <xdr:nvSpPr>
        <xdr:cNvPr id="54" name="テキスト ボックス 53"/>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58420</xdr:rowOff>
    </xdr:from>
    <xdr:to xmlns:xdr="http://schemas.openxmlformats.org/drawingml/2006/spreadsheetDrawing">
      <xdr:col>24</xdr:col>
      <xdr:colOff>62865</xdr:colOff>
      <xdr:row>38</xdr:row>
      <xdr:rowOff>158115</xdr:rowOff>
    </xdr:to>
    <xdr:cxnSp macro="">
      <xdr:nvCxnSpPr>
        <xdr:cNvPr id="56" name="直線コネクタ 55"/>
        <xdr:cNvCxnSpPr/>
      </xdr:nvCxnSpPr>
      <xdr:spPr>
        <a:xfrm flipV="1">
          <a:off x="4633595" y="520192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161925</xdr:rowOff>
    </xdr:from>
    <xdr:ext cx="469900" cy="259080"/>
    <xdr:sp macro="" textlink="">
      <xdr:nvSpPr>
        <xdr:cNvPr id="57" name="議会費最小値テキスト"/>
        <xdr:cNvSpPr txBox="1"/>
      </xdr:nvSpPr>
      <xdr:spPr>
        <a:xfrm>
          <a:off x="4686300" y="667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158115</xdr:rowOff>
    </xdr:from>
    <xdr:to xmlns:xdr="http://schemas.openxmlformats.org/drawingml/2006/spreadsheetDrawing">
      <xdr:col>24</xdr:col>
      <xdr:colOff>152400</xdr:colOff>
      <xdr:row>38</xdr:row>
      <xdr:rowOff>158115</xdr:rowOff>
    </xdr:to>
    <xdr:cxnSp macro="">
      <xdr:nvCxnSpPr>
        <xdr:cNvPr id="58" name="直線コネクタ 57"/>
        <xdr:cNvCxnSpPr/>
      </xdr:nvCxnSpPr>
      <xdr:spPr>
        <a:xfrm>
          <a:off x="4546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5080</xdr:rowOff>
    </xdr:from>
    <xdr:ext cx="534670" cy="259080"/>
    <xdr:sp macro="" textlink="">
      <xdr:nvSpPr>
        <xdr:cNvPr id="59" name="議会費最大値テキスト"/>
        <xdr:cNvSpPr txBox="1"/>
      </xdr:nvSpPr>
      <xdr:spPr>
        <a:xfrm>
          <a:off x="4686300" y="497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58420</xdr:rowOff>
    </xdr:from>
    <xdr:to xmlns:xdr="http://schemas.openxmlformats.org/drawingml/2006/spreadsheetDrawing">
      <xdr:col>24</xdr:col>
      <xdr:colOff>152400</xdr:colOff>
      <xdr:row>30</xdr:row>
      <xdr:rowOff>58420</xdr:rowOff>
    </xdr:to>
    <xdr:cxnSp macro="">
      <xdr:nvCxnSpPr>
        <xdr:cNvPr id="60" name="直線コネクタ 59"/>
        <xdr:cNvCxnSpPr/>
      </xdr:nvCxnSpPr>
      <xdr:spPr>
        <a:xfrm>
          <a:off x="4546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17780</xdr:rowOff>
    </xdr:from>
    <xdr:to xmlns:xdr="http://schemas.openxmlformats.org/drawingml/2006/spreadsheetDrawing">
      <xdr:col>24</xdr:col>
      <xdr:colOff>63500</xdr:colOff>
      <xdr:row>35</xdr:row>
      <xdr:rowOff>153670</xdr:rowOff>
    </xdr:to>
    <xdr:cxnSp macro="">
      <xdr:nvCxnSpPr>
        <xdr:cNvPr id="61" name="直線コネクタ 60"/>
        <xdr:cNvCxnSpPr/>
      </xdr:nvCxnSpPr>
      <xdr:spPr>
        <a:xfrm flipV="1">
          <a:off x="3797300" y="6018530"/>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58420</xdr:rowOff>
    </xdr:from>
    <xdr:ext cx="534670" cy="259080"/>
    <xdr:sp macro="" textlink="">
      <xdr:nvSpPr>
        <xdr:cNvPr id="62" name="議会費平均値テキスト"/>
        <xdr:cNvSpPr txBox="1"/>
      </xdr:nvSpPr>
      <xdr:spPr>
        <a:xfrm>
          <a:off x="4686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80010</xdr:rowOff>
    </xdr:from>
    <xdr:to xmlns:xdr="http://schemas.openxmlformats.org/drawingml/2006/spreadsheetDrawing">
      <xdr:col>24</xdr:col>
      <xdr:colOff>114300</xdr:colOff>
      <xdr:row>36</xdr:row>
      <xdr:rowOff>10160</xdr:rowOff>
    </xdr:to>
    <xdr:sp macro="" textlink="">
      <xdr:nvSpPr>
        <xdr:cNvPr id="63" name="フローチャート: 判断 62"/>
        <xdr:cNvSpPr/>
      </xdr:nvSpPr>
      <xdr:spPr>
        <a:xfrm>
          <a:off x="45847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153670</xdr:rowOff>
    </xdr:from>
    <xdr:to xmlns:xdr="http://schemas.openxmlformats.org/drawingml/2006/spreadsheetDrawing">
      <xdr:col>19</xdr:col>
      <xdr:colOff>177800</xdr:colOff>
      <xdr:row>36</xdr:row>
      <xdr:rowOff>32385</xdr:rowOff>
    </xdr:to>
    <xdr:cxnSp macro="">
      <xdr:nvCxnSpPr>
        <xdr:cNvPr id="64" name="直線コネクタ 63"/>
        <xdr:cNvCxnSpPr/>
      </xdr:nvCxnSpPr>
      <xdr:spPr>
        <a:xfrm flipV="1">
          <a:off x="2908300" y="615442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118745</xdr:rowOff>
    </xdr:from>
    <xdr:to xmlns:xdr="http://schemas.openxmlformats.org/drawingml/2006/spreadsheetDrawing">
      <xdr:col>20</xdr:col>
      <xdr:colOff>38100</xdr:colOff>
      <xdr:row>36</xdr:row>
      <xdr:rowOff>48895</xdr:rowOff>
    </xdr:to>
    <xdr:sp macro="" textlink="">
      <xdr:nvSpPr>
        <xdr:cNvPr id="65" name="フローチャート: 判断 64"/>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40640</xdr:rowOff>
    </xdr:from>
    <xdr:ext cx="532765" cy="257175"/>
    <xdr:sp macro="" textlink="">
      <xdr:nvSpPr>
        <xdr:cNvPr id="66" name="テキスト ボックス 65"/>
        <xdr:cNvSpPr txBox="1"/>
      </xdr:nvSpPr>
      <xdr:spPr>
        <a:xfrm>
          <a:off x="3529965" y="6212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32385</xdr:rowOff>
    </xdr:from>
    <xdr:to xmlns:xdr="http://schemas.openxmlformats.org/drawingml/2006/spreadsheetDrawing">
      <xdr:col>15</xdr:col>
      <xdr:colOff>50800</xdr:colOff>
      <xdr:row>36</xdr:row>
      <xdr:rowOff>88900</xdr:rowOff>
    </xdr:to>
    <xdr:cxnSp macro="">
      <xdr:nvCxnSpPr>
        <xdr:cNvPr id="67" name="直線コネクタ 66"/>
        <xdr:cNvCxnSpPr/>
      </xdr:nvCxnSpPr>
      <xdr:spPr>
        <a:xfrm flipV="1">
          <a:off x="2019300" y="62045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149225</xdr:rowOff>
    </xdr:from>
    <xdr:to xmlns:xdr="http://schemas.openxmlformats.org/drawingml/2006/spreadsheetDrawing">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95885</xdr:rowOff>
    </xdr:from>
    <xdr:ext cx="532765" cy="259080"/>
    <xdr:sp macro="" textlink="">
      <xdr:nvSpPr>
        <xdr:cNvPr id="69" name="テキスト ボックス 68"/>
        <xdr:cNvSpPr txBox="1"/>
      </xdr:nvSpPr>
      <xdr:spPr>
        <a:xfrm>
          <a:off x="2640965" y="59251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82550</xdr:rowOff>
    </xdr:from>
    <xdr:to xmlns:xdr="http://schemas.openxmlformats.org/drawingml/2006/spreadsheetDrawing">
      <xdr:col>10</xdr:col>
      <xdr:colOff>114300</xdr:colOff>
      <xdr:row>36</xdr:row>
      <xdr:rowOff>88900</xdr:rowOff>
    </xdr:to>
    <xdr:cxnSp macro="">
      <xdr:nvCxnSpPr>
        <xdr:cNvPr id="70" name="直線コネクタ 69"/>
        <xdr:cNvCxnSpPr/>
      </xdr:nvCxnSpPr>
      <xdr:spPr>
        <a:xfrm>
          <a:off x="1130300" y="62547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105410</xdr:rowOff>
    </xdr:from>
    <xdr:ext cx="532765" cy="259080"/>
    <xdr:sp macro="" textlink="">
      <xdr:nvSpPr>
        <xdr:cNvPr id="72" name="テキスト ボックス 71"/>
        <xdr:cNvSpPr txBox="1"/>
      </xdr:nvSpPr>
      <xdr:spPr>
        <a:xfrm>
          <a:off x="1751965" y="5934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99060</xdr:rowOff>
    </xdr:from>
    <xdr:to xmlns:xdr="http://schemas.openxmlformats.org/drawingml/2006/spreadsheetDrawing">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45720</xdr:rowOff>
    </xdr:from>
    <xdr:ext cx="532765" cy="259080"/>
    <xdr:sp macro="" textlink="">
      <xdr:nvSpPr>
        <xdr:cNvPr id="74" name="テキスト ボックス 73"/>
        <xdr:cNvSpPr txBox="1"/>
      </xdr:nvSpPr>
      <xdr:spPr>
        <a:xfrm>
          <a:off x="862965" y="5875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137795</xdr:rowOff>
    </xdr:from>
    <xdr:to xmlns:xdr="http://schemas.openxmlformats.org/drawingml/2006/spreadsheetDrawing">
      <xdr:col>24</xdr:col>
      <xdr:colOff>114300</xdr:colOff>
      <xdr:row>35</xdr:row>
      <xdr:rowOff>67945</xdr:rowOff>
    </xdr:to>
    <xdr:sp macro="" textlink="">
      <xdr:nvSpPr>
        <xdr:cNvPr id="80" name="楕円 79"/>
        <xdr:cNvSpPr/>
      </xdr:nvSpPr>
      <xdr:spPr>
        <a:xfrm>
          <a:off x="4584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160655</xdr:rowOff>
    </xdr:from>
    <xdr:ext cx="534670" cy="259080"/>
    <xdr:sp macro="" textlink="">
      <xdr:nvSpPr>
        <xdr:cNvPr id="81" name="議会費該当値テキスト"/>
        <xdr:cNvSpPr txBox="1"/>
      </xdr:nvSpPr>
      <xdr:spPr>
        <a:xfrm>
          <a:off x="4686300" y="5818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102870</xdr:rowOff>
    </xdr:from>
    <xdr:to xmlns:xdr="http://schemas.openxmlformats.org/drawingml/2006/spreadsheetDrawing">
      <xdr:col>20</xdr:col>
      <xdr:colOff>38100</xdr:colOff>
      <xdr:row>36</xdr:row>
      <xdr:rowOff>33020</xdr:rowOff>
    </xdr:to>
    <xdr:sp macro="" textlink="">
      <xdr:nvSpPr>
        <xdr:cNvPr id="82" name="楕円 81"/>
        <xdr:cNvSpPr/>
      </xdr:nvSpPr>
      <xdr:spPr>
        <a:xfrm>
          <a:off x="37465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49530</xdr:rowOff>
    </xdr:from>
    <xdr:ext cx="532765" cy="259080"/>
    <xdr:sp macro="" textlink="">
      <xdr:nvSpPr>
        <xdr:cNvPr id="83" name="テキスト ボックス 82"/>
        <xdr:cNvSpPr txBox="1"/>
      </xdr:nvSpPr>
      <xdr:spPr>
        <a:xfrm>
          <a:off x="3529965" y="5878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153035</xdr:rowOff>
    </xdr:from>
    <xdr:to xmlns:xdr="http://schemas.openxmlformats.org/drawingml/2006/spreadsheetDrawing">
      <xdr:col>15</xdr:col>
      <xdr:colOff>101600</xdr:colOff>
      <xdr:row>36</xdr:row>
      <xdr:rowOff>83185</xdr:rowOff>
    </xdr:to>
    <xdr:sp macro="" textlink="">
      <xdr:nvSpPr>
        <xdr:cNvPr id="84" name="楕円 83"/>
        <xdr:cNvSpPr/>
      </xdr:nvSpPr>
      <xdr:spPr>
        <a:xfrm>
          <a:off x="2857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74930</xdr:rowOff>
    </xdr:from>
    <xdr:ext cx="532765" cy="257175"/>
    <xdr:sp macro="" textlink="">
      <xdr:nvSpPr>
        <xdr:cNvPr id="85" name="テキスト ボックス 84"/>
        <xdr:cNvSpPr txBox="1"/>
      </xdr:nvSpPr>
      <xdr:spPr>
        <a:xfrm>
          <a:off x="2640965" y="6247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38100</xdr:rowOff>
    </xdr:from>
    <xdr:to xmlns:xdr="http://schemas.openxmlformats.org/drawingml/2006/spreadsheetDrawing">
      <xdr:col>10</xdr:col>
      <xdr:colOff>165100</xdr:colOff>
      <xdr:row>36</xdr:row>
      <xdr:rowOff>139700</xdr:rowOff>
    </xdr:to>
    <xdr:sp macro="" textlink="">
      <xdr:nvSpPr>
        <xdr:cNvPr id="86" name="楕円 85"/>
        <xdr:cNvSpPr/>
      </xdr:nvSpPr>
      <xdr:spPr>
        <a:xfrm>
          <a:off x="1968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130810</xdr:rowOff>
    </xdr:from>
    <xdr:ext cx="467995" cy="259080"/>
    <xdr:sp macro="" textlink="">
      <xdr:nvSpPr>
        <xdr:cNvPr id="87" name="テキスト ボックス 86"/>
        <xdr:cNvSpPr txBox="1"/>
      </xdr:nvSpPr>
      <xdr:spPr>
        <a:xfrm>
          <a:off x="1784350" y="6303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31750</xdr:rowOff>
    </xdr:from>
    <xdr:to xmlns:xdr="http://schemas.openxmlformats.org/drawingml/2006/spreadsheetDrawing">
      <xdr:col>6</xdr:col>
      <xdr:colOff>38100</xdr:colOff>
      <xdr:row>36</xdr:row>
      <xdr:rowOff>133350</xdr:rowOff>
    </xdr:to>
    <xdr:sp macro="" textlink="">
      <xdr:nvSpPr>
        <xdr:cNvPr id="88" name="楕円 87"/>
        <xdr:cNvSpPr/>
      </xdr:nvSpPr>
      <xdr:spPr>
        <a:xfrm>
          <a:off x="1079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124460</xdr:rowOff>
    </xdr:from>
    <xdr:ext cx="467995" cy="259080"/>
    <xdr:sp macro="" textlink="">
      <xdr:nvSpPr>
        <xdr:cNvPr id="89" name="テキスト ボックス 88"/>
        <xdr:cNvSpPr txBox="1"/>
      </xdr:nvSpPr>
      <xdr:spPr>
        <a:xfrm>
          <a:off x="895350" y="6296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1" name="テキスト ボックス 100"/>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3" name="テキスト ボックス 102"/>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5" name="テキスト ボックス 104"/>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7" name="テキスト ボックス 106"/>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9" name="テキスト ボックス 108"/>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3895" cy="259080"/>
    <xdr:sp macro="" textlink="">
      <xdr:nvSpPr>
        <xdr:cNvPr id="111" name="テキスト ボックス 110"/>
        <xdr:cNvSpPr txBox="1"/>
      </xdr:nvSpPr>
      <xdr:spPr>
        <a:xfrm>
          <a:off x="76200" y="8439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895" cy="257175"/>
    <xdr:sp macro="" textlink="">
      <xdr:nvSpPr>
        <xdr:cNvPr id="113" name="テキスト ボックス 112"/>
        <xdr:cNvSpPr txBox="1"/>
      </xdr:nvSpPr>
      <xdr:spPr>
        <a:xfrm>
          <a:off x="76200" y="8112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82550</xdr:rowOff>
    </xdr:from>
    <xdr:to xmlns:xdr="http://schemas.openxmlformats.org/drawingml/2006/spreadsheetDrawing">
      <xdr:col>24</xdr:col>
      <xdr:colOff>62865</xdr:colOff>
      <xdr:row>58</xdr:row>
      <xdr:rowOff>127635</xdr:rowOff>
    </xdr:to>
    <xdr:cxnSp macro="">
      <xdr:nvCxnSpPr>
        <xdr:cNvPr id="115" name="直線コネクタ 114"/>
        <xdr:cNvCxnSpPr/>
      </xdr:nvCxnSpPr>
      <xdr:spPr>
        <a:xfrm flipV="1">
          <a:off x="4633595" y="865505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132080</xdr:rowOff>
    </xdr:from>
    <xdr:ext cx="534670" cy="257175"/>
    <xdr:sp macro="" textlink="">
      <xdr:nvSpPr>
        <xdr:cNvPr id="116" name="総務費最小値テキスト"/>
        <xdr:cNvSpPr txBox="1"/>
      </xdr:nvSpPr>
      <xdr:spPr>
        <a:xfrm>
          <a:off x="4686300" y="100761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127635</xdr:rowOff>
    </xdr:from>
    <xdr:to xmlns:xdr="http://schemas.openxmlformats.org/drawingml/2006/spreadsheetDrawing">
      <xdr:col>24</xdr:col>
      <xdr:colOff>152400</xdr:colOff>
      <xdr:row>58</xdr:row>
      <xdr:rowOff>127635</xdr:rowOff>
    </xdr:to>
    <xdr:cxnSp macro="">
      <xdr:nvCxnSpPr>
        <xdr:cNvPr id="117" name="直線コネクタ 116"/>
        <xdr:cNvCxnSpPr/>
      </xdr:nvCxnSpPr>
      <xdr:spPr>
        <a:xfrm>
          <a:off x="45466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29210</xdr:rowOff>
    </xdr:from>
    <xdr:ext cx="598805" cy="257175"/>
    <xdr:sp macro="" textlink="">
      <xdr:nvSpPr>
        <xdr:cNvPr id="118" name="総務費最大値テキスト"/>
        <xdr:cNvSpPr txBox="1"/>
      </xdr:nvSpPr>
      <xdr:spPr>
        <a:xfrm>
          <a:off x="4686300" y="8430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954,955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82550</xdr:rowOff>
    </xdr:from>
    <xdr:to xmlns:xdr="http://schemas.openxmlformats.org/drawingml/2006/spreadsheetDrawing">
      <xdr:col>24</xdr:col>
      <xdr:colOff>152400</xdr:colOff>
      <xdr:row>50</xdr:row>
      <xdr:rowOff>82550</xdr:rowOff>
    </xdr:to>
    <xdr:cxnSp macro="">
      <xdr:nvCxnSpPr>
        <xdr:cNvPr id="119" name="直線コネクタ 118"/>
        <xdr:cNvCxnSpPr/>
      </xdr:nvCxnSpPr>
      <xdr:spPr>
        <a:xfrm>
          <a:off x="4546600" y="8655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94615</xdr:rowOff>
    </xdr:from>
    <xdr:to xmlns:xdr="http://schemas.openxmlformats.org/drawingml/2006/spreadsheetDrawing">
      <xdr:col>24</xdr:col>
      <xdr:colOff>63500</xdr:colOff>
      <xdr:row>57</xdr:row>
      <xdr:rowOff>111125</xdr:rowOff>
    </xdr:to>
    <xdr:cxnSp macro="">
      <xdr:nvCxnSpPr>
        <xdr:cNvPr id="120" name="直線コネクタ 119"/>
        <xdr:cNvCxnSpPr/>
      </xdr:nvCxnSpPr>
      <xdr:spPr>
        <a:xfrm flipV="1">
          <a:off x="3797300" y="98672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23495</xdr:rowOff>
    </xdr:from>
    <xdr:ext cx="598805" cy="259080"/>
    <xdr:sp macro="" textlink="">
      <xdr:nvSpPr>
        <xdr:cNvPr id="121" name="総務費平均値テキスト"/>
        <xdr:cNvSpPr txBox="1"/>
      </xdr:nvSpPr>
      <xdr:spPr>
        <a:xfrm>
          <a:off x="4686300" y="96246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238,924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635</xdr:rowOff>
    </xdr:from>
    <xdr:to xmlns:xdr="http://schemas.openxmlformats.org/drawingml/2006/spreadsheetDrawing">
      <xdr:col>24</xdr:col>
      <xdr:colOff>114300</xdr:colOff>
      <xdr:row>57</xdr:row>
      <xdr:rowOff>102235</xdr:rowOff>
    </xdr:to>
    <xdr:sp macro="" textlink="">
      <xdr:nvSpPr>
        <xdr:cNvPr id="122" name="フローチャート: 判断 121"/>
        <xdr:cNvSpPr/>
      </xdr:nvSpPr>
      <xdr:spPr>
        <a:xfrm>
          <a:off x="45847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111125</xdr:rowOff>
    </xdr:from>
    <xdr:to xmlns:xdr="http://schemas.openxmlformats.org/drawingml/2006/spreadsheetDrawing">
      <xdr:col>19</xdr:col>
      <xdr:colOff>177800</xdr:colOff>
      <xdr:row>57</xdr:row>
      <xdr:rowOff>158750</xdr:rowOff>
    </xdr:to>
    <xdr:cxnSp macro="">
      <xdr:nvCxnSpPr>
        <xdr:cNvPr id="123" name="直線コネクタ 122"/>
        <xdr:cNvCxnSpPr/>
      </xdr:nvCxnSpPr>
      <xdr:spPr>
        <a:xfrm flipV="1">
          <a:off x="2908300" y="98837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161290</xdr:rowOff>
    </xdr:from>
    <xdr:to xmlns:xdr="http://schemas.openxmlformats.org/drawingml/2006/spreadsheetDrawing">
      <xdr:col>20</xdr:col>
      <xdr:colOff>38100</xdr:colOff>
      <xdr:row>57</xdr:row>
      <xdr:rowOff>91440</xdr:rowOff>
    </xdr:to>
    <xdr:sp macro="" textlink="">
      <xdr:nvSpPr>
        <xdr:cNvPr id="124" name="フローチャート: 判断 123"/>
        <xdr:cNvSpPr/>
      </xdr:nvSpPr>
      <xdr:spPr>
        <a:xfrm>
          <a:off x="37465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107950</xdr:rowOff>
    </xdr:from>
    <xdr:ext cx="596900" cy="259080"/>
    <xdr:sp macro="" textlink="">
      <xdr:nvSpPr>
        <xdr:cNvPr id="125" name="テキスト ボックス 124"/>
        <xdr:cNvSpPr txBox="1"/>
      </xdr:nvSpPr>
      <xdr:spPr>
        <a:xfrm>
          <a:off x="3497580" y="95377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26670</xdr:rowOff>
    </xdr:from>
    <xdr:to xmlns:xdr="http://schemas.openxmlformats.org/drawingml/2006/spreadsheetDrawing">
      <xdr:col>15</xdr:col>
      <xdr:colOff>50800</xdr:colOff>
      <xdr:row>57</xdr:row>
      <xdr:rowOff>158750</xdr:rowOff>
    </xdr:to>
    <xdr:cxnSp macro="">
      <xdr:nvCxnSpPr>
        <xdr:cNvPr id="126" name="直線コネクタ 125"/>
        <xdr:cNvCxnSpPr/>
      </xdr:nvCxnSpPr>
      <xdr:spPr>
        <a:xfrm>
          <a:off x="2019300" y="9284970"/>
          <a:ext cx="889000" cy="646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119380</xdr:rowOff>
    </xdr:from>
    <xdr:to xmlns:xdr="http://schemas.openxmlformats.org/drawingml/2006/spreadsheetDrawing">
      <xdr:col>15</xdr:col>
      <xdr:colOff>101600</xdr:colOff>
      <xdr:row>57</xdr:row>
      <xdr:rowOff>49530</xdr:rowOff>
    </xdr:to>
    <xdr:sp macro="" textlink="">
      <xdr:nvSpPr>
        <xdr:cNvPr id="127" name="フローチャート: 判断 126"/>
        <xdr:cNvSpPr/>
      </xdr:nvSpPr>
      <xdr:spPr>
        <a:xfrm>
          <a:off x="2857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66040</xdr:rowOff>
    </xdr:from>
    <xdr:ext cx="596900" cy="257175"/>
    <xdr:sp macro="" textlink="">
      <xdr:nvSpPr>
        <xdr:cNvPr id="128" name="テキスト ボックス 127"/>
        <xdr:cNvSpPr txBox="1"/>
      </xdr:nvSpPr>
      <xdr:spPr>
        <a:xfrm>
          <a:off x="2608580" y="9495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26670</xdr:rowOff>
    </xdr:from>
    <xdr:to xmlns:xdr="http://schemas.openxmlformats.org/drawingml/2006/spreadsheetDrawing">
      <xdr:col>10</xdr:col>
      <xdr:colOff>114300</xdr:colOff>
      <xdr:row>57</xdr:row>
      <xdr:rowOff>64770</xdr:rowOff>
    </xdr:to>
    <xdr:cxnSp macro="">
      <xdr:nvCxnSpPr>
        <xdr:cNvPr id="129" name="直線コネクタ 128"/>
        <xdr:cNvCxnSpPr/>
      </xdr:nvCxnSpPr>
      <xdr:spPr>
        <a:xfrm flipV="1">
          <a:off x="1130300" y="9284970"/>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10160</xdr:rowOff>
    </xdr:from>
    <xdr:to xmlns:xdr="http://schemas.openxmlformats.org/drawingml/2006/spreadsheetDrawing">
      <xdr:col>10</xdr:col>
      <xdr:colOff>165100</xdr:colOff>
      <xdr:row>56</xdr:row>
      <xdr:rowOff>111760</xdr:rowOff>
    </xdr:to>
    <xdr:sp macro="" textlink="">
      <xdr:nvSpPr>
        <xdr:cNvPr id="130" name="フローチャート: 判断 129"/>
        <xdr:cNvSpPr/>
      </xdr:nvSpPr>
      <xdr:spPr>
        <a:xfrm>
          <a:off x="1968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102870</xdr:rowOff>
    </xdr:from>
    <xdr:ext cx="596900" cy="259080"/>
    <xdr:sp macro="" textlink="">
      <xdr:nvSpPr>
        <xdr:cNvPr id="131" name="テキスト ボックス 130"/>
        <xdr:cNvSpPr txBox="1"/>
      </xdr:nvSpPr>
      <xdr:spPr>
        <a:xfrm>
          <a:off x="1719580" y="9704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74930</xdr:rowOff>
    </xdr:from>
    <xdr:to xmlns:xdr="http://schemas.openxmlformats.org/drawingml/2006/spreadsheetDrawing">
      <xdr:col>6</xdr:col>
      <xdr:colOff>38100</xdr:colOff>
      <xdr:row>58</xdr:row>
      <xdr:rowOff>4445</xdr:rowOff>
    </xdr:to>
    <xdr:sp macro="" textlink="">
      <xdr:nvSpPr>
        <xdr:cNvPr id="132" name="フローチャート: 判断 131"/>
        <xdr:cNvSpPr/>
      </xdr:nvSpPr>
      <xdr:spPr>
        <a:xfrm>
          <a:off x="1079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167005</xdr:rowOff>
    </xdr:from>
    <xdr:ext cx="596900" cy="257175"/>
    <xdr:sp macro="" textlink="">
      <xdr:nvSpPr>
        <xdr:cNvPr id="133" name="テキスト ボックス 132"/>
        <xdr:cNvSpPr txBox="1"/>
      </xdr:nvSpPr>
      <xdr:spPr>
        <a:xfrm>
          <a:off x="830580" y="99396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43815</xdr:rowOff>
    </xdr:from>
    <xdr:to xmlns:xdr="http://schemas.openxmlformats.org/drawingml/2006/spreadsheetDrawing">
      <xdr:col>24</xdr:col>
      <xdr:colOff>114300</xdr:colOff>
      <xdr:row>57</xdr:row>
      <xdr:rowOff>145415</xdr:rowOff>
    </xdr:to>
    <xdr:sp macro="" textlink="">
      <xdr:nvSpPr>
        <xdr:cNvPr id="139" name="楕円 138"/>
        <xdr:cNvSpPr/>
      </xdr:nvSpPr>
      <xdr:spPr>
        <a:xfrm>
          <a:off x="45847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22225</xdr:rowOff>
    </xdr:from>
    <xdr:ext cx="598805" cy="258445"/>
    <xdr:sp macro="" textlink="">
      <xdr:nvSpPr>
        <xdr:cNvPr id="140" name="総務費該当値テキスト"/>
        <xdr:cNvSpPr txBox="1"/>
      </xdr:nvSpPr>
      <xdr:spPr>
        <a:xfrm>
          <a:off x="4686300" y="97948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41" name="楕円 140"/>
        <xdr:cNvSpPr/>
      </xdr:nvSpPr>
      <xdr:spPr>
        <a:xfrm>
          <a:off x="3746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153035</xdr:rowOff>
    </xdr:from>
    <xdr:ext cx="596900" cy="259080"/>
    <xdr:sp macro="" textlink="">
      <xdr:nvSpPr>
        <xdr:cNvPr id="142" name="テキスト ボックス 141"/>
        <xdr:cNvSpPr txBox="1"/>
      </xdr:nvSpPr>
      <xdr:spPr>
        <a:xfrm>
          <a:off x="3497580" y="99256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107950</xdr:rowOff>
    </xdr:from>
    <xdr:to xmlns:xdr="http://schemas.openxmlformats.org/drawingml/2006/spreadsheetDrawing">
      <xdr:col>15</xdr:col>
      <xdr:colOff>101600</xdr:colOff>
      <xdr:row>58</xdr:row>
      <xdr:rowOff>38100</xdr:rowOff>
    </xdr:to>
    <xdr:sp macro="" textlink="">
      <xdr:nvSpPr>
        <xdr:cNvPr id="143" name="楕円 142"/>
        <xdr:cNvSpPr/>
      </xdr:nvSpPr>
      <xdr:spPr>
        <a:xfrm>
          <a:off x="2857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29845</xdr:rowOff>
    </xdr:from>
    <xdr:ext cx="596900" cy="257175"/>
    <xdr:sp macro="" textlink="">
      <xdr:nvSpPr>
        <xdr:cNvPr id="144" name="テキスト ボックス 143"/>
        <xdr:cNvSpPr txBox="1"/>
      </xdr:nvSpPr>
      <xdr:spPr>
        <a:xfrm>
          <a:off x="2608580" y="99739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147320</xdr:rowOff>
    </xdr:from>
    <xdr:to xmlns:xdr="http://schemas.openxmlformats.org/drawingml/2006/spreadsheetDrawing">
      <xdr:col>10</xdr:col>
      <xdr:colOff>165100</xdr:colOff>
      <xdr:row>54</xdr:row>
      <xdr:rowOff>77470</xdr:rowOff>
    </xdr:to>
    <xdr:sp macro="" textlink="">
      <xdr:nvSpPr>
        <xdr:cNvPr id="145" name="楕円 144"/>
        <xdr:cNvSpPr/>
      </xdr:nvSpPr>
      <xdr:spPr>
        <a:xfrm>
          <a:off x="1968500" y="92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93980</xdr:rowOff>
    </xdr:from>
    <xdr:ext cx="596900" cy="259080"/>
    <xdr:sp macro="" textlink="">
      <xdr:nvSpPr>
        <xdr:cNvPr id="146" name="テキスト ボックス 145"/>
        <xdr:cNvSpPr txBox="1"/>
      </xdr:nvSpPr>
      <xdr:spPr>
        <a:xfrm>
          <a:off x="1719580" y="9009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13970</xdr:rowOff>
    </xdr:from>
    <xdr:to xmlns:xdr="http://schemas.openxmlformats.org/drawingml/2006/spreadsheetDrawing">
      <xdr:col>6</xdr:col>
      <xdr:colOff>38100</xdr:colOff>
      <xdr:row>57</xdr:row>
      <xdr:rowOff>115570</xdr:rowOff>
    </xdr:to>
    <xdr:sp macro="" textlink="">
      <xdr:nvSpPr>
        <xdr:cNvPr id="147" name="楕円 146"/>
        <xdr:cNvSpPr/>
      </xdr:nvSpPr>
      <xdr:spPr>
        <a:xfrm>
          <a:off x="1079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132080</xdr:rowOff>
    </xdr:from>
    <xdr:ext cx="596900" cy="257175"/>
    <xdr:sp macro="" textlink="">
      <xdr:nvSpPr>
        <xdr:cNvPr id="148" name="テキスト ボックス 147"/>
        <xdr:cNvSpPr txBox="1"/>
      </xdr:nvSpPr>
      <xdr:spPr>
        <a:xfrm>
          <a:off x="830580" y="95618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7" name="テキスト ボックス 156"/>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7175"/>
    <xdr:sp macro="" textlink="">
      <xdr:nvSpPr>
        <xdr:cNvPr id="159" name="テキスト ボックス 158"/>
        <xdr:cNvSpPr txBox="1"/>
      </xdr:nvSpPr>
      <xdr:spPr>
        <a:xfrm>
          <a:off x="513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725" cy="257175"/>
    <xdr:sp macro="" textlink="">
      <xdr:nvSpPr>
        <xdr:cNvPr id="161" name="テキスト ボックス 160"/>
        <xdr:cNvSpPr txBox="1"/>
      </xdr:nvSpPr>
      <xdr:spPr>
        <a:xfrm>
          <a:off x="166370" y="133705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7175"/>
    <xdr:sp macro="" textlink="">
      <xdr:nvSpPr>
        <xdr:cNvPr id="163" name="テキスト ボックス 162"/>
        <xdr:cNvSpPr txBox="1"/>
      </xdr:nvSpPr>
      <xdr:spPr>
        <a:xfrm>
          <a:off x="166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65" name="テキスト ボックス 164"/>
        <xdr:cNvSpPr txBox="1"/>
      </xdr:nvSpPr>
      <xdr:spPr>
        <a:xfrm>
          <a:off x="166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7175"/>
    <xdr:sp macro="" textlink="">
      <xdr:nvSpPr>
        <xdr:cNvPr id="167" name="テキスト ボックス 166"/>
        <xdr:cNvSpPr txBox="1"/>
      </xdr:nvSpPr>
      <xdr:spPr>
        <a:xfrm>
          <a:off x="166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69" name="テキスト ボックス 168"/>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27305</xdr:rowOff>
    </xdr:from>
    <xdr:to xmlns:xdr="http://schemas.openxmlformats.org/drawingml/2006/spreadsheetDrawing">
      <xdr:col>24</xdr:col>
      <xdr:colOff>62865</xdr:colOff>
      <xdr:row>77</xdr:row>
      <xdr:rowOff>135890</xdr:rowOff>
    </xdr:to>
    <xdr:cxnSp macro="">
      <xdr:nvCxnSpPr>
        <xdr:cNvPr id="171" name="直線コネクタ 170"/>
        <xdr:cNvCxnSpPr/>
      </xdr:nvCxnSpPr>
      <xdr:spPr>
        <a:xfrm flipV="1">
          <a:off x="4633595" y="12371705"/>
          <a:ext cx="1270" cy="965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139700</xdr:rowOff>
    </xdr:from>
    <xdr:ext cx="598805" cy="259080"/>
    <xdr:sp macro="" textlink="">
      <xdr:nvSpPr>
        <xdr:cNvPr id="172" name="民生費最小値テキスト"/>
        <xdr:cNvSpPr txBox="1"/>
      </xdr:nvSpPr>
      <xdr:spPr>
        <a:xfrm>
          <a:off x="4686300" y="1334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135890</xdr:rowOff>
    </xdr:from>
    <xdr:to xmlns:xdr="http://schemas.openxmlformats.org/drawingml/2006/spreadsheetDrawing">
      <xdr:col>24</xdr:col>
      <xdr:colOff>152400</xdr:colOff>
      <xdr:row>77</xdr:row>
      <xdr:rowOff>135890</xdr:rowOff>
    </xdr:to>
    <xdr:cxnSp macro="">
      <xdr:nvCxnSpPr>
        <xdr:cNvPr id="173" name="直線コネクタ 172"/>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145415</xdr:rowOff>
    </xdr:from>
    <xdr:ext cx="598805" cy="257175"/>
    <xdr:sp macro="" textlink="">
      <xdr:nvSpPr>
        <xdr:cNvPr id="174" name="民生費最大値テキスト"/>
        <xdr:cNvSpPr txBox="1"/>
      </xdr:nvSpPr>
      <xdr:spPr>
        <a:xfrm>
          <a:off x="4686300" y="121469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349,610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27305</xdr:rowOff>
    </xdr:from>
    <xdr:to xmlns:xdr="http://schemas.openxmlformats.org/drawingml/2006/spreadsheetDrawing">
      <xdr:col>24</xdr:col>
      <xdr:colOff>152400</xdr:colOff>
      <xdr:row>72</xdr:row>
      <xdr:rowOff>27305</xdr:rowOff>
    </xdr:to>
    <xdr:cxnSp macro="">
      <xdr:nvCxnSpPr>
        <xdr:cNvPr id="175" name="直線コネクタ 174"/>
        <xdr:cNvCxnSpPr/>
      </xdr:nvCxnSpPr>
      <xdr:spPr>
        <a:xfrm>
          <a:off x="4546600" y="1237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31750</xdr:rowOff>
    </xdr:from>
    <xdr:to xmlns:xdr="http://schemas.openxmlformats.org/drawingml/2006/spreadsheetDrawing">
      <xdr:col>24</xdr:col>
      <xdr:colOff>63500</xdr:colOff>
      <xdr:row>74</xdr:row>
      <xdr:rowOff>116840</xdr:rowOff>
    </xdr:to>
    <xdr:cxnSp macro="">
      <xdr:nvCxnSpPr>
        <xdr:cNvPr id="176" name="直線コネクタ 175"/>
        <xdr:cNvCxnSpPr/>
      </xdr:nvCxnSpPr>
      <xdr:spPr>
        <a:xfrm flipV="1">
          <a:off x="3797300" y="12719050"/>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107950</xdr:rowOff>
    </xdr:from>
    <xdr:ext cx="598805" cy="259080"/>
    <xdr:sp macro="" textlink="">
      <xdr:nvSpPr>
        <xdr:cNvPr id="177" name="民生費平均値テキスト"/>
        <xdr:cNvSpPr txBox="1"/>
      </xdr:nvSpPr>
      <xdr:spPr>
        <a:xfrm>
          <a:off x="4686300" y="127952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129540</xdr:rowOff>
    </xdr:from>
    <xdr:to xmlns:xdr="http://schemas.openxmlformats.org/drawingml/2006/spreadsheetDrawing">
      <xdr:col>24</xdr:col>
      <xdr:colOff>114300</xdr:colOff>
      <xdr:row>75</xdr:row>
      <xdr:rowOff>59690</xdr:rowOff>
    </xdr:to>
    <xdr:sp macro="" textlink="">
      <xdr:nvSpPr>
        <xdr:cNvPr id="178" name="フローチャート: 判断 177"/>
        <xdr:cNvSpPr/>
      </xdr:nvSpPr>
      <xdr:spPr>
        <a:xfrm>
          <a:off x="45847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162560</xdr:rowOff>
    </xdr:from>
    <xdr:to xmlns:xdr="http://schemas.openxmlformats.org/drawingml/2006/spreadsheetDrawing">
      <xdr:col>19</xdr:col>
      <xdr:colOff>177800</xdr:colOff>
      <xdr:row>74</xdr:row>
      <xdr:rowOff>116840</xdr:rowOff>
    </xdr:to>
    <xdr:cxnSp macro="">
      <xdr:nvCxnSpPr>
        <xdr:cNvPr id="179" name="直線コネクタ 178"/>
        <xdr:cNvCxnSpPr/>
      </xdr:nvCxnSpPr>
      <xdr:spPr>
        <a:xfrm>
          <a:off x="2908300" y="1250696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26035</xdr:rowOff>
    </xdr:from>
    <xdr:to xmlns:xdr="http://schemas.openxmlformats.org/drawingml/2006/spreadsheetDrawing">
      <xdr:col>20</xdr:col>
      <xdr:colOff>38100</xdr:colOff>
      <xdr:row>75</xdr:row>
      <xdr:rowOff>127635</xdr:rowOff>
    </xdr:to>
    <xdr:sp macro="" textlink="">
      <xdr:nvSpPr>
        <xdr:cNvPr id="180" name="フローチャート: 判断 179"/>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118745</xdr:rowOff>
    </xdr:from>
    <xdr:ext cx="596900" cy="259080"/>
    <xdr:sp macro="" textlink="">
      <xdr:nvSpPr>
        <xdr:cNvPr id="181" name="テキスト ボックス 180"/>
        <xdr:cNvSpPr txBox="1"/>
      </xdr:nvSpPr>
      <xdr:spPr>
        <a:xfrm>
          <a:off x="3497580" y="129774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115570</xdr:rowOff>
    </xdr:from>
    <xdr:to xmlns:xdr="http://schemas.openxmlformats.org/drawingml/2006/spreadsheetDrawing">
      <xdr:col>15</xdr:col>
      <xdr:colOff>50800</xdr:colOff>
      <xdr:row>72</xdr:row>
      <xdr:rowOff>162560</xdr:rowOff>
    </xdr:to>
    <xdr:cxnSp macro="">
      <xdr:nvCxnSpPr>
        <xdr:cNvPr id="182" name="直線コネクタ 181"/>
        <xdr:cNvCxnSpPr/>
      </xdr:nvCxnSpPr>
      <xdr:spPr>
        <a:xfrm>
          <a:off x="2019300" y="124599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144145</xdr:rowOff>
    </xdr:from>
    <xdr:to xmlns:xdr="http://schemas.openxmlformats.org/drawingml/2006/spreadsheetDrawing">
      <xdr:col>15</xdr:col>
      <xdr:colOff>101600</xdr:colOff>
      <xdr:row>75</xdr:row>
      <xdr:rowOff>74930</xdr:rowOff>
    </xdr:to>
    <xdr:sp macro="" textlink="">
      <xdr:nvSpPr>
        <xdr:cNvPr id="183" name="フローチャート: 判断 182"/>
        <xdr:cNvSpPr/>
      </xdr:nvSpPr>
      <xdr:spPr>
        <a:xfrm>
          <a:off x="2857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65405</xdr:rowOff>
    </xdr:from>
    <xdr:ext cx="596900" cy="257175"/>
    <xdr:sp macro="" textlink="">
      <xdr:nvSpPr>
        <xdr:cNvPr id="184" name="テキスト ボックス 183"/>
        <xdr:cNvSpPr txBox="1"/>
      </xdr:nvSpPr>
      <xdr:spPr>
        <a:xfrm>
          <a:off x="2608580" y="1292415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115570</xdr:rowOff>
    </xdr:from>
    <xdr:to xmlns:xdr="http://schemas.openxmlformats.org/drawingml/2006/spreadsheetDrawing">
      <xdr:col>10</xdr:col>
      <xdr:colOff>114300</xdr:colOff>
      <xdr:row>76</xdr:row>
      <xdr:rowOff>31750</xdr:rowOff>
    </xdr:to>
    <xdr:cxnSp macro="">
      <xdr:nvCxnSpPr>
        <xdr:cNvPr id="185" name="直線コネクタ 184"/>
        <xdr:cNvCxnSpPr/>
      </xdr:nvCxnSpPr>
      <xdr:spPr>
        <a:xfrm flipV="1">
          <a:off x="1130300" y="12459970"/>
          <a:ext cx="889000" cy="601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127635</xdr:rowOff>
    </xdr:from>
    <xdr:to xmlns:xdr="http://schemas.openxmlformats.org/drawingml/2006/spreadsheetDrawing">
      <xdr:col>10</xdr:col>
      <xdr:colOff>165100</xdr:colOff>
      <xdr:row>76</xdr:row>
      <xdr:rowOff>57785</xdr:rowOff>
    </xdr:to>
    <xdr:sp macro="" textlink="">
      <xdr:nvSpPr>
        <xdr:cNvPr id="186" name="フローチャート: 判断 185"/>
        <xdr:cNvSpPr/>
      </xdr:nvSpPr>
      <xdr:spPr>
        <a:xfrm>
          <a:off x="1968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48895</xdr:rowOff>
    </xdr:from>
    <xdr:ext cx="596900" cy="259080"/>
    <xdr:sp macro="" textlink="">
      <xdr:nvSpPr>
        <xdr:cNvPr id="187" name="テキスト ボックス 186"/>
        <xdr:cNvSpPr txBox="1"/>
      </xdr:nvSpPr>
      <xdr:spPr>
        <a:xfrm>
          <a:off x="1719580" y="13079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6985</xdr:rowOff>
    </xdr:from>
    <xdr:to xmlns:xdr="http://schemas.openxmlformats.org/drawingml/2006/spreadsheetDrawing">
      <xdr:col>6</xdr:col>
      <xdr:colOff>38100</xdr:colOff>
      <xdr:row>76</xdr:row>
      <xdr:rowOff>109220</xdr:rowOff>
    </xdr:to>
    <xdr:sp macro="" textlink="">
      <xdr:nvSpPr>
        <xdr:cNvPr id="188" name="フローチャート: 判断 187"/>
        <xdr:cNvSpPr/>
      </xdr:nvSpPr>
      <xdr:spPr>
        <a:xfrm>
          <a:off x="1079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99695</xdr:rowOff>
    </xdr:from>
    <xdr:ext cx="596900" cy="257175"/>
    <xdr:sp macro="" textlink="">
      <xdr:nvSpPr>
        <xdr:cNvPr id="189" name="テキスト ボックス 188"/>
        <xdr:cNvSpPr txBox="1"/>
      </xdr:nvSpPr>
      <xdr:spPr>
        <a:xfrm>
          <a:off x="830580" y="131298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152400</xdr:rowOff>
    </xdr:from>
    <xdr:to xmlns:xdr="http://schemas.openxmlformats.org/drawingml/2006/spreadsheetDrawing">
      <xdr:col>24</xdr:col>
      <xdr:colOff>114300</xdr:colOff>
      <xdr:row>74</xdr:row>
      <xdr:rowOff>82550</xdr:rowOff>
    </xdr:to>
    <xdr:sp macro="" textlink="">
      <xdr:nvSpPr>
        <xdr:cNvPr id="195" name="楕円 194"/>
        <xdr:cNvSpPr/>
      </xdr:nvSpPr>
      <xdr:spPr>
        <a:xfrm>
          <a:off x="45847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3810</xdr:rowOff>
    </xdr:from>
    <xdr:ext cx="598805" cy="259080"/>
    <xdr:sp macro="" textlink="">
      <xdr:nvSpPr>
        <xdr:cNvPr id="196" name="民生費該当値テキスト"/>
        <xdr:cNvSpPr txBox="1"/>
      </xdr:nvSpPr>
      <xdr:spPr>
        <a:xfrm>
          <a:off x="4686300" y="12519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66040</xdr:rowOff>
    </xdr:from>
    <xdr:to xmlns:xdr="http://schemas.openxmlformats.org/drawingml/2006/spreadsheetDrawing">
      <xdr:col>20</xdr:col>
      <xdr:colOff>38100</xdr:colOff>
      <xdr:row>74</xdr:row>
      <xdr:rowOff>167640</xdr:rowOff>
    </xdr:to>
    <xdr:sp macro="" textlink="">
      <xdr:nvSpPr>
        <xdr:cNvPr id="197" name="楕円 196"/>
        <xdr:cNvSpPr/>
      </xdr:nvSpPr>
      <xdr:spPr>
        <a:xfrm>
          <a:off x="374650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12700</xdr:rowOff>
    </xdr:from>
    <xdr:ext cx="596900" cy="259080"/>
    <xdr:sp macro="" textlink="">
      <xdr:nvSpPr>
        <xdr:cNvPr id="198" name="テキスト ボックス 197"/>
        <xdr:cNvSpPr txBox="1"/>
      </xdr:nvSpPr>
      <xdr:spPr>
        <a:xfrm>
          <a:off x="3497580" y="12528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111760</xdr:rowOff>
    </xdr:from>
    <xdr:to xmlns:xdr="http://schemas.openxmlformats.org/drawingml/2006/spreadsheetDrawing">
      <xdr:col>15</xdr:col>
      <xdr:colOff>101600</xdr:colOff>
      <xdr:row>73</xdr:row>
      <xdr:rowOff>41910</xdr:rowOff>
    </xdr:to>
    <xdr:sp macro="" textlink="">
      <xdr:nvSpPr>
        <xdr:cNvPr id="199" name="楕円 198"/>
        <xdr:cNvSpPr/>
      </xdr:nvSpPr>
      <xdr:spPr>
        <a:xfrm>
          <a:off x="2857500" y="1245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58420</xdr:rowOff>
    </xdr:from>
    <xdr:ext cx="596900" cy="259080"/>
    <xdr:sp macro="" textlink="">
      <xdr:nvSpPr>
        <xdr:cNvPr id="200" name="テキスト ボックス 199"/>
        <xdr:cNvSpPr txBox="1"/>
      </xdr:nvSpPr>
      <xdr:spPr>
        <a:xfrm>
          <a:off x="2608580" y="12231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64770</xdr:rowOff>
    </xdr:from>
    <xdr:to xmlns:xdr="http://schemas.openxmlformats.org/drawingml/2006/spreadsheetDrawing">
      <xdr:col>10</xdr:col>
      <xdr:colOff>165100</xdr:colOff>
      <xdr:row>72</xdr:row>
      <xdr:rowOff>166370</xdr:rowOff>
    </xdr:to>
    <xdr:sp macro="" textlink="">
      <xdr:nvSpPr>
        <xdr:cNvPr id="201" name="楕円 200"/>
        <xdr:cNvSpPr/>
      </xdr:nvSpPr>
      <xdr:spPr>
        <a:xfrm>
          <a:off x="1968500" y="124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11430</xdr:rowOff>
    </xdr:from>
    <xdr:ext cx="596900" cy="259080"/>
    <xdr:sp macro="" textlink="">
      <xdr:nvSpPr>
        <xdr:cNvPr id="202" name="テキスト ボックス 201"/>
        <xdr:cNvSpPr txBox="1"/>
      </xdr:nvSpPr>
      <xdr:spPr>
        <a:xfrm>
          <a:off x="1719580" y="121843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152400</xdr:rowOff>
    </xdr:from>
    <xdr:to xmlns:xdr="http://schemas.openxmlformats.org/drawingml/2006/spreadsheetDrawing">
      <xdr:col>6</xdr:col>
      <xdr:colOff>38100</xdr:colOff>
      <xdr:row>76</xdr:row>
      <xdr:rowOff>82550</xdr:rowOff>
    </xdr:to>
    <xdr:sp macro="" textlink="">
      <xdr:nvSpPr>
        <xdr:cNvPr id="203" name="楕円 202"/>
        <xdr:cNvSpPr/>
      </xdr:nvSpPr>
      <xdr:spPr>
        <a:xfrm>
          <a:off x="1079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99060</xdr:rowOff>
    </xdr:from>
    <xdr:ext cx="596900" cy="257175"/>
    <xdr:sp macro="" textlink="">
      <xdr:nvSpPr>
        <xdr:cNvPr id="204" name="テキスト ボックス 203"/>
        <xdr:cNvSpPr txBox="1"/>
      </xdr:nvSpPr>
      <xdr:spPr>
        <a:xfrm>
          <a:off x="830580" y="127863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3" name="テキスト ボックス 212"/>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6" name="テキスト ボックス 215"/>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8" name="テキスト ボックス 217"/>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20" name="テキスト ボックス 219"/>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2" name="テキスト ボックス 221"/>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4" name="テキスト ボックス 223"/>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6" name="テキスト ボックス 225"/>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168910</xdr:rowOff>
    </xdr:from>
    <xdr:to xmlns:xdr="http://schemas.openxmlformats.org/drawingml/2006/spreadsheetDrawing">
      <xdr:col>24</xdr:col>
      <xdr:colOff>62865</xdr:colOff>
      <xdr:row>98</xdr:row>
      <xdr:rowOff>61595</xdr:rowOff>
    </xdr:to>
    <xdr:cxnSp macro="">
      <xdr:nvCxnSpPr>
        <xdr:cNvPr id="228" name="直線コネクタ 227"/>
        <xdr:cNvCxnSpPr/>
      </xdr:nvCxnSpPr>
      <xdr:spPr>
        <a:xfrm flipV="1">
          <a:off x="4633595" y="1559941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7175"/>
    <xdr:sp macro="" textlink="">
      <xdr:nvSpPr>
        <xdr:cNvPr id="229" name="衛生費最小値テキスト"/>
        <xdr:cNvSpPr txBox="1"/>
      </xdr:nvSpPr>
      <xdr:spPr>
        <a:xfrm>
          <a:off x="4686300" y="168675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0" name="直線コネクタ 229"/>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115570</xdr:rowOff>
    </xdr:from>
    <xdr:ext cx="598805" cy="259080"/>
    <xdr:sp macro="" textlink="">
      <xdr:nvSpPr>
        <xdr:cNvPr id="231"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372,275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168910</xdr:rowOff>
    </xdr:from>
    <xdr:to xmlns:xdr="http://schemas.openxmlformats.org/drawingml/2006/spreadsheetDrawing">
      <xdr:col>24</xdr:col>
      <xdr:colOff>152400</xdr:colOff>
      <xdr:row>90</xdr:row>
      <xdr:rowOff>168910</xdr:rowOff>
    </xdr:to>
    <xdr:cxnSp macro="">
      <xdr:nvCxnSpPr>
        <xdr:cNvPr id="232" name="直線コネクタ 231"/>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113030</xdr:rowOff>
    </xdr:from>
    <xdr:to xmlns:xdr="http://schemas.openxmlformats.org/drawingml/2006/spreadsheetDrawing">
      <xdr:col>24</xdr:col>
      <xdr:colOff>63500</xdr:colOff>
      <xdr:row>97</xdr:row>
      <xdr:rowOff>129540</xdr:rowOff>
    </xdr:to>
    <xdr:cxnSp macro="">
      <xdr:nvCxnSpPr>
        <xdr:cNvPr id="233" name="直線コネクタ 232"/>
        <xdr:cNvCxnSpPr/>
      </xdr:nvCxnSpPr>
      <xdr:spPr>
        <a:xfrm flipV="1">
          <a:off x="3797300" y="167436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82550</xdr:rowOff>
    </xdr:from>
    <xdr:ext cx="598805" cy="259080"/>
    <xdr:sp macro="" textlink="">
      <xdr:nvSpPr>
        <xdr:cNvPr id="234" name="衛生費平均値テキスト"/>
        <xdr:cNvSpPr txBox="1"/>
      </xdr:nvSpPr>
      <xdr:spPr>
        <a:xfrm>
          <a:off x="4686300" y="16370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59690</xdr:rowOff>
    </xdr:from>
    <xdr:to xmlns:xdr="http://schemas.openxmlformats.org/drawingml/2006/spreadsheetDrawing">
      <xdr:col>24</xdr:col>
      <xdr:colOff>114300</xdr:colOff>
      <xdr:row>96</xdr:row>
      <xdr:rowOff>161290</xdr:rowOff>
    </xdr:to>
    <xdr:sp macro="" textlink="">
      <xdr:nvSpPr>
        <xdr:cNvPr id="235" name="フローチャート: 判断 234"/>
        <xdr:cNvSpPr/>
      </xdr:nvSpPr>
      <xdr:spPr>
        <a:xfrm>
          <a:off x="45847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69850</xdr:rowOff>
    </xdr:from>
    <xdr:to xmlns:xdr="http://schemas.openxmlformats.org/drawingml/2006/spreadsheetDrawing">
      <xdr:col>19</xdr:col>
      <xdr:colOff>177800</xdr:colOff>
      <xdr:row>97</xdr:row>
      <xdr:rowOff>129540</xdr:rowOff>
    </xdr:to>
    <xdr:cxnSp macro="">
      <xdr:nvCxnSpPr>
        <xdr:cNvPr id="236" name="直線コネクタ 235"/>
        <xdr:cNvCxnSpPr/>
      </xdr:nvCxnSpPr>
      <xdr:spPr>
        <a:xfrm>
          <a:off x="2908300" y="167005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99060</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746500" y="1655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45720</xdr:rowOff>
    </xdr:from>
    <xdr:ext cx="596900" cy="259080"/>
    <xdr:sp macro="" textlink="">
      <xdr:nvSpPr>
        <xdr:cNvPr id="238" name="テキスト ボックス 237"/>
        <xdr:cNvSpPr txBox="1"/>
      </xdr:nvSpPr>
      <xdr:spPr>
        <a:xfrm>
          <a:off x="3497580" y="16333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69850</xdr:rowOff>
    </xdr:from>
    <xdr:to xmlns:xdr="http://schemas.openxmlformats.org/drawingml/2006/spreadsheetDrawing">
      <xdr:col>15</xdr:col>
      <xdr:colOff>50800</xdr:colOff>
      <xdr:row>97</xdr:row>
      <xdr:rowOff>132715</xdr:rowOff>
    </xdr:to>
    <xdr:cxnSp macro="">
      <xdr:nvCxnSpPr>
        <xdr:cNvPr id="239" name="直線コネクタ 238"/>
        <xdr:cNvCxnSpPr/>
      </xdr:nvCxnSpPr>
      <xdr:spPr>
        <a:xfrm flipV="1">
          <a:off x="2019300" y="1670050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104140</xdr:rowOff>
    </xdr:from>
    <xdr:to xmlns:xdr="http://schemas.openxmlformats.org/drawingml/2006/spreadsheetDrawing">
      <xdr:col>15</xdr:col>
      <xdr:colOff>101600</xdr:colOff>
      <xdr:row>97</xdr:row>
      <xdr:rowOff>34290</xdr:rowOff>
    </xdr:to>
    <xdr:sp macro="" textlink="">
      <xdr:nvSpPr>
        <xdr:cNvPr id="240" name="フローチャート: 判断 239"/>
        <xdr:cNvSpPr/>
      </xdr:nvSpPr>
      <xdr:spPr>
        <a:xfrm>
          <a:off x="2857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50800</xdr:rowOff>
    </xdr:from>
    <xdr:ext cx="596900" cy="259080"/>
    <xdr:sp macro="" textlink="">
      <xdr:nvSpPr>
        <xdr:cNvPr id="241" name="テキスト ボックス 240"/>
        <xdr:cNvSpPr txBox="1"/>
      </xdr:nvSpPr>
      <xdr:spPr>
        <a:xfrm>
          <a:off x="2608580" y="16338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132715</xdr:rowOff>
    </xdr:from>
    <xdr:to xmlns:xdr="http://schemas.openxmlformats.org/drawingml/2006/spreadsheetDrawing">
      <xdr:col>10</xdr:col>
      <xdr:colOff>114300</xdr:colOff>
      <xdr:row>97</xdr:row>
      <xdr:rowOff>165100</xdr:rowOff>
    </xdr:to>
    <xdr:cxnSp macro="">
      <xdr:nvCxnSpPr>
        <xdr:cNvPr id="242" name="直線コネクタ 241"/>
        <xdr:cNvCxnSpPr/>
      </xdr:nvCxnSpPr>
      <xdr:spPr>
        <a:xfrm flipV="1">
          <a:off x="1130300" y="1676336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157480</xdr:rowOff>
    </xdr:from>
    <xdr:to xmlns:xdr="http://schemas.openxmlformats.org/drawingml/2006/spreadsheetDrawing">
      <xdr:col>10</xdr:col>
      <xdr:colOff>165100</xdr:colOff>
      <xdr:row>97</xdr:row>
      <xdr:rowOff>87630</xdr:rowOff>
    </xdr:to>
    <xdr:sp macro="" textlink="">
      <xdr:nvSpPr>
        <xdr:cNvPr id="243" name="フローチャート: 判断 242"/>
        <xdr:cNvSpPr/>
      </xdr:nvSpPr>
      <xdr:spPr>
        <a:xfrm>
          <a:off x="1968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104140</xdr:rowOff>
    </xdr:from>
    <xdr:ext cx="532765" cy="259080"/>
    <xdr:sp macro="" textlink="">
      <xdr:nvSpPr>
        <xdr:cNvPr id="244" name="テキスト ボックス 243"/>
        <xdr:cNvSpPr txBox="1"/>
      </xdr:nvSpPr>
      <xdr:spPr>
        <a:xfrm>
          <a:off x="1751965" y="16391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xdr:rowOff>
    </xdr:from>
    <xdr:to xmlns:xdr="http://schemas.openxmlformats.org/drawingml/2006/spreadsheetDrawing">
      <xdr:col>6</xdr:col>
      <xdr:colOff>38100</xdr:colOff>
      <xdr:row>97</xdr:row>
      <xdr:rowOff>102870</xdr:rowOff>
    </xdr:to>
    <xdr:sp macro="" textlink="">
      <xdr:nvSpPr>
        <xdr:cNvPr id="245" name="フローチャート: 判断 244"/>
        <xdr:cNvSpPr/>
      </xdr:nvSpPr>
      <xdr:spPr>
        <a:xfrm>
          <a:off x="1079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119380</xdr:rowOff>
    </xdr:from>
    <xdr:ext cx="532765" cy="259080"/>
    <xdr:sp macro="" textlink="">
      <xdr:nvSpPr>
        <xdr:cNvPr id="246" name="テキスト ボックス 245"/>
        <xdr:cNvSpPr txBox="1"/>
      </xdr:nvSpPr>
      <xdr:spPr>
        <a:xfrm>
          <a:off x="862965" y="16407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62230</xdr:rowOff>
    </xdr:from>
    <xdr:to xmlns:xdr="http://schemas.openxmlformats.org/drawingml/2006/spreadsheetDrawing">
      <xdr:col>24</xdr:col>
      <xdr:colOff>114300</xdr:colOff>
      <xdr:row>97</xdr:row>
      <xdr:rowOff>163830</xdr:rowOff>
    </xdr:to>
    <xdr:sp macro="" textlink="">
      <xdr:nvSpPr>
        <xdr:cNvPr id="252" name="楕円 251"/>
        <xdr:cNvSpPr/>
      </xdr:nvSpPr>
      <xdr:spPr>
        <a:xfrm>
          <a:off x="45847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148590</xdr:rowOff>
    </xdr:from>
    <xdr:ext cx="534670" cy="259080"/>
    <xdr:sp macro="" textlink="">
      <xdr:nvSpPr>
        <xdr:cNvPr id="253" name="衛生費該当値テキスト"/>
        <xdr:cNvSpPr txBox="1"/>
      </xdr:nvSpPr>
      <xdr:spPr>
        <a:xfrm>
          <a:off x="4686300" y="1660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54" name="楕円 253"/>
        <xdr:cNvSpPr/>
      </xdr:nvSpPr>
      <xdr:spPr>
        <a:xfrm>
          <a:off x="37465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0</xdr:rowOff>
    </xdr:from>
    <xdr:ext cx="532765" cy="259080"/>
    <xdr:sp macro="" textlink="">
      <xdr:nvSpPr>
        <xdr:cNvPr id="255" name="テキスト ボックス 254"/>
        <xdr:cNvSpPr txBox="1"/>
      </xdr:nvSpPr>
      <xdr:spPr>
        <a:xfrm>
          <a:off x="3529965" y="16802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19050</xdr:rowOff>
    </xdr:from>
    <xdr:to xmlns:xdr="http://schemas.openxmlformats.org/drawingml/2006/spreadsheetDrawing">
      <xdr:col>15</xdr:col>
      <xdr:colOff>101600</xdr:colOff>
      <xdr:row>97</xdr:row>
      <xdr:rowOff>120650</xdr:rowOff>
    </xdr:to>
    <xdr:sp macro="" textlink="">
      <xdr:nvSpPr>
        <xdr:cNvPr id="256" name="楕円 255"/>
        <xdr:cNvSpPr/>
      </xdr:nvSpPr>
      <xdr:spPr>
        <a:xfrm>
          <a:off x="2857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111760</xdr:rowOff>
    </xdr:from>
    <xdr:ext cx="532765" cy="257175"/>
    <xdr:sp macro="" textlink="">
      <xdr:nvSpPr>
        <xdr:cNvPr id="257" name="テキスト ボックス 256"/>
        <xdr:cNvSpPr txBox="1"/>
      </xdr:nvSpPr>
      <xdr:spPr>
        <a:xfrm>
          <a:off x="2640965" y="16742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81915</xdr:rowOff>
    </xdr:from>
    <xdr:to xmlns:xdr="http://schemas.openxmlformats.org/drawingml/2006/spreadsheetDrawing">
      <xdr:col>10</xdr:col>
      <xdr:colOff>165100</xdr:colOff>
      <xdr:row>98</xdr:row>
      <xdr:rowOff>12065</xdr:rowOff>
    </xdr:to>
    <xdr:sp macro="" textlink="">
      <xdr:nvSpPr>
        <xdr:cNvPr id="258" name="楕円 257"/>
        <xdr:cNvSpPr/>
      </xdr:nvSpPr>
      <xdr:spPr>
        <a:xfrm>
          <a:off x="1968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3175</xdr:rowOff>
    </xdr:from>
    <xdr:ext cx="532765" cy="259080"/>
    <xdr:sp macro="" textlink="">
      <xdr:nvSpPr>
        <xdr:cNvPr id="259" name="テキスト ボックス 258"/>
        <xdr:cNvSpPr txBox="1"/>
      </xdr:nvSpPr>
      <xdr:spPr>
        <a:xfrm>
          <a:off x="1751965" y="168052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114300</xdr:rowOff>
    </xdr:from>
    <xdr:to xmlns:xdr="http://schemas.openxmlformats.org/drawingml/2006/spreadsheetDrawing">
      <xdr:col>6</xdr:col>
      <xdr:colOff>38100</xdr:colOff>
      <xdr:row>98</xdr:row>
      <xdr:rowOff>44450</xdr:rowOff>
    </xdr:to>
    <xdr:sp macro="" textlink="">
      <xdr:nvSpPr>
        <xdr:cNvPr id="260" name="楕円 259"/>
        <xdr:cNvSpPr/>
      </xdr:nvSpPr>
      <xdr:spPr>
        <a:xfrm>
          <a:off x="1079500" y="167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35560</xdr:rowOff>
    </xdr:from>
    <xdr:ext cx="532765" cy="259080"/>
    <xdr:sp macro="" textlink="">
      <xdr:nvSpPr>
        <xdr:cNvPr id="261" name="テキスト ボックス 260"/>
        <xdr:cNvSpPr txBox="1"/>
      </xdr:nvSpPr>
      <xdr:spPr>
        <a:xfrm>
          <a:off x="862965" y="16837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0" name="テキスト ボックス 269"/>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3" name="テキスト ボックス 272"/>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75" name="テキスト ボックス 274"/>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77" name="テキスト ボックス 276"/>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79" name="テキスト ボックス 278"/>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5455" cy="259080"/>
    <xdr:sp macro="" textlink="">
      <xdr:nvSpPr>
        <xdr:cNvPr id="281" name="テキスト ボックス 280"/>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175"/>
    <xdr:sp macro="" textlink="">
      <xdr:nvSpPr>
        <xdr:cNvPr id="283" name="テキスト ボックス 282"/>
        <xdr:cNvSpPr txBox="1"/>
      </xdr:nvSpPr>
      <xdr:spPr>
        <a:xfrm>
          <a:off x="6072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41275</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356225"/>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159385</xdr:rowOff>
    </xdr:from>
    <xdr:ext cx="469900" cy="258445"/>
    <xdr:sp macro="" textlink="">
      <xdr:nvSpPr>
        <xdr:cNvPr id="288" name="労働費最大値テキスト"/>
        <xdr:cNvSpPr txBox="1"/>
      </xdr:nvSpPr>
      <xdr:spPr>
        <a:xfrm>
          <a:off x="1052830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7,218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41275</xdr:rowOff>
    </xdr:from>
    <xdr:to xmlns:xdr="http://schemas.openxmlformats.org/drawingml/2006/spreadsheetDrawing">
      <xdr:col>55</xdr:col>
      <xdr:colOff>88900</xdr:colOff>
      <xdr:row>31</xdr:row>
      <xdr:rowOff>41275</xdr:rowOff>
    </xdr:to>
    <xdr:cxnSp macro="">
      <xdr:nvCxnSpPr>
        <xdr:cNvPr id="289" name="直線コネクタ 288"/>
        <xdr:cNvCxnSpPr/>
      </xdr:nvCxnSpPr>
      <xdr:spPr>
        <a:xfrm>
          <a:off x="10388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0" name="直線コネクタ 289"/>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95250</xdr:rowOff>
    </xdr:from>
    <xdr:ext cx="378460" cy="259080"/>
    <xdr:sp macro="" textlink="">
      <xdr:nvSpPr>
        <xdr:cNvPr id="291" name="労働費平均値テキスト"/>
        <xdr:cNvSpPr txBox="1"/>
      </xdr:nvSpPr>
      <xdr:spPr>
        <a:xfrm>
          <a:off x="10528300" y="64389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72390</xdr:rowOff>
    </xdr:from>
    <xdr:to xmlns:xdr="http://schemas.openxmlformats.org/drawingml/2006/spreadsheetDrawing">
      <xdr:col>55</xdr:col>
      <xdr:colOff>50800</xdr:colOff>
      <xdr:row>39</xdr:row>
      <xdr:rowOff>2540</xdr:rowOff>
    </xdr:to>
    <xdr:sp macro="" textlink="">
      <xdr:nvSpPr>
        <xdr:cNvPr id="292" name="フローチャート: 判断 291"/>
        <xdr:cNvSpPr/>
      </xdr:nvSpPr>
      <xdr:spPr>
        <a:xfrm>
          <a:off x="10426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3" name="直線コネクタ 292"/>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74930</xdr:rowOff>
    </xdr:from>
    <xdr:to xmlns:xdr="http://schemas.openxmlformats.org/drawingml/2006/spreadsheetDrawing">
      <xdr:col>50</xdr:col>
      <xdr:colOff>165100</xdr:colOff>
      <xdr:row>39</xdr:row>
      <xdr:rowOff>4445</xdr:rowOff>
    </xdr:to>
    <xdr:sp macro="" textlink="">
      <xdr:nvSpPr>
        <xdr:cNvPr id="294" name="フローチャート: 判断 293"/>
        <xdr:cNvSpPr/>
      </xdr:nvSpPr>
      <xdr:spPr>
        <a:xfrm>
          <a:off x="9588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20955</xdr:rowOff>
    </xdr:from>
    <xdr:ext cx="378460" cy="257175"/>
    <xdr:sp macro="" textlink="">
      <xdr:nvSpPr>
        <xdr:cNvPr id="295" name="テキスト ボックス 294"/>
        <xdr:cNvSpPr txBox="1"/>
      </xdr:nvSpPr>
      <xdr:spPr>
        <a:xfrm>
          <a:off x="9450070" y="63646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6" name="直線コネクタ 295"/>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16510</xdr:rowOff>
    </xdr:to>
    <xdr:sp macro="" textlink="">
      <xdr:nvSpPr>
        <xdr:cNvPr id="297" name="フローチャート: 判断 296"/>
        <xdr:cNvSpPr/>
      </xdr:nvSpPr>
      <xdr:spPr>
        <a:xfrm>
          <a:off x="8699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33020</xdr:rowOff>
    </xdr:from>
    <xdr:ext cx="378460" cy="259080"/>
    <xdr:sp macro="" textlink="">
      <xdr:nvSpPr>
        <xdr:cNvPr id="298" name="テキスト ボックス 297"/>
        <xdr:cNvSpPr txBox="1"/>
      </xdr:nvSpPr>
      <xdr:spPr>
        <a:xfrm>
          <a:off x="8561070" y="6376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299" name="直線コネクタ 298"/>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86995</xdr:rowOff>
    </xdr:from>
    <xdr:to xmlns:xdr="http://schemas.openxmlformats.org/drawingml/2006/spreadsheetDrawing">
      <xdr:col>41</xdr:col>
      <xdr:colOff>101600</xdr:colOff>
      <xdr:row>39</xdr:row>
      <xdr:rowOff>17780</xdr:rowOff>
    </xdr:to>
    <xdr:sp macro="" textlink="">
      <xdr:nvSpPr>
        <xdr:cNvPr id="300" name="フローチャート: 判断 299"/>
        <xdr:cNvSpPr/>
      </xdr:nvSpPr>
      <xdr:spPr>
        <a:xfrm>
          <a:off x="78105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33655</xdr:rowOff>
    </xdr:from>
    <xdr:ext cx="378460" cy="258445"/>
    <xdr:sp macro="" textlink="">
      <xdr:nvSpPr>
        <xdr:cNvPr id="301" name="テキスト ボックス 300"/>
        <xdr:cNvSpPr txBox="1"/>
      </xdr:nvSpPr>
      <xdr:spPr>
        <a:xfrm>
          <a:off x="7672070" y="63773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2" name="フローチャート: 判断 301"/>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15240</xdr:rowOff>
    </xdr:from>
    <xdr:ext cx="378460" cy="259080"/>
    <xdr:sp macro="" textlink="">
      <xdr:nvSpPr>
        <xdr:cNvPr id="303" name="テキスト ボックス 302"/>
        <xdr:cNvSpPr txBox="1"/>
      </xdr:nvSpPr>
      <xdr:spPr>
        <a:xfrm>
          <a:off x="6783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0"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650" cy="257175"/>
    <xdr:sp macro="" textlink="">
      <xdr:nvSpPr>
        <xdr:cNvPr id="312" name="テキスト ボックス 311"/>
        <xdr:cNvSpPr txBox="1"/>
      </xdr:nvSpPr>
      <xdr:spPr>
        <a:xfrm>
          <a:off x="9514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14" name="テキスト ボックス 313"/>
        <xdr:cNvSpPr txBox="1"/>
      </xdr:nvSpPr>
      <xdr:spPr>
        <a:xfrm>
          <a:off x="8625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16" name="テキスト ボックス 315"/>
        <xdr:cNvSpPr txBox="1"/>
      </xdr:nvSpPr>
      <xdr:spPr>
        <a:xfrm>
          <a:off x="773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650" cy="257175"/>
    <xdr:sp macro="" textlink="">
      <xdr:nvSpPr>
        <xdr:cNvPr id="318" name="テキスト ボックス 317"/>
        <xdr:cNvSpPr txBox="1"/>
      </xdr:nvSpPr>
      <xdr:spPr>
        <a:xfrm>
          <a:off x="684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0" name="テキスト ボックス 329"/>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2" name="テキスト ボックス 331"/>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4" name="テキスト ボックス 333"/>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6" name="テキスト ボックス 335"/>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8" name="テキスト ボックス 337"/>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41275</xdr:rowOff>
    </xdr:from>
    <xdr:to xmlns:xdr="http://schemas.openxmlformats.org/drawingml/2006/spreadsheetDrawing">
      <xdr:col>54</xdr:col>
      <xdr:colOff>189865</xdr:colOff>
      <xdr:row>58</xdr:row>
      <xdr:rowOff>60960</xdr:rowOff>
    </xdr:to>
    <xdr:cxnSp macro="">
      <xdr:nvCxnSpPr>
        <xdr:cNvPr id="340" name="直線コネクタ 339"/>
        <xdr:cNvCxnSpPr/>
      </xdr:nvCxnSpPr>
      <xdr:spPr>
        <a:xfrm flipV="1">
          <a:off x="10475595" y="8613775"/>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64770</xdr:rowOff>
    </xdr:from>
    <xdr:ext cx="534670" cy="257175"/>
    <xdr:sp macro="" textlink="">
      <xdr:nvSpPr>
        <xdr:cNvPr id="341" name="農林水産業費最小値テキスト"/>
        <xdr:cNvSpPr txBox="1"/>
      </xdr:nvSpPr>
      <xdr:spPr>
        <a:xfrm>
          <a:off x="10528300" y="10008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60960</xdr:rowOff>
    </xdr:from>
    <xdr:to xmlns:xdr="http://schemas.openxmlformats.org/drawingml/2006/spreadsheetDrawing">
      <xdr:col>55</xdr:col>
      <xdr:colOff>88900</xdr:colOff>
      <xdr:row>58</xdr:row>
      <xdr:rowOff>60960</xdr:rowOff>
    </xdr:to>
    <xdr:cxnSp macro="">
      <xdr:nvCxnSpPr>
        <xdr:cNvPr id="342" name="直線コネクタ 341"/>
        <xdr:cNvCxnSpPr/>
      </xdr:nvCxnSpPr>
      <xdr:spPr>
        <a:xfrm>
          <a:off x="10388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159385</xdr:rowOff>
    </xdr:from>
    <xdr:ext cx="598805" cy="258445"/>
    <xdr:sp macro="" textlink="">
      <xdr:nvSpPr>
        <xdr:cNvPr id="343" name="農林水産業費最大値テキスト"/>
        <xdr:cNvSpPr txBox="1"/>
      </xdr:nvSpPr>
      <xdr:spPr>
        <a:xfrm>
          <a:off x="10528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41275</xdr:rowOff>
    </xdr:from>
    <xdr:to xmlns:xdr="http://schemas.openxmlformats.org/drawingml/2006/spreadsheetDrawing">
      <xdr:col>55</xdr:col>
      <xdr:colOff>88900</xdr:colOff>
      <xdr:row>50</xdr:row>
      <xdr:rowOff>41275</xdr:rowOff>
    </xdr:to>
    <xdr:cxnSp macro="">
      <xdr:nvCxnSpPr>
        <xdr:cNvPr id="344" name="直線コネクタ 343"/>
        <xdr:cNvCxnSpPr/>
      </xdr:nvCxnSpPr>
      <xdr:spPr>
        <a:xfrm>
          <a:off x="10388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160020</xdr:rowOff>
    </xdr:from>
    <xdr:to xmlns:xdr="http://schemas.openxmlformats.org/drawingml/2006/spreadsheetDrawing">
      <xdr:col>55</xdr:col>
      <xdr:colOff>0</xdr:colOff>
      <xdr:row>57</xdr:row>
      <xdr:rowOff>13970</xdr:rowOff>
    </xdr:to>
    <xdr:cxnSp macro="">
      <xdr:nvCxnSpPr>
        <xdr:cNvPr id="345" name="直線コネクタ 344"/>
        <xdr:cNvCxnSpPr/>
      </xdr:nvCxnSpPr>
      <xdr:spPr>
        <a:xfrm flipV="1">
          <a:off x="9639300" y="976122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118745</xdr:rowOff>
    </xdr:from>
    <xdr:ext cx="598805" cy="259080"/>
    <xdr:sp macro="" textlink="">
      <xdr:nvSpPr>
        <xdr:cNvPr id="346" name="農林水産業費平均値テキスト"/>
        <xdr:cNvSpPr txBox="1"/>
      </xdr:nvSpPr>
      <xdr:spPr>
        <a:xfrm>
          <a:off x="10528300" y="93770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95885</xdr:rowOff>
    </xdr:from>
    <xdr:to xmlns:xdr="http://schemas.openxmlformats.org/drawingml/2006/spreadsheetDrawing">
      <xdr:col>55</xdr:col>
      <xdr:colOff>50800</xdr:colOff>
      <xdr:row>56</xdr:row>
      <xdr:rowOff>26035</xdr:rowOff>
    </xdr:to>
    <xdr:sp macro="" textlink="">
      <xdr:nvSpPr>
        <xdr:cNvPr id="347" name="フローチャート: 判断 346"/>
        <xdr:cNvSpPr/>
      </xdr:nvSpPr>
      <xdr:spPr>
        <a:xfrm>
          <a:off x="10426700" y="95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13970</xdr:rowOff>
    </xdr:from>
    <xdr:to xmlns:xdr="http://schemas.openxmlformats.org/drawingml/2006/spreadsheetDrawing">
      <xdr:col>50</xdr:col>
      <xdr:colOff>114300</xdr:colOff>
      <xdr:row>57</xdr:row>
      <xdr:rowOff>23495</xdr:rowOff>
    </xdr:to>
    <xdr:cxnSp macro="">
      <xdr:nvCxnSpPr>
        <xdr:cNvPr id="348" name="直線コネクタ 347"/>
        <xdr:cNvCxnSpPr/>
      </xdr:nvCxnSpPr>
      <xdr:spPr>
        <a:xfrm flipV="1">
          <a:off x="8750300" y="97866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69850</xdr:rowOff>
    </xdr:from>
    <xdr:to xmlns:xdr="http://schemas.openxmlformats.org/drawingml/2006/spreadsheetDrawing">
      <xdr:col>50</xdr:col>
      <xdr:colOff>165100</xdr:colOff>
      <xdr:row>55</xdr:row>
      <xdr:rowOff>171450</xdr:rowOff>
    </xdr:to>
    <xdr:sp macro="" textlink="">
      <xdr:nvSpPr>
        <xdr:cNvPr id="349" name="フローチャート: 判断 348"/>
        <xdr:cNvSpPr/>
      </xdr:nvSpPr>
      <xdr:spPr>
        <a:xfrm>
          <a:off x="9588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16510</xdr:rowOff>
    </xdr:from>
    <xdr:ext cx="596900" cy="259080"/>
    <xdr:sp macro="" textlink="">
      <xdr:nvSpPr>
        <xdr:cNvPr id="350" name="テキスト ボックス 349"/>
        <xdr:cNvSpPr txBox="1"/>
      </xdr:nvSpPr>
      <xdr:spPr>
        <a:xfrm>
          <a:off x="9339580" y="92748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22225</xdr:rowOff>
    </xdr:from>
    <xdr:to xmlns:xdr="http://schemas.openxmlformats.org/drawingml/2006/spreadsheetDrawing">
      <xdr:col>45</xdr:col>
      <xdr:colOff>177800</xdr:colOff>
      <xdr:row>57</xdr:row>
      <xdr:rowOff>23495</xdr:rowOff>
    </xdr:to>
    <xdr:cxnSp macro="">
      <xdr:nvCxnSpPr>
        <xdr:cNvPr id="351" name="直線コネクタ 350"/>
        <xdr:cNvCxnSpPr/>
      </xdr:nvCxnSpPr>
      <xdr:spPr>
        <a:xfrm>
          <a:off x="7861300" y="97948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113030</xdr:rowOff>
    </xdr:from>
    <xdr:to xmlns:xdr="http://schemas.openxmlformats.org/drawingml/2006/spreadsheetDrawing">
      <xdr:col>46</xdr:col>
      <xdr:colOff>38100</xdr:colOff>
      <xdr:row>56</xdr:row>
      <xdr:rowOff>43180</xdr:rowOff>
    </xdr:to>
    <xdr:sp macro="" textlink="">
      <xdr:nvSpPr>
        <xdr:cNvPr id="352" name="フローチャート: 判断 351"/>
        <xdr:cNvSpPr/>
      </xdr:nvSpPr>
      <xdr:spPr>
        <a:xfrm>
          <a:off x="86995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59690</xdr:rowOff>
    </xdr:from>
    <xdr:ext cx="596900" cy="259080"/>
    <xdr:sp macro="" textlink="">
      <xdr:nvSpPr>
        <xdr:cNvPr id="353" name="テキスト ボックス 352"/>
        <xdr:cNvSpPr txBox="1"/>
      </xdr:nvSpPr>
      <xdr:spPr>
        <a:xfrm>
          <a:off x="8450580" y="93179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22225</xdr:rowOff>
    </xdr:from>
    <xdr:to xmlns:xdr="http://schemas.openxmlformats.org/drawingml/2006/spreadsheetDrawing">
      <xdr:col>41</xdr:col>
      <xdr:colOff>50800</xdr:colOff>
      <xdr:row>57</xdr:row>
      <xdr:rowOff>94615</xdr:rowOff>
    </xdr:to>
    <xdr:cxnSp macro="">
      <xdr:nvCxnSpPr>
        <xdr:cNvPr id="354" name="直線コネクタ 353"/>
        <xdr:cNvCxnSpPr/>
      </xdr:nvCxnSpPr>
      <xdr:spPr>
        <a:xfrm flipV="1">
          <a:off x="6972300" y="979487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143510</xdr:rowOff>
    </xdr:from>
    <xdr:to xmlns:xdr="http://schemas.openxmlformats.org/drawingml/2006/spreadsheetDrawing">
      <xdr:col>41</xdr:col>
      <xdr:colOff>101600</xdr:colOff>
      <xdr:row>56</xdr:row>
      <xdr:rowOff>73660</xdr:rowOff>
    </xdr:to>
    <xdr:sp macro="" textlink="">
      <xdr:nvSpPr>
        <xdr:cNvPr id="355" name="フローチャート: 判断 354"/>
        <xdr:cNvSpPr/>
      </xdr:nvSpPr>
      <xdr:spPr>
        <a:xfrm>
          <a:off x="7810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90170</xdr:rowOff>
    </xdr:from>
    <xdr:ext cx="596900" cy="259080"/>
    <xdr:sp macro="" textlink="">
      <xdr:nvSpPr>
        <xdr:cNvPr id="356" name="テキスト ボックス 355"/>
        <xdr:cNvSpPr txBox="1"/>
      </xdr:nvSpPr>
      <xdr:spPr>
        <a:xfrm>
          <a:off x="7561580" y="93484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121285</xdr:rowOff>
    </xdr:from>
    <xdr:to xmlns:xdr="http://schemas.openxmlformats.org/drawingml/2006/spreadsheetDrawing">
      <xdr:col>36</xdr:col>
      <xdr:colOff>165100</xdr:colOff>
      <xdr:row>56</xdr:row>
      <xdr:rowOff>52070</xdr:rowOff>
    </xdr:to>
    <xdr:sp macro="" textlink="">
      <xdr:nvSpPr>
        <xdr:cNvPr id="357" name="フローチャート: 判断 356"/>
        <xdr:cNvSpPr/>
      </xdr:nvSpPr>
      <xdr:spPr>
        <a:xfrm>
          <a:off x="6921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67945</xdr:rowOff>
    </xdr:from>
    <xdr:ext cx="596900" cy="258445"/>
    <xdr:sp macro="" textlink="">
      <xdr:nvSpPr>
        <xdr:cNvPr id="358" name="テキスト ボックス 357"/>
        <xdr:cNvSpPr txBox="1"/>
      </xdr:nvSpPr>
      <xdr:spPr>
        <a:xfrm>
          <a:off x="6672580" y="93262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109220</xdr:rowOff>
    </xdr:from>
    <xdr:to xmlns:xdr="http://schemas.openxmlformats.org/drawingml/2006/spreadsheetDrawing">
      <xdr:col>55</xdr:col>
      <xdr:colOff>50800</xdr:colOff>
      <xdr:row>57</xdr:row>
      <xdr:rowOff>39370</xdr:rowOff>
    </xdr:to>
    <xdr:sp macro="" textlink="">
      <xdr:nvSpPr>
        <xdr:cNvPr id="364" name="楕円 363"/>
        <xdr:cNvSpPr/>
      </xdr:nvSpPr>
      <xdr:spPr>
        <a:xfrm>
          <a:off x="10426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87630</xdr:rowOff>
    </xdr:from>
    <xdr:ext cx="534670" cy="257175"/>
    <xdr:sp macro="" textlink="">
      <xdr:nvSpPr>
        <xdr:cNvPr id="365" name="農林水産業費該当値テキスト"/>
        <xdr:cNvSpPr txBox="1"/>
      </xdr:nvSpPr>
      <xdr:spPr>
        <a:xfrm>
          <a:off x="10528300" y="96888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134620</xdr:rowOff>
    </xdr:from>
    <xdr:to xmlns:xdr="http://schemas.openxmlformats.org/drawingml/2006/spreadsheetDrawing">
      <xdr:col>50</xdr:col>
      <xdr:colOff>165100</xdr:colOff>
      <xdr:row>57</xdr:row>
      <xdr:rowOff>64770</xdr:rowOff>
    </xdr:to>
    <xdr:sp macro="" textlink="">
      <xdr:nvSpPr>
        <xdr:cNvPr id="366" name="楕円 365"/>
        <xdr:cNvSpPr/>
      </xdr:nvSpPr>
      <xdr:spPr>
        <a:xfrm>
          <a:off x="9588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55880</xdr:rowOff>
    </xdr:from>
    <xdr:ext cx="532765" cy="259080"/>
    <xdr:sp macro="" textlink="">
      <xdr:nvSpPr>
        <xdr:cNvPr id="367" name="テキスト ボックス 366"/>
        <xdr:cNvSpPr txBox="1"/>
      </xdr:nvSpPr>
      <xdr:spPr>
        <a:xfrm>
          <a:off x="9371965" y="9828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144145</xdr:rowOff>
    </xdr:from>
    <xdr:to xmlns:xdr="http://schemas.openxmlformats.org/drawingml/2006/spreadsheetDrawing">
      <xdr:col>46</xdr:col>
      <xdr:colOff>38100</xdr:colOff>
      <xdr:row>57</xdr:row>
      <xdr:rowOff>74930</xdr:rowOff>
    </xdr:to>
    <xdr:sp macro="" textlink="">
      <xdr:nvSpPr>
        <xdr:cNvPr id="368" name="楕円 367"/>
        <xdr:cNvSpPr/>
      </xdr:nvSpPr>
      <xdr:spPr>
        <a:xfrm>
          <a:off x="8699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65405</xdr:rowOff>
    </xdr:from>
    <xdr:ext cx="532765" cy="257175"/>
    <xdr:sp macro="" textlink="">
      <xdr:nvSpPr>
        <xdr:cNvPr id="369" name="テキスト ボックス 368"/>
        <xdr:cNvSpPr txBox="1"/>
      </xdr:nvSpPr>
      <xdr:spPr>
        <a:xfrm>
          <a:off x="8482965" y="98380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143510</xdr:rowOff>
    </xdr:from>
    <xdr:to xmlns:xdr="http://schemas.openxmlformats.org/drawingml/2006/spreadsheetDrawing">
      <xdr:col>41</xdr:col>
      <xdr:colOff>101600</xdr:colOff>
      <xdr:row>57</xdr:row>
      <xdr:rowOff>73025</xdr:rowOff>
    </xdr:to>
    <xdr:sp macro="" textlink="">
      <xdr:nvSpPr>
        <xdr:cNvPr id="370" name="楕円 369"/>
        <xdr:cNvSpPr/>
      </xdr:nvSpPr>
      <xdr:spPr>
        <a:xfrm>
          <a:off x="7810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64135</xdr:rowOff>
    </xdr:from>
    <xdr:ext cx="532765" cy="257175"/>
    <xdr:sp macro="" textlink="">
      <xdr:nvSpPr>
        <xdr:cNvPr id="371" name="テキスト ボックス 370"/>
        <xdr:cNvSpPr txBox="1"/>
      </xdr:nvSpPr>
      <xdr:spPr>
        <a:xfrm>
          <a:off x="7593965" y="9836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43815</xdr:rowOff>
    </xdr:from>
    <xdr:to xmlns:xdr="http://schemas.openxmlformats.org/drawingml/2006/spreadsheetDrawing">
      <xdr:col>36</xdr:col>
      <xdr:colOff>165100</xdr:colOff>
      <xdr:row>57</xdr:row>
      <xdr:rowOff>145415</xdr:rowOff>
    </xdr:to>
    <xdr:sp macro="" textlink="">
      <xdr:nvSpPr>
        <xdr:cNvPr id="372" name="楕円 371"/>
        <xdr:cNvSpPr/>
      </xdr:nvSpPr>
      <xdr:spPr>
        <a:xfrm>
          <a:off x="6921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136525</xdr:rowOff>
    </xdr:from>
    <xdr:ext cx="532765" cy="258445"/>
    <xdr:sp macro="" textlink="">
      <xdr:nvSpPr>
        <xdr:cNvPr id="373" name="テキスト ボックス 372"/>
        <xdr:cNvSpPr txBox="1"/>
      </xdr:nvSpPr>
      <xdr:spPr>
        <a:xfrm>
          <a:off x="6704965" y="99091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2" name="テキスト ボックス 38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7175"/>
    <xdr:sp macro="" textlink="">
      <xdr:nvSpPr>
        <xdr:cNvPr id="385" name="テキスト ボックス 384"/>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7175"/>
    <xdr:sp macro="" textlink="">
      <xdr:nvSpPr>
        <xdr:cNvPr id="387" name="テキスト ボックス 386"/>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7175"/>
    <xdr:sp macro="" textlink="">
      <xdr:nvSpPr>
        <xdr:cNvPr id="389" name="テキスト ボックス 388"/>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7175"/>
    <xdr:sp macro="" textlink="">
      <xdr:nvSpPr>
        <xdr:cNvPr id="391" name="テキスト ボックス 390"/>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3" name="テキスト ボックス 392"/>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107315</xdr:rowOff>
    </xdr:from>
    <xdr:to xmlns:xdr="http://schemas.openxmlformats.org/drawingml/2006/spreadsheetDrawing">
      <xdr:col>54</xdr:col>
      <xdr:colOff>189865</xdr:colOff>
      <xdr:row>78</xdr:row>
      <xdr:rowOff>129540</xdr:rowOff>
    </xdr:to>
    <xdr:cxnSp macro="">
      <xdr:nvCxnSpPr>
        <xdr:cNvPr id="395" name="直線コネクタ 394"/>
        <xdr:cNvCxnSpPr/>
      </xdr:nvCxnSpPr>
      <xdr:spPr>
        <a:xfrm flipV="1">
          <a:off x="10475595" y="12451715"/>
          <a:ext cx="1270" cy="1050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133350</xdr:rowOff>
    </xdr:from>
    <xdr:ext cx="469900" cy="257175"/>
    <xdr:sp macro="" textlink="">
      <xdr:nvSpPr>
        <xdr:cNvPr id="396" name="商工費最小値テキスト"/>
        <xdr:cNvSpPr txBox="1"/>
      </xdr:nvSpPr>
      <xdr:spPr>
        <a:xfrm>
          <a:off x="10528300" y="135064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129540</xdr:rowOff>
    </xdr:from>
    <xdr:to xmlns:xdr="http://schemas.openxmlformats.org/drawingml/2006/spreadsheetDrawing">
      <xdr:col>55</xdr:col>
      <xdr:colOff>88900</xdr:colOff>
      <xdr:row>78</xdr:row>
      <xdr:rowOff>129540</xdr:rowOff>
    </xdr:to>
    <xdr:cxnSp macro="">
      <xdr:nvCxnSpPr>
        <xdr:cNvPr id="397" name="直線コネクタ 396"/>
        <xdr:cNvCxnSpPr/>
      </xdr:nvCxnSpPr>
      <xdr:spPr>
        <a:xfrm>
          <a:off x="10388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53975</xdr:rowOff>
    </xdr:from>
    <xdr:ext cx="598805" cy="257175"/>
    <xdr:sp macro="" textlink="">
      <xdr:nvSpPr>
        <xdr:cNvPr id="398" name="商工費最大値テキスト"/>
        <xdr:cNvSpPr txBox="1"/>
      </xdr:nvSpPr>
      <xdr:spPr>
        <a:xfrm>
          <a:off x="10528300" y="122269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232,066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107315</xdr:rowOff>
    </xdr:from>
    <xdr:to xmlns:xdr="http://schemas.openxmlformats.org/drawingml/2006/spreadsheetDrawing">
      <xdr:col>55</xdr:col>
      <xdr:colOff>88900</xdr:colOff>
      <xdr:row>72</xdr:row>
      <xdr:rowOff>107315</xdr:rowOff>
    </xdr:to>
    <xdr:cxnSp macro="">
      <xdr:nvCxnSpPr>
        <xdr:cNvPr id="399" name="直線コネクタ 398"/>
        <xdr:cNvCxnSpPr/>
      </xdr:nvCxnSpPr>
      <xdr:spPr>
        <a:xfrm>
          <a:off x="10388600" y="12451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165100</xdr:rowOff>
    </xdr:from>
    <xdr:to xmlns:xdr="http://schemas.openxmlformats.org/drawingml/2006/spreadsheetDrawing">
      <xdr:col>55</xdr:col>
      <xdr:colOff>0</xdr:colOff>
      <xdr:row>78</xdr:row>
      <xdr:rowOff>69850</xdr:rowOff>
    </xdr:to>
    <xdr:cxnSp macro="">
      <xdr:nvCxnSpPr>
        <xdr:cNvPr id="400" name="直線コネクタ 399"/>
        <xdr:cNvCxnSpPr/>
      </xdr:nvCxnSpPr>
      <xdr:spPr>
        <a:xfrm>
          <a:off x="9639300" y="13195300"/>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83185</xdr:rowOff>
    </xdr:from>
    <xdr:ext cx="534670" cy="259080"/>
    <xdr:sp macro="" textlink="">
      <xdr:nvSpPr>
        <xdr:cNvPr id="401" name="商工費平均値テキスト"/>
        <xdr:cNvSpPr txBox="1"/>
      </xdr:nvSpPr>
      <xdr:spPr>
        <a:xfrm>
          <a:off x="10528300" y="131133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60325</xdr:rowOff>
    </xdr:from>
    <xdr:to xmlns:xdr="http://schemas.openxmlformats.org/drawingml/2006/spreadsheetDrawing">
      <xdr:col>55</xdr:col>
      <xdr:colOff>50800</xdr:colOff>
      <xdr:row>77</xdr:row>
      <xdr:rowOff>161925</xdr:rowOff>
    </xdr:to>
    <xdr:sp macro="" textlink="">
      <xdr:nvSpPr>
        <xdr:cNvPr id="402" name="フローチャート: 判断 401"/>
        <xdr:cNvSpPr/>
      </xdr:nvSpPr>
      <xdr:spPr>
        <a:xfrm>
          <a:off x="104267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165100</xdr:rowOff>
    </xdr:from>
    <xdr:to xmlns:xdr="http://schemas.openxmlformats.org/drawingml/2006/spreadsheetDrawing">
      <xdr:col>50</xdr:col>
      <xdr:colOff>114300</xdr:colOff>
      <xdr:row>77</xdr:row>
      <xdr:rowOff>147320</xdr:rowOff>
    </xdr:to>
    <xdr:cxnSp macro="">
      <xdr:nvCxnSpPr>
        <xdr:cNvPr id="403" name="直線コネクタ 402"/>
        <xdr:cNvCxnSpPr/>
      </xdr:nvCxnSpPr>
      <xdr:spPr>
        <a:xfrm flipV="1">
          <a:off x="8750300" y="1319530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41910</xdr:rowOff>
    </xdr:from>
    <xdr:to xmlns:xdr="http://schemas.openxmlformats.org/drawingml/2006/spreadsheetDrawing">
      <xdr:col>50</xdr:col>
      <xdr:colOff>165100</xdr:colOff>
      <xdr:row>77</xdr:row>
      <xdr:rowOff>143510</xdr:rowOff>
    </xdr:to>
    <xdr:sp macro="" textlink="">
      <xdr:nvSpPr>
        <xdr:cNvPr id="404" name="フローチャート: 判断 403"/>
        <xdr:cNvSpPr/>
      </xdr:nvSpPr>
      <xdr:spPr>
        <a:xfrm>
          <a:off x="9588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134620</xdr:rowOff>
    </xdr:from>
    <xdr:ext cx="532765" cy="257175"/>
    <xdr:sp macro="" textlink="">
      <xdr:nvSpPr>
        <xdr:cNvPr id="405" name="テキスト ボックス 404"/>
        <xdr:cNvSpPr txBox="1"/>
      </xdr:nvSpPr>
      <xdr:spPr>
        <a:xfrm>
          <a:off x="9371965" y="13336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143510</xdr:rowOff>
    </xdr:from>
    <xdr:to xmlns:xdr="http://schemas.openxmlformats.org/drawingml/2006/spreadsheetDrawing">
      <xdr:col>45</xdr:col>
      <xdr:colOff>177800</xdr:colOff>
      <xdr:row>77</xdr:row>
      <xdr:rowOff>147320</xdr:rowOff>
    </xdr:to>
    <xdr:cxnSp macro="">
      <xdr:nvCxnSpPr>
        <xdr:cNvPr id="406" name="直線コネクタ 405"/>
        <xdr:cNvCxnSpPr/>
      </xdr:nvCxnSpPr>
      <xdr:spPr>
        <a:xfrm>
          <a:off x="7861300" y="133451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65405</xdr:rowOff>
    </xdr:from>
    <xdr:to xmlns:xdr="http://schemas.openxmlformats.org/drawingml/2006/spreadsheetDrawing">
      <xdr:col>46</xdr:col>
      <xdr:colOff>38100</xdr:colOff>
      <xdr:row>77</xdr:row>
      <xdr:rowOff>167005</xdr:rowOff>
    </xdr:to>
    <xdr:sp macro="" textlink="">
      <xdr:nvSpPr>
        <xdr:cNvPr id="407" name="フローチャート: 判断 406"/>
        <xdr:cNvSpPr/>
      </xdr:nvSpPr>
      <xdr:spPr>
        <a:xfrm>
          <a:off x="8699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12065</xdr:rowOff>
    </xdr:from>
    <xdr:ext cx="532765" cy="259080"/>
    <xdr:sp macro="" textlink="">
      <xdr:nvSpPr>
        <xdr:cNvPr id="408" name="テキスト ボックス 407"/>
        <xdr:cNvSpPr txBox="1"/>
      </xdr:nvSpPr>
      <xdr:spPr>
        <a:xfrm>
          <a:off x="8482965" y="13042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143510</xdr:rowOff>
    </xdr:from>
    <xdr:to xmlns:xdr="http://schemas.openxmlformats.org/drawingml/2006/spreadsheetDrawing">
      <xdr:col>41</xdr:col>
      <xdr:colOff>50800</xdr:colOff>
      <xdr:row>78</xdr:row>
      <xdr:rowOff>73660</xdr:rowOff>
    </xdr:to>
    <xdr:cxnSp macro="">
      <xdr:nvCxnSpPr>
        <xdr:cNvPr id="409" name="直線コネクタ 408"/>
        <xdr:cNvCxnSpPr/>
      </xdr:nvCxnSpPr>
      <xdr:spPr>
        <a:xfrm flipV="1">
          <a:off x="6972300" y="133451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45720</xdr:rowOff>
    </xdr:from>
    <xdr:to xmlns:xdr="http://schemas.openxmlformats.org/drawingml/2006/spreadsheetDrawing">
      <xdr:col>41</xdr:col>
      <xdr:colOff>101600</xdr:colOff>
      <xdr:row>77</xdr:row>
      <xdr:rowOff>147320</xdr:rowOff>
    </xdr:to>
    <xdr:sp macro="" textlink="">
      <xdr:nvSpPr>
        <xdr:cNvPr id="410" name="フローチャート: 判断 409"/>
        <xdr:cNvSpPr/>
      </xdr:nvSpPr>
      <xdr:spPr>
        <a:xfrm>
          <a:off x="7810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163830</xdr:rowOff>
    </xdr:from>
    <xdr:ext cx="532765" cy="259080"/>
    <xdr:sp macro="" textlink="">
      <xdr:nvSpPr>
        <xdr:cNvPr id="411" name="テキスト ボックス 410"/>
        <xdr:cNvSpPr txBox="1"/>
      </xdr:nvSpPr>
      <xdr:spPr>
        <a:xfrm>
          <a:off x="7593965" y="13022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12" name="フローチャート: 判断 411"/>
        <xdr:cNvSpPr/>
      </xdr:nvSpPr>
      <xdr:spPr>
        <a:xfrm>
          <a:off x="6921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78740</xdr:rowOff>
    </xdr:from>
    <xdr:ext cx="532765" cy="259080"/>
    <xdr:sp macro="" textlink="">
      <xdr:nvSpPr>
        <xdr:cNvPr id="413" name="テキスト ボックス 412"/>
        <xdr:cNvSpPr txBox="1"/>
      </xdr:nvSpPr>
      <xdr:spPr>
        <a:xfrm>
          <a:off x="6704965" y="13108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9" name="楕円 418"/>
        <xdr:cNvSpPr/>
      </xdr:nvSpPr>
      <xdr:spPr>
        <a:xfrm>
          <a:off x="104267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105410</xdr:rowOff>
    </xdr:from>
    <xdr:ext cx="534670" cy="259080"/>
    <xdr:sp macro="" textlink="">
      <xdr:nvSpPr>
        <xdr:cNvPr id="420" name="商工費該当値テキスト"/>
        <xdr:cNvSpPr txBox="1"/>
      </xdr:nvSpPr>
      <xdr:spPr>
        <a:xfrm>
          <a:off x="10528300" y="13307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114300</xdr:rowOff>
    </xdr:from>
    <xdr:to xmlns:xdr="http://schemas.openxmlformats.org/drawingml/2006/spreadsheetDrawing">
      <xdr:col>50</xdr:col>
      <xdr:colOff>165100</xdr:colOff>
      <xdr:row>77</xdr:row>
      <xdr:rowOff>44450</xdr:rowOff>
    </xdr:to>
    <xdr:sp macro="" textlink="">
      <xdr:nvSpPr>
        <xdr:cNvPr id="421" name="楕円 420"/>
        <xdr:cNvSpPr/>
      </xdr:nvSpPr>
      <xdr:spPr>
        <a:xfrm>
          <a:off x="95885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60960</xdr:rowOff>
    </xdr:from>
    <xdr:ext cx="532765" cy="259080"/>
    <xdr:sp macro="" textlink="">
      <xdr:nvSpPr>
        <xdr:cNvPr id="422" name="テキスト ボックス 421"/>
        <xdr:cNvSpPr txBox="1"/>
      </xdr:nvSpPr>
      <xdr:spPr>
        <a:xfrm>
          <a:off x="9371965" y="129197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96520</xdr:rowOff>
    </xdr:from>
    <xdr:to xmlns:xdr="http://schemas.openxmlformats.org/drawingml/2006/spreadsheetDrawing">
      <xdr:col>46</xdr:col>
      <xdr:colOff>38100</xdr:colOff>
      <xdr:row>78</xdr:row>
      <xdr:rowOff>26670</xdr:rowOff>
    </xdr:to>
    <xdr:sp macro="" textlink="">
      <xdr:nvSpPr>
        <xdr:cNvPr id="423" name="楕円 422"/>
        <xdr:cNvSpPr/>
      </xdr:nvSpPr>
      <xdr:spPr>
        <a:xfrm>
          <a:off x="86995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17780</xdr:rowOff>
    </xdr:from>
    <xdr:ext cx="532765" cy="257175"/>
    <xdr:sp macro="" textlink="">
      <xdr:nvSpPr>
        <xdr:cNvPr id="424" name="テキスト ボックス 423"/>
        <xdr:cNvSpPr txBox="1"/>
      </xdr:nvSpPr>
      <xdr:spPr>
        <a:xfrm>
          <a:off x="8482965" y="13390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92075</xdr:rowOff>
    </xdr:from>
    <xdr:to xmlns:xdr="http://schemas.openxmlformats.org/drawingml/2006/spreadsheetDrawing">
      <xdr:col>41</xdr:col>
      <xdr:colOff>101600</xdr:colOff>
      <xdr:row>78</xdr:row>
      <xdr:rowOff>22225</xdr:rowOff>
    </xdr:to>
    <xdr:sp macro="" textlink="">
      <xdr:nvSpPr>
        <xdr:cNvPr id="425" name="楕円 424"/>
        <xdr:cNvSpPr/>
      </xdr:nvSpPr>
      <xdr:spPr>
        <a:xfrm>
          <a:off x="781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13335</xdr:rowOff>
    </xdr:from>
    <xdr:ext cx="532765" cy="259080"/>
    <xdr:sp macro="" textlink="">
      <xdr:nvSpPr>
        <xdr:cNvPr id="426" name="テキスト ボックス 425"/>
        <xdr:cNvSpPr txBox="1"/>
      </xdr:nvSpPr>
      <xdr:spPr>
        <a:xfrm>
          <a:off x="7593965" y="13386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22860</xdr:rowOff>
    </xdr:from>
    <xdr:to xmlns:xdr="http://schemas.openxmlformats.org/drawingml/2006/spreadsheetDrawing">
      <xdr:col>36</xdr:col>
      <xdr:colOff>165100</xdr:colOff>
      <xdr:row>78</xdr:row>
      <xdr:rowOff>124460</xdr:rowOff>
    </xdr:to>
    <xdr:sp macro="" textlink="">
      <xdr:nvSpPr>
        <xdr:cNvPr id="427" name="楕円 426"/>
        <xdr:cNvSpPr/>
      </xdr:nvSpPr>
      <xdr:spPr>
        <a:xfrm>
          <a:off x="6921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115570</xdr:rowOff>
    </xdr:from>
    <xdr:ext cx="532765" cy="259080"/>
    <xdr:sp macro="" textlink="">
      <xdr:nvSpPr>
        <xdr:cNvPr id="428" name="テキスト ボックス 427"/>
        <xdr:cNvSpPr txBox="1"/>
      </xdr:nvSpPr>
      <xdr:spPr>
        <a:xfrm>
          <a:off x="6704965" y="13488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37" name="テキスト ボックス 436"/>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7175"/>
    <xdr:sp macro="" textlink="">
      <xdr:nvSpPr>
        <xdr:cNvPr id="440" name="テキスト ボックス 439"/>
        <xdr:cNvSpPr txBox="1"/>
      </xdr:nvSpPr>
      <xdr:spPr>
        <a:xfrm>
          <a:off x="6355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7175"/>
    <xdr:sp macro="" textlink="">
      <xdr:nvSpPr>
        <xdr:cNvPr id="442" name="テキスト ボックス 441"/>
        <xdr:cNvSpPr txBox="1"/>
      </xdr:nvSpPr>
      <xdr:spPr>
        <a:xfrm>
          <a:off x="6008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7175"/>
    <xdr:sp macro="" textlink="">
      <xdr:nvSpPr>
        <xdr:cNvPr id="444" name="テキスト ボックス 443"/>
        <xdr:cNvSpPr txBox="1"/>
      </xdr:nvSpPr>
      <xdr:spPr>
        <a:xfrm>
          <a:off x="6008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7175"/>
    <xdr:sp macro="" textlink="">
      <xdr:nvSpPr>
        <xdr:cNvPr id="446" name="テキスト ボックス 445"/>
        <xdr:cNvSpPr txBox="1"/>
      </xdr:nvSpPr>
      <xdr:spPr>
        <a:xfrm>
          <a:off x="6008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48" name="テキスト ボックス 44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85090</xdr:rowOff>
    </xdr:from>
    <xdr:to xmlns:xdr="http://schemas.openxmlformats.org/drawingml/2006/spreadsheetDrawing">
      <xdr:col>54</xdr:col>
      <xdr:colOff>189865</xdr:colOff>
      <xdr:row>98</xdr:row>
      <xdr:rowOff>12065</xdr:rowOff>
    </xdr:to>
    <xdr:cxnSp macro="">
      <xdr:nvCxnSpPr>
        <xdr:cNvPr id="450" name="直線コネクタ 449"/>
        <xdr:cNvCxnSpPr/>
      </xdr:nvCxnSpPr>
      <xdr:spPr>
        <a:xfrm flipV="1">
          <a:off x="10475595" y="15858490"/>
          <a:ext cx="127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15875</xdr:rowOff>
    </xdr:from>
    <xdr:ext cx="534670" cy="259080"/>
    <xdr:sp macro="" textlink="">
      <xdr:nvSpPr>
        <xdr:cNvPr id="451" name="土木費最小値テキスト"/>
        <xdr:cNvSpPr txBox="1"/>
      </xdr:nvSpPr>
      <xdr:spPr>
        <a:xfrm>
          <a:off x="10528300" y="16817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12065</xdr:rowOff>
    </xdr:from>
    <xdr:to xmlns:xdr="http://schemas.openxmlformats.org/drawingml/2006/spreadsheetDrawing">
      <xdr:col>55</xdr:col>
      <xdr:colOff>88900</xdr:colOff>
      <xdr:row>98</xdr:row>
      <xdr:rowOff>12065</xdr:rowOff>
    </xdr:to>
    <xdr:cxnSp macro="">
      <xdr:nvCxnSpPr>
        <xdr:cNvPr id="452" name="直線コネクタ 451"/>
        <xdr:cNvCxnSpPr/>
      </xdr:nvCxnSpPr>
      <xdr:spPr>
        <a:xfrm>
          <a:off x="10388600" y="16814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31750</xdr:rowOff>
    </xdr:from>
    <xdr:ext cx="598805" cy="257175"/>
    <xdr:sp macro="" textlink="">
      <xdr:nvSpPr>
        <xdr:cNvPr id="453" name="土木費最大値テキスト"/>
        <xdr:cNvSpPr txBox="1"/>
      </xdr:nvSpPr>
      <xdr:spPr>
        <a:xfrm>
          <a:off x="10528300" y="156337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85090</xdr:rowOff>
    </xdr:from>
    <xdr:to xmlns:xdr="http://schemas.openxmlformats.org/drawingml/2006/spreadsheetDrawing">
      <xdr:col>55</xdr:col>
      <xdr:colOff>88900</xdr:colOff>
      <xdr:row>92</xdr:row>
      <xdr:rowOff>85090</xdr:rowOff>
    </xdr:to>
    <xdr:cxnSp macro="">
      <xdr:nvCxnSpPr>
        <xdr:cNvPr id="454" name="直線コネクタ 453"/>
        <xdr:cNvCxnSpPr/>
      </xdr:nvCxnSpPr>
      <xdr:spPr>
        <a:xfrm>
          <a:off x="10388600" y="1585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57150</xdr:rowOff>
    </xdr:from>
    <xdr:to xmlns:xdr="http://schemas.openxmlformats.org/drawingml/2006/spreadsheetDrawing">
      <xdr:col>55</xdr:col>
      <xdr:colOff>0</xdr:colOff>
      <xdr:row>96</xdr:row>
      <xdr:rowOff>81915</xdr:rowOff>
    </xdr:to>
    <xdr:cxnSp macro="">
      <xdr:nvCxnSpPr>
        <xdr:cNvPr id="455" name="直線コネクタ 454"/>
        <xdr:cNvCxnSpPr/>
      </xdr:nvCxnSpPr>
      <xdr:spPr>
        <a:xfrm>
          <a:off x="9639300" y="165163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109855</xdr:rowOff>
    </xdr:from>
    <xdr:ext cx="598805" cy="257175"/>
    <xdr:sp macro="" textlink="">
      <xdr:nvSpPr>
        <xdr:cNvPr id="456" name="土木費平均値テキスト"/>
        <xdr:cNvSpPr txBox="1"/>
      </xdr:nvSpPr>
      <xdr:spPr>
        <a:xfrm>
          <a:off x="10528300" y="1622615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86995</xdr:rowOff>
    </xdr:from>
    <xdr:to xmlns:xdr="http://schemas.openxmlformats.org/drawingml/2006/spreadsheetDrawing">
      <xdr:col>55</xdr:col>
      <xdr:colOff>50800</xdr:colOff>
      <xdr:row>96</xdr:row>
      <xdr:rowOff>17780</xdr:rowOff>
    </xdr:to>
    <xdr:sp macro="" textlink="">
      <xdr:nvSpPr>
        <xdr:cNvPr id="457" name="フローチャート: 判断 456"/>
        <xdr:cNvSpPr/>
      </xdr:nvSpPr>
      <xdr:spPr>
        <a:xfrm>
          <a:off x="10426700" y="16374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57150</xdr:rowOff>
    </xdr:from>
    <xdr:to xmlns:xdr="http://schemas.openxmlformats.org/drawingml/2006/spreadsheetDrawing">
      <xdr:col>50</xdr:col>
      <xdr:colOff>114300</xdr:colOff>
      <xdr:row>96</xdr:row>
      <xdr:rowOff>75565</xdr:rowOff>
    </xdr:to>
    <xdr:cxnSp macro="">
      <xdr:nvCxnSpPr>
        <xdr:cNvPr id="458" name="直線コネクタ 457"/>
        <xdr:cNvCxnSpPr/>
      </xdr:nvCxnSpPr>
      <xdr:spPr>
        <a:xfrm flipV="1">
          <a:off x="8750300" y="1651635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107315</xdr:rowOff>
    </xdr:from>
    <xdr:to xmlns:xdr="http://schemas.openxmlformats.org/drawingml/2006/spreadsheetDrawing">
      <xdr:col>50</xdr:col>
      <xdr:colOff>165100</xdr:colOff>
      <xdr:row>96</xdr:row>
      <xdr:rowOff>37465</xdr:rowOff>
    </xdr:to>
    <xdr:sp macro="" textlink="">
      <xdr:nvSpPr>
        <xdr:cNvPr id="459" name="フローチャート: 判断 458"/>
        <xdr:cNvSpPr/>
      </xdr:nvSpPr>
      <xdr:spPr>
        <a:xfrm>
          <a:off x="9588500" y="1639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53975</xdr:rowOff>
    </xdr:from>
    <xdr:ext cx="596900" cy="257175"/>
    <xdr:sp macro="" textlink="">
      <xdr:nvSpPr>
        <xdr:cNvPr id="460" name="テキスト ボックス 459"/>
        <xdr:cNvSpPr txBox="1"/>
      </xdr:nvSpPr>
      <xdr:spPr>
        <a:xfrm>
          <a:off x="9339580" y="161702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75565</xdr:rowOff>
    </xdr:from>
    <xdr:to xmlns:xdr="http://schemas.openxmlformats.org/drawingml/2006/spreadsheetDrawing">
      <xdr:col>45</xdr:col>
      <xdr:colOff>177800</xdr:colOff>
      <xdr:row>96</xdr:row>
      <xdr:rowOff>146050</xdr:rowOff>
    </xdr:to>
    <xdr:cxnSp macro="">
      <xdr:nvCxnSpPr>
        <xdr:cNvPr id="461" name="直線コネクタ 460"/>
        <xdr:cNvCxnSpPr/>
      </xdr:nvCxnSpPr>
      <xdr:spPr>
        <a:xfrm flipV="1">
          <a:off x="7861300" y="1653476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123190</xdr:rowOff>
    </xdr:from>
    <xdr:to xmlns:xdr="http://schemas.openxmlformats.org/drawingml/2006/spreadsheetDrawing">
      <xdr:col>46</xdr:col>
      <xdr:colOff>38100</xdr:colOff>
      <xdr:row>96</xdr:row>
      <xdr:rowOff>53340</xdr:rowOff>
    </xdr:to>
    <xdr:sp macro="" textlink="">
      <xdr:nvSpPr>
        <xdr:cNvPr id="462" name="フローチャート: 判断 461"/>
        <xdr:cNvSpPr/>
      </xdr:nvSpPr>
      <xdr:spPr>
        <a:xfrm>
          <a:off x="8699500" y="1641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69850</xdr:rowOff>
    </xdr:from>
    <xdr:ext cx="596900" cy="259080"/>
    <xdr:sp macro="" textlink="">
      <xdr:nvSpPr>
        <xdr:cNvPr id="463" name="テキスト ボックス 462"/>
        <xdr:cNvSpPr txBox="1"/>
      </xdr:nvSpPr>
      <xdr:spPr>
        <a:xfrm>
          <a:off x="8450580" y="16186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152400</xdr:rowOff>
    </xdr:from>
    <xdr:to xmlns:xdr="http://schemas.openxmlformats.org/drawingml/2006/spreadsheetDrawing">
      <xdr:col>41</xdr:col>
      <xdr:colOff>50800</xdr:colOff>
      <xdr:row>96</xdr:row>
      <xdr:rowOff>146050</xdr:rowOff>
    </xdr:to>
    <xdr:cxnSp macro="">
      <xdr:nvCxnSpPr>
        <xdr:cNvPr id="464" name="直線コネクタ 463"/>
        <xdr:cNvCxnSpPr/>
      </xdr:nvCxnSpPr>
      <xdr:spPr>
        <a:xfrm>
          <a:off x="6972300" y="1644015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146685</xdr:rowOff>
    </xdr:from>
    <xdr:to xmlns:xdr="http://schemas.openxmlformats.org/drawingml/2006/spreadsheetDrawing">
      <xdr:col>41</xdr:col>
      <xdr:colOff>101600</xdr:colOff>
      <xdr:row>96</xdr:row>
      <xdr:rowOff>76835</xdr:rowOff>
    </xdr:to>
    <xdr:sp macro="" textlink="">
      <xdr:nvSpPr>
        <xdr:cNvPr id="465" name="フローチャート: 判断 464"/>
        <xdr:cNvSpPr/>
      </xdr:nvSpPr>
      <xdr:spPr>
        <a:xfrm>
          <a:off x="7810500" y="164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93345</xdr:rowOff>
    </xdr:from>
    <xdr:ext cx="532765" cy="259080"/>
    <xdr:sp macro="" textlink="">
      <xdr:nvSpPr>
        <xdr:cNvPr id="466" name="テキスト ボックス 465"/>
        <xdr:cNvSpPr txBox="1"/>
      </xdr:nvSpPr>
      <xdr:spPr>
        <a:xfrm>
          <a:off x="7593965" y="16209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154940</xdr:rowOff>
    </xdr:from>
    <xdr:to xmlns:xdr="http://schemas.openxmlformats.org/drawingml/2006/spreadsheetDrawing">
      <xdr:col>36</xdr:col>
      <xdr:colOff>165100</xdr:colOff>
      <xdr:row>96</xdr:row>
      <xdr:rowOff>84455</xdr:rowOff>
    </xdr:to>
    <xdr:sp macro="" textlink="">
      <xdr:nvSpPr>
        <xdr:cNvPr id="467" name="フローチャート: 判断 466"/>
        <xdr:cNvSpPr/>
      </xdr:nvSpPr>
      <xdr:spPr>
        <a:xfrm>
          <a:off x="69215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75565</xdr:rowOff>
    </xdr:from>
    <xdr:ext cx="532765" cy="257175"/>
    <xdr:sp macro="" textlink="">
      <xdr:nvSpPr>
        <xdr:cNvPr id="468" name="テキスト ボックス 467"/>
        <xdr:cNvSpPr txBox="1"/>
      </xdr:nvSpPr>
      <xdr:spPr>
        <a:xfrm>
          <a:off x="6704965" y="16534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74" name="楕円 473"/>
        <xdr:cNvSpPr/>
      </xdr:nvSpPr>
      <xdr:spPr>
        <a:xfrm>
          <a:off x="10426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9525</xdr:rowOff>
    </xdr:from>
    <xdr:ext cx="534670" cy="257175"/>
    <xdr:sp macro="" textlink="">
      <xdr:nvSpPr>
        <xdr:cNvPr id="475" name="土木費該当値テキスト"/>
        <xdr:cNvSpPr txBox="1"/>
      </xdr:nvSpPr>
      <xdr:spPr>
        <a:xfrm>
          <a:off x="10528300" y="164687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6350</xdr:rowOff>
    </xdr:from>
    <xdr:to xmlns:xdr="http://schemas.openxmlformats.org/drawingml/2006/spreadsheetDrawing">
      <xdr:col>50</xdr:col>
      <xdr:colOff>165100</xdr:colOff>
      <xdr:row>96</xdr:row>
      <xdr:rowOff>107950</xdr:rowOff>
    </xdr:to>
    <xdr:sp macro="" textlink="">
      <xdr:nvSpPr>
        <xdr:cNvPr id="476" name="楕円 475"/>
        <xdr:cNvSpPr/>
      </xdr:nvSpPr>
      <xdr:spPr>
        <a:xfrm>
          <a:off x="9588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99060</xdr:rowOff>
    </xdr:from>
    <xdr:ext cx="532765" cy="257175"/>
    <xdr:sp macro="" textlink="">
      <xdr:nvSpPr>
        <xdr:cNvPr id="477" name="テキスト ボックス 476"/>
        <xdr:cNvSpPr txBox="1"/>
      </xdr:nvSpPr>
      <xdr:spPr>
        <a:xfrm>
          <a:off x="9371965" y="16558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24765</xdr:rowOff>
    </xdr:from>
    <xdr:to xmlns:xdr="http://schemas.openxmlformats.org/drawingml/2006/spreadsheetDrawing">
      <xdr:col>46</xdr:col>
      <xdr:colOff>38100</xdr:colOff>
      <xdr:row>96</xdr:row>
      <xdr:rowOff>126365</xdr:rowOff>
    </xdr:to>
    <xdr:sp macro="" textlink="">
      <xdr:nvSpPr>
        <xdr:cNvPr id="478" name="楕円 477"/>
        <xdr:cNvSpPr/>
      </xdr:nvSpPr>
      <xdr:spPr>
        <a:xfrm>
          <a:off x="8699500" y="164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117475</xdr:rowOff>
    </xdr:from>
    <xdr:ext cx="532765" cy="259080"/>
    <xdr:sp macro="" textlink="">
      <xdr:nvSpPr>
        <xdr:cNvPr id="479" name="テキスト ボックス 478"/>
        <xdr:cNvSpPr txBox="1"/>
      </xdr:nvSpPr>
      <xdr:spPr>
        <a:xfrm>
          <a:off x="8482965" y="16576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95250</xdr:rowOff>
    </xdr:from>
    <xdr:to xmlns:xdr="http://schemas.openxmlformats.org/drawingml/2006/spreadsheetDrawing">
      <xdr:col>41</xdr:col>
      <xdr:colOff>101600</xdr:colOff>
      <xdr:row>97</xdr:row>
      <xdr:rowOff>25400</xdr:rowOff>
    </xdr:to>
    <xdr:sp macro="" textlink="">
      <xdr:nvSpPr>
        <xdr:cNvPr id="480" name="楕円 479"/>
        <xdr:cNvSpPr/>
      </xdr:nvSpPr>
      <xdr:spPr>
        <a:xfrm>
          <a:off x="7810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16510</xdr:rowOff>
    </xdr:from>
    <xdr:ext cx="532765" cy="259080"/>
    <xdr:sp macro="" textlink="">
      <xdr:nvSpPr>
        <xdr:cNvPr id="481" name="テキスト ボックス 480"/>
        <xdr:cNvSpPr txBox="1"/>
      </xdr:nvSpPr>
      <xdr:spPr>
        <a:xfrm>
          <a:off x="7593965" y="16647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101600</xdr:rowOff>
    </xdr:from>
    <xdr:to xmlns:xdr="http://schemas.openxmlformats.org/drawingml/2006/spreadsheetDrawing">
      <xdr:col>36</xdr:col>
      <xdr:colOff>165100</xdr:colOff>
      <xdr:row>96</xdr:row>
      <xdr:rowOff>31750</xdr:rowOff>
    </xdr:to>
    <xdr:sp macro="" textlink="">
      <xdr:nvSpPr>
        <xdr:cNvPr id="482" name="楕円 481"/>
        <xdr:cNvSpPr/>
      </xdr:nvSpPr>
      <xdr:spPr>
        <a:xfrm>
          <a:off x="6921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48260</xdr:rowOff>
    </xdr:from>
    <xdr:ext cx="596900" cy="259080"/>
    <xdr:sp macro="" textlink="">
      <xdr:nvSpPr>
        <xdr:cNvPr id="483" name="テキスト ボックス 482"/>
        <xdr:cNvSpPr txBox="1"/>
      </xdr:nvSpPr>
      <xdr:spPr>
        <a:xfrm>
          <a:off x="6672580" y="161645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2" name="テキスト ボックス 49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015" cy="257175"/>
    <xdr:sp macro="" textlink="">
      <xdr:nvSpPr>
        <xdr:cNvPr id="495" name="テキスト ボックス 494"/>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3725" cy="257175"/>
    <xdr:sp macro="" textlink="">
      <xdr:nvSpPr>
        <xdr:cNvPr id="497" name="テキスト ボックス 496"/>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3725" cy="257175"/>
    <xdr:sp macro="" textlink="">
      <xdr:nvSpPr>
        <xdr:cNvPr id="499" name="テキスト ボックス 498"/>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3725" cy="257175"/>
    <xdr:sp macro="" textlink="">
      <xdr:nvSpPr>
        <xdr:cNvPr id="501" name="テキスト ボックス 500"/>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3" name="テキスト ボックス 502"/>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35</xdr:row>
      <xdr:rowOff>99060</xdr:rowOff>
    </xdr:from>
    <xdr:to xmlns:xdr="http://schemas.openxmlformats.org/drawingml/2006/spreadsheetDrawing">
      <xdr:col>85</xdr:col>
      <xdr:colOff>126365</xdr:colOff>
      <xdr:row>38</xdr:row>
      <xdr:rowOff>36830</xdr:rowOff>
    </xdr:to>
    <xdr:cxnSp macro="">
      <xdr:nvCxnSpPr>
        <xdr:cNvPr id="505" name="直線コネクタ 504"/>
        <xdr:cNvCxnSpPr/>
      </xdr:nvCxnSpPr>
      <xdr:spPr>
        <a:xfrm flipV="1">
          <a:off x="16317595" y="6099810"/>
          <a:ext cx="1270" cy="452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40640</xdr:rowOff>
    </xdr:from>
    <xdr:ext cx="534670" cy="257175"/>
    <xdr:sp macro="" textlink="">
      <xdr:nvSpPr>
        <xdr:cNvPr id="506" name="消防費最小値テキスト"/>
        <xdr:cNvSpPr txBox="1"/>
      </xdr:nvSpPr>
      <xdr:spPr>
        <a:xfrm>
          <a:off x="16370300" y="65557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36830</xdr:rowOff>
    </xdr:from>
    <xdr:to xmlns:xdr="http://schemas.openxmlformats.org/drawingml/2006/spreadsheetDrawing">
      <xdr:col>86</xdr:col>
      <xdr:colOff>25400</xdr:colOff>
      <xdr:row>38</xdr:row>
      <xdr:rowOff>36830</xdr:rowOff>
    </xdr:to>
    <xdr:cxnSp macro="">
      <xdr:nvCxnSpPr>
        <xdr:cNvPr id="507" name="直線コネクタ 506"/>
        <xdr:cNvCxnSpPr/>
      </xdr:nvCxnSpPr>
      <xdr:spPr>
        <a:xfrm>
          <a:off x="16230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45720</xdr:rowOff>
    </xdr:from>
    <xdr:ext cx="598805" cy="259080"/>
    <xdr:sp macro="" textlink="">
      <xdr:nvSpPr>
        <xdr:cNvPr id="508" name="消防費最大値テキスト"/>
        <xdr:cNvSpPr txBox="1"/>
      </xdr:nvSpPr>
      <xdr:spPr>
        <a:xfrm>
          <a:off x="16370300" y="5875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121,420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35</xdr:row>
      <xdr:rowOff>99060</xdr:rowOff>
    </xdr:from>
    <xdr:to xmlns:xdr="http://schemas.openxmlformats.org/drawingml/2006/spreadsheetDrawing">
      <xdr:col>86</xdr:col>
      <xdr:colOff>25400</xdr:colOff>
      <xdr:row>35</xdr:row>
      <xdr:rowOff>99060</xdr:rowOff>
    </xdr:to>
    <xdr:cxnSp macro="">
      <xdr:nvCxnSpPr>
        <xdr:cNvPr id="509" name="直線コネクタ 508"/>
        <xdr:cNvCxnSpPr/>
      </xdr:nvCxnSpPr>
      <xdr:spPr>
        <a:xfrm>
          <a:off x="16230600" y="6099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76835</xdr:rowOff>
    </xdr:from>
    <xdr:to xmlns:xdr="http://schemas.openxmlformats.org/drawingml/2006/spreadsheetDrawing">
      <xdr:col>85</xdr:col>
      <xdr:colOff>127000</xdr:colOff>
      <xdr:row>36</xdr:row>
      <xdr:rowOff>97790</xdr:rowOff>
    </xdr:to>
    <xdr:cxnSp macro="">
      <xdr:nvCxnSpPr>
        <xdr:cNvPr id="510" name="直線コネクタ 509"/>
        <xdr:cNvCxnSpPr/>
      </xdr:nvCxnSpPr>
      <xdr:spPr>
        <a:xfrm flipV="1">
          <a:off x="15481300" y="62490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22225</xdr:rowOff>
    </xdr:from>
    <xdr:ext cx="534670" cy="258445"/>
    <xdr:sp macro="" textlink="">
      <xdr:nvSpPr>
        <xdr:cNvPr id="511" name="消防費平均値テキスト"/>
        <xdr:cNvSpPr txBox="1"/>
      </xdr:nvSpPr>
      <xdr:spPr>
        <a:xfrm>
          <a:off x="16370300" y="6365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43815</xdr:rowOff>
    </xdr:from>
    <xdr:to xmlns:xdr="http://schemas.openxmlformats.org/drawingml/2006/spreadsheetDrawing">
      <xdr:col>85</xdr:col>
      <xdr:colOff>177800</xdr:colOff>
      <xdr:row>37</xdr:row>
      <xdr:rowOff>145415</xdr:rowOff>
    </xdr:to>
    <xdr:sp macro="" textlink="">
      <xdr:nvSpPr>
        <xdr:cNvPr id="512" name="フローチャート: 判断 511"/>
        <xdr:cNvSpPr/>
      </xdr:nvSpPr>
      <xdr:spPr>
        <a:xfrm>
          <a:off x="162687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54610</xdr:rowOff>
    </xdr:from>
    <xdr:to xmlns:xdr="http://schemas.openxmlformats.org/drawingml/2006/spreadsheetDrawing">
      <xdr:col>81</xdr:col>
      <xdr:colOff>50800</xdr:colOff>
      <xdr:row>36</xdr:row>
      <xdr:rowOff>97790</xdr:rowOff>
    </xdr:to>
    <xdr:cxnSp macro="">
      <xdr:nvCxnSpPr>
        <xdr:cNvPr id="513" name="直線コネクタ 512"/>
        <xdr:cNvCxnSpPr/>
      </xdr:nvCxnSpPr>
      <xdr:spPr>
        <a:xfrm>
          <a:off x="14592300" y="6226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50800</xdr:rowOff>
    </xdr:from>
    <xdr:to xmlns:xdr="http://schemas.openxmlformats.org/drawingml/2006/spreadsheetDrawing">
      <xdr:col>81</xdr:col>
      <xdr:colOff>101600</xdr:colOff>
      <xdr:row>37</xdr:row>
      <xdr:rowOff>152400</xdr:rowOff>
    </xdr:to>
    <xdr:sp macro="" textlink="">
      <xdr:nvSpPr>
        <xdr:cNvPr id="514" name="フローチャート: 判断 513"/>
        <xdr:cNvSpPr/>
      </xdr:nvSpPr>
      <xdr:spPr>
        <a:xfrm>
          <a:off x="15430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143510</xdr:rowOff>
    </xdr:from>
    <xdr:ext cx="532765" cy="257175"/>
    <xdr:sp macro="" textlink="">
      <xdr:nvSpPr>
        <xdr:cNvPr id="515" name="テキスト ボックス 514"/>
        <xdr:cNvSpPr txBox="1"/>
      </xdr:nvSpPr>
      <xdr:spPr>
        <a:xfrm>
          <a:off x="15213965" y="64871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121285</xdr:rowOff>
    </xdr:from>
    <xdr:to xmlns:xdr="http://schemas.openxmlformats.org/drawingml/2006/spreadsheetDrawing">
      <xdr:col>76</xdr:col>
      <xdr:colOff>114300</xdr:colOff>
      <xdr:row>36</xdr:row>
      <xdr:rowOff>54610</xdr:rowOff>
    </xdr:to>
    <xdr:cxnSp macro="">
      <xdr:nvCxnSpPr>
        <xdr:cNvPr id="516" name="直線コネクタ 515"/>
        <xdr:cNvCxnSpPr/>
      </xdr:nvCxnSpPr>
      <xdr:spPr>
        <a:xfrm>
          <a:off x="13703300" y="5436235"/>
          <a:ext cx="8890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39370</xdr:rowOff>
    </xdr:from>
    <xdr:to xmlns:xdr="http://schemas.openxmlformats.org/drawingml/2006/spreadsheetDrawing">
      <xdr:col>76</xdr:col>
      <xdr:colOff>165100</xdr:colOff>
      <xdr:row>37</xdr:row>
      <xdr:rowOff>140970</xdr:rowOff>
    </xdr:to>
    <xdr:sp macro="" textlink="">
      <xdr:nvSpPr>
        <xdr:cNvPr id="517" name="フローチャート: 判断 516"/>
        <xdr:cNvSpPr/>
      </xdr:nvSpPr>
      <xdr:spPr>
        <a:xfrm>
          <a:off x="1454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132080</xdr:rowOff>
    </xdr:from>
    <xdr:ext cx="532765" cy="257175"/>
    <xdr:sp macro="" textlink="">
      <xdr:nvSpPr>
        <xdr:cNvPr id="518" name="テキスト ボックス 517"/>
        <xdr:cNvSpPr txBox="1"/>
      </xdr:nvSpPr>
      <xdr:spPr>
        <a:xfrm>
          <a:off x="14324965" y="6475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121285</xdr:rowOff>
    </xdr:from>
    <xdr:to xmlns:xdr="http://schemas.openxmlformats.org/drawingml/2006/spreadsheetDrawing">
      <xdr:col>71</xdr:col>
      <xdr:colOff>177800</xdr:colOff>
      <xdr:row>36</xdr:row>
      <xdr:rowOff>166370</xdr:rowOff>
    </xdr:to>
    <xdr:cxnSp macro="">
      <xdr:nvCxnSpPr>
        <xdr:cNvPr id="519" name="直線コネクタ 518"/>
        <xdr:cNvCxnSpPr/>
      </xdr:nvCxnSpPr>
      <xdr:spPr>
        <a:xfrm flipV="1">
          <a:off x="12814300" y="5436235"/>
          <a:ext cx="889000" cy="902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21590</xdr:rowOff>
    </xdr:from>
    <xdr:to xmlns:xdr="http://schemas.openxmlformats.org/drawingml/2006/spreadsheetDrawing">
      <xdr:col>72</xdr:col>
      <xdr:colOff>38100</xdr:colOff>
      <xdr:row>37</xdr:row>
      <xdr:rowOff>123190</xdr:rowOff>
    </xdr:to>
    <xdr:sp macro="" textlink="">
      <xdr:nvSpPr>
        <xdr:cNvPr id="520" name="フローチャート: 判断 519"/>
        <xdr:cNvSpPr/>
      </xdr:nvSpPr>
      <xdr:spPr>
        <a:xfrm>
          <a:off x="13652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114300</xdr:rowOff>
    </xdr:from>
    <xdr:ext cx="532765" cy="259080"/>
    <xdr:sp macro="" textlink="">
      <xdr:nvSpPr>
        <xdr:cNvPr id="521" name="テキスト ボックス 520"/>
        <xdr:cNvSpPr txBox="1"/>
      </xdr:nvSpPr>
      <xdr:spPr>
        <a:xfrm>
          <a:off x="13435965" y="645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52070</xdr:rowOff>
    </xdr:from>
    <xdr:to xmlns:xdr="http://schemas.openxmlformats.org/drawingml/2006/spreadsheetDrawing">
      <xdr:col>67</xdr:col>
      <xdr:colOff>101600</xdr:colOff>
      <xdr:row>37</xdr:row>
      <xdr:rowOff>153035</xdr:rowOff>
    </xdr:to>
    <xdr:sp macro="" textlink="">
      <xdr:nvSpPr>
        <xdr:cNvPr id="522" name="フローチャート: 判断 521"/>
        <xdr:cNvSpPr/>
      </xdr:nvSpPr>
      <xdr:spPr>
        <a:xfrm>
          <a:off x="12763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144145</xdr:rowOff>
    </xdr:from>
    <xdr:ext cx="532765" cy="257175"/>
    <xdr:sp macro="" textlink="">
      <xdr:nvSpPr>
        <xdr:cNvPr id="523" name="テキスト ボックス 522"/>
        <xdr:cNvSpPr txBox="1"/>
      </xdr:nvSpPr>
      <xdr:spPr>
        <a:xfrm>
          <a:off x="12546965" y="6487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26035</xdr:rowOff>
    </xdr:from>
    <xdr:to xmlns:xdr="http://schemas.openxmlformats.org/drawingml/2006/spreadsheetDrawing">
      <xdr:col>85</xdr:col>
      <xdr:colOff>177800</xdr:colOff>
      <xdr:row>36</xdr:row>
      <xdr:rowOff>127635</xdr:rowOff>
    </xdr:to>
    <xdr:sp macro="" textlink="">
      <xdr:nvSpPr>
        <xdr:cNvPr id="529" name="楕円 528"/>
        <xdr:cNvSpPr/>
      </xdr:nvSpPr>
      <xdr:spPr>
        <a:xfrm>
          <a:off x="162687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48895</xdr:rowOff>
    </xdr:from>
    <xdr:ext cx="534670" cy="259080"/>
    <xdr:sp macro="" textlink="">
      <xdr:nvSpPr>
        <xdr:cNvPr id="530" name="消防費該当値テキスト"/>
        <xdr:cNvSpPr txBox="1"/>
      </xdr:nvSpPr>
      <xdr:spPr>
        <a:xfrm>
          <a:off x="16370300" y="6049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46990</xdr:rowOff>
    </xdr:from>
    <xdr:to xmlns:xdr="http://schemas.openxmlformats.org/drawingml/2006/spreadsheetDrawing">
      <xdr:col>81</xdr:col>
      <xdr:colOff>101600</xdr:colOff>
      <xdr:row>36</xdr:row>
      <xdr:rowOff>148590</xdr:rowOff>
    </xdr:to>
    <xdr:sp macro="" textlink="">
      <xdr:nvSpPr>
        <xdr:cNvPr id="531" name="楕円 530"/>
        <xdr:cNvSpPr/>
      </xdr:nvSpPr>
      <xdr:spPr>
        <a:xfrm>
          <a:off x="1543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165100</xdr:rowOff>
    </xdr:from>
    <xdr:ext cx="532765" cy="259080"/>
    <xdr:sp macro="" textlink="">
      <xdr:nvSpPr>
        <xdr:cNvPr id="532" name="テキスト ボックス 531"/>
        <xdr:cNvSpPr txBox="1"/>
      </xdr:nvSpPr>
      <xdr:spPr>
        <a:xfrm>
          <a:off x="15213965" y="59944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3810</xdr:rowOff>
    </xdr:from>
    <xdr:to xmlns:xdr="http://schemas.openxmlformats.org/drawingml/2006/spreadsheetDrawing">
      <xdr:col>76</xdr:col>
      <xdr:colOff>165100</xdr:colOff>
      <xdr:row>36</xdr:row>
      <xdr:rowOff>105410</xdr:rowOff>
    </xdr:to>
    <xdr:sp macro="" textlink="">
      <xdr:nvSpPr>
        <xdr:cNvPr id="533" name="楕円 532"/>
        <xdr:cNvSpPr/>
      </xdr:nvSpPr>
      <xdr:spPr>
        <a:xfrm>
          <a:off x="14541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121920</xdr:rowOff>
    </xdr:from>
    <xdr:ext cx="532765" cy="257175"/>
    <xdr:sp macro="" textlink="">
      <xdr:nvSpPr>
        <xdr:cNvPr id="534" name="テキスト ボックス 533"/>
        <xdr:cNvSpPr txBox="1"/>
      </xdr:nvSpPr>
      <xdr:spPr>
        <a:xfrm>
          <a:off x="14324965" y="59512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31</xdr:row>
      <xdr:rowOff>70485</xdr:rowOff>
    </xdr:from>
    <xdr:to xmlns:xdr="http://schemas.openxmlformats.org/drawingml/2006/spreadsheetDrawing">
      <xdr:col>72</xdr:col>
      <xdr:colOff>38100</xdr:colOff>
      <xdr:row>32</xdr:row>
      <xdr:rowOff>635</xdr:rowOff>
    </xdr:to>
    <xdr:sp macro="" textlink="">
      <xdr:nvSpPr>
        <xdr:cNvPr id="535" name="楕円 534"/>
        <xdr:cNvSpPr/>
      </xdr:nvSpPr>
      <xdr:spPr>
        <a:xfrm>
          <a:off x="13652500" y="53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30</xdr:row>
      <xdr:rowOff>17780</xdr:rowOff>
    </xdr:from>
    <xdr:ext cx="596900" cy="257175"/>
    <xdr:sp macro="" textlink="">
      <xdr:nvSpPr>
        <xdr:cNvPr id="536" name="テキスト ボックス 535"/>
        <xdr:cNvSpPr txBox="1"/>
      </xdr:nvSpPr>
      <xdr:spPr>
        <a:xfrm>
          <a:off x="13403580" y="51612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115570</xdr:rowOff>
    </xdr:from>
    <xdr:to xmlns:xdr="http://schemas.openxmlformats.org/drawingml/2006/spreadsheetDrawing">
      <xdr:col>67</xdr:col>
      <xdr:colOff>101600</xdr:colOff>
      <xdr:row>37</xdr:row>
      <xdr:rowOff>45720</xdr:rowOff>
    </xdr:to>
    <xdr:sp macro="" textlink="">
      <xdr:nvSpPr>
        <xdr:cNvPr id="537" name="楕円 536"/>
        <xdr:cNvSpPr/>
      </xdr:nvSpPr>
      <xdr:spPr>
        <a:xfrm>
          <a:off x="12763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62230</xdr:rowOff>
    </xdr:from>
    <xdr:ext cx="532765" cy="259080"/>
    <xdr:sp macro="" textlink="">
      <xdr:nvSpPr>
        <xdr:cNvPr id="538" name="テキスト ボックス 537"/>
        <xdr:cNvSpPr txBox="1"/>
      </xdr:nvSpPr>
      <xdr:spPr>
        <a:xfrm>
          <a:off x="12546965" y="6062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47" name="テキスト ボックス 546"/>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015" cy="259080"/>
    <xdr:sp macro="" textlink="">
      <xdr:nvSpPr>
        <xdr:cNvPr id="550" name="テキスト ボックス 549"/>
        <xdr:cNvSpPr txBox="1"/>
      </xdr:nvSpPr>
      <xdr:spPr>
        <a:xfrm>
          <a:off x="12197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3725" cy="259080"/>
    <xdr:sp macro="" textlink="">
      <xdr:nvSpPr>
        <xdr:cNvPr id="552" name="テキスト ボックス 551"/>
        <xdr:cNvSpPr txBox="1"/>
      </xdr:nvSpPr>
      <xdr:spPr>
        <a:xfrm>
          <a:off x="11850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3725" cy="257175"/>
    <xdr:sp macro="" textlink="">
      <xdr:nvSpPr>
        <xdr:cNvPr id="554" name="テキスト ボックス 553"/>
        <xdr:cNvSpPr txBox="1"/>
      </xdr:nvSpPr>
      <xdr:spPr>
        <a:xfrm>
          <a:off x="11850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56" name="テキスト ボックス 555"/>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58" name="テキスト ボックス 557"/>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60" name="テキスト ボックス 559"/>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136525</xdr:rowOff>
    </xdr:from>
    <xdr:to xmlns:xdr="http://schemas.openxmlformats.org/drawingml/2006/spreadsheetDrawing">
      <xdr:col>85</xdr:col>
      <xdr:colOff>126365</xdr:colOff>
      <xdr:row>58</xdr:row>
      <xdr:rowOff>34290</xdr:rowOff>
    </xdr:to>
    <xdr:cxnSp macro="">
      <xdr:nvCxnSpPr>
        <xdr:cNvPr id="562" name="直線コネクタ 561"/>
        <xdr:cNvCxnSpPr/>
      </xdr:nvCxnSpPr>
      <xdr:spPr>
        <a:xfrm flipV="1">
          <a:off x="16317595" y="8880475"/>
          <a:ext cx="1270" cy="1097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38100</xdr:rowOff>
    </xdr:from>
    <xdr:ext cx="534670" cy="259080"/>
    <xdr:sp macro="" textlink="">
      <xdr:nvSpPr>
        <xdr:cNvPr id="563" name="教育費最小値テキスト"/>
        <xdr:cNvSpPr txBox="1"/>
      </xdr:nvSpPr>
      <xdr:spPr>
        <a:xfrm>
          <a:off x="16370300" y="9982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34290</xdr:rowOff>
    </xdr:from>
    <xdr:to xmlns:xdr="http://schemas.openxmlformats.org/drawingml/2006/spreadsheetDrawing">
      <xdr:col>86</xdr:col>
      <xdr:colOff>25400</xdr:colOff>
      <xdr:row>58</xdr:row>
      <xdr:rowOff>34290</xdr:rowOff>
    </xdr:to>
    <xdr:cxnSp macro="">
      <xdr:nvCxnSpPr>
        <xdr:cNvPr id="564" name="直線コネクタ 563"/>
        <xdr:cNvCxnSpPr/>
      </xdr:nvCxnSpPr>
      <xdr:spPr>
        <a:xfrm>
          <a:off x="16230600" y="997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83185</xdr:rowOff>
    </xdr:from>
    <xdr:ext cx="598805" cy="259080"/>
    <xdr:sp macro="" textlink="">
      <xdr:nvSpPr>
        <xdr:cNvPr id="565" name="教育費最大値テキスト"/>
        <xdr:cNvSpPr txBox="1"/>
      </xdr:nvSpPr>
      <xdr:spPr>
        <a:xfrm>
          <a:off x="16370300" y="8655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335,889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136525</xdr:rowOff>
    </xdr:from>
    <xdr:to xmlns:xdr="http://schemas.openxmlformats.org/drawingml/2006/spreadsheetDrawing">
      <xdr:col>86</xdr:col>
      <xdr:colOff>25400</xdr:colOff>
      <xdr:row>51</xdr:row>
      <xdr:rowOff>136525</xdr:rowOff>
    </xdr:to>
    <xdr:cxnSp macro="">
      <xdr:nvCxnSpPr>
        <xdr:cNvPr id="566" name="直線コネクタ 565"/>
        <xdr:cNvCxnSpPr/>
      </xdr:nvCxnSpPr>
      <xdr:spPr>
        <a:xfrm>
          <a:off x="16230600" y="888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87630</xdr:rowOff>
    </xdr:from>
    <xdr:to xmlns:xdr="http://schemas.openxmlformats.org/drawingml/2006/spreadsheetDrawing">
      <xdr:col>85</xdr:col>
      <xdr:colOff>127000</xdr:colOff>
      <xdr:row>57</xdr:row>
      <xdr:rowOff>80645</xdr:rowOff>
    </xdr:to>
    <xdr:cxnSp macro="">
      <xdr:nvCxnSpPr>
        <xdr:cNvPr id="567" name="直線コネクタ 566"/>
        <xdr:cNvCxnSpPr/>
      </xdr:nvCxnSpPr>
      <xdr:spPr>
        <a:xfrm flipV="1">
          <a:off x="15481300" y="968883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34290</xdr:rowOff>
    </xdr:from>
    <xdr:ext cx="598805" cy="259080"/>
    <xdr:sp macro="" textlink="">
      <xdr:nvSpPr>
        <xdr:cNvPr id="568" name="教育費平均値テキスト"/>
        <xdr:cNvSpPr txBox="1"/>
      </xdr:nvSpPr>
      <xdr:spPr>
        <a:xfrm>
          <a:off x="16370300" y="96354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55880</xdr:rowOff>
    </xdr:from>
    <xdr:to xmlns:xdr="http://schemas.openxmlformats.org/drawingml/2006/spreadsheetDrawing">
      <xdr:col>85</xdr:col>
      <xdr:colOff>177800</xdr:colOff>
      <xdr:row>56</xdr:row>
      <xdr:rowOff>157480</xdr:rowOff>
    </xdr:to>
    <xdr:sp macro="" textlink="">
      <xdr:nvSpPr>
        <xdr:cNvPr id="569" name="フローチャート: 判断 568"/>
        <xdr:cNvSpPr/>
      </xdr:nvSpPr>
      <xdr:spPr>
        <a:xfrm>
          <a:off x="16268700" y="96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34290</xdr:rowOff>
    </xdr:from>
    <xdr:to xmlns:xdr="http://schemas.openxmlformats.org/drawingml/2006/spreadsheetDrawing">
      <xdr:col>81</xdr:col>
      <xdr:colOff>50800</xdr:colOff>
      <xdr:row>57</xdr:row>
      <xdr:rowOff>80645</xdr:rowOff>
    </xdr:to>
    <xdr:cxnSp macro="">
      <xdr:nvCxnSpPr>
        <xdr:cNvPr id="570" name="直線コネクタ 569"/>
        <xdr:cNvCxnSpPr/>
      </xdr:nvCxnSpPr>
      <xdr:spPr>
        <a:xfrm>
          <a:off x="14592300" y="980694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66040</xdr:rowOff>
    </xdr:from>
    <xdr:to xmlns:xdr="http://schemas.openxmlformats.org/drawingml/2006/spreadsheetDrawing">
      <xdr:col>81</xdr:col>
      <xdr:colOff>101600</xdr:colOff>
      <xdr:row>56</xdr:row>
      <xdr:rowOff>167640</xdr:rowOff>
    </xdr:to>
    <xdr:sp macro="" textlink="">
      <xdr:nvSpPr>
        <xdr:cNvPr id="571" name="フローチャート: 判断 570"/>
        <xdr:cNvSpPr/>
      </xdr:nvSpPr>
      <xdr:spPr>
        <a:xfrm>
          <a:off x="15430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12700</xdr:rowOff>
    </xdr:from>
    <xdr:ext cx="596900" cy="259080"/>
    <xdr:sp macro="" textlink="">
      <xdr:nvSpPr>
        <xdr:cNvPr id="572" name="テキスト ボックス 571"/>
        <xdr:cNvSpPr txBox="1"/>
      </xdr:nvSpPr>
      <xdr:spPr>
        <a:xfrm>
          <a:off x="15181580" y="9442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34290</xdr:rowOff>
    </xdr:from>
    <xdr:to xmlns:xdr="http://schemas.openxmlformats.org/drawingml/2006/spreadsheetDrawing">
      <xdr:col>76</xdr:col>
      <xdr:colOff>114300</xdr:colOff>
      <xdr:row>57</xdr:row>
      <xdr:rowOff>43815</xdr:rowOff>
    </xdr:to>
    <xdr:cxnSp macro="">
      <xdr:nvCxnSpPr>
        <xdr:cNvPr id="573" name="直線コネクタ 572"/>
        <xdr:cNvCxnSpPr/>
      </xdr:nvCxnSpPr>
      <xdr:spPr>
        <a:xfrm flipV="1">
          <a:off x="13703300" y="98069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102870</xdr:rowOff>
    </xdr:from>
    <xdr:to xmlns:xdr="http://schemas.openxmlformats.org/drawingml/2006/spreadsheetDrawing">
      <xdr:col>76</xdr:col>
      <xdr:colOff>165100</xdr:colOff>
      <xdr:row>57</xdr:row>
      <xdr:rowOff>33020</xdr:rowOff>
    </xdr:to>
    <xdr:sp macro="" textlink="">
      <xdr:nvSpPr>
        <xdr:cNvPr id="574" name="フローチャート: 判断 573"/>
        <xdr:cNvSpPr/>
      </xdr:nvSpPr>
      <xdr:spPr>
        <a:xfrm>
          <a:off x="14541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49530</xdr:rowOff>
    </xdr:from>
    <xdr:ext cx="596900" cy="259080"/>
    <xdr:sp macro="" textlink="">
      <xdr:nvSpPr>
        <xdr:cNvPr id="575" name="テキスト ボックス 574"/>
        <xdr:cNvSpPr txBox="1"/>
      </xdr:nvSpPr>
      <xdr:spPr>
        <a:xfrm>
          <a:off x="14292580" y="9479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43815</xdr:rowOff>
    </xdr:from>
    <xdr:to xmlns:xdr="http://schemas.openxmlformats.org/drawingml/2006/spreadsheetDrawing">
      <xdr:col>71</xdr:col>
      <xdr:colOff>177800</xdr:colOff>
      <xdr:row>57</xdr:row>
      <xdr:rowOff>92710</xdr:rowOff>
    </xdr:to>
    <xdr:cxnSp macro="">
      <xdr:nvCxnSpPr>
        <xdr:cNvPr id="576" name="直線コネクタ 575"/>
        <xdr:cNvCxnSpPr/>
      </xdr:nvCxnSpPr>
      <xdr:spPr>
        <a:xfrm flipV="1">
          <a:off x="12814300" y="981646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122555</xdr:rowOff>
    </xdr:from>
    <xdr:to xmlns:xdr="http://schemas.openxmlformats.org/drawingml/2006/spreadsheetDrawing">
      <xdr:col>72</xdr:col>
      <xdr:colOff>38100</xdr:colOff>
      <xdr:row>57</xdr:row>
      <xdr:rowOff>52705</xdr:rowOff>
    </xdr:to>
    <xdr:sp macro="" textlink="">
      <xdr:nvSpPr>
        <xdr:cNvPr id="577" name="フローチャート: 判断 576"/>
        <xdr:cNvSpPr/>
      </xdr:nvSpPr>
      <xdr:spPr>
        <a:xfrm>
          <a:off x="13652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69215</xdr:rowOff>
    </xdr:from>
    <xdr:ext cx="596900" cy="259080"/>
    <xdr:sp macro="" textlink="">
      <xdr:nvSpPr>
        <xdr:cNvPr id="578" name="テキスト ボックス 577"/>
        <xdr:cNvSpPr txBox="1"/>
      </xdr:nvSpPr>
      <xdr:spPr>
        <a:xfrm>
          <a:off x="13403580" y="9498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129540</xdr:rowOff>
    </xdr:from>
    <xdr:to xmlns:xdr="http://schemas.openxmlformats.org/drawingml/2006/spreadsheetDrawing">
      <xdr:col>67</xdr:col>
      <xdr:colOff>101600</xdr:colOff>
      <xdr:row>57</xdr:row>
      <xdr:rowOff>59690</xdr:rowOff>
    </xdr:to>
    <xdr:sp macro="" textlink="">
      <xdr:nvSpPr>
        <xdr:cNvPr id="579" name="フローチャート: 判断 578"/>
        <xdr:cNvSpPr/>
      </xdr:nvSpPr>
      <xdr:spPr>
        <a:xfrm>
          <a:off x="12763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76200</xdr:rowOff>
    </xdr:from>
    <xdr:ext cx="532765" cy="257175"/>
    <xdr:sp macro="" textlink="">
      <xdr:nvSpPr>
        <xdr:cNvPr id="580" name="テキスト ボックス 579"/>
        <xdr:cNvSpPr txBox="1"/>
      </xdr:nvSpPr>
      <xdr:spPr>
        <a:xfrm>
          <a:off x="12546965" y="9505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36830</xdr:rowOff>
    </xdr:from>
    <xdr:to xmlns:xdr="http://schemas.openxmlformats.org/drawingml/2006/spreadsheetDrawing">
      <xdr:col>85</xdr:col>
      <xdr:colOff>177800</xdr:colOff>
      <xdr:row>56</xdr:row>
      <xdr:rowOff>138430</xdr:rowOff>
    </xdr:to>
    <xdr:sp macro="" textlink="">
      <xdr:nvSpPr>
        <xdr:cNvPr id="586" name="楕円 585"/>
        <xdr:cNvSpPr/>
      </xdr:nvSpPr>
      <xdr:spPr>
        <a:xfrm>
          <a:off x="16268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59690</xdr:rowOff>
    </xdr:from>
    <xdr:ext cx="598805" cy="259080"/>
    <xdr:sp macro="" textlink="">
      <xdr:nvSpPr>
        <xdr:cNvPr id="587" name="教育費該当値テキスト"/>
        <xdr:cNvSpPr txBox="1"/>
      </xdr:nvSpPr>
      <xdr:spPr>
        <a:xfrm>
          <a:off x="16370300" y="9489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29845</xdr:rowOff>
    </xdr:from>
    <xdr:to xmlns:xdr="http://schemas.openxmlformats.org/drawingml/2006/spreadsheetDrawing">
      <xdr:col>81</xdr:col>
      <xdr:colOff>101600</xdr:colOff>
      <xdr:row>57</xdr:row>
      <xdr:rowOff>132080</xdr:rowOff>
    </xdr:to>
    <xdr:sp macro="" textlink="">
      <xdr:nvSpPr>
        <xdr:cNvPr id="588" name="楕円 587"/>
        <xdr:cNvSpPr/>
      </xdr:nvSpPr>
      <xdr:spPr>
        <a:xfrm>
          <a:off x="15430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122555</xdr:rowOff>
    </xdr:from>
    <xdr:ext cx="532765" cy="257175"/>
    <xdr:sp macro="" textlink="">
      <xdr:nvSpPr>
        <xdr:cNvPr id="589" name="テキスト ボックス 588"/>
        <xdr:cNvSpPr txBox="1"/>
      </xdr:nvSpPr>
      <xdr:spPr>
        <a:xfrm>
          <a:off x="15213965" y="9895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154940</xdr:rowOff>
    </xdr:from>
    <xdr:to xmlns:xdr="http://schemas.openxmlformats.org/drawingml/2006/spreadsheetDrawing">
      <xdr:col>76</xdr:col>
      <xdr:colOff>165100</xdr:colOff>
      <xdr:row>57</xdr:row>
      <xdr:rowOff>85090</xdr:rowOff>
    </xdr:to>
    <xdr:sp macro="" textlink="">
      <xdr:nvSpPr>
        <xdr:cNvPr id="590" name="楕円 589"/>
        <xdr:cNvSpPr/>
      </xdr:nvSpPr>
      <xdr:spPr>
        <a:xfrm>
          <a:off x="14541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76200</xdr:rowOff>
    </xdr:from>
    <xdr:ext cx="532765" cy="257175"/>
    <xdr:sp macro="" textlink="">
      <xdr:nvSpPr>
        <xdr:cNvPr id="591" name="テキスト ボックス 590"/>
        <xdr:cNvSpPr txBox="1"/>
      </xdr:nvSpPr>
      <xdr:spPr>
        <a:xfrm>
          <a:off x="14324965" y="9848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164465</xdr:rowOff>
    </xdr:from>
    <xdr:to xmlns:xdr="http://schemas.openxmlformats.org/drawingml/2006/spreadsheetDrawing">
      <xdr:col>72</xdr:col>
      <xdr:colOff>38100</xdr:colOff>
      <xdr:row>57</xdr:row>
      <xdr:rowOff>94615</xdr:rowOff>
    </xdr:to>
    <xdr:sp macro="" textlink="">
      <xdr:nvSpPr>
        <xdr:cNvPr id="592" name="楕円 591"/>
        <xdr:cNvSpPr/>
      </xdr:nvSpPr>
      <xdr:spPr>
        <a:xfrm>
          <a:off x="13652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86360</xdr:rowOff>
    </xdr:from>
    <xdr:ext cx="532765" cy="257175"/>
    <xdr:sp macro="" textlink="">
      <xdr:nvSpPr>
        <xdr:cNvPr id="593" name="テキスト ボックス 592"/>
        <xdr:cNvSpPr txBox="1"/>
      </xdr:nvSpPr>
      <xdr:spPr>
        <a:xfrm>
          <a:off x="13435965" y="9859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41910</xdr:rowOff>
    </xdr:from>
    <xdr:to xmlns:xdr="http://schemas.openxmlformats.org/drawingml/2006/spreadsheetDrawing">
      <xdr:col>67</xdr:col>
      <xdr:colOff>101600</xdr:colOff>
      <xdr:row>57</xdr:row>
      <xdr:rowOff>143510</xdr:rowOff>
    </xdr:to>
    <xdr:sp macro="" textlink="">
      <xdr:nvSpPr>
        <xdr:cNvPr id="594" name="楕円 593"/>
        <xdr:cNvSpPr/>
      </xdr:nvSpPr>
      <xdr:spPr>
        <a:xfrm>
          <a:off x="127635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134620</xdr:rowOff>
    </xdr:from>
    <xdr:ext cx="532765" cy="257175"/>
    <xdr:sp macro="" textlink="">
      <xdr:nvSpPr>
        <xdr:cNvPr id="595" name="テキスト ボックス 594"/>
        <xdr:cNvSpPr txBox="1"/>
      </xdr:nvSpPr>
      <xdr:spPr>
        <a:xfrm>
          <a:off x="12546965" y="99072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4" name="テキスト ボックス 603"/>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7" name="テキスト ボックス 606"/>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7175"/>
    <xdr:sp macro="" textlink="">
      <xdr:nvSpPr>
        <xdr:cNvPr id="611" name="テキスト ボックス 610"/>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3725" cy="259080"/>
    <xdr:sp macro="" textlink="">
      <xdr:nvSpPr>
        <xdr:cNvPr id="613" name="テキスト ボックス 612"/>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5" name="テキスト ボックス 614"/>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7" name="テキスト ボックス 616"/>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43180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216130"/>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161290</xdr:rowOff>
    </xdr:from>
    <xdr:ext cx="598805" cy="259080"/>
    <xdr:sp macro="" textlink="">
      <xdr:nvSpPr>
        <xdr:cNvPr id="622" name="災害復旧費最大値テキスト"/>
        <xdr:cNvSpPr txBox="1"/>
      </xdr:nvSpPr>
      <xdr:spPr>
        <a:xfrm>
          <a:off x="16370300" y="11991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180,156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43180</xdr:rowOff>
    </xdr:from>
    <xdr:to xmlns:xdr="http://schemas.openxmlformats.org/drawingml/2006/spreadsheetDrawing">
      <xdr:col>86</xdr:col>
      <xdr:colOff>25400</xdr:colOff>
      <xdr:row>71</xdr:row>
      <xdr:rowOff>43180</xdr:rowOff>
    </xdr:to>
    <xdr:cxnSp macro="">
      <xdr:nvCxnSpPr>
        <xdr:cNvPr id="623" name="直線コネクタ 622"/>
        <xdr:cNvCxnSpPr/>
      </xdr:nvCxnSpPr>
      <xdr:spPr>
        <a:xfrm>
          <a:off x="16230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104140</xdr:rowOff>
    </xdr:from>
    <xdr:to xmlns:xdr="http://schemas.openxmlformats.org/drawingml/2006/spreadsheetDrawing">
      <xdr:col>85</xdr:col>
      <xdr:colOff>127000</xdr:colOff>
      <xdr:row>77</xdr:row>
      <xdr:rowOff>163830</xdr:rowOff>
    </xdr:to>
    <xdr:cxnSp macro="">
      <xdr:nvCxnSpPr>
        <xdr:cNvPr id="624" name="直線コネクタ 623"/>
        <xdr:cNvCxnSpPr/>
      </xdr:nvCxnSpPr>
      <xdr:spPr>
        <a:xfrm flipV="1">
          <a:off x="15481300" y="1330579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19050</xdr:rowOff>
    </xdr:from>
    <xdr:ext cx="534670" cy="257175"/>
    <xdr:sp macro="" textlink="">
      <xdr:nvSpPr>
        <xdr:cNvPr id="625" name="災害復旧費平均値テキスト"/>
        <xdr:cNvSpPr txBox="1"/>
      </xdr:nvSpPr>
      <xdr:spPr>
        <a:xfrm>
          <a:off x="16370300" y="133921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40640</xdr:rowOff>
    </xdr:from>
    <xdr:to xmlns:xdr="http://schemas.openxmlformats.org/drawingml/2006/spreadsheetDrawing">
      <xdr:col>85</xdr:col>
      <xdr:colOff>177800</xdr:colOff>
      <xdr:row>78</xdr:row>
      <xdr:rowOff>142240</xdr:rowOff>
    </xdr:to>
    <xdr:sp macro="" textlink="">
      <xdr:nvSpPr>
        <xdr:cNvPr id="626" name="フローチャート: 判断 625"/>
        <xdr:cNvSpPr/>
      </xdr:nvSpPr>
      <xdr:spPr>
        <a:xfrm>
          <a:off x="16268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163830</xdr:rowOff>
    </xdr:from>
    <xdr:to xmlns:xdr="http://schemas.openxmlformats.org/drawingml/2006/spreadsheetDrawing">
      <xdr:col>81</xdr:col>
      <xdr:colOff>50800</xdr:colOff>
      <xdr:row>78</xdr:row>
      <xdr:rowOff>63500</xdr:rowOff>
    </xdr:to>
    <xdr:cxnSp macro="">
      <xdr:nvCxnSpPr>
        <xdr:cNvPr id="627" name="直線コネクタ 626"/>
        <xdr:cNvCxnSpPr/>
      </xdr:nvCxnSpPr>
      <xdr:spPr>
        <a:xfrm flipV="1">
          <a:off x="14592300" y="1336548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53975</xdr:rowOff>
    </xdr:from>
    <xdr:to xmlns:xdr="http://schemas.openxmlformats.org/drawingml/2006/spreadsheetDrawing">
      <xdr:col>81</xdr:col>
      <xdr:colOff>101600</xdr:colOff>
      <xdr:row>78</xdr:row>
      <xdr:rowOff>155575</xdr:rowOff>
    </xdr:to>
    <xdr:sp macro="" textlink="">
      <xdr:nvSpPr>
        <xdr:cNvPr id="628" name="フローチャート: 判断 627"/>
        <xdr:cNvSpPr/>
      </xdr:nvSpPr>
      <xdr:spPr>
        <a:xfrm>
          <a:off x="15430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146685</xdr:rowOff>
    </xdr:from>
    <xdr:ext cx="532765" cy="257175"/>
    <xdr:sp macro="" textlink="">
      <xdr:nvSpPr>
        <xdr:cNvPr id="629" name="テキスト ボックス 628"/>
        <xdr:cNvSpPr txBox="1"/>
      </xdr:nvSpPr>
      <xdr:spPr>
        <a:xfrm>
          <a:off x="15213965" y="135197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63500</xdr:rowOff>
    </xdr:from>
    <xdr:to xmlns:xdr="http://schemas.openxmlformats.org/drawingml/2006/spreadsheetDrawing">
      <xdr:col>76</xdr:col>
      <xdr:colOff>114300</xdr:colOff>
      <xdr:row>79</xdr:row>
      <xdr:rowOff>2540</xdr:rowOff>
    </xdr:to>
    <xdr:cxnSp macro="">
      <xdr:nvCxnSpPr>
        <xdr:cNvPr id="630" name="直線コネクタ 629"/>
        <xdr:cNvCxnSpPr/>
      </xdr:nvCxnSpPr>
      <xdr:spPr>
        <a:xfrm flipV="1">
          <a:off x="13703300" y="1343660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162560</xdr:rowOff>
    </xdr:to>
    <xdr:sp macro="" textlink="">
      <xdr:nvSpPr>
        <xdr:cNvPr id="631" name="フローチャート: 判断 630"/>
        <xdr:cNvSpPr/>
      </xdr:nvSpPr>
      <xdr:spPr>
        <a:xfrm>
          <a:off x="145415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153670</xdr:rowOff>
    </xdr:from>
    <xdr:ext cx="532765" cy="259080"/>
    <xdr:sp macro="" textlink="">
      <xdr:nvSpPr>
        <xdr:cNvPr id="632" name="テキスト ボックス 631"/>
        <xdr:cNvSpPr txBox="1"/>
      </xdr:nvSpPr>
      <xdr:spPr>
        <a:xfrm>
          <a:off x="14324965" y="13526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24130</xdr:rowOff>
    </xdr:from>
    <xdr:to xmlns:xdr="http://schemas.openxmlformats.org/drawingml/2006/spreadsheetDrawing">
      <xdr:col>71</xdr:col>
      <xdr:colOff>177800</xdr:colOff>
      <xdr:row>79</xdr:row>
      <xdr:rowOff>2540</xdr:rowOff>
    </xdr:to>
    <xdr:cxnSp macro="">
      <xdr:nvCxnSpPr>
        <xdr:cNvPr id="633" name="直線コネクタ 632"/>
        <xdr:cNvCxnSpPr/>
      </xdr:nvCxnSpPr>
      <xdr:spPr>
        <a:xfrm>
          <a:off x="12814300" y="1339723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24765</xdr:rowOff>
    </xdr:from>
    <xdr:to xmlns:xdr="http://schemas.openxmlformats.org/drawingml/2006/spreadsheetDrawing">
      <xdr:col>72</xdr:col>
      <xdr:colOff>38100</xdr:colOff>
      <xdr:row>78</xdr:row>
      <xdr:rowOff>126365</xdr:rowOff>
    </xdr:to>
    <xdr:sp macro="" textlink="">
      <xdr:nvSpPr>
        <xdr:cNvPr id="634" name="フローチャート: 判断 633"/>
        <xdr:cNvSpPr/>
      </xdr:nvSpPr>
      <xdr:spPr>
        <a:xfrm>
          <a:off x="13652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143510</xdr:rowOff>
    </xdr:from>
    <xdr:ext cx="532765" cy="257175"/>
    <xdr:sp macro="" textlink="">
      <xdr:nvSpPr>
        <xdr:cNvPr id="635" name="テキスト ボックス 634"/>
        <xdr:cNvSpPr txBox="1"/>
      </xdr:nvSpPr>
      <xdr:spPr>
        <a:xfrm>
          <a:off x="13435965" y="13173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36" name="フローチャート: 判断 635"/>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132080</xdr:rowOff>
    </xdr:from>
    <xdr:ext cx="532765" cy="257175"/>
    <xdr:sp macro="" textlink="">
      <xdr:nvSpPr>
        <xdr:cNvPr id="637" name="テキスト ボックス 636"/>
        <xdr:cNvSpPr txBox="1"/>
      </xdr:nvSpPr>
      <xdr:spPr>
        <a:xfrm>
          <a:off x="12546965" y="13505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53340</xdr:rowOff>
    </xdr:from>
    <xdr:to xmlns:xdr="http://schemas.openxmlformats.org/drawingml/2006/spreadsheetDrawing">
      <xdr:col>85</xdr:col>
      <xdr:colOff>177800</xdr:colOff>
      <xdr:row>77</xdr:row>
      <xdr:rowOff>154940</xdr:rowOff>
    </xdr:to>
    <xdr:sp macro="" textlink="">
      <xdr:nvSpPr>
        <xdr:cNvPr id="643" name="楕円 642"/>
        <xdr:cNvSpPr/>
      </xdr:nvSpPr>
      <xdr:spPr>
        <a:xfrm>
          <a:off x="16268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76200</xdr:rowOff>
    </xdr:from>
    <xdr:ext cx="534670" cy="257175"/>
    <xdr:sp macro="" textlink="">
      <xdr:nvSpPr>
        <xdr:cNvPr id="644" name="災害復旧費該当値テキスト"/>
        <xdr:cNvSpPr txBox="1"/>
      </xdr:nvSpPr>
      <xdr:spPr>
        <a:xfrm>
          <a:off x="16370300" y="131064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113030</xdr:rowOff>
    </xdr:from>
    <xdr:to xmlns:xdr="http://schemas.openxmlformats.org/drawingml/2006/spreadsheetDrawing">
      <xdr:col>81</xdr:col>
      <xdr:colOff>101600</xdr:colOff>
      <xdr:row>78</xdr:row>
      <xdr:rowOff>43180</xdr:rowOff>
    </xdr:to>
    <xdr:sp macro="" textlink="">
      <xdr:nvSpPr>
        <xdr:cNvPr id="645" name="楕円 644"/>
        <xdr:cNvSpPr/>
      </xdr:nvSpPr>
      <xdr:spPr>
        <a:xfrm>
          <a:off x="15430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59690</xdr:rowOff>
    </xdr:from>
    <xdr:ext cx="532765" cy="259080"/>
    <xdr:sp macro="" textlink="">
      <xdr:nvSpPr>
        <xdr:cNvPr id="646" name="テキスト ボックス 645"/>
        <xdr:cNvSpPr txBox="1"/>
      </xdr:nvSpPr>
      <xdr:spPr>
        <a:xfrm>
          <a:off x="15213965" y="13089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12065</xdr:rowOff>
    </xdr:from>
    <xdr:to xmlns:xdr="http://schemas.openxmlformats.org/drawingml/2006/spreadsheetDrawing">
      <xdr:col>76</xdr:col>
      <xdr:colOff>165100</xdr:colOff>
      <xdr:row>78</xdr:row>
      <xdr:rowOff>113665</xdr:rowOff>
    </xdr:to>
    <xdr:sp macro="" textlink="">
      <xdr:nvSpPr>
        <xdr:cNvPr id="647" name="楕円 646"/>
        <xdr:cNvSpPr/>
      </xdr:nvSpPr>
      <xdr:spPr>
        <a:xfrm>
          <a:off x="145415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130810</xdr:rowOff>
    </xdr:from>
    <xdr:ext cx="532765" cy="259080"/>
    <xdr:sp macro="" textlink="">
      <xdr:nvSpPr>
        <xdr:cNvPr id="648" name="テキスト ボックス 647"/>
        <xdr:cNvSpPr txBox="1"/>
      </xdr:nvSpPr>
      <xdr:spPr>
        <a:xfrm>
          <a:off x="14324965" y="13161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123190</xdr:rowOff>
    </xdr:from>
    <xdr:to xmlns:xdr="http://schemas.openxmlformats.org/drawingml/2006/spreadsheetDrawing">
      <xdr:col>72</xdr:col>
      <xdr:colOff>38100</xdr:colOff>
      <xdr:row>79</xdr:row>
      <xdr:rowOff>53340</xdr:rowOff>
    </xdr:to>
    <xdr:sp macro="" textlink="">
      <xdr:nvSpPr>
        <xdr:cNvPr id="649" name="楕円 648"/>
        <xdr:cNvSpPr/>
      </xdr:nvSpPr>
      <xdr:spPr>
        <a:xfrm>
          <a:off x="13652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44450</xdr:rowOff>
    </xdr:from>
    <xdr:ext cx="467995" cy="259080"/>
    <xdr:sp macro="" textlink="">
      <xdr:nvSpPr>
        <xdr:cNvPr id="650" name="テキスト ボックス 649"/>
        <xdr:cNvSpPr txBox="1"/>
      </xdr:nvSpPr>
      <xdr:spPr>
        <a:xfrm>
          <a:off x="13468350" y="13589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144780</xdr:rowOff>
    </xdr:from>
    <xdr:to xmlns:xdr="http://schemas.openxmlformats.org/drawingml/2006/spreadsheetDrawing">
      <xdr:col>67</xdr:col>
      <xdr:colOff>101600</xdr:colOff>
      <xdr:row>78</xdr:row>
      <xdr:rowOff>74930</xdr:rowOff>
    </xdr:to>
    <xdr:sp macro="" textlink="">
      <xdr:nvSpPr>
        <xdr:cNvPr id="651" name="楕円 650"/>
        <xdr:cNvSpPr/>
      </xdr:nvSpPr>
      <xdr:spPr>
        <a:xfrm>
          <a:off x="12763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91440</xdr:rowOff>
    </xdr:from>
    <xdr:ext cx="532765" cy="259080"/>
    <xdr:sp macro="" textlink="">
      <xdr:nvSpPr>
        <xdr:cNvPr id="652" name="テキスト ボックス 651"/>
        <xdr:cNvSpPr txBox="1"/>
      </xdr:nvSpPr>
      <xdr:spPr>
        <a:xfrm>
          <a:off x="12546965" y="131216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1" name="テキスト ボックス 660"/>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4" name="テキスト ボックス 663"/>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6" name="テキスト ボックス 665"/>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68" name="テキスト ボックス 667"/>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0" name="テキスト ボックス 669"/>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2" name="テキスト ボックス 671"/>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4" name="テキスト ボックス 673"/>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88900</xdr:rowOff>
    </xdr:from>
    <xdr:to xmlns:xdr="http://schemas.openxmlformats.org/drawingml/2006/spreadsheetDrawing">
      <xdr:col>85</xdr:col>
      <xdr:colOff>126365</xdr:colOff>
      <xdr:row>99</xdr:row>
      <xdr:rowOff>41275</xdr:rowOff>
    </xdr:to>
    <xdr:cxnSp macro="">
      <xdr:nvCxnSpPr>
        <xdr:cNvPr id="676" name="直線コネクタ 675"/>
        <xdr:cNvCxnSpPr/>
      </xdr:nvCxnSpPr>
      <xdr:spPr>
        <a:xfrm flipV="1">
          <a:off x="16317595" y="15690850"/>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77"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78" name="直線コネクタ 677"/>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35560</xdr:rowOff>
    </xdr:from>
    <xdr:ext cx="598805" cy="259080"/>
    <xdr:sp macro="" textlink="">
      <xdr:nvSpPr>
        <xdr:cNvPr id="679" name="公債費最大値テキスト"/>
        <xdr:cNvSpPr txBox="1"/>
      </xdr:nvSpPr>
      <xdr:spPr>
        <a:xfrm>
          <a:off x="16370300" y="15466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348,405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88900</xdr:rowOff>
    </xdr:from>
    <xdr:to xmlns:xdr="http://schemas.openxmlformats.org/drawingml/2006/spreadsheetDrawing">
      <xdr:col>86</xdr:col>
      <xdr:colOff>25400</xdr:colOff>
      <xdr:row>91</xdr:row>
      <xdr:rowOff>88900</xdr:rowOff>
    </xdr:to>
    <xdr:cxnSp macro="">
      <xdr:nvCxnSpPr>
        <xdr:cNvPr id="680" name="直線コネクタ 679"/>
        <xdr:cNvCxnSpPr/>
      </xdr:nvCxnSpPr>
      <xdr:spPr>
        <a:xfrm>
          <a:off x="16230600" y="15690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69215</xdr:rowOff>
    </xdr:from>
    <xdr:to xmlns:xdr="http://schemas.openxmlformats.org/drawingml/2006/spreadsheetDrawing">
      <xdr:col>85</xdr:col>
      <xdr:colOff>127000</xdr:colOff>
      <xdr:row>94</xdr:row>
      <xdr:rowOff>152400</xdr:rowOff>
    </xdr:to>
    <xdr:cxnSp macro="">
      <xdr:nvCxnSpPr>
        <xdr:cNvPr id="681" name="直線コネクタ 680"/>
        <xdr:cNvCxnSpPr/>
      </xdr:nvCxnSpPr>
      <xdr:spPr>
        <a:xfrm flipV="1">
          <a:off x="15481300" y="1618551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17780</xdr:rowOff>
    </xdr:from>
    <xdr:ext cx="598805" cy="257175"/>
    <xdr:sp macro="" textlink="">
      <xdr:nvSpPr>
        <xdr:cNvPr id="682" name="公債費平均値テキスト"/>
        <xdr:cNvSpPr txBox="1"/>
      </xdr:nvSpPr>
      <xdr:spPr>
        <a:xfrm>
          <a:off x="16370300" y="164769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39370</xdr:rowOff>
    </xdr:from>
    <xdr:to xmlns:xdr="http://schemas.openxmlformats.org/drawingml/2006/spreadsheetDrawing">
      <xdr:col>85</xdr:col>
      <xdr:colOff>177800</xdr:colOff>
      <xdr:row>96</xdr:row>
      <xdr:rowOff>140970</xdr:rowOff>
    </xdr:to>
    <xdr:sp macro="" textlink="">
      <xdr:nvSpPr>
        <xdr:cNvPr id="683" name="フローチャート: 判断 682"/>
        <xdr:cNvSpPr/>
      </xdr:nvSpPr>
      <xdr:spPr>
        <a:xfrm>
          <a:off x="162687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27940</xdr:rowOff>
    </xdr:from>
    <xdr:to xmlns:xdr="http://schemas.openxmlformats.org/drawingml/2006/spreadsheetDrawing">
      <xdr:col>81</xdr:col>
      <xdr:colOff>50800</xdr:colOff>
      <xdr:row>94</xdr:row>
      <xdr:rowOff>152400</xdr:rowOff>
    </xdr:to>
    <xdr:cxnSp macro="">
      <xdr:nvCxnSpPr>
        <xdr:cNvPr id="684" name="直線コネクタ 683"/>
        <xdr:cNvCxnSpPr/>
      </xdr:nvCxnSpPr>
      <xdr:spPr>
        <a:xfrm>
          <a:off x="14592300" y="1597279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12700</xdr:rowOff>
    </xdr:from>
    <xdr:to xmlns:xdr="http://schemas.openxmlformats.org/drawingml/2006/spreadsheetDrawing">
      <xdr:col>81</xdr:col>
      <xdr:colOff>101600</xdr:colOff>
      <xdr:row>96</xdr:row>
      <xdr:rowOff>114300</xdr:rowOff>
    </xdr:to>
    <xdr:sp macro="" textlink="">
      <xdr:nvSpPr>
        <xdr:cNvPr id="685" name="フローチャート: 判断 684"/>
        <xdr:cNvSpPr/>
      </xdr:nvSpPr>
      <xdr:spPr>
        <a:xfrm>
          <a:off x="154305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105410</xdr:rowOff>
    </xdr:from>
    <xdr:ext cx="596900" cy="259080"/>
    <xdr:sp macro="" textlink="">
      <xdr:nvSpPr>
        <xdr:cNvPr id="686" name="テキスト ボックス 685"/>
        <xdr:cNvSpPr txBox="1"/>
      </xdr:nvSpPr>
      <xdr:spPr>
        <a:xfrm>
          <a:off x="15181580" y="16564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27940</xdr:rowOff>
    </xdr:from>
    <xdr:to xmlns:xdr="http://schemas.openxmlformats.org/drawingml/2006/spreadsheetDrawing">
      <xdr:col>76</xdr:col>
      <xdr:colOff>114300</xdr:colOff>
      <xdr:row>95</xdr:row>
      <xdr:rowOff>101600</xdr:rowOff>
    </xdr:to>
    <xdr:cxnSp macro="">
      <xdr:nvCxnSpPr>
        <xdr:cNvPr id="687" name="直線コネクタ 686"/>
        <xdr:cNvCxnSpPr/>
      </xdr:nvCxnSpPr>
      <xdr:spPr>
        <a:xfrm flipV="1">
          <a:off x="13703300" y="15972790"/>
          <a:ext cx="889000"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54610</xdr:rowOff>
    </xdr:from>
    <xdr:to xmlns:xdr="http://schemas.openxmlformats.org/drawingml/2006/spreadsheetDrawing">
      <xdr:col>76</xdr:col>
      <xdr:colOff>165100</xdr:colOff>
      <xdr:row>96</xdr:row>
      <xdr:rowOff>156210</xdr:rowOff>
    </xdr:to>
    <xdr:sp macro="" textlink="">
      <xdr:nvSpPr>
        <xdr:cNvPr id="688" name="フローチャート: 判断 687"/>
        <xdr:cNvSpPr/>
      </xdr:nvSpPr>
      <xdr:spPr>
        <a:xfrm>
          <a:off x="14541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147320</xdr:rowOff>
    </xdr:from>
    <xdr:ext cx="596900" cy="259080"/>
    <xdr:sp macro="" textlink="">
      <xdr:nvSpPr>
        <xdr:cNvPr id="689" name="テキスト ボックス 688"/>
        <xdr:cNvSpPr txBox="1"/>
      </xdr:nvSpPr>
      <xdr:spPr>
        <a:xfrm>
          <a:off x="14292580" y="166065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73025</xdr:rowOff>
    </xdr:from>
    <xdr:to xmlns:xdr="http://schemas.openxmlformats.org/drawingml/2006/spreadsheetDrawing">
      <xdr:col>71</xdr:col>
      <xdr:colOff>177800</xdr:colOff>
      <xdr:row>95</xdr:row>
      <xdr:rowOff>101600</xdr:rowOff>
    </xdr:to>
    <xdr:cxnSp macro="">
      <xdr:nvCxnSpPr>
        <xdr:cNvPr id="690" name="直線コネクタ 689"/>
        <xdr:cNvCxnSpPr/>
      </xdr:nvCxnSpPr>
      <xdr:spPr>
        <a:xfrm>
          <a:off x="12814300" y="163607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84455</xdr:rowOff>
    </xdr:from>
    <xdr:to xmlns:xdr="http://schemas.openxmlformats.org/drawingml/2006/spreadsheetDrawing">
      <xdr:col>72</xdr:col>
      <xdr:colOff>38100</xdr:colOff>
      <xdr:row>97</xdr:row>
      <xdr:rowOff>14605</xdr:rowOff>
    </xdr:to>
    <xdr:sp macro="" textlink="">
      <xdr:nvSpPr>
        <xdr:cNvPr id="691" name="フローチャート: 判断 690"/>
        <xdr:cNvSpPr/>
      </xdr:nvSpPr>
      <xdr:spPr>
        <a:xfrm>
          <a:off x="13652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6350</xdr:rowOff>
    </xdr:from>
    <xdr:ext cx="596900" cy="257175"/>
    <xdr:sp macro="" textlink="">
      <xdr:nvSpPr>
        <xdr:cNvPr id="692" name="テキスト ボックス 691"/>
        <xdr:cNvSpPr txBox="1"/>
      </xdr:nvSpPr>
      <xdr:spPr>
        <a:xfrm>
          <a:off x="13403580" y="166370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83185</xdr:rowOff>
    </xdr:from>
    <xdr:to xmlns:xdr="http://schemas.openxmlformats.org/drawingml/2006/spreadsheetDrawing">
      <xdr:col>67</xdr:col>
      <xdr:colOff>101600</xdr:colOff>
      <xdr:row>97</xdr:row>
      <xdr:rowOff>13335</xdr:rowOff>
    </xdr:to>
    <xdr:sp macro="" textlink="">
      <xdr:nvSpPr>
        <xdr:cNvPr id="693" name="フローチャート: 判断 692"/>
        <xdr:cNvSpPr/>
      </xdr:nvSpPr>
      <xdr:spPr>
        <a:xfrm>
          <a:off x="12763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4445</xdr:rowOff>
    </xdr:from>
    <xdr:ext cx="596900" cy="259080"/>
    <xdr:sp macro="" textlink="">
      <xdr:nvSpPr>
        <xdr:cNvPr id="694" name="テキスト ボックス 693"/>
        <xdr:cNvSpPr txBox="1"/>
      </xdr:nvSpPr>
      <xdr:spPr>
        <a:xfrm>
          <a:off x="12514580" y="166350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18415</xdr:rowOff>
    </xdr:from>
    <xdr:to xmlns:xdr="http://schemas.openxmlformats.org/drawingml/2006/spreadsheetDrawing">
      <xdr:col>85</xdr:col>
      <xdr:colOff>177800</xdr:colOff>
      <xdr:row>94</xdr:row>
      <xdr:rowOff>120650</xdr:rowOff>
    </xdr:to>
    <xdr:sp macro="" textlink="">
      <xdr:nvSpPr>
        <xdr:cNvPr id="700" name="楕円 699"/>
        <xdr:cNvSpPr/>
      </xdr:nvSpPr>
      <xdr:spPr>
        <a:xfrm>
          <a:off x="16268700" y="16134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41275</xdr:rowOff>
    </xdr:from>
    <xdr:ext cx="598805" cy="257175"/>
    <xdr:sp macro="" textlink="">
      <xdr:nvSpPr>
        <xdr:cNvPr id="701" name="公債費該当値テキスト"/>
        <xdr:cNvSpPr txBox="1"/>
      </xdr:nvSpPr>
      <xdr:spPr>
        <a:xfrm>
          <a:off x="16370300" y="159861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101600</xdr:rowOff>
    </xdr:from>
    <xdr:to xmlns:xdr="http://schemas.openxmlformats.org/drawingml/2006/spreadsheetDrawing">
      <xdr:col>81</xdr:col>
      <xdr:colOff>101600</xdr:colOff>
      <xdr:row>95</xdr:row>
      <xdr:rowOff>31750</xdr:rowOff>
    </xdr:to>
    <xdr:sp macro="" textlink="">
      <xdr:nvSpPr>
        <xdr:cNvPr id="702" name="楕円 701"/>
        <xdr:cNvSpPr/>
      </xdr:nvSpPr>
      <xdr:spPr>
        <a:xfrm>
          <a:off x="154305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93</xdr:row>
      <xdr:rowOff>48260</xdr:rowOff>
    </xdr:from>
    <xdr:ext cx="596900" cy="259080"/>
    <xdr:sp macro="" textlink="">
      <xdr:nvSpPr>
        <xdr:cNvPr id="703" name="テキスト ボックス 702"/>
        <xdr:cNvSpPr txBox="1"/>
      </xdr:nvSpPr>
      <xdr:spPr>
        <a:xfrm>
          <a:off x="15181580" y="159931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148590</xdr:rowOff>
    </xdr:from>
    <xdr:to xmlns:xdr="http://schemas.openxmlformats.org/drawingml/2006/spreadsheetDrawing">
      <xdr:col>76</xdr:col>
      <xdr:colOff>165100</xdr:colOff>
      <xdr:row>93</xdr:row>
      <xdr:rowOff>78740</xdr:rowOff>
    </xdr:to>
    <xdr:sp macro="" textlink="">
      <xdr:nvSpPr>
        <xdr:cNvPr id="704" name="楕円 703"/>
        <xdr:cNvSpPr/>
      </xdr:nvSpPr>
      <xdr:spPr>
        <a:xfrm>
          <a:off x="14541500" y="159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95250</xdr:rowOff>
    </xdr:from>
    <xdr:ext cx="596900" cy="259080"/>
    <xdr:sp macro="" textlink="">
      <xdr:nvSpPr>
        <xdr:cNvPr id="705" name="テキスト ボックス 704"/>
        <xdr:cNvSpPr txBox="1"/>
      </xdr:nvSpPr>
      <xdr:spPr>
        <a:xfrm>
          <a:off x="14292580" y="156972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50800</xdr:rowOff>
    </xdr:from>
    <xdr:to xmlns:xdr="http://schemas.openxmlformats.org/drawingml/2006/spreadsheetDrawing">
      <xdr:col>72</xdr:col>
      <xdr:colOff>38100</xdr:colOff>
      <xdr:row>95</xdr:row>
      <xdr:rowOff>152400</xdr:rowOff>
    </xdr:to>
    <xdr:sp macro="" textlink="">
      <xdr:nvSpPr>
        <xdr:cNvPr id="706" name="楕円 705"/>
        <xdr:cNvSpPr/>
      </xdr:nvSpPr>
      <xdr:spPr>
        <a:xfrm>
          <a:off x="13652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168910</xdr:rowOff>
    </xdr:from>
    <xdr:ext cx="596900" cy="257175"/>
    <xdr:sp macro="" textlink="">
      <xdr:nvSpPr>
        <xdr:cNvPr id="707" name="テキスト ボックス 706"/>
        <xdr:cNvSpPr txBox="1"/>
      </xdr:nvSpPr>
      <xdr:spPr>
        <a:xfrm>
          <a:off x="13403580" y="161137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22225</xdr:rowOff>
    </xdr:from>
    <xdr:to xmlns:xdr="http://schemas.openxmlformats.org/drawingml/2006/spreadsheetDrawing">
      <xdr:col>67</xdr:col>
      <xdr:colOff>101600</xdr:colOff>
      <xdr:row>95</xdr:row>
      <xdr:rowOff>123825</xdr:rowOff>
    </xdr:to>
    <xdr:sp macro="" textlink="">
      <xdr:nvSpPr>
        <xdr:cNvPr id="708" name="楕円 707"/>
        <xdr:cNvSpPr/>
      </xdr:nvSpPr>
      <xdr:spPr>
        <a:xfrm>
          <a:off x="12763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140335</xdr:rowOff>
    </xdr:from>
    <xdr:ext cx="596900" cy="259080"/>
    <xdr:sp macro="" textlink="">
      <xdr:nvSpPr>
        <xdr:cNvPr id="709" name="テキスト ボックス 708"/>
        <xdr:cNvSpPr txBox="1"/>
      </xdr:nvSpPr>
      <xdr:spPr>
        <a:xfrm>
          <a:off x="12514580" y="16085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8" name="テキスト ボックス 717"/>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21" name="テキスト ボックス 720"/>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5455" cy="257175"/>
    <xdr:sp macro="" textlink="">
      <xdr:nvSpPr>
        <xdr:cNvPr id="723" name="テキスト ボックス 722"/>
        <xdr:cNvSpPr txBox="1"/>
      </xdr:nvSpPr>
      <xdr:spPr>
        <a:xfrm>
          <a:off x="17820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175"/>
    <xdr:sp macro="" textlink="">
      <xdr:nvSpPr>
        <xdr:cNvPr id="725" name="テキスト ボックス 724"/>
        <xdr:cNvSpPr txBox="1"/>
      </xdr:nvSpPr>
      <xdr:spPr>
        <a:xfrm>
          <a:off x="17756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175"/>
    <xdr:sp macro="" textlink="">
      <xdr:nvSpPr>
        <xdr:cNvPr id="727" name="テキスト ボックス 726"/>
        <xdr:cNvSpPr txBox="1"/>
      </xdr:nvSpPr>
      <xdr:spPr>
        <a:xfrm>
          <a:off x="17756505" y="5140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29" name="テキスト ボックス 728"/>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31115</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17461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160020</xdr:rowOff>
    </xdr:from>
    <xdr:ext cx="249555" cy="259080"/>
    <xdr:sp macro="" textlink="">
      <xdr:nvSpPr>
        <xdr:cNvPr id="732" name="諸支出金最小値テキスト"/>
        <xdr:cNvSpPr txBox="1"/>
      </xdr:nvSpPr>
      <xdr:spPr>
        <a:xfrm>
          <a:off x="22212300" y="6675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149225</xdr:rowOff>
    </xdr:from>
    <xdr:ext cx="534670" cy="259080"/>
    <xdr:sp macro="" textlink="">
      <xdr:nvSpPr>
        <xdr:cNvPr id="734" name="諸支出金最大値テキスト"/>
        <xdr:cNvSpPr txBox="1"/>
      </xdr:nvSpPr>
      <xdr:spPr>
        <a:xfrm>
          <a:off x="22212300" y="4949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16,190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31115</xdr:rowOff>
    </xdr:from>
    <xdr:to xmlns:xdr="http://schemas.openxmlformats.org/drawingml/2006/spreadsheetDrawing">
      <xdr:col>116</xdr:col>
      <xdr:colOff>152400</xdr:colOff>
      <xdr:row>30</xdr:row>
      <xdr:rowOff>31115</xdr:rowOff>
    </xdr:to>
    <xdr:cxnSp macro="">
      <xdr:nvCxnSpPr>
        <xdr:cNvPr id="735" name="直線コネクタ 734"/>
        <xdr:cNvCxnSpPr/>
      </xdr:nvCxnSpPr>
      <xdr:spPr>
        <a:xfrm>
          <a:off x="22072600" y="5174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6" name="直線コネクタ 735"/>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77470</xdr:rowOff>
    </xdr:from>
    <xdr:ext cx="378460" cy="257175"/>
    <xdr:sp macro="" textlink="">
      <xdr:nvSpPr>
        <xdr:cNvPr id="737" name="諸支出金平均値テキスト"/>
        <xdr:cNvSpPr txBox="1"/>
      </xdr:nvSpPr>
      <xdr:spPr>
        <a:xfrm>
          <a:off x="22212300" y="642112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54610</xdr:rowOff>
    </xdr:from>
    <xdr:to xmlns:xdr="http://schemas.openxmlformats.org/drawingml/2006/spreadsheetDrawing">
      <xdr:col>116</xdr:col>
      <xdr:colOff>114300</xdr:colOff>
      <xdr:row>38</xdr:row>
      <xdr:rowOff>156210</xdr:rowOff>
    </xdr:to>
    <xdr:sp macro="" textlink="">
      <xdr:nvSpPr>
        <xdr:cNvPr id="738" name="フローチャート: 判断 737"/>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9" name="直線コネクタ 738"/>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20955</xdr:rowOff>
    </xdr:from>
    <xdr:to xmlns:xdr="http://schemas.openxmlformats.org/drawingml/2006/spreadsheetDrawing">
      <xdr:col>112</xdr:col>
      <xdr:colOff>38100</xdr:colOff>
      <xdr:row>38</xdr:row>
      <xdr:rowOff>122555</xdr:rowOff>
    </xdr:to>
    <xdr:sp macro="" textlink="">
      <xdr:nvSpPr>
        <xdr:cNvPr id="740" name="フローチャート: 判断 739"/>
        <xdr:cNvSpPr/>
      </xdr:nvSpPr>
      <xdr:spPr>
        <a:xfrm>
          <a:off x="21272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139065</xdr:rowOff>
    </xdr:from>
    <xdr:ext cx="378460" cy="259080"/>
    <xdr:sp macro="" textlink="">
      <xdr:nvSpPr>
        <xdr:cNvPr id="741" name="テキスト ボックス 740"/>
        <xdr:cNvSpPr txBox="1"/>
      </xdr:nvSpPr>
      <xdr:spPr>
        <a:xfrm>
          <a:off x="21134070" y="6311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2" name="直線コネクタ 74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73660</xdr:rowOff>
    </xdr:from>
    <xdr:to xmlns:xdr="http://schemas.openxmlformats.org/drawingml/2006/spreadsheetDrawing">
      <xdr:col>107</xdr:col>
      <xdr:colOff>101600</xdr:colOff>
      <xdr:row>39</xdr:row>
      <xdr:rowOff>3810</xdr:rowOff>
    </xdr:to>
    <xdr:sp macro="" textlink="">
      <xdr:nvSpPr>
        <xdr:cNvPr id="743" name="フローチャート: 判断 742"/>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20320</xdr:rowOff>
    </xdr:from>
    <xdr:ext cx="378460" cy="257175"/>
    <xdr:sp macro="" textlink="">
      <xdr:nvSpPr>
        <xdr:cNvPr id="744" name="テキスト ボックス 743"/>
        <xdr:cNvSpPr txBox="1"/>
      </xdr:nvSpPr>
      <xdr:spPr>
        <a:xfrm>
          <a:off x="20245070" y="63639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5" name="直線コネクタ 744"/>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55245</xdr:rowOff>
    </xdr:from>
    <xdr:to xmlns:xdr="http://schemas.openxmlformats.org/drawingml/2006/spreadsheetDrawing">
      <xdr:col>102</xdr:col>
      <xdr:colOff>165100</xdr:colOff>
      <xdr:row>38</xdr:row>
      <xdr:rowOff>156845</xdr:rowOff>
    </xdr:to>
    <xdr:sp macro="" textlink="">
      <xdr:nvSpPr>
        <xdr:cNvPr id="746" name="フローチャート: 判断 745"/>
        <xdr:cNvSpPr/>
      </xdr:nvSpPr>
      <xdr:spPr>
        <a:xfrm>
          <a:off x="19494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1905</xdr:rowOff>
    </xdr:from>
    <xdr:ext cx="378460" cy="259080"/>
    <xdr:sp macro="" textlink="">
      <xdr:nvSpPr>
        <xdr:cNvPr id="747" name="テキスト ボックス 746"/>
        <xdr:cNvSpPr txBox="1"/>
      </xdr:nvSpPr>
      <xdr:spPr>
        <a:xfrm>
          <a:off x="19356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7620</xdr:rowOff>
    </xdr:from>
    <xdr:to xmlns:xdr="http://schemas.openxmlformats.org/drawingml/2006/spreadsheetDrawing">
      <xdr:col>98</xdr:col>
      <xdr:colOff>38100</xdr:colOff>
      <xdr:row>38</xdr:row>
      <xdr:rowOff>109220</xdr:rowOff>
    </xdr:to>
    <xdr:sp macro="" textlink="">
      <xdr:nvSpPr>
        <xdr:cNvPr id="748" name="フローチャート: 判断 747"/>
        <xdr:cNvSpPr/>
      </xdr:nvSpPr>
      <xdr:spPr>
        <a:xfrm>
          <a:off x="18605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125730</xdr:rowOff>
    </xdr:from>
    <xdr:ext cx="378460" cy="259080"/>
    <xdr:sp macro="" textlink="">
      <xdr:nvSpPr>
        <xdr:cNvPr id="749" name="テキスト ボックス 748"/>
        <xdr:cNvSpPr txBox="1"/>
      </xdr:nvSpPr>
      <xdr:spPr>
        <a:xfrm>
          <a:off x="18467070" y="629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33020</xdr:rowOff>
    </xdr:from>
    <xdr:ext cx="249555" cy="259080"/>
    <xdr:sp macro="" textlink="">
      <xdr:nvSpPr>
        <xdr:cNvPr id="756" name="諸支出金該当値テキスト"/>
        <xdr:cNvSpPr txBox="1"/>
      </xdr:nvSpPr>
      <xdr:spPr>
        <a:xfrm>
          <a:off x="22212300" y="65481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58" name="テキスト ボックス 757"/>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60" name="テキスト ボックス 759"/>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62" name="テキスト ボックス 761"/>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64" name="テキスト ボックス 763"/>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3" name="テキスト ボックス 772"/>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5" name="直線コネクタ 77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76" name="テキスト ボックス 775"/>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778" name="テキスト ボックス 777"/>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0" name="直線コネクタ 77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5" name="直線コネクタ 78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8" name="直線コネクタ 78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790" name="テキスト ボックス 789"/>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1" name="直線コネクタ 79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793" name="テキスト ボックス 792"/>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4" name="直線コネクタ 79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796" name="テキスト ボックス 795"/>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798" name="テキスト ボックス 797"/>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07" name="テキスト ボックス 806"/>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09" name="テキスト ボックス 808"/>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11" name="テキスト ボックス 810"/>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13" name="テキスト ボックス 812"/>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273,587</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32,457</a:t>
          </a:r>
          <a:r>
            <a:rPr kumimoji="1" lang="ja-JP" altLang="en-US" sz="1300">
              <a:latin typeface="ＭＳ Ｐゴシック"/>
              <a:ea typeface="ＭＳ Ｐゴシック"/>
            </a:rPr>
            <a:t>円高い状況となっている。これは、こどもセンターの設置・運営をしていることや令和５年度に地方創生臨時交付金事業を実施したことによるもの。</a:t>
          </a:r>
        </a:p>
        <a:p>
          <a:r>
            <a:rPr kumimoji="1" lang="ja-JP" altLang="en-US" sz="1300">
              <a:latin typeface="ＭＳ Ｐゴシック"/>
              <a:ea typeface="ＭＳ Ｐゴシック"/>
            </a:rPr>
            <a:t>消防費は、住民一人当たり</a:t>
          </a:r>
          <a:r>
            <a:rPr kumimoji="1" lang="en-US" altLang="ja-JP" sz="1300">
              <a:latin typeface="ＭＳ Ｐゴシック"/>
              <a:ea typeface="ＭＳ Ｐゴシック"/>
            </a:rPr>
            <a:t>88,816</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41,467</a:t>
          </a:r>
          <a:r>
            <a:rPr kumimoji="1" lang="ja-JP" altLang="en-US" sz="1300">
              <a:latin typeface="ＭＳ Ｐゴシック"/>
              <a:ea typeface="ＭＳ Ｐゴシック"/>
            </a:rPr>
            <a:t>円高い状況となっている。これは、木造住宅耐震改修補助事業や資機材倉庫整備事業などの南海トラフ地震対策事業を実施していることによるもの。</a:t>
          </a:r>
        </a:p>
        <a:p>
          <a:r>
            <a:rPr kumimoji="1" lang="ja-JP" altLang="en-US" sz="1300">
              <a:latin typeface="ＭＳ Ｐゴシック"/>
              <a:ea typeface="ＭＳ Ｐゴシック"/>
            </a:rPr>
            <a:t>災害復旧費は、住民一人当たり</a:t>
          </a:r>
          <a:r>
            <a:rPr kumimoji="1" lang="en-US" altLang="ja-JP" sz="1300">
              <a:latin typeface="ＭＳ Ｐゴシック"/>
              <a:ea typeface="ＭＳ Ｐゴシック"/>
            </a:rPr>
            <a:t>37,192</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20,889</a:t>
          </a:r>
          <a:r>
            <a:rPr kumimoji="1" lang="ja-JP" altLang="en-US" sz="1300">
              <a:latin typeface="ＭＳ Ｐゴシック"/>
              <a:ea typeface="ＭＳ Ｐゴシック"/>
            </a:rPr>
            <a:t>円高い状況となっている。これは、令和４年に発生した豪雨災害により災害復旧費が大幅に増加したことに伴うもの。</a:t>
          </a:r>
        </a:p>
        <a:p>
          <a:r>
            <a:rPr kumimoji="1" lang="ja-JP" altLang="en-US" sz="1300">
              <a:latin typeface="ＭＳ Ｐゴシック"/>
              <a:ea typeface="ＭＳ Ｐゴシック"/>
            </a:rPr>
            <a:t>公債費は、住民一人当たり</a:t>
          </a:r>
          <a:r>
            <a:rPr kumimoji="1" lang="en-US" altLang="ja-JP" sz="1300">
              <a:latin typeface="ＭＳ Ｐゴシック"/>
              <a:ea typeface="ＭＳ Ｐゴシック"/>
            </a:rPr>
            <a:t>218,521</a:t>
          </a:r>
          <a:r>
            <a:rPr kumimoji="1" lang="ja-JP" altLang="en-US" sz="1300">
              <a:latin typeface="ＭＳ Ｐゴシック"/>
              <a:ea typeface="ＭＳ Ｐゴシック"/>
            </a:rPr>
            <a:t>円となっており、類似団体と比較して一人当たりコストが</a:t>
          </a:r>
          <a:r>
            <a:rPr kumimoji="1" lang="en-US" altLang="ja-JP" sz="1300">
              <a:latin typeface="ＭＳ Ｐゴシック"/>
              <a:ea typeface="ＭＳ Ｐゴシック"/>
            </a:rPr>
            <a:t>95,517</a:t>
          </a:r>
          <a:r>
            <a:rPr kumimoji="1" lang="ja-JP" altLang="en-US" sz="1300">
              <a:latin typeface="ＭＳ Ｐゴシック"/>
              <a:ea typeface="ＭＳ Ｐゴシック"/>
            </a:rPr>
            <a:t>円高い状況となっている。これは、役場庁舎等の高台移転事業をはじめとした南海トラフ地震対策事業の財源となった地方債の償還に伴うもので、今後一定期間増加するが、令和７～８年度をピークに減少に転じ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近年は、普通交付税と臨時財政対策債を合わせた実質的な普通交付税が一定額確保されていることや、公債費負担の増加等に伴う一般財源の不足に対して財政調整基金や減債基金を活用することによって、実質収支は黒字を維持している。財政力が弱く自主財源に乏しい当町は、地方交付税に依存した財政構造となっているため、地方財政制度の動向を注視しつつ、中期的な財政収支見通しの見直しを行いながら安定した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については、近年は普通交付税と臨時財政対策債を合わせた実質的な普通交付税が一定額確保されていることや、公債費負担の増加等に伴う一般財源の不足に対して財政調整基金や減債基金を活用することによって、実質収支は黒字を維持している。財政力が弱く自主財源に乏しい当町は、地方交付税に依存した財政構造となっているため、地方財政制度の動向を注視しつつ、中期的な財政収支見通しの見直しを行いながら安定した健全な財政運営に努めていく。</a:t>
          </a:r>
        </a:p>
        <a:p>
          <a:r>
            <a:rPr kumimoji="1" lang="ja-JP" altLang="en-US" sz="1400">
              <a:latin typeface="ＭＳ ゴシック"/>
              <a:ea typeface="ＭＳ ゴシック"/>
            </a:rPr>
            <a:t>　特別会計については、現在は健全な財政運営を行えているものの、今後も健全な財政運営を行っていくためには、中期的な財政収支を見通していく必要がある。</a:t>
          </a:r>
        </a:p>
        <a:p>
          <a:r>
            <a:rPr kumimoji="1" lang="ja-JP" altLang="en-US" sz="1400">
              <a:latin typeface="ＭＳ ゴシック"/>
              <a:ea typeface="ＭＳ ゴシック"/>
            </a:rPr>
            <a:t>　簡易水道事業会計については、平成２９年度から公営企業会計を適用（財務規定等一部適用）しており、今後も健全な財政運営を行っていくためには、水道料金の見直し等を検討していく必要がある。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元利償還金が前年度比９７百万円増加となったことにより、実質公債費比率の分子は２４百万円の増加となっている。 </a:t>
          </a:r>
        </a:p>
        <a:p>
          <a:r>
            <a:rPr kumimoji="1" lang="ja-JP" altLang="en-US" sz="1400">
              <a:latin typeface="ＭＳ ゴシック"/>
              <a:ea typeface="ＭＳ ゴシック"/>
            </a:rPr>
            <a:t>　役場庁舎等の高台移転事業をはじめとした南海トラフ地震対策事業の財源となった地方債の償還により、実質公債費比率の上昇が見込まれているが、今後も普通建設事業の財源には、過疎債、辺地債や合併特例債といった財政措置の大きい地方債を有効に活用しつつ、償還期間等の調整により、実質公債費比率の上昇を抑えるように努める。</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高知県中土佐町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及び減債基金、その他の特定目的基金の積立による充当可能基金が高い水準であることや、財政措置の大きい地方債を有効活用してきたことにより、これまで将来負担比率の分子は低く抑えられてきた。しかしながら、役場庁舎等の高台移転事業をはじめとした南海トラフ地震対策事業の財源として地方債を発行してきたことによって、一般会計等に係る地方債残高が大幅に増加したことから、令和２年度を境に将来負担比率の分子は大幅に増加している。令和５年度は、充当可能基金残高が減少したことから、将来負担比率の分子は、前年度と比較し５０１百万円の増加となった。</a:t>
          </a:r>
        </a:p>
        <a:p>
          <a:r>
            <a:rPr kumimoji="1" lang="ja-JP" altLang="en-US" sz="1400">
              <a:latin typeface="ＭＳ ゴシック"/>
              <a:ea typeface="ＭＳ ゴシック"/>
            </a:rPr>
            <a:t>　今後、新たな事業を実施する際には、中期的な財政運営の視点から事業規模や実施時期等を検討するとともに、財政措置の大きい地方債を有効に活用しながら、将来負担額の抑制に努める。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高知県中土佐町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を財政調整基金に８，０００万円積み立てた一方、子育て支援事業等の財源として未来・夢基金を５，１４５万円、防災対策事業の財源として発行した地方債の償還の財源等として防災対策加速化基金を５，５３６万７千円、公債費負担軽減のため減債基金を２億５，０００万円、不足財源の補てん及び減債基金への積み替え（Ｒ６決算：剰余金積立扱い２億円）を目的に財政調整基金を２億７，１７５万６千円取り崩したこと等により、基金全体としては５億７，２４０万３千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・一般財源の不足を補てんするため、一定期間、財政調整基金及び減債基金を取り崩すことを予定している。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・未来・夢基金：次世代育成の支援、高齢者福祉の増進、自然環境の保全、及び産業振興を通して地域活力の創出等を図り、未来に夢を持ったまちづくりを推進する。</a:t>
          </a:r>
        </a:p>
        <a:p>
          <a:r>
            <a:rPr kumimoji="1" lang="ja-JP" altLang="en-US" sz="1200">
              <a:solidFill>
                <a:schemeClr val="dk1"/>
              </a:solidFill>
              <a:effectLst/>
              <a:latin typeface="ＭＳ ゴシック"/>
              <a:ea typeface="ＭＳ ゴシック"/>
              <a:cs typeface="+mn-cs"/>
            </a:rPr>
            <a:t>・施設等整備基金：施設等の整備に要する財源を円滑に調整する。</a:t>
          </a:r>
        </a:p>
        <a:p>
          <a:r>
            <a:rPr kumimoji="1" lang="ja-JP" altLang="en-US" sz="1200">
              <a:solidFill>
                <a:schemeClr val="dk1"/>
              </a:solidFill>
              <a:effectLst/>
              <a:latin typeface="ＭＳ ゴシック"/>
              <a:ea typeface="ＭＳ ゴシック"/>
              <a:cs typeface="+mn-cs"/>
            </a:rPr>
            <a:t>・地域福祉基金：高齢化社会の到来に備え、在宅福祉の向上、健康づくりなど、民間活動の活発化を図りながら高齢者保健福祉施策の推進を図る。</a:t>
          </a:r>
        </a:p>
        <a:p>
          <a:r>
            <a:rPr kumimoji="1" lang="ja-JP" altLang="en-US" sz="12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a:t>
          </a:r>
        </a:p>
        <a:p>
          <a:r>
            <a:rPr kumimoji="1" lang="ja-JP" altLang="en-US" sz="1200">
              <a:solidFill>
                <a:schemeClr val="dk1"/>
              </a:solidFill>
              <a:effectLst/>
              <a:latin typeface="ＭＳ ゴシック"/>
              <a:ea typeface="ＭＳ ゴシック"/>
              <a:cs typeface="+mn-cs"/>
            </a:rPr>
            <a:t>・中土佐町立美術館輝きの基金：中土佐町立美術館の更なる発展・向上のため有効に活用することを目的とする。</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・未来・夢基金：子育て支援事業等の財源として、５，１４５万円を充当したことにより減少。</a:t>
          </a:r>
        </a:p>
        <a:p>
          <a:r>
            <a:rPr kumimoji="1" lang="ja-JP" altLang="en-US" sz="1200">
              <a:solidFill>
                <a:schemeClr val="dk1"/>
              </a:solidFill>
              <a:effectLst/>
              <a:latin typeface="ＭＳ ゴシック"/>
              <a:ea typeface="ＭＳ ゴシック"/>
              <a:cs typeface="+mn-cs"/>
            </a:rPr>
            <a:t>・施設等整備基金：基金利子及び町有地売払い収入を２，２１６万５千円積み立てたことにより増加。</a:t>
          </a:r>
        </a:p>
        <a:p>
          <a:r>
            <a:rPr kumimoji="1" lang="ja-JP" altLang="en-US" sz="1200">
              <a:solidFill>
                <a:schemeClr val="dk1"/>
              </a:solidFill>
              <a:effectLst/>
              <a:latin typeface="ＭＳ ゴシック"/>
              <a:ea typeface="ＭＳ ゴシック"/>
              <a:cs typeface="+mn-cs"/>
            </a:rPr>
            <a:t>・地域福祉基金：基金利子及び指定管理納付金を１２０万４千円積み立てし、診療所医師確保事業等の財源として、１４０万３千円を充当したことにより横ばい。</a:t>
          </a: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・防災対策加速化基金：防災対策事業の財源として発行した地方債の償還の財源等として、５，５３６万７千円を充当したことにより減少。</a:t>
          </a:r>
        </a:p>
        <a:p>
          <a:r>
            <a:rPr kumimoji="1" lang="ja-JP" altLang="en-US" sz="1200">
              <a:solidFill>
                <a:schemeClr val="dk1"/>
              </a:solidFill>
              <a:effectLst/>
              <a:latin typeface="ＭＳ ゴシック"/>
              <a:ea typeface="ＭＳ ゴシック"/>
              <a:cs typeface="+mn-cs"/>
            </a:rPr>
            <a:t>・中土佐町立美術館輝きの基金：基金利子及び寄附金等を７３２万４千円積み立てたことにより増加。</a:t>
          </a: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・未来・夢基金：子育て支援事業等の財源として、毎年度６，０００万円程度を取り崩していく予定。</a:t>
          </a:r>
        </a:p>
        <a:p>
          <a:r>
            <a:rPr kumimoji="1" lang="ja-JP" altLang="en-US" sz="1200">
              <a:solidFill>
                <a:schemeClr val="dk1"/>
              </a:solidFill>
              <a:effectLst/>
              <a:latin typeface="ＭＳ ゴシック"/>
              <a:ea typeface="ＭＳ ゴシック"/>
              <a:cs typeface="+mn-cs"/>
            </a:rPr>
            <a:t>・施設等整備基金：町営住宅などの老朽化した公共施設や施設整備費用の起債対象外部分の財源とする予定。</a:t>
          </a:r>
        </a:p>
        <a:p>
          <a:r>
            <a:rPr kumimoji="1" lang="ja-JP" altLang="en-US" sz="1200">
              <a:solidFill>
                <a:schemeClr val="dk1"/>
              </a:solidFill>
              <a:effectLst/>
              <a:latin typeface="ＭＳ ゴシック"/>
              <a:ea typeface="ＭＳ ゴシック"/>
              <a:cs typeface="+mn-cs"/>
            </a:rPr>
            <a:t>・地域福祉基金：診療所医師確保事業等の財源として、他の財源と調整しつつ取り崩していく予定。</a:t>
          </a:r>
        </a:p>
        <a:p>
          <a:r>
            <a:rPr kumimoji="1" lang="ja-JP" altLang="en-US" sz="1200">
              <a:solidFill>
                <a:schemeClr val="dk1"/>
              </a:solidFill>
              <a:effectLst/>
              <a:latin typeface="ＭＳ ゴシック"/>
              <a:ea typeface="ＭＳ ゴシック"/>
              <a:cs typeface="+mn-cs"/>
            </a:rPr>
            <a:t>・防災対策加速化基金：防災対策事業の財源として発行した地方債の償還財源等として、毎年度の償還額に応じた金額を令和１４年度まで取り崩していく予定。</a:t>
          </a:r>
        </a:p>
        <a:p>
          <a:r>
            <a:rPr kumimoji="1" lang="ja-JP" altLang="en-US" sz="1200">
              <a:solidFill>
                <a:schemeClr val="dk1"/>
              </a:solidFill>
              <a:effectLst/>
              <a:latin typeface="ＭＳ ゴシック"/>
              <a:ea typeface="ＭＳ ゴシック"/>
              <a:cs typeface="+mn-cs"/>
            </a:rPr>
            <a:t>・中土佐町立美術館輝きの基金：新美術館整備事業の財源とした地方債の償還財源や大賞展などの美術館内の催しに活用していく予定。</a:t>
          </a: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等を１７７万４千円、決算剰余金を８，０００万円積み立てた一方、減債基金への積み替えを含む財源補てんに２億７，１７５万６千円を取り崩したことに伴い、約１億９，０００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役場庁舎等の高台移転事業をはじめとした南海トラフ地震対策事業の財源となった地方債の償還に伴って公債費が増加しており、令和７～８年度をピークとして逓減していくものの、令和１２年度頃までは公債費負担の高い状態が続く見込みである。公債費の増加に伴う一般財源の不足については減債基金を取り崩すことで対応しつつ、なお不足する一般財源については、財政調整基金を取り崩すことを予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・基金利子等を８６万１千円積み立てた一方、公債費負担軽減のため２億５，０００万円取り崩したことに伴い、約２億４，９００万円の減となった。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役場庁舎等の高台移転事業をはじめとした南海トラフ地震対策事業の財源となった地方債の償還に伴って公債費が増加しており、令和７～８年度をピークとして逓減していくものの、令和１２年度頃までは公債費負担の高い状態が続く見込みである。公債費の増加に伴う一般財源の不足については減債基金を取り崩すことで対応しつつ、なお不足する一般財源については、財政調整基金を取り崩すことを予定し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135</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15</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7643733</v>
      </c>
      <c r="BO4" s="216"/>
      <c r="BP4" s="216"/>
      <c r="BQ4" s="216"/>
      <c r="BR4" s="216"/>
      <c r="BS4" s="216"/>
      <c r="BT4" s="216"/>
      <c r="BU4" s="219"/>
      <c r="BV4" s="213">
        <v>7490196</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10.3</v>
      </c>
      <c r="CU4" s="237"/>
      <c r="CV4" s="237"/>
      <c r="CW4" s="237"/>
      <c r="CX4" s="237"/>
      <c r="CY4" s="237"/>
      <c r="CZ4" s="237"/>
      <c r="DA4" s="245"/>
      <c r="DB4" s="229">
        <v>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7196021</v>
      </c>
      <c r="BO5" s="217"/>
      <c r="BP5" s="217"/>
      <c r="BQ5" s="217"/>
      <c r="BR5" s="217"/>
      <c r="BS5" s="217"/>
      <c r="BT5" s="217"/>
      <c r="BU5" s="220"/>
      <c r="BV5" s="214">
        <v>7045701</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91.5</v>
      </c>
      <c r="CU5" s="238"/>
      <c r="CV5" s="238"/>
      <c r="CW5" s="238"/>
      <c r="CX5" s="238"/>
      <c r="CY5" s="238"/>
      <c r="CZ5" s="238"/>
      <c r="DA5" s="246"/>
      <c r="DB5" s="230">
        <v>89.3</v>
      </c>
      <c r="DC5" s="238"/>
      <c r="DD5" s="238"/>
      <c r="DE5" s="238"/>
      <c r="DF5" s="238"/>
      <c r="DG5" s="238"/>
      <c r="DH5" s="238"/>
      <c r="DI5" s="246"/>
    </row>
    <row r="6" spans="1:119" ht="18.75" customHeight="1">
      <c r="A6" s="2"/>
      <c r="B6" s="8" t="s">
        <v>160</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447712</v>
      </c>
      <c r="BO6" s="217"/>
      <c r="BP6" s="217"/>
      <c r="BQ6" s="217"/>
      <c r="BR6" s="217"/>
      <c r="BS6" s="217"/>
      <c r="BT6" s="217"/>
      <c r="BU6" s="220"/>
      <c r="BV6" s="214">
        <v>444495</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91.8</v>
      </c>
      <c r="CU6" s="239"/>
      <c r="CV6" s="239"/>
      <c r="CW6" s="239"/>
      <c r="CX6" s="239"/>
      <c r="CY6" s="239"/>
      <c r="CZ6" s="239"/>
      <c r="DA6" s="247"/>
      <c r="DB6" s="231">
        <v>90.1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50156</v>
      </c>
      <c r="BO7" s="217"/>
      <c r="BP7" s="217"/>
      <c r="BQ7" s="217"/>
      <c r="BR7" s="217"/>
      <c r="BS7" s="217"/>
      <c r="BT7" s="217"/>
      <c r="BU7" s="220"/>
      <c r="BV7" s="214">
        <v>292557</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3865445</v>
      </c>
      <c r="CU7" s="217"/>
      <c r="CV7" s="217"/>
      <c r="CW7" s="217"/>
      <c r="CX7" s="217"/>
      <c r="CY7" s="217"/>
      <c r="CZ7" s="217"/>
      <c r="DA7" s="220"/>
      <c r="DB7" s="214">
        <v>3775986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397556</v>
      </c>
      <c r="BO8" s="217"/>
      <c r="BP8" s="217"/>
      <c r="BQ8" s="217"/>
      <c r="BR8" s="217"/>
      <c r="BS8" s="217"/>
      <c r="BT8" s="217"/>
      <c r="BU8" s="220"/>
      <c r="BV8" s="214">
        <v>151938</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0.17</v>
      </c>
      <c r="CU8" s="240"/>
      <c r="CV8" s="240"/>
      <c r="CW8" s="240"/>
      <c r="CX8" s="240"/>
      <c r="CY8" s="240"/>
      <c r="CZ8" s="240"/>
      <c r="DA8" s="248"/>
      <c r="DB8" s="232">
        <v>0.17</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6002</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245618</v>
      </c>
      <c r="BO9" s="217"/>
      <c r="BP9" s="217"/>
      <c r="BQ9" s="217"/>
      <c r="BR9" s="217"/>
      <c r="BS9" s="217"/>
      <c r="BT9" s="217"/>
      <c r="BU9" s="220"/>
      <c r="BV9" s="214">
        <v>-321322</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23.9</v>
      </c>
      <c r="CU9" s="238"/>
      <c r="CV9" s="238"/>
      <c r="CW9" s="238"/>
      <c r="CX9" s="238"/>
      <c r="CY9" s="238"/>
      <c r="CZ9" s="238"/>
      <c r="DA9" s="246"/>
      <c r="DB9" s="230">
        <v>23.4</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6840</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1774</v>
      </c>
      <c r="BO10" s="217"/>
      <c r="BP10" s="217"/>
      <c r="BQ10" s="217"/>
      <c r="BR10" s="217"/>
      <c r="BS10" s="217"/>
      <c r="BT10" s="217"/>
      <c r="BU10" s="220"/>
      <c r="BV10" s="214">
        <v>1813</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189</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5941</v>
      </c>
      <c r="S12" s="108"/>
      <c r="T12" s="108"/>
      <c r="U12" s="108"/>
      <c r="V12" s="120"/>
      <c r="W12" s="132" t="s">
        <v>5</v>
      </c>
      <c r="X12" s="139"/>
      <c r="Y12" s="139"/>
      <c r="Z12" s="139"/>
      <c r="AA12" s="139"/>
      <c r="AB12" s="144"/>
      <c r="AC12" s="148" t="s">
        <v>116</v>
      </c>
      <c r="AD12" s="155"/>
      <c r="AE12" s="155"/>
      <c r="AF12" s="155"/>
      <c r="AG12" s="158"/>
      <c r="AH12" s="148" t="s">
        <v>208</v>
      </c>
      <c r="AI12" s="155"/>
      <c r="AJ12" s="155"/>
      <c r="AK12" s="155"/>
      <c r="AL12" s="170"/>
      <c r="AM12" s="175" t="s">
        <v>209</v>
      </c>
      <c r="AN12" s="58"/>
      <c r="AO12" s="58"/>
      <c r="AP12" s="58"/>
      <c r="AQ12" s="58"/>
      <c r="AR12" s="58"/>
      <c r="AS12" s="58"/>
      <c r="AT12" s="63"/>
      <c r="AU12" s="182" t="s">
        <v>73</v>
      </c>
      <c r="AV12" s="139"/>
      <c r="AW12" s="139"/>
      <c r="AX12" s="139"/>
      <c r="AY12" s="190" t="s">
        <v>212</v>
      </c>
      <c r="AZ12" s="198"/>
      <c r="BA12" s="198"/>
      <c r="BB12" s="198"/>
      <c r="BC12" s="198"/>
      <c r="BD12" s="198"/>
      <c r="BE12" s="198"/>
      <c r="BF12" s="198"/>
      <c r="BG12" s="198"/>
      <c r="BH12" s="198"/>
      <c r="BI12" s="198"/>
      <c r="BJ12" s="198"/>
      <c r="BK12" s="198"/>
      <c r="BL12" s="198"/>
      <c r="BM12" s="209"/>
      <c r="BN12" s="214">
        <v>271756</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5896</v>
      </c>
      <c r="S13" s="109"/>
      <c r="T13" s="109"/>
      <c r="U13" s="109"/>
      <c r="V13" s="121"/>
      <c r="W13" s="130" t="s">
        <v>217</v>
      </c>
      <c r="X13" s="56"/>
      <c r="Y13" s="56"/>
      <c r="Z13" s="56"/>
      <c r="AA13" s="56"/>
      <c r="AB13" s="25"/>
      <c r="AC13" s="72">
        <v>597</v>
      </c>
      <c r="AD13" s="80"/>
      <c r="AE13" s="80"/>
      <c r="AF13" s="80"/>
      <c r="AG13" s="84"/>
      <c r="AH13" s="72">
        <v>596</v>
      </c>
      <c r="AI13" s="80"/>
      <c r="AJ13" s="80"/>
      <c r="AK13" s="80"/>
      <c r="AL13" s="118"/>
      <c r="AM13" s="175" t="s">
        <v>219</v>
      </c>
      <c r="AN13" s="58"/>
      <c r="AO13" s="58"/>
      <c r="AP13" s="58"/>
      <c r="AQ13" s="58"/>
      <c r="AR13" s="58"/>
      <c r="AS13" s="58"/>
      <c r="AT13" s="63"/>
      <c r="AU13" s="182" t="s">
        <v>189</v>
      </c>
      <c r="AV13" s="139"/>
      <c r="AW13" s="139"/>
      <c r="AX13" s="139"/>
      <c r="AY13" s="190" t="s">
        <v>221</v>
      </c>
      <c r="AZ13" s="198"/>
      <c r="BA13" s="198"/>
      <c r="BB13" s="198"/>
      <c r="BC13" s="198"/>
      <c r="BD13" s="198"/>
      <c r="BE13" s="198"/>
      <c r="BF13" s="198"/>
      <c r="BG13" s="198"/>
      <c r="BH13" s="198"/>
      <c r="BI13" s="198"/>
      <c r="BJ13" s="198"/>
      <c r="BK13" s="198"/>
      <c r="BL13" s="198"/>
      <c r="BM13" s="209"/>
      <c r="BN13" s="214">
        <v>-24364</v>
      </c>
      <c r="BO13" s="217"/>
      <c r="BP13" s="217"/>
      <c r="BQ13" s="217"/>
      <c r="BR13" s="217"/>
      <c r="BS13" s="217"/>
      <c r="BT13" s="217"/>
      <c r="BU13" s="220"/>
      <c r="BV13" s="214">
        <v>-319509</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13.5</v>
      </c>
      <c r="CU13" s="238"/>
      <c r="CV13" s="238"/>
      <c r="CW13" s="238"/>
      <c r="CX13" s="238"/>
      <c r="CY13" s="238"/>
      <c r="CZ13" s="238"/>
      <c r="DA13" s="246"/>
      <c r="DB13" s="230">
        <v>12.4</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6106</v>
      </c>
      <c r="S14" s="109"/>
      <c r="T14" s="109"/>
      <c r="U14" s="109"/>
      <c r="V14" s="121"/>
      <c r="W14" s="129"/>
      <c r="X14" s="57"/>
      <c r="Y14" s="57"/>
      <c r="Z14" s="57"/>
      <c r="AA14" s="57"/>
      <c r="AB14" s="24"/>
      <c r="AC14" s="149">
        <v>21.5</v>
      </c>
      <c r="AD14" s="156"/>
      <c r="AE14" s="156"/>
      <c r="AF14" s="156"/>
      <c r="AG14" s="159"/>
      <c r="AH14" s="149">
        <v>19.600000000000001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t="s">
        <v>203</v>
      </c>
      <c r="CU14" s="242"/>
      <c r="CV14" s="242"/>
      <c r="CW14" s="242"/>
      <c r="CX14" s="242"/>
      <c r="CY14" s="242"/>
      <c r="CZ14" s="242"/>
      <c r="DA14" s="250"/>
      <c r="DB14" s="234" t="s">
        <v>203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6077</v>
      </c>
      <c r="S15" s="109"/>
      <c r="T15" s="109"/>
      <c r="U15" s="109"/>
      <c r="V15" s="121"/>
      <c r="W15" s="130" t="s">
        <v>7</v>
      </c>
      <c r="X15" s="56"/>
      <c r="Y15" s="56"/>
      <c r="Z15" s="56"/>
      <c r="AA15" s="56"/>
      <c r="AB15" s="25"/>
      <c r="AC15" s="72">
        <v>570</v>
      </c>
      <c r="AD15" s="80"/>
      <c r="AE15" s="80"/>
      <c r="AF15" s="80"/>
      <c r="AG15" s="84"/>
      <c r="AH15" s="72">
        <v>620</v>
      </c>
      <c r="AI15" s="80"/>
      <c r="AJ15" s="80"/>
      <c r="AK15" s="80"/>
      <c r="AL15" s="118"/>
      <c r="AM15" s="175"/>
      <c r="AN15" s="58"/>
      <c r="AO15" s="58"/>
      <c r="AP15" s="58"/>
      <c r="AQ15" s="58"/>
      <c r="AR15" s="58"/>
      <c r="AS15" s="58"/>
      <c r="AT15" s="63"/>
      <c r="AU15" s="182"/>
      <c r="AV15" s="139"/>
      <c r="AW15" s="139"/>
      <c r="AX15" s="139"/>
      <c r="AY15" s="189" t="s">
        <v>229</v>
      </c>
      <c r="AZ15" s="197"/>
      <c r="BA15" s="197"/>
      <c r="BB15" s="197"/>
      <c r="BC15" s="197"/>
      <c r="BD15" s="197"/>
      <c r="BE15" s="197"/>
      <c r="BF15" s="197"/>
      <c r="BG15" s="197"/>
      <c r="BH15" s="197"/>
      <c r="BI15" s="197"/>
      <c r="BJ15" s="197"/>
      <c r="BK15" s="197"/>
      <c r="BL15" s="197"/>
      <c r="BM15" s="208"/>
      <c r="BN15" s="213">
        <v>616235</v>
      </c>
      <c r="BO15" s="216"/>
      <c r="BP15" s="216"/>
      <c r="BQ15" s="216"/>
      <c r="BR15" s="216"/>
      <c r="BS15" s="216"/>
      <c r="BT15" s="216"/>
      <c r="BU15" s="219"/>
      <c r="BV15" s="213">
        <v>608154</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231</v>
      </c>
      <c r="M16" s="78"/>
      <c r="N16" s="78"/>
      <c r="O16" s="78"/>
      <c r="P16" s="78"/>
      <c r="Q16" s="90"/>
      <c r="R16" s="101" t="s">
        <v>233</v>
      </c>
      <c r="S16" s="110"/>
      <c r="T16" s="110"/>
      <c r="U16" s="110"/>
      <c r="V16" s="122"/>
      <c r="W16" s="129"/>
      <c r="X16" s="57"/>
      <c r="Y16" s="57"/>
      <c r="Z16" s="57"/>
      <c r="AA16" s="57"/>
      <c r="AB16" s="24"/>
      <c r="AC16" s="149">
        <v>20.5</v>
      </c>
      <c r="AD16" s="156"/>
      <c r="AE16" s="156"/>
      <c r="AF16" s="156"/>
      <c r="AG16" s="159"/>
      <c r="AH16" s="149">
        <v>20.399999999999999</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3714993</v>
      </c>
      <c r="BO16" s="217"/>
      <c r="BP16" s="217"/>
      <c r="BQ16" s="217"/>
      <c r="BR16" s="217"/>
      <c r="BS16" s="217"/>
      <c r="BT16" s="217"/>
      <c r="BU16" s="220"/>
      <c r="BV16" s="214">
        <v>3607174</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235</v>
      </c>
      <c r="S17" s="110"/>
      <c r="T17" s="110"/>
      <c r="U17" s="110"/>
      <c r="V17" s="122"/>
      <c r="W17" s="130" t="s">
        <v>100</v>
      </c>
      <c r="X17" s="56"/>
      <c r="Y17" s="56"/>
      <c r="Z17" s="56"/>
      <c r="AA17" s="56"/>
      <c r="AB17" s="25"/>
      <c r="AC17" s="72">
        <v>1612</v>
      </c>
      <c r="AD17" s="80"/>
      <c r="AE17" s="80"/>
      <c r="AF17" s="80"/>
      <c r="AG17" s="84"/>
      <c r="AH17" s="72">
        <v>1819</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751844</v>
      </c>
      <c r="BO17" s="217"/>
      <c r="BP17" s="217"/>
      <c r="BQ17" s="217"/>
      <c r="BR17" s="217"/>
      <c r="BS17" s="217"/>
      <c r="BT17" s="217"/>
      <c r="BU17" s="220"/>
      <c r="BV17" s="214">
        <v>745938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193.21</v>
      </c>
      <c r="M18" s="70"/>
      <c r="N18" s="70"/>
      <c r="O18" s="70"/>
      <c r="P18" s="70"/>
      <c r="Q18" s="70"/>
      <c r="R18" s="102"/>
      <c r="S18" s="102"/>
      <c r="T18" s="102"/>
      <c r="U18" s="102"/>
      <c r="V18" s="123"/>
      <c r="W18" s="131"/>
      <c r="X18" s="138"/>
      <c r="Y18" s="138"/>
      <c r="Z18" s="138"/>
      <c r="AA18" s="138"/>
      <c r="AB18" s="26"/>
      <c r="AC18" s="150">
        <v>58</v>
      </c>
      <c r="AD18" s="157"/>
      <c r="AE18" s="157"/>
      <c r="AF18" s="157"/>
      <c r="AG18" s="160"/>
      <c r="AH18" s="150">
        <v>59.9</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3557411</v>
      </c>
      <c r="BO18" s="217"/>
      <c r="BP18" s="217"/>
      <c r="BQ18" s="217"/>
      <c r="BR18" s="217"/>
      <c r="BS18" s="217"/>
      <c r="BT18" s="217"/>
      <c r="BU18" s="220"/>
      <c r="BV18" s="214">
        <v>3395029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31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5363233</v>
      </c>
      <c r="BO19" s="217"/>
      <c r="BP19" s="217"/>
      <c r="BQ19" s="217"/>
      <c r="BR19" s="217"/>
      <c r="BS19" s="217"/>
      <c r="BT19" s="217"/>
      <c r="BU19" s="220"/>
      <c r="BV19" s="214">
        <v>5083075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2702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5</v>
      </c>
      <c r="F22" s="56"/>
      <c r="G22" s="56"/>
      <c r="H22" s="56"/>
      <c r="I22" s="56"/>
      <c r="J22" s="56"/>
      <c r="K22" s="25"/>
      <c r="L22" s="50" t="s">
        <v>243</v>
      </c>
      <c r="M22" s="56"/>
      <c r="N22" s="56"/>
      <c r="O22" s="56"/>
      <c r="P22" s="25"/>
      <c r="Q22" s="92" t="s">
        <v>245</v>
      </c>
      <c r="R22" s="104"/>
      <c r="S22" s="104"/>
      <c r="T22" s="104"/>
      <c r="U22" s="104"/>
      <c r="V22" s="125"/>
      <c r="W22" s="133" t="s">
        <v>57</v>
      </c>
      <c r="X22" s="33"/>
      <c r="Y22" s="41"/>
      <c r="Z22" s="50" t="s">
        <v>5</v>
      </c>
      <c r="AA22" s="56"/>
      <c r="AB22" s="56"/>
      <c r="AC22" s="56"/>
      <c r="AD22" s="56"/>
      <c r="AE22" s="56"/>
      <c r="AF22" s="56"/>
      <c r="AG22" s="25"/>
      <c r="AH22" s="163" t="s">
        <v>183</v>
      </c>
      <c r="AI22" s="56"/>
      <c r="AJ22" s="56"/>
      <c r="AK22" s="56"/>
      <c r="AL22" s="25"/>
      <c r="AM22" s="163" t="s">
        <v>246</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13255039</v>
      </c>
      <c r="BO22" s="216"/>
      <c r="BP22" s="216"/>
      <c r="BQ22" s="216"/>
      <c r="BR22" s="216"/>
      <c r="BS22" s="216"/>
      <c r="BT22" s="216"/>
      <c r="BU22" s="219"/>
      <c r="BV22" s="213">
        <v>13590142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9568853</v>
      </c>
      <c r="BO23" s="217"/>
      <c r="BP23" s="217"/>
      <c r="BQ23" s="217"/>
      <c r="BR23" s="217"/>
      <c r="BS23" s="217"/>
      <c r="BT23" s="217"/>
      <c r="BU23" s="220"/>
      <c r="BV23" s="214">
        <v>9954333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7000</v>
      </c>
      <c r="R24" s="80"/>
      <c r="S24" s="80"/>
      <c r="T24" s="80"/>
      <c r="U24" s="80"/>
      <c r="V24" s="84"/>
      <c r="W24" s="134"/>
      <c r="X24" s="34"/>
      <c r="Y24" s="42"/>
      <c r="Z24" s="52" t="s">
        <v>253</v>
      </c>
      <c r="AA24" s="58"/>
      <c r="AB24" s="58"/>
      <c r="AC24" s="58"/>
      <c r="AD24" s="58"/>
      <c r="AE24" s="58"/>
      <c r="AF24" s="58"/>
      <c r="AG24" s="63"/>
      <c r="AH24" s="72">
        <v>123</v>
      </c>
      <c r="AI24" s="80"/>
      <c r="AJ24" s="80"/>
      <c r="AK24" s="80"/>
      <c r="AL24" s="84"/>
      <c r="AM24" s="72">
        <v>372567</v>
      </c>
      <c r="AN24" s="80"/>
      <c r="AO24" s="80"/>
      <c r="AP24" s="80"/>
      <c r="AQ24" s="80"/>
      <c r="AR24" s="84"/>
      <c r="AS24" s="72">
        <v>3029</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11693520</v>
      </c>
      <c r="BO24" s="217"/>
      <c r="BP24" s="217"/>
      <c r="BQ24" s="217"/>
      <c r="BR24" s="217"/>
      <c r="BS24" s="217"/>
      <c r="BT24" s="217"/>
      <c r="BU24" s="220"/>
      <c r="BV24" s="214">
        <v>11865156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5980</v>
      </c>
      <c r="R25" s="80"/>
      <c r="S25" s="80"/>
      <c r="T25" s="80"/>
      <c r="U25" s="80"/>
      <c r="V25" s="84"/>
      <c r="W25" s="134"/>
      <c r="X25" s="34"/>
      <c r="Y25" s="42"/>
      <c r="Z25" s="52" t="s">
        <v>259</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790806</v>
      </c>
      <c r="BO25" s="216"/>
      <c r="BP25" s="216"/>
      <c r="BQ25" s="216"/>
      <c r="BR25" s="216"/>
      <c r="BS25" s="216"/>
      <c r="BT25" s="216"/>
      <c r="BU25" s="219"/>
      <c r="BV25" s="213">
        <v>450070</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5630</v>
      </c>
      <c r="R26" s="80"/>
      <c r="S26" s="80"/>
      <c r="T26" s="80"/>
      <c r="U26" s="80"/>
      <c r="V26" s="84"/>
      <c r="W26" s="134"/>
      <c r="X26" s="34"/>
      <c r="Y26" s="42"/>
      <c r="Z26" s="52" t="s">
        <v>261</v>
      </c>
      <c r="AA26" s="143"/>
      <c r="AB26" s="143"/>
      <c r="AC26" s="143"/>
      <c r="AD26" s="143"/>
      <c r="AE26" s="143"/>
      <c r="AF26" s="143"/>
      <c r="AG26" s="161"/>
      <c r="AH26" s="72">
        <v>1</v>
      </c>
      <c r="AI26" s="80"/>
      <c r="AJ26" s="80"/>
      <c r="AK26" s="80"/>
      <c r="AL26" s="84"/>
      <c r="AM26" s="72" t="s">
        <v>264</v>
      </c>
      <c r="AN26" s="80"/>
      <c r="AO26" s="80"/>
      <c r="AP26" s="80"/>
      <c r="AQ26" s="80"/>
      <c r="AR26" s="84"/>
      <c r="AS26" s="72" t="s">
        <v>264</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2540</v>
      </c>
      <c r="R27" s="80"/>
      <c r="S27" s="80"/>
      <c r="T27" s="80"/>
      <c r="U27" s="80"/>
      <c r="V27" s="84"/>
      <c r="W27" s="134"/>
      <c r="X27" s="34"/>
      <c r="Y27" s="42"/>
      <c r="Z27" s="52" t="s">
        <v>268</v>
      </c>
      <c r="AA27" s="58"/>
      <c r="AB27" s="58"/>
      <c r="AC27" s="58"/>
      <c r="AD27" s="58"/>
      <c r="AE27" s="58"/>
      <c r="AF27" s="58"/>
      <c r="AG27" s="63"/>
      <c r="AH27" s="72" t="s">
        <v>203</v>
      </c>
      <c r="AI27" s="80"/>
      <c r="AJ27" s="80"/>
      <c r="AK27" s="80"/>
      <c r="AL27" s="84"/>
      <c r="AM27" s="72" t="s">
        <v>203</v>
      </c>
      <c r="AN27" s="80"/>
      <c r="AO27" s="80"/>
      <c r="AP27" s="80"/>
      <c r="AQ27" s="80"/>
      <c r="AR27" s="84"/>
      <c r="AS27" s="72" t="s">
        <v>203</v>
      </c>
      <c r="AT27" s="80"/>
      <c r="AU27" s="80"/>
      <c r="AV27" s="80"/>
      <c r="AW27" s="80"/>
      <c r="AX27" s="118"/>
      <c r="AY27" s="193" t="s">
        <v>270</v>
      </c>
      <c r="AZ27" s="200"/>
      <c r="BA27" s="200"/>
      <c r="BB27" s="200"/>
      <c r="BC27" s="200"/>
      <c r="BD27" s="200"/>
      <c r="BE27" s="200"/>
      <c r="BF27" s="200"/>
      <c r="BG27" s="200"/>
      <c r="BH27" s="200"/>
      <c r="BI27" s="200"/>
      <c r="BJ27" s="200"/>
      <c r="BK27" s="200"/>
      <c r="BL27" s="200"/>
      <c r="BM27" s="212"/>
      <c r="BN27" s="215">
        <v>161467</v>
      </c>
      <c r="BO27" s="218"/>
      <c r="BP27" s="218"/>
      <c r="BQ27" s="218"/>
      <c r="BR27" s="218"/>
      <c r="BS27" s="218"/>
      <c r="BT27" s="218"/>
      <c r="BU27" s="221"/>
      <c r="BV27" s="215">
        <v>161358</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2010</v>
      </c>
      <c r="R28" s="80"/>
      <c r="S28" s="80"/>
      <c r="T28" s="80"/>
      <c r="U28" s="80"/>
      <c r="V28" s="84"/>
      <c r="W28" s="134"/>
      <c r="X28" s="34"/>
      <c r="Y28" s="42"/>
      <c r="Z28" s="52" t="s">
        <v>38</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274</v>
      </c>
      <c r="AZ28" s="201"/>
      <c r="BA28" s="201"/>
      <c r="BB28" s="204"/>
      <c r="BC28" s="189" t="s">
        <v>105</v>
      </c>
      <c r="BD28" s="197"/>
      <c r="BE28" s="197"/>
      <c r="BF28" s="197"/>
      <c r="BG28" s="197"/>
      <c r="BH28" s="197"/>
      <c r="BI28" s="197"/>
      <c r="BJ28" s="197"/>
      <c r="BK28" s="197"/>
      <c r="BL28" s="197"/>
      <c r="BM28" s="208"/>
      <c r="BN28" s="213">
        <v>1743326</v>
      </c>
      <c r="BO28" s="216"/>
      <c r="BP28" s="216"/>
      <c r="BQ28" s="216"/>
      <c r="BR28" s="216"/>
      <c r="BS28" s="216"/>
      <c r="BT28" s="216"/>
      <c r="BU28" s="219"/>
      <c r="BV28" s="213">
        <v>1933308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275</v>
      </c>
      <c r="F29" s="58"/>
      <c r="G29" s="58"/>
      <c r="H29" s="58"/>
      <c r="I29" s="58"/>
      <c r="J29" s="58"/>
      <c r="K29" s="63"/>
      <c r="L29" s="72">
        <v>10</v>
      </c>
      <c r="M29" s="80"/>
      <c r="N29" s="80"/>
      <c r="O29" s="80"/>
      <c r="P29" s="84"/>
      <c r="Q29" s="72">
        <v>1820</v>
      </c>
      <c r="R29" s="80"/>
      <c r="S29" s="80"/>
      <c r="T29" s="80"/>
      <c r="U29" s="80"/>
      <c r="V29" s="84"/>
      <c r="W29" s="135"/>
      <c r="X29" s="140"/>
      <c r="Y29" s="142"/>
      <c r="Z29" s="52" t="s">
        <v>277</v>
      </c>
      <c r="AA29" s="58"/>
      <c r="AB29" s="58"/>
      <c r="AC29" s="58"/>
      <c r="AD29" s="58"/>
      <c r="AE29" s="58"/>
      <c r="AF29" s="58"/>
      <c r="AG29" s="63"/>
      <c r="AH29" s="72">
        <v>123</v>
      </c>
      <c r="AI29" s="80"/>
      <c r="AJ29" s="80"/>
      <c r="AK29" s="80"/>
      <c r="AL29" s="84"/>
      <c r="AM29" s="72">
        <v>372567</v>
      </c>
      <c r="AN29" s="80"/>
      <c r="AO29" s="80"/>
      <c r="AP29" s="80"/>
      <c r="AQ29" s="80"/>
      <c r="AR29" s="84"/>
      <c r="AS29" s="72">
        <v>3029</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743095</v>
      </c>
      <c r="BO29" s="217"/>
      <c r="BP29" s="217"/>
      <c r="BQ29" s="217"/>
      <c r="BR29" s="217"/>
      <c r="BS29" s="217"/>
      <c r="BT29" s="217"/>
      <c r="BU29" s="220"/>
      <c r="BV29" s="214">
        <v>992234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96.8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2399196</v>
      </c>
      <c r="BO30" s="218"/>
      <c r="BP30" s="218"/>
      <c r="BQ30" s="218"/>
      <c r="BR30" s="218"/>
      <c r="BS30" s="218"/>
      <c r="BT30" s="218"/>
      <c r="BU30" s="221"/>
      <c r="BV30" s="215">
        <v>2532479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287</v>
      </c>
      <c r="F33" s="54"/>
      <c r="G33" s="54"/>
      <c r="H33" s="54"/>
      <c r="I33" s="54"/>
      <c r="J33" s="54"/>
      <c r="K33" s="54"/>
      <c r="L33" s="54"/>
      <c r="M33" s="54"/>
      <c r="N33" s="54"/>
      <c r="O33" s="54"/>
      <c r="P33" s="54"/>
      <c r="Q33" s="54"/>
      <c r="R33" s="54"/>
      <c r="S33" s="54"/>
      <c r="T33" s="54"/>
      <c r="U33" s="37" t="s">
        <v>60</v>
      </c>
      <c r="V33" s="37"/>
      <c r="W33" s="54" t="s">
        <v>287</v>
      </c>
      <c r="X33" s="54"/>
      <c r="Y33" s="54"/>
      <c r="Z33" s="54"/>
      <c r="AA33" s="54"/>
      <c r="AB33" s="54"/>
      <c r="AC33" s="54"/>
      <c r="AD33" s="54"/>
      <c r="AE33" s="54"/>
      <c r="AF33" s="54"/>
      <c r="AG33" s="54"/>
      <c r="AH33" s="54"/>
      <c r="AI33" s="54"/>
      <c r="AJ33" s="54"/>
      <c r="AK33" s="54"/>
      <c r="AL33" s="54"/>
      <c r="AM33" s="37" t="s">
        <v>60</v>
      </c>
      <c r="AN33" s="37"/>
      <c r="AO33" s="54" t="s">
        <v>287</v>
      </c>
      <c r="AP33" s="54"/>
      <c r="AQ33" s="54"/>
      <c r="AR33" s="54"/>
      <c r="AS33" s="54"/>
      <c r="AT33" s="54"/>
      <c r="AU33" s="54"/>
      <c r="AV33" s="54"/>
      <c r="AW33" s="54"/>
      <c r="AX33" s="54"/>
      <c r="AY33" s="54"/>
      <c r="AZ33" s="54"/>
      <c r="BA33" s="54"/>
      <c r="BB33" s="54"/>
      <c r="BC33" s="54"/>
      <c r="BD33" s="37"/>
      <c r="BE33" s="54" t="s">
        <v>289</v>
      </c>
      <c r="BF33" s="54"/>
      <c r="BG33" s="54" t="s">
        <v>167</v>
      </c>
      <c r="BH33" s="54"/>
      <c r="BI33" s="54"/>
      <c r="BJ33" s="54"/>
      <c r="BK33" s="54"/>
      <c r="BL33" s="54"/>
      <c r="BM33" s="54"/>
      <c r="BN33" s="54"/>
      <c r="BO33" s="54"/>
      <c r="BP33" s="54"/>
      <c r="BQ33" s="54"/>
      <c r="BR33" s="54"/>
      <c r="BS33" s="54"/>
      <c r="BT33" s="54"/>
      <c r="BU33" s="54"/>
      <c r="BV33" s="37"/>
      <c r="BW33" s="37" t="s">
        <v>289</v>
      </c>
      <c r="BX33" s="37"/>
      <c r="BY33" s="54" t="s">
        <v>115</v>
      </c>
      <c r="BZ33" s="54"/>
      <c r="CA33" s="54"/>
      <c r="CB33" s="54"/>
      <c r="CC33" s="54"/>
      <c r="CD33" s="54"/>
      <c r="CE33" s="54"/>
      <c r="CF33" s="54"/>
      <c r="CG33" s="54"/>
      <c r="CH33" s="54"/>
      <c r="CI33" s="54"/>
      <c r="CJ33" s="54"/>
      <c r="CK33" s="54"/>
      <c r="CL33" s="54"/>
      <c r="CM33" s="54"/>
      <c r="CN33" s="54"/>
      <c r="CO33" s="37" t="s">
        <v>60</v>
      </c>
      <c r="CP33" s="37"/>
      <c r="CQ33" s="54" t="s">
        <v>290</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農業集落排水事業特別会計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高幡消防組合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（株）中土佐町地域振興公社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津野山養護老人ホーム組合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（株）ＳＥＡプロジェクト</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高陵特別養護老人ホーム組合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高幡東部清掃組合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高幡障害者支援施設組合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高幡広域市町村圏事務組合（一般会計）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高幡広域市町村圏事務組合（滞納整理事業特別会計）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こうち人づくり広域連合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高知県市町村総合事務組合（一般会計）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高知県市町村総合事務組合（交通災害共済事業特別会計）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303</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VE+NZb8CmgJKOc4K81X8nQZxXzJbhXcPlXxdYPVSUEnANfAcN1/+0tz9rTyOGY40q2krDvaO2n69FnCrrqxFJg==" saltValue="Odlk90DqizCfZaTEXhP/z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topLeftCell="A23"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305</v>
      </c>
      <c r="DI1" s="344"/>
      <c r="DJ1" s="344"/>
      <c r="DK1" s="344"/>
      <c r="DL1" s="344"/>
      <c r="DM1" s="344"/>
      <c r="DN1" s="351"/>
      <c r="DO1" s="1"/>
      <c r="DP1" s="343" t="s">
        <v>196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307</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315</v>
      </c>
      <c r="AA4" s="139"/>
      <c r="AB4" s="139"/>
      <c r="AC4" s="144"/>
      <c r="AD4" s="182" t="s">
        <v>257</v>
      </c>
      <c r="AE4" s="139"/>
      <c r="AF4" s="139"/>
      <c r="AG4" s="139"/>
      <c r="AH4" s="139"/>
      <c r="AI4" s="139"/>
      <c r="AJ4" s="139"/>
      <c r="AK4" s="144"/>
      <c r="AL4" s="182" t="s">
        <v>315</v>
      </c>
      <c r="AM4" s="139"/>
      <c r="AN4" s="139"/>
      <c r="AO4" s="144"/>
      <c r="AP4" s="298" t="s">
        <v>318</v>
      </c>
      <c r="AQ4" s="298"/>
      <c r="AR4" s="298"/>
      <c r="AS4" s="298"/>
      <c r="AT4" s="298"/>
      <c r="AU4" s="298"/>
      <c r="AV4" s="298"/>
      <c r="AW4" s="298"/>
      <c r="AX4" s="298"/>
      <c r="AY4" s="298"/>
      <c r="AZ4" s="298"/>
      <c r="BA4" s="298"/>
      <c r="BB4" s="298"/>
      <c r="BC4" s="298"/>
      <c r="BD4" s="298"/>
      <c r="BE4" s="298"/>
      <c r="BF4" s="298"/>
      <c r="BG4" s="298" t="s">
        <v>293</v>
      </c>
      <c r="BH4" s="298"/>
      <c r="BI4" s="298"/>
      <c r="BJ4" s="298"/>
      <c r="BK4" s="298"/>
      <c r="BL4" s="298"/>
      <c r="BM4" s="298"/>
      <c r="BN4" s="298"/>
      <c r="BO4" s="298" t="s">
        <v>315</v>
      </c>
      <c r="BP4" s="298"/>
      <c r="BQ4" s="298"/>
      <c r="BR4" s="298"/>
      <c r="BS4" s="298" t="s">
        <v>163</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314</v>
      </c>
      <c r="C5" s="265"/>
      <c r="D5" s="265"/>
      <c r="E5" s="265"/>
      <c r="F5" s="265"/>
      <c r="G5" s="265"/>
      <c r="H5" s="265"/>
      <c r="I5" s="265"/>
      <c r="J5" s="265"/>
      <c r="K5" s="265"/>
      <c r="L5" s="265"/>
      <c r="M5" s="265"/>
      <c r="N5" s="265"/>
      <c r="O5" s="265"/>
      <c r="P5" s="265"/>
      <c r="Q5" s="268"/>
      <c r="R5" s="273">
        <v>524763</v>
      </c>
      <c r="S5" s="276"/>
      <c r="T5" s="276"/>
      <c r="U5" s="276"/>
      <c r="V5" s="276"/>
      <c r="W5" s="276"/>
      <c r="X5" s="276"/>
      <c r="Y5" s="278"/>
      <c r="Z5" s="281">
        <v>6.9</v>
      </c>
      <c r="AA5" s="281"/>
      <c r="AB5" s="281"/>
      <c r="AC5" s="281"/>
      <c r="AD5" s="286">
        <v>524763</v>
      </c>
      <c r="AE5" s="286"/>
      <c r="AF5" s="286"/>
      <c r="AG5" s="286"/>
      <c r="AH5" s="286"/>
      <c r="AI5" s="286"/>
      <c r="AJ5" s="286"/>
      <c r="AK5" s="286"/>
      <c r="AL5" s="291">
        <v>13.5</v>
      </c>
      <c r="AM5" s="293"/>
      <c r="AN5" s="293"/>
      <c r="AO5" s="295"/>
      <c r="AP5" s="260" t="s">
        <v>321</v>
      </c>
      <c r="AQ5" s="265"/>
      <c r="AR5" s="265"/>
      <c r="AS5" s="265"/>
      <c r="AT5" s="265"/>
      <c r="AU5" s="265"/>
      <c r="AV5" s="265"/>
      <c r="AW5" s="265"/>
      <c r="AX5" s="265"/>
      <c r="AY5" s="265"/>
      <c r="AZ5" s="265"/>
      <c r="BA5" s="265"/>
      <c r="BB5" s="265"/>
      <c r="BC5" s="265"/>
      <c r="BD5" s="265"/>
      <c r="BE5" s="265"/>
      <c r="BF5" s="268"/>
      <c r="BG5" s="274">
        <v>523275</v>
      </c>
      <c r="BH5" s="217"/>
      <c r="BI5" s="217"/>
      <c r="BJ5" s="217"/>
      <c r="BK5" s="217"/>
      <c r="BL5" s="217"/>
      <c r="BM5" s="217"/>
      <c r="BN5" s="279"/>
      <c r="BO5" s="282">
        <v>99.7</v>
      </c>
      <c r="BP5" s="282"/>
      <c r="BQ5" s="282"/>
      <c r="BR5" s="282"/>
      <c r="BS5" s="287" t="s">
        <v>203</v>
      </c>
      <c r="BT5" s="287"/>
      <c r="BU5" s="287"/>
      <c r="BV5" s="287"/>
      <c r="BW5" s="287"/>
      <c r="BX5" s="287"/>
      <c r="BY5" s="287"/>
      <c r="BZ5" s="287"/>
      <c r="CA5" s="287"/>
      <c r="CB5" s="325"/>
      <c r="CD5" s="182" t="s">
        <v>318</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315</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74471</v>
      </c>
      <c r="S6" s="217"/>
      <c r="T6" s="217"/>
      <c r="U6" s="217"/>
      <c r="V6" s="217"/>
      <c r="W6" s="217"/>
      <c r="X6" s="217"/>
      <c r="Y6" s="279"/>
      <c r="Z6" s="282">
        <v>1</v>
      </c>
      <c r="AA6" s="282"/>
      <c r="AB6" s="282"/>
      <c r="AC6" s="282"/>
      <c r="AD6" s="287">
        <v>74471</v>
      </c>
      <c r="AE6" s="287"/>
      <c r="AF6" s="287"/>
      <c r="AG6" s="287"/>
      <c r="AH6" s="287"/>
      <c r="AI6" s="287"/>
      <c r="AJ6" s="287"/>
      <c r="AK6" s="287"/>
      <c r="AL6" s="283">
        <v>1.9</v>
      </c>
      <c r="AM6" s="238"/>
      <c r="AN6" s="238"/>
      <c r="AO6" s="296"/>
      <c r="AP6" s="261" t="s">
        <v>109</v>
      </c>
      <c r="AQ6" s="1"/>
      <c r="AR6" s="1"/>
      <c r="AS6" s="1"/>
      <c r="AT6" s="1"/>
      <c r="AU6" s="1"/>
      <c r="AV6" s="1"/>
      <c r="AW6" s="1"/>
      <c r="AX6" s="1"/>
      <c r="AY6" s="1"/>
      <c r="AZ6" s="1"/>
      <c r="BA6" s="1"/>
      <c r="BB6" s="1"/>
      <c r="BC6" s="1"/>
      <c r="BD6" s="1"/>
      <c r="BE6" s="1"/>
      <c r="BF6" s="269"/>
      <c r="BG6" s="274">
        <v>523275</v>
      </c>
      <c r="BH6" s="217"/>
      <c r="BI6" s="217"/>
      <c r="BJ6" s="217"/>
      <c r="BK6" s="217"/>
      <c r="BL6" s="217"/>
      <c r="BM6" s="217"/>
      <c r="BN6" s="279"/>
      <c r="BO6" s="282">
        <v>99.7</v>
      </c>
      <c r="BP6" s="282"/>
      <c r="BQ6" s="282"/>
      <c r="BR6" s="282"/>
      <c r="BS6" s="287" t="s">
        <v>203</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69002</v>
      </c>
      <c r="CS6" s="217"/>
      <c r="CT6" s="217"/>
      <c r="CU6" s="217"/>
      <c r="CV6" s="217"/>
      <c r="CW6" s="217"/>
      <c r="CX6" s="217"/>
      <c r="CY6" s="279"/>
      <c r="CZ6" s="291">
        <v>1</v>
      </c>
      <c r="DA6" s="293"/>
      <c r="DB6" s="293"/>
      <c r="DC6" s="337"/>
      <c r="DD6" s="288" t="s">
        <v>203</v>
      </c>
      <c r="DE6" s="217"/>
      <c r="DF6" s="217"/>
      <c r="DG6" s="217"/>
      <c r="DH6" s="217"/>
      <c r="DI6" s="217"/>
      <c r="DJ6" s="217"/>
      <c r="DK6" s="217"/>
      <c r="DL6" s="217"/>
      <c r="DM6" s="217"/>
      <c r="DN6" s="217"/>
      <c r="DO6" s="217"/>
      <c r="DP6" s="279"/>
      <c r="DQ6" s="288">
        <v>69002</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458</v>
      </c>
      <c r="S7" s="217"/>
      <c r="T7" s="217"/>
      <c r="U7" s="217"/>
      <c r="V7" s="217"/>
      <c r="W7" s="217"/>
      <c r="X7" s="217"/>
      <c r="Y7" s="279"/>
      <c r="Z7" s="282">
        <v>0</v>
      </c>
      <c r="AA7" s="282"/>
      <c r="AB7" s="282"/>
      <c r="AC7" s="282"/>
      <c r="AD7" s="287">
        <v>458</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223816</v>
      </c>
      <c r="BH7" s="217"/>
      <c r="BI7" s="217"/>
      <c r="BJ7" s="217"/>
      <c r="BK7" s="217"/>
      <c r="BL7" s="217"/>
      <c r="BM7" s="217"/>
      <c r="BN7" s="279"/>
      <c r="BO7" s="282">
        <v>42.7</v>
      </c>
      <c r="BP7" s="282"/>
      <c r="BQ7" s="282"/>
      <c r="BR7" s="282"/>
      <c r="BS7" s="287" t="s">
        <v>203</v>
      </c>
      <c r="BT7" s="287"/>
      <c r="BU7" s="287"/>
      <c r="BV7" s="287"/>
      <c r="BW7" s="287"/>
      <c r="BX7" s="287"/>
      <c r="BY7" s="287"/>
      <c r="BZ7" s="287"/>
      <c r="CA7" s="287"/>
      <c r="CB7" s="325"/>
      <c r="CD7" s="261" t="s">
        <v>332</v>
      </c>
      <c r="CE7" s="1"/>
      <c r="CF7" s="1"/>
      <c r="CG7" s="1"/>
      <c r="CH7" s="1"/>
      <c r="CI7" s="1"/>
      <c r="CJ7" s="1"/>
      <c r="CK7" s="1"/>
      <c r="CL7" s="1"/>
      <c r="CM7" s="1"/>
      <c r="CN7" s="1"/>
      <c r="CO7" s="1"/>
      <c r="CP7" s="1"/>
      <c r="CQ7" s="269"/>
      <c r="CR7" s="274">
        <v>1262140</v>
      </c>
      <c r="CS7" s="217"/>
      <c r="CT7" s="217"/>
      <c r="CU7" s="217"/>
      <c r="CV7" s="217"/>
      <c r="CW7" s="217"/>
      <c r="CX7" s="217"/>
      <c r="CY7" s="279"/>
      <c r="CZ7" s="282">
        <v>17.5</v>
      </c>
      <c r="DA7" s="282"/>
      <c r="DB7" s="282"/>
      <c r="DC7" s="282"/>
      <c r="DD7" s="288">
        <v>145673</v>
      </c>
      <c r="DE7" s="217"/>
      <c r="DF7" s="217"/>
      <c r="DG7" s="217"/>
      <c r="DH7" s="217"/>
      <c r="DI7" s="217"/>
      <c r="DJ7" s="217"/>
      <c r="DK7" s="217"/>
      <c r="DL7" s="217"/>
      <c r="DM7" s="217"/>
      <c r="DN7" s="217"/>
      <c r="DO7" s="217"/>
      <c r="DP7" s="279"/>
      <c r="DQ7" s="288">
        <v>937539</v>
      </c>
      <c r="DR7" s="217"/>
      <c r="DS7" s="217"/>
      <c r="DT7" s="217"/>
      <c r="DU7" s="217"/>
      <c r="DV7" s="217"/>
      <c r="DW7" s="217"/>
      <c r="DX7" s="217"/>
      <c r="DY7" s="217"/>
      <c r="DZ7" s="217"/>
      <c r="EA7" s="217"/>
      <c r="EB7" s="217"/>
      <c r="EC7" s="326"/>
    </row>
    <row r="8" spans="2:143" ht="11.25" customHeight="1">
      <c r="B8" s="261" t="s">
        <v>333</v>
      </c>
      <c r="C8" s="1"/>
      <c r="D8" s="1"/>
      <c r="E8" s="1"/>
      <c r="F8" s="1"/>
      <c r="G8" s="1"/>
      <c r="H8" s="1"/>
      <c r="I8" s="1"/>
      <c r="J8" s="1"/>
      <c r="K8" s="1"/>
      <c r="L8" s="1"/>
      <c r="M8" s="1"/>
      <c r="N8" s="1"/>
      <c r="O8" s="1"/>
      <c r="P8" s="1"/>
      <c r="Q8" s="269"/>
      <c r="R8" s="274">
        <v>2619</v>
      </c>
      <c r="S8" s="217"/>
      <c r="T8" s="217"/>
      <c r="U8" s="217"/>
      <c r="V8" s="217"/>
      <c r="W8" s="217"/>
      <c r="X8" s="217"/>
      <c r="Y8" s="279"/>
      <c r="Z8" s="282">
        <v>0</v>
      </c>
      <c r="AA8" s="282"/>
      <c r="AB8" s="282"/>
      <c r="AC8" s="282"/>
      <c r="AD8" s="287">
        <v>2619</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9170</v>
      </c>
      <c r="BH8" s="217"/>
      <c r="BI8" s="217"/>
      <c r="BJ8" s="217"/>
      <c r="BK8" s="217"/>
      <c r="BL8" s="217"/>
      <c r="BM8" s="217"/>
      <c r="BN8" s="279"/>
      <c r="BO8" s="282">
        <v>1.7</v>
      </c>
      <c r="BP8" s="282"/>
      <c r="BQ8" s="282"/>
      <c r="BR8" s="282"/>
      <c r="BS8" s="287" t="s">
        <v>203</v>
      </c>
      <c r="BT8" s="287"/>
      <c r="BU8" s="287"/>
      <c r="BV8" s="287"/>
      <c r="BW8" s="287"/>
      <c r="BX8" s="287"/>
      <c r="BY8" s="287"/>
      <c r="BZ8" s="287"/>
      <c r="CA8" s="287"/>
      <c r="CB8" s="325"/>
      <c r="CD8" s="261" t="s">
        <v>336</v>
      </c>
      <c r="CE8" s="1"/>
      <c r="CF8" s="1"/>
      <c r="CG8" s="1"/>
      <c r="CH8" s="1"/>
      <c r="CI8" s="1"/>
      <c r="CJ8" s="1"/>
      <c r="CK8" s="1"/>
      <c r="CL8" s="1"/>
      <c r="CM8" s="1"/>
      <c r="CN8" s="1"/>
      <c r="CO8" s="1"/>
      <c r="CP8" s="1"/>
      <c r="CQ8" s="269"/>
      <c r="CR8" s="274">
        <v>1625379</v>
      </c>
      <c r="CS8" s="217"/>
      <c r="CT8" s="217"/>
      <c r="CU8" s="217"/>
      <c r="CV8" s="217"/>
      <c r="CW8" s="217"/>
      <c r="CX8" s="217"/>
      <c r="CY8" s="279"/>
      <c r="CZ8" s="282">
        <v>22.6</v>
      </c>
      <c r="DA8" s="282"/>
      <c r="DB8" s="282"/>
      <c r="DC8" s="282"/>
      <c r="DD8" s="288">
        <v>20140</v>
      </c>
      <c r="DE8" s="217"/>
      <c r="DF8" s="217"/>
      <c r="DG8" s="217"/>
      <c r="DH8" s="217"/>
      <c r="DI8" s="217"/>
      <c r="DJ8" s="217"/>
      <c r="DK8" s="217"/>
      <c r="DL8" s="217"/>
      <c r="DM8" s="217"/>
      <c r="DN8" s="217"/>
      <c r="DO8" s="217"/>
      <c r="DP8" s="279"/>
      <c r="DQ8" s="288">
        <v>1138996</v>
      </c>
      <c r="DR8" s="217"/>
      <c r="DS8" s="217"/>
      <c r="DT8" s="217"/>
      <c r="DU8" s="217"/>
      <c r="DV8" s="217"/>
      <c r="DW8" s="217"/>
      <c r="DX8" s="217"/>
      <c r="DY8" s="217"/>
      <c r="DZ8" s="217"/>
      <c r="EA8" s="217"/>
      <c r="EB8" s="217"/>
      <c r="EC8" s="326"/>
    </row>
    <row r="9" spans="2:143" ht="11.25" customHeight="1">
      <c r="B9" s="261" t="s">
        <v>335</v>
      </c>
      <c r="C9" s="1"/>
      <c r="D9" s="1"/>
      <c r="E9" s="1"/>
      <c r="F9" s="1"/>
      <c r="G9" s="1"/>
      <c r="H9" s="1"/>
      <c r="I9" s="1"/>
      <c r="J9" s="1"/>
      <c r="K9" s="1"/>
      <c r="L9" s="1"/>
      <c r="M9" s="1"/>
      <c r="N9" s="1"/>
      <c r="O9" s="1"/>
      <c r="P9" s="1"/>
      <c r="Q9" s="269"/>
      <c r="R9" s="274">
        <v>2905</v>
      </c>
      <c r="S9" s="217"/>
      <c r="T9" s="217"/>
      <c r="U9" s="217"/>
      <c r="V9" s="217"/>
      <c r="W9" s="217"/>
      <c r="X9" s="217"/>
      <c r="Y9" s="279"/>
      <c r="Z9" s="282">
        <v>0</v>
      </c>
      <c r="AA9" s="282"/>
      <c r="AB9" s="282"/>
      <c r="AC9" s="282"/>
      <c r="AD9" s="287">
        <v>2905</v>
      </c>
      <c r="AE9" s="287"/>
      <c r="AF9" s="287"/>
      <c r="AG9" s="287"/>
      <c r="AH9" s="287"/>
      <c r="AI9" s="287"/>
      <c r="AJ9" s="287"/>
      <c r="AK9" s="287"/>
      <c r="AL9" s="283">
        <v>0.1</v>
      </c>
      <c r="AM9" s="238"/>
      <c r="AN9" s="238"/>
      <c r="AO9" s="296"/>
      <c r="AP9" s="261" t="s">
        <v>337</v>
      </c>
      <c r="AQ9" s="1"/>
      <c r="AR9" s="1"/>
      <c r="AS9" s="1"/>
      <c r="AT9" s="1"/>
      <c r="AU9" s="1"/>
      <c r="AV9" s="1"/>
      <c r="AW9" s="1"/>
      <c r="AX9" s="1"/>
      <c r="AY9" s="1"/>
      <c r="AZ9" s="1"/>
      <c r="BA9" s="1"/>
      <c r="BB9" s="1"/>
      <c r="BC9" s="1"/>
      <c r="BD9" s="1"/>
      <c r="BE9" s="1"/>
      <c r="BF9" s="269"/>
      <c r="BG9" s="274">
        <v>193273</v>
      </c>
      <c r="BH9" s="217"/>
      <c r="BI9" s="217"/>
      <c r="BJ9" s="217"/>
      <c r="BK9" s="217"/>
      <c r="BL9" s="217"/>
      <c r="BM9" s="217"/>
      <c r="BN9" s="279"/>
      <c r="BO9" s="282">
        <v>36.799999999999997</v>
      </c>
      <c r="BP9" s="282"/>
      <c r="BQ9" s="282"/>
      <c r="BR9" s="282"/>
      <c r="BS9" s="287" t="s">
        <v>203</v>
      </c>
      <c r="BT9" s="287"/>
      <c r="BU9" s="287"/>
      <c r="BV9" s="287"/>
      <c r="BW9" s="287"/>
      <c r="BX9" s="287"/>
      <c r="BY9" s="287"/>
      <c r="BZ9" s="287"/>
      <c r="CA9" s="287"/>
      <c r="CB9" s="325"/>
      <c r="CD9" s="261" t="s">
        <v>340</v>
      </c>
      <c r="CE9" s="1"/>
      <c r="CF9" s="1"/>
      <c r="CG9" s="1"/>
      <c r="CH9" s="1"/>
      <c r="CI9" s="1"/>
      <c r="CJ9" s="1"/>
      <c r="CK9" s="1"/>
      <c r="CL9" s="1"/>
      <c r="CM9" s="1"/>
      <c r="CN9" s="1"/>
      <c r="CO9" s="1"/>
      <c r="CP9" s="1"/>
      <c r="CQ9" s="269"/>
      <c r="CR9" s="274">
        <v>428222</v>
      </c>
      <c r="CS9" s="217"/>
      <c r="CT9" s="217"/>
      <c r="CU9" s="217"/>
      <c r="CV9" s="217"/>
      <c r="CW9" s="217"/>
      <c r="CX9" s="217"/>
      <c r="CY9" s="279"/>
      <c r="CZ9" s="282">
        <v>6</v>
      </c>
      <c r="DA9" s="282"/>
      <c r="DB9" s="282"/>
      <c r="DC9" s="282"/>
      <c r="DD9" s="288">
        <v>49547</v>
      </c>
      <c r="DE9" s="217"/>
      <c r="DF9" s="217"/>
      <c r="DG9" s="217"/>
      <c r="DH9" s="217"/>
      <c r="DI9" s="217"/>
      <c r="DJ9" s="217"/>
      <c r="DK9" s="217"/>
      <c r="DL9" s="217"/>
      <c r="DM9" s="217"/>
      <c r="DN9" s="217"/>
      <c r="DO9" s="217"/>
      <c r="DP9" s="279"/>
      <c r="DQ9" s="288">
        <v>295080</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192</v>
      </c>
      <c r="AQ10" s="1"/>
      <c r="AR10" s="1"/>
      <c r="AS10" s="1"/>
      <c r="AT10" s="1"/>
      <c r="AU10" s="1"/>
      <c r="AV10" s="1"/>
      <c r="AW10" s="1"/>
      <c r="AX10" s="1"/>
      <c r="AY10" s="1"/>
      <c r="AZ10" s="1"/>
      <c r="BA10" s="1"/>
      <c r="BB10" s="1"/>
      <c r="BC10" s="1"/>
      <c r="BD10" s="1"/>
      <c r="BE10" s="1"/>
      <c r="BF10" s="269"/>
      <c r="BG10" s="274">
        <v>11564</v>
      </c>
      <c r="BH10" s="217"/>
      <c r="BI10" s="217"/>
      <c r="BJ10" s="217"/>
      <c r="BK10" s="217"/>
      <c r="BL10" s="217"/>
      <c r="BM10" s="217"/>
      <c r="BN10" s="279"/>
      <c r="BO10" s="282">
        <v>2.2000000000000002</v>
      </c>
      <c r="BP10" s="282"/>
      <c r="BQ10" s="282"/>
      <c r="BR10" s="282"/>
      <c r="BS10" s="287" t="s">
        <v>203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t="s">
        <v>203</v>
      </c>
      <c r="CS10" s="217"/>
      <c r="CT10" s="217"/>
      <c r="CU10" s="217"/>
      <c r="CV10" s="217"/>
      <c r="CW10" s="217"/>
      <c r="CX10" s="217"/>
      <c r="CY10" s="279"/>
      <c r="CZ10" s="282" t="s">
        <v>203</v>
      </c>
      <c r="DA10" s="282"/>
      <c r="DB10" s="282"/>
      <c r="DC10" s="282"/>
      <c r="DD10" s="288" t="s">
        <v>203</v>
      </c>
      <c r="DE10" s="217"/>
      <c r="DF10" s="217"/>
      <c r="DG10" s="217"/>
      <c r="DH10" s="217"/>
      <c r="DI10" s="217"/>
      <c r="DJ10" s="217"/>
      <c r="DK10" s="217"/>
      <c r="DL10" s="217"/>
      <c r="DM10" s="217"/>
      <c r="DN10" s="217"/>
      <c r="DO10" s="217"/>
      <c r="DP10" s="279"/>
      <c r="DQ10" s="288" t="s">
        <v>203</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146701</v>
      </c>
      <c r="S11" s="217"/>
      <c r="T11" s="217"/>
      <c r="U11" s="217"/>
      <c r="V11" s="217"/>
      <c r="W11" s="217"/>
      <c r="X11" s="217"/>
      <c r="Y11" s="279"/>
      <c r="Z11" s="283">
        <v>1.9</v>
      </c>
      <c r="AA11" s="238"/>
      <c r="AB11" s="238"/>
      <c r="AC11" s="285"/>
      <c r="AD11" s="288">
        <v>146701</v>
      </c>
      <c r="AE11" s="217"/>
      <c r="AF11" s="217"/>
      <c r="AG11" s="217"/>
      <c r="AH11" s="217"/>
      <c r="AI11" s="217"/>
      <c r="AJ11" s="217"/>
      <c r="AK11" s="279"/>
      <c r="AL11" s="283">
        <v>3.8</v>
      </c>
      <c r="AM11" s="238"/>
      <c r="AN11" s="238"/>
      <c r="AO11" s="296"/>
      <c r="AP11" s="261" t="s">
        <v>342</v>
      </c>
      <c r="AQ11" s="1"/>
      <c r="AR11" s="1"/>
      <c r="AS11" s="1"/>
      <c r="AT11" s="1"/>
      <c r="AU11" s="1"/>
      <c r="AV11" s="1"/>
      <c r="AW11" s="1"/>
      <c r="AX11" s="1"/>
      <c r="AY11" s="1"/>
      <c r="AZ11" s="1"/>
      <c r="BA11" s="1"/>
      <c r="BB11" s="1"/>
      <c r="BC11" s="1"/>
      <c r="BD11" s="1"/>
      <c r="BE11" s="1"/>
      <c r="BF11" s="269"/>
      <c r="BG11" s="274">
        <v>9809</v>
      </c>
      <c r="BH11" s="217"/>
      <c r="BI11" s="217"/>
      <c r="BJ11" s="217"/>
      <c r="BK11" s="217"/>
      <c r="BL11" s="217"/>
      <c r="BM11" s="217"/>
      <c r="BN11" s="279"/>
      <c r="BO11" s="282">
        <v>1.9</v>
      </c>
      <c r="BP11" s="282"/>
      <c r="BQ11" s="282"/>
      <c r="BR11" s="282"/>
      <c r="BS11" s="287" t="s">
        <v>203</v>
      </c>
      <c r="BT11" s="287"/>
      <c r="BU11" s="287"/>
      <c r="BV11" s="287"/>
      <c r="BW11" s="287"/>
      <c r="BX11" s="287"/>
      <c r="BY11" s="287"/>
      <c r="BZ11" s="287"/>
      <c r="CA11" s="287"/>
      <c r="CB11" s="325"/>
      <c r="CD11" s="261" t="s">
        <v>345</v>
      </c>
      <c r="CE11" s="1"/>
      <c r="CF11" s="1"/>
      <c r="CG11" s="1"/>
      <c r="CH11" s="1"/>
      <c r="CI11" s="1"/>
      <c r="CJ11" s="1"/>
      <c r="CK11" s="1"/>
      <c r="CL11" s="1"/>
      <c r="CM11" s="1"/>
      <c r="CN11" s="1"/>
      <c r="CO11" s="1"/>
      <c r="CP11" s="1"/>
      <c r="CQ11" s="269"/>
      <c r="CR11" s="274">
        <v>418802</v>
      </c>
      <c r="CS11" s="217"/>
      <c r="CT11" s="217"/>
      <c r="CU11" s="217"/>
      <c r="CV11" s="217"/>
      <c r="CW11" s="217"/>
      <c r="CX11" s="217"/>
      <c r="CY11" s="279"/>
      <c r="CZ11" s="282">
        <v>5.8</v>
      </c>
      <c r="DA11" s="282"/>
      <c r="DB11" s="282"/>
      <c r="DC11" s="282"/>
      <c r="DD11" s="288">
        <v>102343</v>
      </c>
      <c r="DE11" s="217"/>
      <c r="DF11" s="217"/>
      <c r="DG11" s="217"/>
      <c r="DH11" s="217"/>
      <c r="DI11" s="217"/>
      <c r="DJ11" s="217"/>
      <c r="DK11" s="217"/>
      <c r="DL11" s="217"/>
      <c r="DM11" s="217"/>
      <c r="DN11" s="217"/>
      <c r="DO11" s="217"/>
      <c r="DP11" s="279"/>
      <c r="DQ11" s="288">
        <v>236394</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203</v>
      </c>
      <c r="S12" s="217"/>
      <c r="T12" s="217"/>
      <c r="U12" s="217"/>
      <c r="V12" s="217"/>
      <c r="W12" s="217"/>
      <c r="X12" s="217"/>
      <c r="Y12" s="279"/>
      <c r="Z12" s="282" t="s">
        <v>203</v>
      </c>
      <c r="AA12" s="282"/>
      <c r="AB12" s="282"/>
      <c r="AC12" s="282"/>
      <c r="AD12" s="287" t="s">
        <v>203</v>
      </c>
      <c r="AE12" s="287"/>
      <c r="AF12" s="287"/>
      <c r="AG12" s="287"/>
      <c r="AH12" s="287"/>
      <c r="AI12" s="287"/>
      <c r="AJ12" s="287"/>
      <c r="AK12" s="287"/>
      <c r="AL12" s="283" t="s">
        <v>203</v>
      </c>
      <c r="AM12" s="238"/>
      <c r="AN12" s="238"/>
      <c r="AO12" s="296"/>
      <c r="AP12" s="261" t="s">
        <v>346</v>
      </c>
      <c r="AQ12" s="1"/>
      <c r="AR12" s="1"/>
      <c r="AS12" s="1"/>
      <c r="AT12" s="1"/>
      <c r="AU12" s="1"/>
      <c r="AV12" s="1"/>
      <c r="AW12" s="1"/>
      <c r="AX12" s="1"/>
      <c r="AY12" s="1"/>
      <c r="AZ12" s="1"/>
      <c r="BA12" s="1"/>
      <c r="BB12" s="1"/>
      <c r="BC12" s="1"/>
      <c r="BD12" s="1"/>
      <c r="BE12" s="1"/>
      <c r="BF12" s="269"/>
      <c r="BG12" s="274">
        <v>229006</v>
      </c>
      <c r="BH12" s="217"/>
      <c r="BI12" s="217"/>
      <c r="BJ12" s="217"/>
      <c r="BK12" s="217"/>
      <c r="BL12" s="217"/>
      <c r="BM12" s="217"/>
      <c r="BN12" s="279"/>
      <c r="BO12" s="282">
        <v>43.6</v>
      </c>
      <c r="BP12" s="282"/>
      <c r="BQ12" s="282"/>
      <c r="BR12" s="282"/>
      <c r="BS12" s="287" t="s">
        <v>203</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91008</v>
      </c>
      <c r="CS12" s="217"/>
      <c r="CT12" s="217"/>
      <c r="CU12" s="217"/>
      <c r="CV12" s="217"/>
      <c r="CW12" s="217"/>
      <c r="CX12" s="217"/>
      <c r="CY12" s="279"/>
      <c r="CZ12" s="282">
        <v>1.3</v>
      </c>
      <c r="DA12" s="282"/>
      <c r="DB12" s="282"/>
      <c r="DC12" s="282"/>
      <c r="DD12" s="288">
        <v>11620</v>
      </c>
      <c r="DE12" s="217"/>
      <c r="DF12" s="217"/>
      <c r="DG12" s="217"/>
      <c r="DH12" s="217"/>
      <c r="DI12" s="217"/>
      <c r="DJ12" s="217"/>
      <c r="DK12" s="217"/>
      <c r="DL12" s="217"/>
      <c r="DM12" s="217"/>
      <c r="DN12" s="217"/>
      <c r="DO12" s="217"/>
      <c r="DP12" s="279"/>
      <c r="DQ12" s="288">
        <v>64999</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349</v>
      </c>
      <c r="AQ13" s="1"/>
      <c r="AR13" s="1"/>
      <c r="AS13" s="1"/>
      <c r="AT13" s="1"/>
      <c r="AU13" s="1"/>
      <c r="AV13" s="1"/>
      <c r="AW13" s="1"/>
      <c r="AX13" s="1"/>
      <c r="AY13" s="1"/>
      <c r="AZ13" s="1"/>
      <c r="BA13" s="1"/>
      <c r="BB13" s="1"/>
      <c r="BC13" s="1"/>
      <c r="BD13" s="1"/>
      <c r="BE13" s="1"/>
      <c r="BF13" s="269"/>
      <c r="BG13" s="274">
        <v>224850</v>
      </c>
      <c r="BH13" s="217"/>
      <c r="BI13" s="217"/>
      <c r="BJ13" s="217"/>
      <c r="BK13" s="217"/>
      <c r="BL13" s="217"/>
      <c r="BM13" s="217"/>
      <c r="BN13" s="279"/>
      <c r="BO13" s="282">
        <v>42.8</v>
      </c>
      <c r="BP13" s="282"/>
      <c r="BQ13" s="282"/>
      <c r="BR13" s="282"/>
      <c r="BS13" s="287" t="s">
        <v>203</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520299</v>
      </c>
      <c r="CS13" s="217"/>
      <c r="CT13" s="217"/>
      <c r="CU13" s="217"/>
      <c r="CV13" s="217"/>
      <c r="CW13" s="217"/>
      <c r="CX13" s="217"/>
      <c r="CY13" s="279"/>
      <c r="CZ13" s="282">
        <v>7.2</v>
      </c>
      <c r="DA13" s="282"/>
      <c r="DB13" s="282"/>
      <c r="DC13" s="282"/>
      <c r="DD13" s="288">
        <v>186663</v>
      </c>
      <c r="DE13" s="217"/>
      <c r="DF13" s="217"/>
      <c r="DG13" s="217"/>
      <c r="DH13" s="217"/>
      <c r="DI13" s="217"/>
      <c r="DJ13" s="217"/>
      <c r="DK13" s="217"/>
      <c r="DL13" s="217"/>
      <c r="DM13" s="217"/>
      <c r="DN13" s="217"/>
      <c r="DO13" s="217"/>
      <c r="DP13" s="279"/>
      <c r="DQ13" s="288">
        <v>179883</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408</v>
      </c>
      <c r="S14" s="217"/>
      <c r="T14" s="217"/>
      <c r="U14" s="217"/>
      <c r="V14" s="217"/>
      <c r="W14" s="217"/>
      <c r="X14" s="217"/>
      <c r="Y14" s="279"/>
      <c r="Z14" s="282">
        <v>0</v>
      </c>
      <c r="AA14" s="282"/>
      <c r="AB14" s="282"/>
      <c r="AC14" s="282"/>
      <c r="AD14" s="287">
        <v>408</v>
      </c>
      <c r="AE14" s="287"/>
      <c r="AF14" s="287"/>
      <c r="AG14" s="287"/>
      <c r="AH14" s="287"/>
      <c r="AI14" s="287"/>
      <c r="AJ14" s="287"/>
      <c r="AK14" s="287"/>
      <c r="AL14" s="283">
        <v>0</v>
      </c>
      <c r="AM14" s="238"/>
      <c r="AN14" s="238"/>
      <c r="AO14" s="296"/>
      <c r="AP14" s="261" t="s">
        <v>220</v>
      </c>
      <c r="AQ14" s="1"/>
      <c r="AR14" s="1"/>
      <c r="AS14" s="1"/>
      <c r="AT14" s="1"/>
      <c r="AU14" s="1"/>
      <c r="AV14" s="1"/>
      <c r="AW14" s="1"/>
      <c r="AX14" s="1"/>
      <c r="AY14" s="1"/>
      <c r="AZ14" s="1"/>
      <c r="BA14" s="1"/>
      <c r="BB14" s="1"/>
      <c r="BC14" s="1"/>
      <c r="BD14" s="1"/>
      <c r="BE14" s="1"/>
      <c r="BF14" s="269"/>
      <c r="BG14" s="274">
        <v>28851</v>
      </c>
      <c r="BH14" s="217"/>
      <c r="BI14" s="217"/>
      <c r="BJ14" s="217"/>
      <c r="BK14" s="217"/>
      <c r="BL14" s="217"/>
      <c r="BM14" s="217"/>
      <c r="BN14" s="279"/>
      <c r="BO14" s="282">
        <v>5.5</v>
      </c>
      <c r="BP14" s="282"/>
      <c r="BQ14" s="282"/>
      <c r="BR14" s="282"/>
      <c r="BS14" s="287" t="s">
        <v>203</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527658</v>
      </c>
      <c r="CS14" s="217"/>
      <c r="CT14" s="217"/>
      <c r="CU14" s="217"/>
      <c r="CV14" s="217"/>
      <c r="CW14" s="217"/>
      <c r="CX14" s="217"/>
      <c r="CY14" s="279"/>
      <c r="CZ14" s="282">
        <v>7.3</v>
      </c>
      <c r="DA14" s="282"/>
      <c r="DB14" s="282"/>
      <c r="DC14" s="282"/>
      <c r="DD14" s="288">
        <v>202737</v>
      </c>
      <c r="DE14" s="217"/>
      <c r="DF14" s="217"/>
      <c r="DG14" s="217"/>
      <c r="DH14" s="217"/>
      <c r="DI14" s="217"/>
      <c r="DJ14" s="217"/>
      <c r="DK14" s="217"/>
      <c r="DL14" s="217"/>
      <c r="DM14" s="217"/>
      <c r="DN14" s="217"/>
      <c r="DO14" s="217"/>
      <c r="DP14" s="279"/>
      <c r="DQ14" s="288">
        <v>309789</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140</v>
      </c>
      <c r="AQ15" s="1"/>
      <c r="AR15" s="1"/>
      <c r="AS15" s="1"/>
      <c r="AT15" s="1"/>
      <c r="AU15" s="1"/>
      <c r="AV15" s="1"/>
      <c r="AW15" s="1"/>
      <c r="AX15" s="1"/>
      <c r="AY15" s="1"/>
      <c r="AZ15" s="1"/>
      <c r="BA15" s="1"/>
      <c r="BB15" s="1"/>
      <c r="BC15" s="1"/>
      <c r="BD15" s="1"/>
      <c r="BE15" s="1"/>
      <c r="BF15" s="269"/>
      <c r="BG15" s="274">
        <v>41602</v>
      </c>
      <c r="BH15" s="217"/>
      <c r="BI15" s="217"/>
      <c r="BJ15" s="217"/>
      <c r="BK15" s="217"/>
      <c r="BL15" s="217"/>
      <c r="BM15" s="217"/>
      <c r="BN15" s="279"/>
      <c r="BO15" s="282">
        <v>7.9</v>
      </c>
      <c r="BP15" s="282"/>
      <c r="BQ15" s="282"/>
      <c r="BR15" s="282"/>
      <c r="BS15" s="287" t="s">
        <v>203</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734317</v>
      </c>
      <c r="CS15" s="217"/>
      <c r="CT15" s="217"/>
      <c r="CU15" s="217"/>
      <c r="CV15" s="217"/>
      <c r="CW15" s="217"/>
      <c r="CX15" s="217"/>
      <c r="CY15" s="279"/>
      <c r="CZ15" s="282">
        <v>10.199999999999999</v>
      </c>
      <c r="DA15" s="282"/>
      <c r="DB15" s="282"/>
      <c r="DC15" s="282"/>
      <c r="DD15" s="288">
        <v>340936</v>
      </c>
      <c r="DE15" s="217"/>
      <c r="DF15" s="217"/>
      <c r="DG15" s="217"/>
      <c r="DH15" s="217"/>
      <c r="DI15" s="217"/>
      <c r="DJ15" s="217"/>
      <c r="DK15" s="217"/>
      <c r="DL15" s="217"/>
      <c r="DM15" s="217"/>
      <c r="DN15" s="217"/>
      <c r="DO15" s="217"/>
      <c r="DP15" s="279"/>
      <c r="DQ15" s="288">
        <v>285898</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3443</v>
      </c>
      <c r="S16" s="217"/>
      <c r="T16" s="217"/>
      <c r="U16" s="217"/>
      <c r="V16" s="217"/>
      <c r="W16" s="217"/>
      <c r="X16" s="217"/>
      <c r="Y16" s="279"/>
      <c r="Z16" s="282">
        <v>0</v>
      </c>
      <c r="AA16" s="282"/>
      <c r="AB16" s="282"/>
      <c r="AC16" s="282"/>
      <c r="AD16" s="287">
        <v>3443</v>
      </c>
      <c r="AE16" s="287"/>
      <c r="AF16" s="287"/>
      <c r="AG16" s="287"/>
      <c r="AH16" s="287"/>
      <c r="AI16" s="287"/>
      <c r="AJ16" s="287"/>
      <c r="AK16" s="287"/>
      <c r="AL16" s="283">
        <v>0.1</v>
      </c>
      <c r="AM16" s="238"/>
      <c r="AN16" s="238"/>
      <c r="AO16" s="296"/>
      <c r="AP16" s="261" t="s">
        <v>356</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220958</v>
      </c>
      <c r="CS16" s="217"/>
      <c r="CT16" s="217"/>
      <c r="CU16" s="217"/>
      <c r="CV16" s="217"/>
      <c r="CW16" s="217"/>
      <c r="CX16" s="217"/>
      <c r="CY16" s="279"/>
      <c r="CZ16" s="282">
        <v>3.1</v>
      </c>
      <c r="DA16" s="282"/>
      <c r="DB16" s="282"/>
      <c r="DC16" s="282"/>
      <c r="DD16" s="288" t="s">
        <v>203</v>
      </c>
      <c r="DE16" s="217"/>
      <c r="DF16" s="217"/>
      <c r="DG16" s="217"/>
      <c r="DH16" s="217"/>
      <c r="DI16" s="217"/>
      <c r="DJ16" s="217"/>
      <c r="DK16" s="217"/>
      <c r="DL16" s="217"/>
      <c r="DM16" s="217"/>
      <c r="DN16" s="217"/>
      <c r="DO16" s="217"/>
      <c r="DP16" s="279"/>
      <c r="DQ16" s="288">
        <v>113706</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7031</v>
      </c>
      <c r="S17" s="217"/>
      <c r="T17" s="217"/>
      <c r="U17" s="217"/>
      <c r="V17" s="217"/>
      <c r="W17" s="217"/>
      <c r="X17" s="217"/>
      <c r="Y17" s="279"/>
      <c r="Z17" s="282">
        <v>0.1</v>
      </c>
      <c r="AA17" s="282"/>
      <c r="AB17" s="282"/>
      <c r="AC17" s="282"/>
      <c r="AD17" s="287">
        <v>7031</v>
      </c>
      <c r="AE17" s="287"/>
      <c r="AF17" s="287"/>
      <c r="AG17" s="287"/>
      <c r="AH17" s="287"/>
      <c r="AI17" s="287"/>
      <c r="AJ17" s="287"/>
      <c r="AK17" s="287"/>
      <c r="AL17" s="283">
        <v>0.2</v>
      </c>
      <c r="AM17" s="238"/>
      <c r="AN17" s="238"/>
      <c r="AO17" s="296"/>
      <c r="AP17" s="261" t="s">
        <v>359</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361</v>
      </c>
      <c r="CE17" s="1"/>
      <c r="CF17" s="1"/>
      <c r="CG17" s="1"/>
      <c r="CH17" s="1"/>
      <c r="CI17" s="1"/>
      <c r="CJ17" s="1"/>
      <c r="CK17" s="1"/>
      <c r="CL17" s="1"/>
      <c r="CM17" s="1"/>
      <c r="CN17" s="1"/>
      <c r="CO17" s="1"/>
      <c r="CP17" s="1"/>
      <c r="CQ17" s="269"/>
      <c r="CR17" s="274">
        <v>1298236</v>
      </c>
      <c r="CS17" s="217"/>
      <c r="CT17" s="217"/>
      <c r="CU17" s="217"/>
      <c r="CV17" s="217"/>
      <c r="CW17" s="217"/>
      <c r="CX17" s="217"/>
      <c r="CY17" s="279"/>
      <c r="CZ17" s="282">
        <v>18</v>
      </c>
      <c r="DA17" s="282"/>
      <c r="DB17" s="282"/>
      <c r="DC17" s="282"/>
      <c r="DD17" s="288" t="s">
        <v>203</v>
      </c>
      <c r="DE17" s="217"/>
      <c r="DF17" s="217"/>
      <c r="DG17" s="217"/>
      <c r="DH17" s="217"/>
      <c r="DI17" s="217"/>
      <c r="DJ17" s="217"/>
      <c r="DK17" s="217"/>
      <c r="DL17" s="217"/>
      <c r="DM17" s="217"/>
      <c r="DN17" s="217"/>
      <c r="DO17" s="217"/>
      <c r="DP17" s="279"/>
      <c r="DQ17" s="288">
        <v>1284366</v>
      </c>
      <c r="DR17" s="217"/>
      <c r="DS17" s="217"/>
      <c r="DT17" s="217"/>
      <c r="DU17" s="217"/>
      <c r="DV17" s="217"/>
      <c r="DW17" s="217"/>
      <c r="DX17" s="217"/>
      <c r="DY17" s="217"/>
      <c r="DZ17" s="217"/>
      <c r="EA17" s="217"/>
      <c r="EB17" s="217"/>
      <c r="EC17" s="326"/>
    </row>
    <row r="18" spans="2:133" ht="11.25" customHeight="1">
      <c r="B18" s="261" t="s">
        <v>362</v>
      </c>
      <c r="C18" s="1"/>
      <c r="D18" s="1"/>
      <c r="E18" s="1"/>
      <c r="F18" s="1"/>
      <c r="G18" s="1"/>
      <c r="H18" s="1"/>
      <c r="I18" s="1"/>
      <c r="J18" s="1"/>
      <c r="K18" s="1"/>
      <c r="L18" s="1"/>
      <c r="M18" s="1"/>
      <c r="N18" s="1"/>
      <c r="O18" s="1"/>
      <c r="P18" s="1"/>
      <c r="Q18" s="269"/>
      <c r="R18" s="274">
        <v>1909</v>
      </c>
      <c r="S18" s="217"/>
      <c r="T18" s="217"/>
      <c r="U18" s="217"/>
      <c r="V18" s="217"/>
      <c r="W18" s="217"/>
      <c r="X18" s="217"/>
      <c r="Y18" s="279"/>
      <c r="Z18" s="282">
        <v>0</v>
      </c>
      <c r="AA18" s="282"/>
      <c r="AB18" s="282"/>
      <c r="AC18" s="282"/>
      <c r="AD18" s="287">
        <v>1909</v>
      </c>
      <c r="AE18" s="287"/>
      <c r="AF18" s="287"/>
      <c r="AG18" s="287"/>
      <c r="AH18" s="287"/>
      <c r="AI18" s="287"/>
      <c r="AJ18" s="287"/>
      <c r="AK18" s="287"/>
      <c r="AL18" s="283">
        <v>0</v>
      </c>
      <c r="AM18" s="238"/>
      <c r="AN18" s="238"/>
      <c r="AO18" s="296"/>
      <c r="AP18" s="261" t="s">
        <v>104</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365</v>
      </c>
      <c r="C19" s="1"/>
      <c r="D19" s="1"/>
      <c r="E19" s="1"/>
      <c r="F19" s="1"/>
      <c r="G19" s="1"/>
      <c r="H19" s="1"/>
      <c r="I19" s="1"/>
      <c r="J19" s="1"/>
      <c r="K19" s="1"/>
      <c r="L19" s="1"/>
      <c r="M19" s="1"/>
      <c r="N19" s="1"/>
      <c r="O19" s="1"/>
      <c r="P19" s="1"/>
      <c r="Q19" s="269"/>
      <c r="R19" s="274">
        <v>1909</v>
      </c>
      <c r="S19" s="217"/>
      <c r="T19" s="217"/>
      <c r="U19" s="217"/>
      <c r="V19" s="217"/>
      <c r="W19" s="217"/>
      <c r="X19" s="217"/>
      <c r="Y19" s="279"/>
      <c r="Z19" s="282">
        <v>0</v>
      </c>
      <c r="AA19" s="282"/>
      <c r="AB19" s="282"/>
      <c r="AC19" s="282"/>
      <c r="AD19" s="287">
        <v>1909</v>
      </c>
      <c r="AE19" s="287"/>
      <c r="AF19" s="287"/>
      <c r="AG19" s="287"/>
      <c r="AH19" s="287"/>
      <c r="AI19" s="287"/>
      <c r="AJ19" s="287"/>
      <c r="AK19" s="287"/>
      <c r="AL19" s="283">
        <v>0</v>
      </c>
      <c r="AM19" s="238"/>
      <c r="AN19" s="238"/>
      <c r="AO19" s="296"/>
      <c r="AP19" s="261" t="s">
        <v>254</v>
      </c>
      <c r="AQ19" s="1"/>
      <c r="AR19" s="1"/>
      <c r="AS19" s="1"/>
      <c r="AT19" s="1"/>
      <c r="AU19" s="1"/>
      <c r="AV19" s="1"/>
      <c r="AW19" s="1"/>
      <c r="AX19" s="1"/>
      <c r="AY19" s="1"/>
      <c r="AZ19" s="1"/>
      <c r="BA19" s="1"/>
      <c r="BB19" s="1"/>
      <c r="BC19" s="1"/>
      <c r="BD19" s="1"/>
      <c r="BE19" s="1"/>
      <c r="BF19" s="269"/>
      <c r="BG19" s="274">
        <v>1488</v>
      </c>
      <c r="BH19" s="217"/>
      <c r="BI19" s="217"/>
      <c r="BJ19" s="217"/>
      <c r="BK19" s="217"/>
      <c r="BL19" s="217"/>
      <c r="BM19" s="217"/>
      <c r="BN19" s="279"/>
      <c r="BO19" s="282">
        <v>0.3</v>
      </c>
      <c r="BP19" s="282"/>
      <c r="BQ19" s="282"/>
      <c r="BR19" s="282"/>
      <c r="BS19" s="287" t="s">
        <v>203</v>
      </c>
      <c r="BT19" s="287"/>
      <c r="BU19" s="287"/>
      <c r="BV19" s="287"/>
      <c r="BW19" s="287"/>
      <c r="BX19" s="287"/>
      <c r="BY19" s="287"/>
      <c r="BZ19" s="287"/>
      <c r="CA19" s="287"/>
      <c r="CB19" s="325"/>
      <c r="CD19" s="261" t="s">
        <v>366</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367</v>
      </c>
      <c r="C20" s="266"/>
      <c r="D20" s="266"/>
      <c r="E20" s="266"/>
      <c r="F20" s="266"/>
      <c r="G20" s="266"/>
      <c r="H20" s="266"/>
      <c r="I20" s="266"/>
      <c r="J20" s="266"/>
      <c r="K20" s="266"/>
      <c r="L20" s="266"/>
      <c r="M20" s="266"/>
      <c r="N20" s="266"/>
      <c r="O20" s="266"/>
      <c r="P20" s="266"/>
      <c r="Q20" s="270"/>
      <c r="R20" s="274" t="s">
        <v>203</v>
      </c>
      <c r="S20" s="217"/>
      <c r="T20" s="217"/>
      <c r="U20" s="217"/>
      <c r="V20" s="217"/>
      <c r="W20" s="217"/>
      <c r="X20" s="217"/>
      <c r="Y20" s="279"/>
      <c r="Z20" s="282" t="s">
        <v>203</v>
      </c>
      <c r="AA20" s="282"/>
      <c r="AB20" s="282"/>
      <c r="AC20" s="282"/>
      <c r="AD20" s="287" t="s">
        <v>203</v>
      </c>
      <c r="AE20" s="287"/>
      <c r="AF20" s="287"/>
      <c r="AG20" s="287"/>
      <c r="AH20" s="287"/>
      <c r="AI20" s="287"/>
      <c r="AJ20" s="287"/>
      <c r="AK20" s="287"/>
      <c r="AL20" s="283" t="s">
        <v>203</v>
      </c>
      <c r="AM20" s="238"/>
      <c r="AN20" s="238"/>
      <c r="AO20" s="296"/>
      <c r="AP20" s="261" t="s">
        <v>368</v>
      </c>
      <c r="AQ20" s="1"/>
      <c r="AR20" s="1"/>
      <c r="AS20" s="1"/>
      <c r="AT20" s="1"/>
      <c r="AU20" s="1"/>
      <c r="AV20" s="1"/>
      <c r="AW20" s="1"/>
      <c r="AX20" s="1"/>
      <c r="AY20" s="1"/>
      <c r="AZ20" s="1"/>
      <c r="BA20" s="1"/>
      <c r="BB20" s="1"/>
      <c r="BC20" s="1"/>
      <c r="BD20" s="1"/>
      <c r="BE20" s="1"/>
      <c r="BF20" s="269"/>
      <c r="BG20" s="274">
        <v>1488</v>
      </c>
      <c r="BH20" s="217"/>
      <c r="BI20" s="217"/>
      <c r="BJ20" s="217"/>
      <c r="BK20" s="217"/>
      <c r="BL20" s="217"/>
      <c r="BM20" s="217"/>
      <c r="BN20" s="279"/>
      <c r="BO20" s="282">
        <v>0.3</v>
      </c>
      <c r="BP20" s="282"/>
      <c r="BQ20" s="282"/>
      <c r="BR20" s="282"/>
      <c r="BS20" s="287" t="s">
        <v>203</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7196021</v>
      </c>
      <c r="CS20" s="217"/>
      <c r="CT20" s="217"/>
      <c r="CU20" s="217"/>
      <c r="CV20" s="217"/>
      <c r="CW20" s="217"/>
      <c r="CX20" s="217"/>
      <c r="CY20" s="279"/>
      <c r="CZ20" s="282">
        <v>100</v>
      </c>
      <c r="DA20" s="282"/>
      <c r="DB20" s="282"/>
      <c r="DC20" s="282"/>
      <c r="DD20" s="288">
        <v>1059659</v>
      </c>
      <c r="DE20" s="217"/>
      <c r="DF20" s="217"/>
      <c r="DG20" s="217"/>
      <c r="DH20" s="217"/>
      <c r="DI20" s="217"/>
      <c r="DJ20" s="217"/>
      <c r="DK20" s="217"/>
      <c r="DL20" s="217"/>
      <c r="DM20" s="217"/>
      <c r="DN20" s="217"/>
      <c r="DO20" s="217"/>
      <c r="DP20" s="279"/>
      <c r="DQ20" s="288">
        <v>4915652</v>
      </c>
      <c r="DR20" s="217"/>
      <c r="DS20" s="217"/>
      <c r="DT20" s="217"/>
      <c r="DU20" s="217"/>
      <c r="DV20" s="217"/>
      <c r="DW20" s="217"/>
      <c r="DX20" s="217"/>
      <c r="DY20" s="217"/>
      <c r="DZ20" s="217"/>
      <c r="EA20" s="217"/>
      <c r="EB20" s="217"/>
      <c r="EC20" s="326"/>
    </row>
    <row r="21" spans="2:133" ht="11.25" customHeight="1">
      <c r="B21" s="261" t="s">
        <v>343</v>
      </c>
      <c r="C21" s="1"/>
      <c r="D21" s="1"/>
      <c r="E21" s="1"/>
      <c r="F21" s="1"/>
      <c r="G21" s="1"/>
      <c r="H21" s="1"/>
      <c r="I21" s="1"/>
      <c r="J21" s="1"/>
      <c r="K21" s="1"/>
      <c r="L21" s="1"/>
      <c r="M21" s="1"/>
      <c r="N21" s="1"/>
      <c r="O21" s="1"/>
      <c r="P21" s="1"/>
      <c r="Q21" s="269"/>
      <c r="R21" s="274">
        <v>3389098</v>
      </c>
      <c r="S21" s="217"/>
      <c r="T21" s="217"/>
      <c r="U21" s="217"/>
      <c r="V21" s="217"/>
      <c r="W21" s="217"/>
      <c r="X21" s="217"/>
      <c r="Y21" s="279"/>
      <c r="Z21" s="282">
        <v>44.3</v>
      </c>
      <c r="AA21" s="282"/>
      <c r="AB21" s="282"/>
      <c r="AC21" s="282"/>
      <c r="AD21" s="287">
        <v>3098758</v>
      </c>
      <c r="AE21" s="287"/>
      <c r="AF21" s="287"/>
      <c r="AG21" s="287"/>
      <c r="AH21" s="287"/>
      <c r="AI21" s="287"/>
      <c r="AJ21" s="287"/>
      <c r="AK21" s="287"/>
      <c r="AL21" s="283">
        <v>80</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1488</v>
      </c>
      <c r="BH21" s="217"/>
      <c r="BI21" s="217"/>
      <c r="BJ21" s="217"/>
      <c r="BK21" s="217"/>
      <c r="BL21" s="217"/>
      <c r="BM21" s="217"/>
      <c r="BN21" s="279"/>
      <c r="BO21" s="282">
        <v>0.3</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298</v>
      </c>
      <c r="C22" s="1"/>
      <c r="D22" s="1"/>
      <c r="E22" s="1"/>
      <c r="F22" s="1"/>
      <c r="G22" s="1"/>
      <c r="H22" s="1"/>
      <c r="I22" s="1"/>
      <c r="J22" s="1"/>
      <c r="K22" s="1"/>
      <c r="L22" s="1"/>
      <c r="M22" s="1"/>
      <c r="N22" s="1"/>
      <c r="O22" s="1"/>
      <c r="P22" s="1"/>
      <c r="Q22" s="269"/>
      <c r="R22" s="274">
        <v>3098758</v>
      </c>
      <c r="S22" s="217"/>
      <c r="T22" s="217"/>
      <c r="U22" s="217"/>
      <c r="V22" s="217"/>
      <c r="W22" s="217"/>
      <c r="X22" s="217"/>
      <c r="Y22" s="279"/>
      <c r="Z22" s="282">
        <v>40.5</v>
      </c>
      <c r="AA22" s="282"/>
      <c r="AB22" s="282"/>
      <c r="AC22" s="282"/>
      <c r="AD22" s="287">
        <v>3098758</v>
      </c>
      <c r="AE22" s="287"/>
      <c r="AF22" s="287"/>
      <c r="AG22" s="287"/>
      <c r="AH22" s="287"/>
      <c r="AI22" s="287"/>
      <c r="AJ22" s="287"/>
      <c r="AK22" s="287"/>
      <c r="AL22" s="283">
        <v>80</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295</v>
      </c>
      <c r="C23" s="1"/>
      <c r="D23" s="1"/>
      <c r="E23" s="1"/>
      <c r="F23" s="1"/>
      <c r="G23" s="1"/>
      <c r="H23" s="1"/>
      <c r="I23" s="1"/>
      <c r="J23" s="1"/>
      <c r="K23" s="1"/>
      <c r="L23" s="1"/>
      <c r="M23" s="1"/>
      <c r="N23" s="1"/>
      <c r="O23" s="1"/>
      <c r="P23" s="1"/>
      <c r="Q23" s="269"/>
      <c r="R23" s="274">
        <v>290340</v>
      </c>
      <c r="S23" s="217"/>
      <c r="T23" s="217"/>
      <c r="U23" s="217"/>
      <c r="V23" s="217"/>
      <c r="W23" s="217"/>
      <c r="X23" s="217"/>
      <c r="Y23" s="279"/>
      <c r="Z23" s="282">
        <v>3.8</v>
      </c>
      <c r="AA23" s="282"/>
      <c r="AB23" s="282"/>
      <c r="AC23" s="282"/>
      <c r="AD23" s="287" t="s">
        <v>203</v>
      </c>
      <c r="AE23" s="287"/>
      <c r="AF23" s="287"/>
      <c r="AG23" s="287"/>
      <c r="AH23" s="287"/>
      <c r="AI23" s="287"/>
      <c r="AJ23" s="287"/>
      <c r="AK23" s="287"/>
      <c r="AL23" s="283" t="s">
        <v>203</v>
      </c>
      <c r="AM23" s="238"/>
      <c r="AN23" s="238"/>
      <c r="AO23" s="296"/>
      <c r="AP23" s="261" t="s">
        <v>59</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318</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379</v>
      </c>
      <c r="DA23" s="139"/>
      <c r="DB23" s="139"/>
      <c r="DC23" s="144"/>
      <c r="DD23" s="182" t="s">
        <v>301</v>
      </c>
      <c r="DE23" s="139"/>
      <c r="DF23" s="139"/>
      <c r="DG23" s="139"/>
      <c r="DH23" s="139"/>
      <c r="DI23" s="139"/>
      <c r="DJ23" s="139"/>
      <c r="DK23" s="144"/>
      <c r="DL23" s="345" t="s">
        <v>381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3012577</v>
      </c>
      <c r="CS24" s="276"/>
      <c r="CT24" s="276"/>
      <c r="CU24" s="276"/>
      <c r="CV24" s="276"/>
      <c r="CW24" s="276"/>
      <c r="CX24" s="276"/>
      <c r="CY24" s="278"/>
      <c r="CZ24" s="291">
        <v>41.9</v>
      </c>
      <c r="DA24" s="293"/>
      <c r="DB24" s="293"/>
      <c r="DC24" s="337"/>
      <c r="DD24" s="341">
        <v>2630285</v>
      </c>
      <c r="DE24" s="276"/>
      <c r="DF24" s="276"/>
      <c r="DG24" s="276"/>
      <c r="DH24" s="276"/>
      <c r="DI24" s="276"/>
      <c r="DJ24" s="276"/>
      <c r="DK24" s="278"/>
      <c r="DL24" s="341">
        <v>2361372</v>
      </c>
      <c r="DM24" s="276"/>
      <c r="DN24" s="276"/>
      <c r="DO24" s="276"/>
      <c r="DP24" s="276"/>
      <c r="DQ24" s="276"/>
      <c r="DR24" s="276"/>
      <c r="DS24" s="276"/>
      <c r="DT24" s="276"/>
      <c r="DU24" s="276"/>
      <c r="DV24" s="278"/>
      <c r="DW24" s="291">
        <v>60.7</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4153806</v>
      </c>
      <c r="S25" s="217"/>
      <c r="T25" s="217"/>
      <c r="U25" s="217"/>
      <c r="V25" s="217"/>
      <c r="W25" s="217"/>
      <c r="X25" s="217"/>
      <c r="Y25" s="279"/>
      <c r="Z25" s="282">
        <v>54.3</v>
      </c>
      <c r="AA25" s="282"/>
      <c r="AB25" s="282"/>
      <c r="AC25" s="282"/>
      <c r="AD25" s="287">
        <v>3863466</v>
      </c>
      <c r="AE25" s="287"/>
      <c r="AF25" s="287"/>
      <c r="AG25" s="287"/>
      <c r="AH25" s="287"/>
      <c r="AI25" s="287"/>
      <c r="AJ25" s="287"/>
      <c r="AK25" s="287"/>
      <c r="AL25" s="283">
        <v>99.7</v>
      </c>
      <c r="AM25" s="238"/>
      <c r="AN25" s="238"/>
      <c r="AO25" s="296"/>
      <c r="AP25" s="261" t="s">
        <v>276</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1196549</v>
      </c>
      <c r="CS25" s="313"/>
      <c r="CT25" s="313"/>
      <c r="CU25" s="313"/>
      <c r="CV25" s="313"/>
      <c r="CW25" s="313"/>
      <c r="CX25" s="313"/>
      <c r="CY25" s="332"/>
      <c r="CZ25" s="283">
        <v>16.600000000000001</v>
      </c>
      <c r="DA25" s="335"/>
      <c r="DB25" s="335"/>
      <c r="DC25" s="338"/>
      <c r="DD25" s="288">
        <v>1069393</v>
      </c>
      <c r="DE25" s="313"/>
      <c r="DF25" s="313"/>
      <c r="DG25" s="313"/>
      <c r="DH25" s="313"/>
      <c r="DI25" s="313"/>
      <c r="DJ25" s="313"/>
      <c r="DK25" s="332"/>
      <c r="DL25" s="288">
        <v>932885</v>
      </c>
      <c r="DM25" s="313"/>
      <c r="DN25" s="313"/>
      <c r="DO25" s="313"/>
      <c r="DP25" s="313"/>
      <c r="DQ25" s="313"/>
      <c r="DR25" s="313"/>
      <c r="DS25" s="313"/>
      <c r="DT25" s="313"/>
      <c r="DU25" s="313"/>
      <c r="DV25" s="332"/>
      <c r="DW25" s="283">
        <v>24</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t="s">
        <v>203</v>
      </c>
      <c r="S26" s="217"/>
      <c r="T26" s="217"/>
      <c r="U26" s="217"/>
      <c r="V26" s="217"/>
      <c r="W26" s="217"/>
      <c r="X26" s="217"/>
      <c r="Y26" s="279"/>
      <c r="Z26" s="282" t="s">
        <v>203</v>
      </c>
      <c r="AA26" s="282"/>
      <c r="AB26" s="282"/>
      <c r="AC26" s="282"/>
      <c r="AD26" s="287" t="s">
        <v>203</v>
      </c>
      <c r="AE26" s="287"/>
      <c r="AF26" s="287"/>
      <c r="AG26" s="287"/>
      <c r="AH26" s="287"/>
      <c r="AI26" s="287"/>
      <c r="AJ26" s="287"/>
      <c r="AK26" s="287"/>
      <c r="AL26" s="283" t="s">
        <v>203</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648627</v>
      </c>
      <c r="CS26" s="217"/>
      <c r="CT26" s="217"/>
      <c r="CU26" s="217"/>
      <c r="CV26" s="217"/>
      <c r="CW26" s="217"/>
      <c r="CX26" s="217"/>
      <c r="CY26" s="279"/>
      <c r="CZ26" s="283">
        <v>9</v>
      </c>
      <c r="DA26" s="335"/>
      <c r="DB26" s="335"/>
      <c r="DC26" s="338"/>
      <c r="DD26" s="288">
        <v>602629</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20374</v>
      </c>
      <c r="S27" s="217"/>
      <c r="T27" s="217"/>
      <c r="U27" s="217"/>
      <c r="V27" s="217"/>
      <c r="W27" s="217"/>
      <c r="X27" s="217"/>
      <c r="Y27" s="279"/>
      <c r="Z27" s="282">
        <v>0.3</v>
      </c>
      <c r="AA27" s="282"/>
      <c r="AB27" s="282"/>
      <c r="AC27" s="282"/>
      <c r="AD27" s="287" t="s">
        <v>203</v>
      </c>
      <c r="AE27" s="287"/>
      <c r="AF27" s="287"/>
      <c r="AG27" s="287"/>
      <c r="AH27" s="287"/>
      <c r="AI27" s="287"/>
      <c r="AJ27" s="287"/>
      <c r="AK27" s="287"/>
      <c r="AL27" s="283" t="s">
        <v>203</v>
      </c>
      <c r="AM27" s="238"/>
      <c r="AN27" s="238"/>
      <c r="AO27" s="296"/>
      <c r="AP27" s="261" t="s">
        <v>392</v>
      </c>
      <c r="AQ27" s="1"/>
      <c r="AR27" s="1"/>
      <c r="AS27" s="1"/>
      <c r="AT27" s="1"/>
      <c r="AU27" s="1"/>
      <c r="AV27" s="1"/>
      <c r="AW27" s="1"/>
      <c r="AX27" s="1"/>
      <c r="AY27" s="1"/>
      <c r="AZ27" s="1"/>
      <c r="BA27" s="1"/>
      <c r="BB27" s="1"/>
      <c r="BC27" s="1"/>
      <c r="BD27" s="1"/>
      <c r="BE27" s="1"/>
      <c r="BF27" s="269"/>
      <c r="BG27" s="274">
        <v>524763</v>
      </c>
      <c r="BH27" s="217"/>
      <c r="BI27" s="217"/>
      <c r="BJ27" s="217"/>
      <c r="BK27" s="217"/>
      <c r="BL27" s="217"/>
      <c r="BM27" s="217"/>
      <c r="BN27" s="279"/>
      <c r="BO27" s="282">
        <v>100</v>
      </c>
      <c r="BP27" s="282"/>
      <c r="BQ27" s="282"/>
      <c r="BR27" s="282"/>
      <c r="BS27" s="287" t="s">
        <v>203</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517792</v>
      </c>
      <c r="CS27" s="313"/>
      <c r="CT27" s="313"/>
      <c r="CU27" s="313"/>
      <c r="CV27" s="313"/>
      <c r="CW27" s="313"/>
      <c r="CX27" s="313"/>
      <c r="CY27" s="332"/>
      <c r="CZ27" s="283">
        <v>7.2</v>
      </c>
      <c r="DA27" s="335"/>
      <c r="DB27" s="335"/>
      <c r="DC27" s="338"/>
      <c r="DD27" s="288">
        <v>276526</v>
      </c>
      <c r="DE27" s="313"/>
      <c r="DF27" s="313"/>
      <c r="DG27" s="313"/>
      <c r="DH27" s="313"/>
      <c r="DI27" s="313"/>
      <c r="DJ27" s="313"/>
      <c r="DK27" s="332"/>
      <c r="DL27" s="288">
        <v>144121</v>
      </c>
      <c r="DM27" s="313"/>
      <c r="DN27" s="313"/>
      <c r="DO27" s="313"/>
      <c r="DP27" s="313"/>
      <c r="DQ27" s="313"/>
      <c r="DR27" s="313"/>
      <c r="DS27" s="313"/>
      <c r="DT27" s="313"/>
      <c r="DU27" s="313"/>
      <c r="DV27" s="332"/>
      <c r="DW27" s="283">
        <v>3.7</v>
      </c>
      <c r="DX27" s="335"/>
      <c r="DY27" s="335"/>
      <c r="DZ27" s="335"/>
      <c r="EA27" s="335"/>
      <c r="EB27" s="335"/>
      <c r="EC27" s="360"/>
    </row>
    <row r="28" spans="2:133" ht="11.25" customHeight="1">
      <c r="B28" s="261" t="s">
        <v>316</v>
      </c>
      <c r="C28" s="1"/>
      <c r="D28" s="1"/>
      <c r="E28" s="1"/>
      <c r="F28" s="1"/>
      <c r="G28" s="1"/>
      <c r="H28" s="1"/>
      <c r="I28" s="1"/>
      <c r="J28" s="1"/>
      <c r="K28" s="1"/>
      <c r="L28" s="1"/>
      <c r="M28" s="1"/>
      <c r="N28" s="1"/>
      <c r="O28" s="1"/>
      <c r="P28" s="1"/>
      <c r="Q28" s="269"/>
      <c r="R28" s="274">
        <v>53273</v>
      </c>
      <c r="S28" s="217"/>
      <c r="T28" s="217"/>
      <c r="U28" s="217"/>
      <c r="V28" s="217"/>
      <c r="W28" s="217"/>
      <c r="X28" s="217"/>
      <c r="Y28" s="279"/>
      <c r="Z28" s="282">
        <v>0.7</v>
      </c>
      <c r="AA28" s="282"/>
      <c r="AB28" s="282"/>
      <c r="AC28" s="282"/>
      <c r="AD28" s="287">
        <v>2238</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1298236</v>
      </c>
      <c r="CS28" s="217"/>
      <c r="CT28" s="217"/>
      <c r="CU28" s="217"/>
      <c r="CV28" s="217"/>
      <c r="CW28" s="217"/>
      <c r="CX28" s="217"/>
      <c r="CY28" s="279"/>
      <c r="CZ28" s="283">
        <v>18</v>
      </c>
      <c r="DA28" s="335"/>
      <c r="DB28" s="335"/>
      <c r="DC28" s="338"/>
      <c r="DD28" s="288">
        <v>1284366</v>
      </c>
      <c r="DE28" s="217"/>
      <c r="DF28" s="217"/>
      <c r="DG28" s="217"/>
      <c r="DH28" s="217"/>
      <c r="DI28" s="217"/>
      <c r="DJ28" s="217"/>
      <c r="DK28" s="279"/>
      <c r="DL28" s="288">
        <v>1284366</v>
      </c>
      <c r="DM28" s="217"/>
      <c r="DN28" s="217"/>
      <c r="DO28" s="217"/>
      <c r="DP28" s="217"/>
      <c r="DQ28" s="217"/>
      <c r="DR28" s="217"/>
      <c r="DS28" s="217"/>
      <c r="DT28" s="217"/>
      <c r="DU28" s="217"/>
      <c r="DV28" s="279"/>
      <c r="DW28" s="283">
        <v>33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15635</v>
      </c>
      <c r="S29" s="217"/>
      <c r="T29" s="217"/>
      <c r="U29" s="217"/>
      <c r="V29" s="217"/>
      <c r="W29" s="217"/>
      <c r="X29" s="217"/>
      <c r="Y29" s="279"/>
      <c r="Z29" s="282">
        <v>0.2</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1298236</v>
      </c>
      <c r="CS29" s="313"/>
      <c r="CT29" s="313"/>
      <c r="CU29" s="313"/>
      <c r="CV29" s="313"/>
      <c r="CW29" s="313"/>
      <c r="CX29" s="313"/>
      <c r="CY29" s="332"/>
      <c r="CZ29" s="283">
        <v>18</v>
      </c>
      <c r="DA29" s="335"/>
      <c r="DB29" s="335"/>
      <c r="DC29" s="338"/>
      <c r="DD29" s="288">
        <v>1284366</v>
      </c>
      <c r="DE29" s="313"/>
      <c r="DF29" s="313"/>
      <c r="DG29" s="313"/>
      <c r="DH29" s="313"/>
      <c r="DI29" s="313"/>
      <c r="DJ29" s="313"/>
      <c r="DK29" s="332"/>
      <c r="DL29" s="288">
        <v>1284366</v>
      </c>
      <c r="DM29" s="313"/>
      <c r="DN29" s="313"/>
      <c r="DO29" s="313"/>
      <c r="DP29" s="313"/>
      <c r="DQ29" s="313"/>
      <c r="DR29" s="313"/>
      <c r="DS29" s="313"/>
      <c r="DT29" s="313"/>
      <c r="DU29" s="313"/>
      <c r="DV29" s="332"/>
      <c r="DW29" s="283">
        <v>33</v>
      </c>
      <c r="DX29" s="335"/>
      <c r="DY29" s="335"/>
      <c r="DZ29" s="335"/>
      <c r="EA29" s="335"/>
      <c r="EB29" s="335"/>
      <c r="EC29" s="360"/>
    </row>
    <row r="30" spans="2:133" ht="11.25" customHeight="1">
      <c r="B30" s="261" t="s">
        <v>344</v>
      </c>
      <c r="C30" s="1"/>
      <c r="D30" s="1"/>
      <c r="E30" s="1"/>
      <c r="F30" s="1"/>
      <c r="G30" s="1"/>
      <c r="H30" s="1"/>
      <c r="I30" s="1"/>
      <c r="J30" s="1"/>
      <c r="K30" s="1"/>
      <c r="L30" s="1"/>
      <c r="M30" s="1"/>
      <c r="N30" s="1"/>
      <c r="O30" s="1"/>
      <c r="P30" s="1"/>
      <c r="Q30" s="269"/>
      <c r="R30" s="274">
        <v>661225</v>
      </c>
      <c r="S30" s="217"/>
      <c r="T30" s="217"/>
      <c r="U30" s="217"/>
      <c r="V30" s="217"/>
      <c r="W30" s="217"/>
      <c r="X30" s="217"/>
      <c r="Y30" s="279"/>
      <c r="Z30" s="282">
        <v>8.6999999999999993</v>
      </c>
      <c r="AA30" s="282"/>
      <c r="AB30" s="282"/>
      <c r="AC30" s="282"/>
      <c r="AD30" s="287" t="s">
        <v>203</v>
      </c>
      <c r="AE30" s="287"/>
      <c r="AF30" s="287"/>
      <c r="AG30" s="287"/>
      <c r="AH30" s="287"/>
      <c r="AI30" s="287"/>
      <c r="AJ30" s="287"/>
      <c r="AK30" s="287"/>
      <c r="AL30" s="283" t="s">
        <v>203</v>
      </c>
      <c r="AM30" s="238"/>
      <c r="AN30" s="238"/>
      <c r="AO30" s="296"/>
      <c r="AP30" s="182" t="s">
        <v>318</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1258046</v>
      </c>
      <c r="CS30" s="217"/>
      <c r="CT30" s="217"/>
      <c r="CU30" s="217"/>
      <c r="CV30" s="217"/>
      <c r="CW30" s="217"/>
      <c r="CX30" s="217"/>
      <c r="CY30" s="279"/>
      <c r="CZ30" s="283">
        <v>17.5</v>
      </c>
      <c r="DA30" s="335"/>
      <c r="DB30" s="335"/>
      <c r="DC30" s="338"/>
      <c r="DD30" s="288">
        <v>1245028</v>
      </c>
      <c r="DE30" s="217"/>
      <c r="DF30" s="217"/>
      <c r="DG30" s="217"/>
      <c r="DH30" s="217"/>
      <c r="DI30" s="217"/>
      <c r="DJ30" s="217"/>
      <c r="DK30" s="279"/>
      <c r="DL30" s="288">
        <v>1245028</v>
      </c>
      <c r="DM30" s="217"/>
      <c r="DN30" s="217"/>
      <c r="DO30" s="217"/>
      <c r="DP30" s="217"/>
      <c r="DQ30" s="217"/>
      <c r="DR30" s="217"/>
      <c r="DS30" s="217"/>
      <c r="DT30" s="217"/>
      <c r="DU30" s="217"/>
      <c r="DV30" s="279"/>
      <c r="DW30" s="283">
        <v>32</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4</v>
      </c>
      <c r="AQ31" s="178"/>
      <c r="AR31" s="178"/>
      <c r="AS31" s="178"/>
      <c r="AT31" s="306" t="s">
        <v>398</v>
      </c>
      <c r="AU31" s="265"/>
      <c r="AV31" s="265"/>
      <c r="AW31" s="265"/>
      <c r="AX31" s="260" t="s">
        <v>277</v>
      </c>
      <c r="AY31" s="265"/>
      <c r="AZ31" s="265"/>
      <c r="BA31" s="265"/>
      <c r="BB31" s="265"/>
      <c r="BC31" s="265"/>
      <c r="BD31" s="265"/>
      <c r="BE31" s="265"/>
      <c r="BF31" s="268"/>
      <c r="BG31" s="318">
        <v>99.1</v>
      </c>
      <c r="BH31" s="322"/>
      <c r="BI31" s="322"/>
      <c r="BJ31" s="322"/>
      <c r="BK31" s="322"/>
      <c r="BL31" s="322"/>
      <c r="BM31" s="293">
        <v>97.9</v>
      </c>
      <c r="BN31" s="322"/>
      <c r="BO31" s="322"/>
      <c r="BP31" s="322"/>
      <c r="BQ31" s="324"/>
      <c r="BR31" s="318">
        <v>99</v>
      </c>
      <c r="BS31" s="322"/>
      <c r="BT31" s="322"/>
      <c r="BU31" s="322"/>
      <c r="BV31" s="322"/>
      <c r="BW31" s="322"/>
      <c r="BX31" s="293">
        <v>97.5</v>
      </c>
      <c r="BY31" s="322"/>
      <c r="BZ31" s="322"/>
      <c r="CA31" s="322"/>
      <c r="CB31" s="324"/>
      <c r="CD31" s="134"/>
      <c r="CE31" s="42"/>
      <c r="CF31" s="261" t="s">
        <v>317</v>
      </c>
      <c r="CG31" s="1"/>
      <c r="CH31" s="1"/>
      <c r="CI31" s="1"/>
      <c r="CJ31" s="1"/>
      <c r="CK31" s="1"/>
      <c r="CL31" s="1"/>
      <c r="CM31" s="1"/>
      <c r="CN31" s="1"/>
      <c r="CO31" s="1"/>
      <c r="CP31" s="1"/>
      <c r="CQ31" s="269"/>
      <c r="CR31" s="274">
        <v>40190</v>
      </c>
      <c r="CS31" s="313"/>
      <c r="CT31" s="313"/>
      <c r="CU31" s="313"/>
      <c r="CV31" s="313"/>
      <c r="CW31" s="313"/>
      <c r="CX31" s="313"/>
      <c r="CY31" s="332"/>
      <c r="CZ31" s="283">
        <v>0.6</v>
      </c>
      <c r="DA31" s="335"/>
      <c r="DB31" s="335"/>
      <c r="DC31" s="338"/>
      <c r="DD31" s="288">
        <v>39338</v>
      </c>
      <c r="DE31" s="313"/>
      <c r="DF31" s="313"/>
      <c r="DG31" s="313"/>
      <c r="DH31" s="313"/>
      <c r="DI31" s="313"/>
      <c r="DJ31" s="313"/>
      <c r="DK31" s="332"/>
      <c r="DL31" s="288">
        <v>39338</v>
      </c>
      <c r="DM31" s="313"/>
      <c r="DN31" s="313"/>
      <c r="DO31" s="313"/>
      <c r="DP31" s="313"/>
      <c r="DQ31" s="313"/>
      <c r="DR31" s="313"/>
      <c r="DS31" s="313"/>
      <c r="DT31" s="313"/>
      <c r="DU31" s="313"/>
      <c r="DV31" s="332"/>
      <c r="DW31" s="283">
        <v>1</v>
      </c>
      <c r="DX31" s="335"/>
      <c r="DY31" s="335"/>
      <c r="DZ31" s="335"/>
      <c r="EA31" s="335"/>
      <c r="EB31" s="335"/>
      <c r="EC31" s="360"/>
    </row>
    <row r="32" spans="2:133" ht="11.25" customHeight="1">
      <c r="B32" s="261" t="s">
        <v>399</v>
      </c>
      <c r="C32" s="1"/>
      <c r="D32" s="1"/>
      <c r="E32" s="1"/>
      <c r="F32" s="1"/>
      <c r="G32" s="1"/>
      <c r="H32" s="1"/>
      <c r="I32" s="1"/>
      <c r="J32" s="1"/>
      <c r="K32" s="1"/>
      <c r="L32" s="1"/>
      <c r="M32" s="1"/>
      <c r="N32" s="1"/>
      <c r="O32" s="1"/>
      <c r="P32" s="1"/>
      <c r="Q32" s="269"/>
      <c r="R32" s="274">
        <v>445574</v>
      </c>
      <c r="S32" s="217"/>
      <c r="T32" s="217"/>
      <c r="U32" s="217"/>
      <c r="V32" s="217"/>
      <c r="W32" s="217"/>
      <c r="X32" s="217"/>
      <c r="Y32" s="279"/>
      <c r="Z32" s="282">
        <v>5.8</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249</v>
      </c>
      <c r="AX32" s="261" t="s">
        <v>376</v>
      </c>
      <c r="AY32" s="1"/>
      <c r="AZ32" s="1"/>
      <c r="BA32" s="1"/>
      <c r="BB32" s="1"/>
      <c r="BC32" s="1"/>
      <c r="BD32" s="1"/>
      <c r="BE32" s="1"/>
      <c r="BF32" s="269"/>
      <c r="BG32" s="319">
        <v>99.3</v>
      </c>
      <c r="BH32" s="313"/>
      <c r="BI32" s="313"/>
      <c r="BJ32" s="313"/>
      <c r="BK32" s="313"/>
      <c r="BL32" s="313"/>
      <c r="BM32" s="238">
        <v>98.5</v>
      </c>
      <c r="BN32" s="313"/>
      <c r="BO32" s="313"/>
      <c r="BP32" s="313"/>
      <c r="BQ32" s="316"/>
      <c r="BR32" s="319">
        <v>99</v>
      </c>
      <c r="BS32" s="313"/>
      <c r="BT32" s="313"/>
      <c r="BU32" s="313"/>
      <c r="BV32" s="313"/>
      <c r="BW32" s="313"/>
      <c r="BX32" s="238">
        <v>98.3</v>
      </c>
      <c r="BY32" s="313"/>
      <c r="BZ32" s="313"/>
      <c r="CA32" s="313"/>
      <c r="CB32" s="316"/>
      <c r="CD32" s="135"/>
      <c r="CE32" s="142"/>
      <c r="CF32" s="261" t="s">
        <v>401</v>
      </c>
      <c r="CG32" s="1"/>
      <c r="CH32" s="1"/>
      <c r="CI32" s="1"/>
      <c r="CJ32" s="1"/>
      <c r="CK32" s="1"/>
      <c r="CL32" s="1"/>
      <c r="CM32" s="1"/>
      <c r="CN32" s="1"/>
      <c r="CO32" s="1"/>
      <c r="CP32" s="1"/>
      <c r="CQ32" s="269"/>
      <c r="CR32" s="274" t="s">
        <v>203</v>
      </c>
      <c r="CS32" s="217"/>
      <c r="CT32" s="217"/>
      <c r="CU32" s="217"/>
      <c r="CV32" s="217"/>
      <c r="CW32" s="217"/>
      <c r="CX32" s="217"/>
      <c r="CY32" s="279"/>
      <c r="CZ32" s="283" t="s">
        <v>203</v>
      </c>
      <c r="DA32" s="335"/>
      <c r="DB32" s="335"/>
      <c r="DC32" s="338"/>
      <c r="DD32" s="288" t="s">
        <v>203</v>
      </c>
      <c r="DE32" s="217"/>
      <c r="DF32" s="217"/>
      <c r="DG32" s="217"/>
      <c r="DH32" s="217"/>
      <c r="DI32" s="217"/>
      <c r="DJ32" s="217"/>
      <c r="DK32" s="279"/>
      <c r="DL32" s="288" t="s">
        <v>203</v>
      </c>
      <c r="DM32" s="217"/>
      <c r="DN32" s="217"/>
      <c r="DO32" s="217"/>
      <c r="DP32" s="217"/>
      <c r="DQ32" s="217"/>
      <c r="DR32" s="217"/>
      <c r="DS32" s="217"/>
      <c r="DT32" s="217"/>
      <c r="DU32" s="217"/>
      <c r="DV32" s="279"/>
      <c r="DW32" s="283" t="s">
        <v>203</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35093</v>
      </c>
      <c r="S33" s="217"/>
      <c r="T33" s="217"/>
      <c r="U33" s="217"/>
      <c r="V33" s="217"/>
      <c r="W33" s="217"/>
      <c r="X33" s="217"/>
      <c r="Y33" s="279"/>
      <c r="Z33" s="282">
        <v>0.5</v>
      </c>
      <c r="AA33" s="282"/>
      <c r="AB33" s="282"/>
      <c r="AC33" s="282"/>
      <c r="AD33" s="287" t="s">
        <v>203</v>
      </c>
      <c r="AE33" s="287"/>
      <c r="AF33" s="287"/>
      <c r="AG33" s="287"/>
      <c r="AH33" s="287"/>
      <c r="AI33" s="287"/>
      <c r="AJ33" s="287"/>
      <c r="AK33" s="287"/>
      <c r="AL33" s="283" t="s">
        <v>203</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98.9</v>
      </c>
      <c r="BH33" s="312"/>
      <c r="BI33" s="312"/>
      <c r="BJ33" s="312"/>
      <c r="BK33" s="312"/>
      <c r="BL33" s="312"/>
      <c r="BM33" s="294">
        <v>96.8</v>
      </c>
      <c r="BN33" s="312"/>
      <c r="BO33" s="312"/>
      <c r="BP33" s="312"/>
      <c r="BQ33" s="317"/>
      <c r="BR33" s="320">
        <v>98.8</v>
      </c>
      <c r="BS33" s="312"/>
      <c r="BT33" s="312"/>
      <c r="BU33" s="312"/>
      <c r="BV33" s="312"/>
      <c r="BW33" s="312"/>
      <c r="BX33" s="294">
        <v>96.4</v>
      </c>
      <c r="BY33" s="312"/>
      <c r="BZ33" s="312"/>
      <c r="CA33" s="312"/>
      <c r="CB33" s="317"/>
      <c r="CD33" s="261" t="s">
        <v>402</v>
      </c>
      <c r="CE33" s="1"/>
      <c r="CF33" s="1"/>
      <c r="CG33" s="1"/>
      <c r="CH33" s="1"/>
      <c r="CI33" s="1"/>
      <c r="CJ33" s="1"/>
      <c r="CK33" s="1"/>
      <c r="CL33" s="1"/>
      <c r="CM33" s="1"/>
      <c r="CN33" s="1"/>
      <c r="CO33" s="1"/>
      <c r="CP33" s="1"/>
      <c r="CQ33" s="269"/>
      <c r="CR33" s="274">
        <v>2902827</v>
      </c>
      <c r="CS33" s="313"/>
      <c r="CT33" s="313"/>
      <c r="CU33" s="313"/>
      <c r="CV33" s="313"/>
      <c r="CW33" s="313"/>
      <c r="CX33" s="313"/>
      <c r="CY33" s="332"/>
      <c r="CZ33" s="283">
        <v>40.299999999999997</v>
      </c>
      <c r="DA33" s="335"/>
      <c r="DB33" s="335"/>
      <c r="DC33" s="338"/>
      <c r="DD33" s="288">
        <v>1968863</v>
      </c>
      <c r="DE33" s="313"/>
      <c r="DF33" s="313"/>
      <c r="DG33" s="313"/>
      <c r="DH33" s="313"/>
      <c r="DI33" s="313"/>
      <c r="DJ33" s="313"/>
      <c r="DK33" s="332"/>
      <c r="DL33" s="288">
        <v>1196039</v>
      </c>
      <c r="DM33" s="313"/>
      <c r="DN33" s="313"/>
      <c r="DO33" s="313"/>
      <c r="DP33" s="313"/>
      <c r="DQ33" s="313"/>
      <c r="DR33" s="313"/>
      <c r="DS33" s="313"/>
      <c r="DT33" s="313"/>
      <c r="DU33" s="313"/>
      <c r="DV33" s="332"/>
      <c r="DW33" s="283">
        <v>30.8</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96856</v>
      </c>
      <c r="S34" s="217"/>
      <c r="T34" s="217"/>
      <c r="U34" s="217"/>
      <c r="V34" s="217"/>
      <c r="W34" s="217"/>
      <c r="X34" s="217"/>
      <c r="Y34" s="279"/>
      <c r="Z34" s="282">
        <v>1.3</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1048534</v>
      </c>
      <c r="CS34" s="217"/>
      <c r="CT34" s="217"/>
      <c r="CU34" s="217"/>
      <c r="CV34" s="217"/>
      <c r="CW34" s="217"/>
      <c r="CX34" s="217"/>
      <c r="CY34" s="279"/>
      <c r="CZ34" s="283">
        <v>14.6</v>
      </c>
      <c r="DA34" s="335"/>
      <c r="DB34" s="335"/>
      <c r="DC34" s="338"/>
      <c r="DD34" s="288">
        <v>695524</v>
      </c>
      <c r="DE34" s="217"/>
      <c r="DF34" s="217"/>
      <c r="DG34" s="217"/>
      <c r="DH34" s="217"/>
      <c r="DI34" s="217"/>
      <c r="DJ34" s="217"/>
      <c r="DK34" s="279"/>
      <c r="DL34" s="288">
        <v>368877</v>
      </c>
      <c r="DM34" s="217"/>
      <c r="DN34" s="217"/>
      <c r="DO34" s="217"/>
      <c r="DP34" s="217"/>
      <c r="DQ34" s="217"/>
      <c r="DR34" s="217"/>
      <c r="DS34" s="217"/>
      <c r="DT34" s="217"/>
      <c r="DU34" s="217"/>
      <c r="DV34" s="279"/>
      <c r="DW34" s="283">
        <v>9.5</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815055</v>
      </c>
      <c r="S35" s="217"/>
      <c r="T35" s="217"/>
      <c r="U35" s="217"/>
      <c r="V35" s="217"/>
      <c r="W35" s="217"/>
      <c r="X35" s="217"/>
      <c r="Y35" s="279"/>
      <c r="Z35" s="282">
        <v>10.7</v>
      </c>
      <c r="AA35" s="282"/>
      <c r="AB35" s="282"/>
      <c r="AC35" s="282"/>
      <c r="AD35" s="287" t="s">
        <v>203</v>
      </c>
      <c r="AE35" s="287"/>
      <c r="AF35" s="287"/>
      <c r="AG35" s="287"/>
      <c r="AH35" s="287"/>
      <c r="AI35" s="287"/>
      <c r="AJ35" s="287"/>
      <c r="AK35" s="287"/>
      <c r="AL35" s="283" t="s">
        <v>203</v>
      </c>
      <c r="AM35" s="238"/>
      <c r="AN35" s="238"/>
      <c r="AO35" s="296"/>
      <c r="AP35" s="95"/>
      <c r="AQ35" s="182" t="s">
        <v>408</v>
      </c>
      <c r="AR35" s="139"/>
      <c r="AS35" s="139"/>
      <c r="AT35" s="139"/>
      <c r="AU35" s="139"/>
      <c r="AV35" s="139"/>
      <c r="AW35" s="139"/>
      <c r="AX35" s="139"/>
      <c r="AY35" s="139"/>
      <c r="AZ35" s="139"/>
      <c r="BA35" s="139"/>
      <c r="BB35" s="139"/>
      <c r="BC35" s="139"/>
      <c r="BD35" s="139"/>
      <c r="BE35" s="139"/>
      <c r="BF35" s="144"/>
      <c r="BG35" s="182" t="s">
        <v>211</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190167</v>
      </c>
      <c r="CS35" s="313"/>
      <c r="CT35" s="313"/>
      <c r="CU35" s="313"/>
      <c r="CV35" s="313"/>
      <c r="CW35" s="313"/>
      <c r="CX35" s="313"/>
      <c r="CY35" s="332"/>
      <c r="CZ35" s="283">
        <v>2.6</v>
      </c>
      <c r="DA35" s="335"/>
      <c r="DB35" s="335"/>
      <c r="DC35" s="338"/>
      <c r="DD35" s="288">
        <v>4267</v>
      </c>
      <c r="DE35" s="313"/>
      <c r="DF35" s="313"/>
      <c r="DG35" s="313"/>
      <c r="DH35" s="313"/>
      <c r="DI35" s="313"/>
      <c r="DJ35" s="313"/>
      <c r="DK35" s="332"/>
      <c r="DL35" s="288">
        <v>2715</v>
      </c>
      <c r="DM35" s="313"/>
      <c r="DN35" s="313"/>
      <c r="DO35" s="313"/>
      <c r="DP35" s="313"/>
      <c r="DQ35" s="313"/>
      <c r="DR35" s="313"/>
      <c r="DS35" s="313"/>
      <c r="DT35" s="313"/>
      <c r="DU35" s="313"/>
      <c r="DV35" s="332"/>
      <c r="DW35" s="283">
        <v>0.1</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364495</v>
      </c>
      <c r="S36" s="217"/>
      <c r="T36" s="217"/>
      <c r="U36" s="217"/>
      <c r="V36" s="217"/>
      <c r="W36" s="217"/>
      <c r="X36" s="217"/>
      <c r="Y36" s="279"/>
      <c r="Z36" s="282">
        <v>4.8</v>
      </c>
      <c r="AA36" s="282"/>
      <c r="AB36" s="282"/>
      <c r="AC36" s="282"/>
      <c r="AD36" s="287" t="s">
        <v>203</v>
      </c>
      <c r="AE36" s="287"/>
      <c r="AF36" s="287"/>
      <c r="AG36" s="287"/>
      <c r="AH36" s="287"/>
      <c r="AI36" s="287"/>
      <c r="AJ36" s="287"/>
      <c r="AK36" s="287"/>
      <c r="AL36" s="283" t="s">
        <v>203</v>
      </c>
      <c r="AM36" s="238"/>
      <c r="AN36" s="238"/>
      <c r="AO36" s="296"/>
      <c r="AP36" s="95"/>
      <c r="AQ36" s="301" t="s">
        <v>392</v>
      </c>
      <c r="AR36" s="304"/>
      <c r="AS36" s="304"/>
      <c r="AT36" s="304"/>
      <c r="AU36" s="304"/>
      <c r="AV36" s="304"/>
      <c r="AW36" s="304"/>
      <c r="AX36" s="304"/>
      <c r="AY36" s="309"/>
      <c r="AZ36" s="273">
        <v>651897</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t="s">
        <v>203</v>
      </c>
      <c r="BW36" s="276"/>
      <c r="BX36" s="276"/>
      <c r="BY36" s="276"/>
      <c r="BZ36" s="276"/>
      <c r="CA36" s="276"/>
      <c r="CB36" s="315"/>
      <c r="CD36" s="261" t="s">
        <v>32</v>
      </c>
      <c r="CE36" s="1"/>
      <c r="CF36" s="1"/>
      <c r="CG36" s="1"/>
      <c r="CH36" s="1"/>
      <c r="CI36" s="1"/>
      <c r="CJ36" s="1"/>
      <c r="CK36" s="1"/>
      <c r="CL36" s="1"/>
      <c r="CM36" s="1"/>
      <c r="CN36" s="1"/>
      <c r="CO36" s="1"/>
      <c r="CP36" s="1"/>
      <c r="CQ36" s="269"/>
      <c r="CR36" s="274">
        <v>883146</v>
      </c>
      <c r="CS36" s="217"/>
      <c r="CT36" s="217"/>
      <c r="CU36" s="217"/>
      <c r="CV36" s="217"/>
      <c r="CW36" s="217"/>
      <c r="CX36" s="217"/>
      <c r="CY36" s="279"/>
      <c r="CZ36" s="283">
        <v>12.3</v>
      </c>
      <c r="DA36" s="335"/>
      <c r="DB36" s="335"/>
      <c r="DC36" s="338"/>
      <c r="DD36" s="288">
        <v>705117</v>
      </c>
      <c r="DE36" s="217"/>
      <c r="DF36" s="217"/>
      <c r="DG36" s="217"/>
      <c r="DH36" s="217"/>
      <c r="DI36" s="217"/>
      <c r="DJ36" s="217"/>
      <c r="DK36" s="279"/>
      <c r="DL36" s="288">
        <v>410614</v>
      </c>
      <c r="DM36" s="217"/>
      <c r="DN36" s="217"/>
      <c r="DO36" s="217"/>
      <c r="DP36" s="217"/>
      <c r="DQ36" s="217"/>
      <c r="DR36" s="217"/>
      <c r="DS36" s="217"/>
      <c r="DT36" s="217"/>
      <c r="DU36" s="217"/>
      <c r="DV36" s="279"/>
      <c r="DW36" s="283">
        <v>10.6</v>
      </c>
      <c r="DX36" s="335"/>
      <c r="DY36" s="335"/>
      <c r="DZ36" s="335"/>
      <c r="EA36" s="335"/>
      <c r="EB36" s="335"/>
      <c r="EC36" s="360"/>
    </row>
    <row r="37" spans="2:133" ht="11.25" customHeight="1">
      <c r="B37" s="261" t="s">
        <v>403</v>
      </c>
      <c r="C37" s="1"/>
      <c r="D37" s="1"/>
      <c r="E37" s="1"/>
      <c r="F37" s="1"/>
      <c r="G37" s="1"/>
      <c r="H37" s="1"/>
      <c r="I37" s="1"/>
      <c r="J37" s="1"/>
      <c r="K37" s="1"/>
      <c r="L37" s="1"/>
      <c r="M37" s="1"/>
      <c r="N37" s="1"/>
      <c r="O37" s="1"/>
      <c r="P37" s="1"/>
      <c r="Q37" s="269"/>
      <c r="R37" s="274">
        <v>59404</v>
      </c>
      <c r="S37" s="217"/>
      <c r="T37" s="217"/>
      <c r="U37" s="217"/>
      <c r="V37" s="217"/>
      <c r="W37" s="217"/>
      <c r="X37" s="217"/>
      <c r="Y37" s="279"/>
      <c r="Z37" s="282">
        <v>0.8</v>
      </c>
      <c r="AA37" s="282"/>
      <c r="AB37" s="282"/>
      <c r="AC37" s="282"/>
      <c r="AD37" s="287">
        <v>8279</v>
      </c>
      <c r="AE37" s="287"/>
      <c r="AF37" s="287"/>
      <c r="AG37" s="287"/>
      <c r="AH37" s="287"/>
      <c r="AI37" s="287"/>
      <c r="AJ37" s="287"/>
      <c r="AK37" s="287"/>
      <c r="AL37" s="283">
        <v>0.2</v>
      </c>
      <c r="AM37" s="238"/>
      <c r="AN37" s="238"/>
      <c r="AO37" s="296"/>
      <c r="AQ37" s="302" t="s">
        <v>414</v>
      </c>
      <c r="AR37" s="111"/>
      <c r="AS37" s="111"/>
      <c r="AT37" s="111"/>
      <c r="AU37" s="111"/>
      <c r="AV37" s="111"/>
      <c r="AW37" s="111"/>
      <c r="AX37" s="111"/>
      <c r="AY37" s="310"/>
      <c r="AZ37" s="274">
        <v>35565</v>
      </c>
      <c r="BA37" s="217"/>
      <c r="BB37" s="217"/>
      <c r="BC37" s="217"/>
      <c r="BD37" s="313"/>
      <c r="BE37" s="313"/>
      <c r="BF37" s="316"/>
      <c r="BG37" s="261" t="s">
        <v>417</v>
      </c>
      <c r="BH37" s="1"/>
      <c r="BI37" s="1"/>
      <c r="BJ37" s="1"/>
      <c r="BK37" s="1"/>
      <c r="BL37" s="1"/>
      <c r="BM37" s="1"/>
      <c r="BN37" s="1"/>
      <c r="BO37" s="1"/>
      <c r="BP37" s="1"/>
      <c r="BQ37" s="1"/>
      <c r="BR37" s="1"/>
      <c r="BS37" s="1"/>
      <c r="BT37" s="1"/>
      <c r="BU37" s="269"/>
      <c r="BV37" s="274">
        <v>-99507</v>
      </c>
      <c r="BW37" s="217"/>
      <c r="BX37" s="217"/>
      <c r="BY37" s="217"/>
      <c r="BZ37" s="217"/>
      <c r="CA37" s="217"/>
      <c r="CB37" s="326"/>
      <c r="CD37" s="261" t="s">
        <v>161</v>
      </c>
      <c r="CE37" s="1"/>
      <c r="CF37" s="1"/>
      <c r="CG37" s="1"/>
      <c r="CH37" s="1"/>
      <c r="CI37" s="1"/>
      <c r="CJ37" s="1"/>
      <c r="CK37" s="1"/>
      <c r="CL37" s="1"/>
      <c r="CM37" s="1"/>
      <c r="CN37" s="1"/>
      <c r="CO37" s="1"/>
      <c r="CP37" s="1"/>
      <c r="CQ37" s="269"/>
      <c r="CR37" s="274">
        <v>320067</v>
      </c>
      <c r="CS37" s="313"/>
      <c r="CT37" s="313"/>
      <c r="CU37" s="313"/>
      <c r="CV37" s="313"/>
      <c r="CW37" s="313"/>
      <c r="CX37" s="313"/>
      <c r="CY37" s="332"/>
      <c r="CZ37" s="283">
        <v>4.4000000000000004</v>
      </c>
      <c r="DA37" s="335"/>
      <c r="DB37" s="335"/>
      <c r="DC37" s="338"/>
      <c r="DD37" s="288">
        <v>316567</v>
      </c>
      <c r="DE37" s="313"/>
      <c r="DF37" s="313"/>
      <c r="DG37" s="313"/>
      <c r="DH37" s="313"/>
      <c r="DI37" s="313"/>
      <c r="DJ37" s="313"/>
      <c r="DK37" s="332"/>
      <c r="DL37" s="288">
        <v>310077</v>
      </c>
      <c r="DM37" s="313"/>
      <c r="DN37" s="313"/>
      <c r="DO37" s="313"/>
      <c r="DP37" s="313"/>
      <c r="DQ37" s="313"/>
      <c r="DR37" s="313"/>
      <c r="DS37" s="313"/>
      <c r="DT37" s="313"/>
      <c r="DU37" s="313"/>
      <c r="DV37" s="332"/>
      <c r="DW37" s="283">
        <v>8</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922943</v>
      </c>
      <c r="S38" s="217"/>
      <c r="T38" s="217"/>
      <c r="U38" s="217"/>
      <c r="V38" s="217"/>
      <c r="W38" s="217"/>
      <c r="X38" s="217"/>
      <c r="Y38" s="279"/>
      <c r="Z38" s="282">
        <v>12.1</v>
      </c>
      <c r="AA38" s="282"/>
      <c r="AB38" s="282"/>
      <c r="AC38" s="282"/>
      <c r="AD38" s="287" t="s">
        <v>203</v>
      </c>
      <c r="AE38" s="287"/>
      <c r="AF38" s="287"/>
      <c r="AG38" s="287"/>
      <c r="AH38" s="287"/>
      <c r="AI38" s="287"/>
      <c r="AJ38" s="287"/>
      <c r="AK38" s="287"/>
      <c r="AL38" s="283" t="s">
        <v>203</v>
      </c>
      <c r="AM38" s="238"/>
      <c r="AN38" s="238"/>
      <c r="AO38" s="296"/>
      <c r="AQ38" s="302" t="s">
        <v>419</v>
      </c>
      <c r="AR38" s="111"/>
      <c r="AS38" s="111"/>
      <c r="AT38" s="111"/>
      <c r="AU38" s="111"/>
      <c r="AV38" s="111"/>
      <c r="AW38" s="111"/>
      <c r="AX38" s="111"/>
      <c r="AY38" s="310"/>
      <c r="AZ38" s="274">
        <v>24400</v>
      </c>
      <c r="BA38" s="217"/>
      <c r="BB38" s="217"/>
      <c r="BC38" s="217"/>
      <c r="BD38" s="313"/>
      <c r="BE38" s="313"/>
      <c r="BF38" s="316"/>
      <c r="BG38" s="261" t="s">
        <v>420</v>
      </c>
      <c r="BH38" s="1"/>
      <c r="BI38" s="1"/>
      <c r="BJ38" s="1"/>
      <c r="BK38" s="1"/>
      <c r="BL38" s="1"/>
      <c r="BM38" s="1"/>
      <c r="BN38" s="1"/>
      <c r="BO38" s="1"/>
      <c r="BP38" s="1"/>
      <c r="BQ38" s="1"/>
      <c r="BR38" s="1"/>
      <c r="BS38" s="1"/>
      <c r="BT38" s="1"/>
      <c r="BU38" s="269"/>
      <c r="BV38" s="274">
        <v>1081</v>
      </c>
      <c r="BW38" s="217"/>
      <c r="BX38" s="217"/>
      <c r="BY38" s="217"/>
      <c r="BZ38" s="217"/>
      <c r="CA38" s="217"/>
      <c r="CB38" s="326"/>
      <c r="CD38" s="261" t="s">
        <v>421</v>
      </c>
      <c r="CE38" s="1"/>
      <c r="CF38" s="1"/>
      <c r="CG38" s="1"/>
      <c r="CH38" s="1"/>
      <c r="CI38" s="1"/>
      <c r="CJ38" s="1"/>
      <c r="CK38" s="1"/>
      <c r="CL38" s="1"/>
      <c r="CM38" s="1"/>
      <c r="CN38" s="1"/>
      <c r="CO38" s="1"/>
      <c r="CP38" s="1"/>
      <c r="CQ38" s="269"/>
      <c r="CR38" s="274">
        <v>616332</v>
      </c>
      <c r="CS38" s="217"/>
      <c r="CT38" s="217"/>
      <c r="CU38" s="217"/>
      <c r="CV38" s="217"/>
      <c r="CW38" s="217"/>
      <c r="CX38" s="217"/>
      <c r="CY38" s="279"/>
      <c r="CZ38" s="283">
        <v>8.6</v>
      </c>
      <c r="DA38" s="335"/>
      <c r="DB38" s="335"/>
      <c r="DC38" s="338"/>
      <c r="DD38" s="288">
        <v>522550</v>
      </c>
      <c r="DE38" s="217"/>
      <c r="DF38" s="217"/>
      <c r="DG38" s="217"/>
      <c r="DH38" s="217"/>
      <c r="DI38" s="217"/>
      <c r="DJ38" s="217"/>
      <c r="DK38" s="279"/>
      <c r="DL38" s="288">
        <v>413833</v>
      </c>
      <c r="DM38" s="217"/>
      <c r="DN38" s="217"/>
      <c r="DO38" s="217"/>
      <c r="DP38" s="217"/>
      <c r="DQ38" s="217"/>
      <c r="DR38" s="217"/>
      <c r="DS38" s="217"/>
      <c r="DT38" s="217"/>
      <c r="DU38" s="217"/>
      <c r="DV38" s="279"/>
      <c r="DW38" s="283">
        <v>10.6</v>
      </c>
      <c r="DX38" s="335"/>
      <c r="DY38" s="335"/>
      <c r="DZ38" s="335"/>
      <c r="EA38" s="335"/>
      <c r="EB38" s="335"/>
      <c r="EC38" s="360"/>
    </row>
    <row r="39" spans="2:133" ht="11.25" customHeight="1">
      <c r="B39" s="261" t="s">
        <v>422</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423</v>
      </c>
      <c r="AR39" s="111"/>
      <c r="AS39" s="111"/>
      <c r="AT39" s="111"/>
      <c r="AU39" s="111"/>
      <c r="AV39" s="111"/>
      <c r="AW39" s="111"/>
      <c r="AX39" s="111"/>
      <c r="AY39" s="310"/>
      <c r="AZ39" s="274">
        <v>3167</v>
      </c>
      <c r="BA39" s="217"/>
      <c r="BB39" s="217"/>
      <c r="BC39" s="217"/>
      <c r="BD39" s="313"/>
      <c r="BE39" s="313"/>
      <c r="BF39" s="316"/>
      <c r="BG39" s="261" t="s">
        <v>339</v>
      </c>
      <c r="BH39" s="1"/>
      <c r="BI39" s="1"/>
      <c r="BJ39" s="1"/>
      <c r="BK39" s="1"/>
      <c r="BL39" s="1"/>
      <c r="BM39" s="1"/>
      <c r="BN39" s="1"/>
      <c r="BO39" s="1"/>
      <c r="BP39" s="1"/>
      <c r="BQ39" s="1"/>
      <c r="BR39" s="1"/>
      <c r="BS39" s="1"/>
      <c r="BT39" s="1"/>
      <c r="BU39" s="269"/>
      <c r="BV39" s="274">
        <v>1553</v>
      </c>
      <c r="BW39" s="217"/>
      <c r="BX39" s="217"/>
      <c r="BY39" s="217"/>
      <c r="BZ39" s="217"/>
      <c r="CA39" s="217"/>
      <c r="CB39" s="326"/>
      <c r="CD39" s="261" t="s">
        <v>427</v>
      </c>
      <c r="CE39" s="1"/>
      <c r="CF39" s="1"/>
      <c r="CG39" s="1"/>
      <c r="CH39" s="1"/>
      <c r="CI39" s="1"/>
      <c r="CJ39" s="1"/>
      <c r="CK39" s="1"/>
      <c r="CL39" s="1"/>
      <c r="CM39" s="1"/>
      <c r="CN39" s="1"/>
      <c r="CO39" s="1"/>
      <c r="CP39" s="1"/>
      <c r="CQ39" s="269"/>
      <c r="CR39" s="274">
        <v>158648</v>
      </c>
      <c r="CS39" s="313"/>
      <c r="CT39" s="313"/>
      <c r="CU39" s="313"/>
      <c r="CV39" s="313"/>
      <c r="CW39" s="313"/>
      <c r="CX39" s="313"/>
      <c r="CY39" s="332"/>
      <c r="CZ39" s="283">
        <v>2.2000000000000002</v>
      </c>
      <c r="DA39" s="335"/>
      <c r="DB39" s="335"/>
      <c r="DC39" s="338"/>
      <c r="DD39" s="288">
        <v>35405</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428</v>
      </c>
      <c r="C40" s="1"/>
      <c r="D40" s="1"/>
      <c r="E40" s="1"/>
      <c r="F40" s="1"/>
      <c r="G40" s="1"/>
      <c r="H40" s="1"/>
      <c r="I40" s="1"/>
      <c r="J40" s="1"/>
      <c r="K40" s="1"/>
      <c r="L40" s="1"/>
      <c r="M40" s="1"/>
      <c r="N40" s="1"/>
      <c r="O40" s="1"/>
      <c r="P40" s="1"/>
      <c r="Q40" s="269"/>
      <c r="R40" s="274">
        <v>14843</v>
      </c>
      <c r="S40" s="217"/>
      <c r="T40" s="217"/>
      <c r="U40" s="217"/>
      <c r="V40" s="217"/>
      <c r="W40" s="217"/>
      <c r="X40" s="217"/>
      <c r="Y40" s="279"/>
      <c r="Z40" s="282">
        <v>0.2</v>
      </c>
      <c r="AA40" s="282"/>
      <c r="AB40" s="282"/>
      <c r="AC40" s="282"/>
      <c r="AD40" s="287" t="s">
        <v>203</v>
      </c>
      <c r="AE40" s="287"/>
      <c r="AF40" s="287"/>
      <c r="AG40" s="287"/>
      <c r="AH40" s="287"/>
      <c r="AI40" s="287"/>
      <c r="AJ40" s="287"/>
      <c r="AK40" s="287"/>
      <c r="AL40" s="283" t="s">
        <v>203</v>
      </c>
      <c r="AM40" s="238"/>
      <c r="AN40" s="238"/>
      <c r="AO40" s="296"/>
      <c r="AQ40" s="302" t="s">
        <v>310</v>
      </c>
      <c r="AR40" s="111"/>
      <c r="AS40" s="111"/>
      <c r="AT40" s="111"/>
      <c r="AU40" s="111"/>
      <c r="AV40" s="111"/>
      <c r="AW40" s="111"/>
      <c r="AX40" s="111"/>
      <c r="AY40" s="310"/>
      <c r="AZ40" s="274" t="s">
        <v>203</v>
      </c>
      <c r="BA40" s="217"/>
      <c r="BB40" s="217"/>
      <c r="BC40" s="217"/>
      <c r="BD40" s="313"/>
      <c r="BE40" s="313"/>
      <c r="BF40" s="316"/>
      <c r="BG40" s="299" t="s">
        <v>430</v>
      </c>
      <c r="BH40" s="29"/>
      <c r="BI40" s="29"/>
      <c r="BJ40" s="29"/>
      <c r="BK40" s="29"/>
      <c r="BL40" s="29"/>
      <c r="BM40" s="1" t="s">
        <v>232</v>
      </c>
      <c r="BN40" s="1"/>
      <c r="BO40" s="1"/>
      <c r="BP40" s="1"/>
      <c r="BQ40" s="1"/>
      <c r="BR40" s="1"/>
      <c r="BS40" s="1"/>
      <c r="BT40" s="1"/>
      <c r="BU40" s="269"/>
      <c r="BV40" s="274">
        <v>85</v>
      </c>
      <c r="BW40" s="217"/>
      <c r="BX40" s="217"/>
      <c r="BY40" s="217"/>
      <c r="BZ40" s="217"/>
      <c r="CA40" s="217"/>
      <c r="CB40" s="326"/>
      <c r="CD40" s="261" t="s">
        <v>372</v>
      </c>
      <c r="CE40" s="1"/>
      <c r="CF40" s="1"/>
      <c r="CG40" s="1"/>
      <c r="CH40" s="1"/>
      <c r="CI40" s="1"/>
      <c r="CJ40" s="1"/>
      <c r="CK40" s="1"/>
      <c r="CL40" s="1"/>
      <c r="CM40" s="1"/>
      <c r="CN40" s="1"/>
      <c r="CO40" s="1"/>
      <c r="CP40" s="1"/>
      <c r="CQ40" s="269"/>
      <c r="CR40" s="274">
        <v>6000</v>
      </c>
      <c r="CS40" s="217"/>
      <c r="CT40" s="217"/>
      <c r="CU40" s="217"/>
      <c r="CV40" s="217"/>
      <c r="CW40" s="217"/>
      <c r="CX40" s="217"/>
      <c r="CY40" s="279"/>
      <c r="CZ40" s="283">
        <v>0.1</v>
      </c>
      <c r="DA40" s="335"/>
      <c r="DB40" s="335"/>
      <c r="DC40" s="338"/>
      <c r="DD40" s="288">
        <v>6000</v>
      </c>
      <c r="DE40" s="217"/>
      <c r="DF40" s="217"/>
      <c r="DG40" s="217"/>
      <c r="DH40" s="217"/>
      <c r="DI40" s="217"/>
      <c r="DJ40" s="217"/>
      <c r="DK40" s="279"/>
      <c r="DL40" s="288" t="s">
        <v>203</v>
      </c>
      <c r="DM40" s="217"/>
      <c r="DN40" s="217"/>
      <c r="DO40" s="217"/>
      <c r="DP40" s="217"/>
      <c r="DQ40" s="217"/>
      <c r="DR40" s="217"/>
      <c r="DS40" s="217"/>
      <c r="DT40" s="217"/>
      <c r="DU40" s="217"/>
      <c r="DV40" s="279"/>
      <c r="DW40" s="283" t="s">
        <v>203</v>
      </c>
      <c r="DX40" s="335"/>
      <c r="DY40" s="335"/>
      <c r="DZ40" s="335"/>
      <c r="EA40" s="335"/>
      <c r="EB40" s="335"/>
      <c r="EC40" s="360"/>
    </row>
    <row r="41" spans="2:133" ht="11.25" customHeight="1">
      <c r="B41" s="263" t="s">
        <v>429</v>
      </c>
      <c r="C41" s="267"/>
      <c r="D41" s="267"/>
      <c r="E41" s="267"/>
      <c r="F41" s="267"/>
      <c r="G41" s="267"/>
      <c r="H41" s="267"/>
      <c r="I41" s="267"/>
      <c r="J41" s="267"/>
      <c r="K41" s="267"/>
      <c r="L41" s="267"/>
      <c r="M41" s="267"/>
      <c r="N41" s="267"/>
      <c r="O41" s="267"/>
      <c r="P41" s="267"/>
      <c r="Q41" s="271"/>
      <c r="R41" s="275">
        <v>7643733</v>
      </c>
      <c r="S41" s="277"/>
      <c r="T41" s="277"/>
      <c r="U41" s="277"/>
      <c r="V41" s="277"/>
      <c r="W41" s="277"/>
      <c r="X41" s="277"/>
      <c r="Y41" s="280"/>
      <c r="Z41" s="284">
        <v>100</v>
      </c>
      <c r="AA41" s="284"/>
      <c r="AB41" s="284"/>
      <c r="AC41" s="284"/>
      <c r="AD41" s="289">
        <v>3873983</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166810</v>
      </c>
      <c r="BA41" s="217"/>
      <c r="BB41" s="217"/>
      <c r="BC41" s="217"/>
      <c r="BD41" s="313"/>
      <c r="BE41" s="313"/>
      <c r="BF41" s="316"/>
      <c r="BG41" s="299"/>
      <c r="BH41" s="29"/>
      <c r="BI41" s="29"/>
      <c r="BJ41" s="29"/>
      <c r="BK41" s="29"/>
      <c r="BL41" s="29"/>
      <c r="BM41" s="1" t="s">
        <v>344</v>
      </c>
      <c r="BN41" s="1"/>
      <c r="BO41" s="1"/>
      <c r="BP41" s="1"/>
      <c r="BQ41" s="1"/>
      <c r="BR41" s="1"/>
      <c r="BS41" s="1"/>
      <c r="BT41" s="1"/>
      <c r="BU41" s="269"/>
      <c r="BV41" s="274" t="s">
        <v>203</v>
      </c>
      <c r="BW41" s="217"/>
      <c r="BX41" s="217"/>
      <c r="BY41" s="217"/>
      <c r="BZ41" s="217"/>
      <c r="CA41" s="217"/>
      <c r="CB41" s="326"/>
      <c r="CD41" s="261" t="s">
        <v>288</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421955</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439</v>
      </c>
      <c r="BW42" s="277"/>
      <c r="BX42" s="277"/>
      <c r="BY42" s="277"/>
      <c r="BZ42" s="277"/>
      <c r="CA42" s="277"/>
      <c r="CB42" s="327"/>
      <c r="CD42" s="261" t="s">
        <v>281</v>
      </c>
      <c r="CE42" s="1"/>
      <c r="CF42" s="1"/>
      <c r="CG42" s="1"/>
      <c r="CH42" s="1"/>
      <c r="CI42" s="1"/>
      <c r="CJ42" s="1"/>
      <c r="CK42" s="1"/>
      <c r="CL42" s="1"/>
      <c r="CM42" s="1"/>
      <c r="CN42" s="1"/>
      <c r="CO42" s="1"/>
      <c r="CP42" s="1"/>
      <c r="CQ42" s="269"/>
      <c r="CR42" s="274">
        <v>1280617</v>
      </c>
      <c r="CS42" s="313"/>
      <c r="CT42" s="313"/>
      <c r="CU42" s="313"/>
      <c r="CV42" s="313"/>
      <c r="CW42" s="313"/>
      <c r="CX42" s="313"/>
      <c r="CY42" s="332"/>
      <c r="CZ42" s="283">
        <v>17.8</v>
      </c>
      <c r="DA42" s="335"/>
      <c r="DB42" s="335"/>
      <c r="DC42" s="338"/>
      <c r="DD42" s="288">
        <v>316504</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88</v>
      </c>
      <c r="CE43" s="1"/>
      <c r="CF43" s="1"/>
      <c r="CG43" s="1"/>
      <c r="CH43" s="1"/>
      <c r="CI43" s="1"/>
      <c r="CJ43" s="1"/>
      <c r="CK43" s="1"/>
      <c r="CL43" s="1"/>
      <c r="CM43" s="1"/>
      <c r="CN43" s="1"/>
      <c r="CO43" s="1"/>
      <c r="CP43" s="1"/>
      <c r="CQ43" s="269"/>
      <c r="CR43" s="274">
        <v>39243</v>
      </c>
      <c r="CS43" s="313"/>
      <c r="CT43" s="313"/>
      <c r="CU43" s="313"/>
      <c r="CV43" s="313"/>
      <c r="CW43" s="313"/>
      <c r="CX43" s="313"/>
      <c r="CY43" s="332"/>
      <c r="CZ43" s="283">
        <v>0.5</v>
      </c>
      <c r="DA43" s="335"/>
      <c r="DB43" s="335"/>
      <c r="DC43" s="338"/>
      <c r="DD43" s="288">
        <v>32743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434</v>
      </c>
      <c r="CG44" s="1"/>
      <c r="CH44" s="1"/>
      <c r="CI44" s="1"/>
      <c r="CJ44" s="1"/>
      <c r="CK44" s="1"/>
      <c r="CL44" s="1"/>
      <c r="CM44" s="1"/>
      <c r="CN44" s="1"/>
      <c r="CO44" s="1"/>
      <c r="CP44" s="1"/>
      <c r="CQ44" s="269"/>
      <c r="CR44" s="274">
        <v>1059659</v>
      </c>
      <c r="CS44" s="217"/>
      <c r="CT44" s="217"/>
      <c r="CU44" s="217"/>
      <c r="CV44" s="217"/>
      <c r="CW44" s="217"/>
      <c r="CX44" s="217"/>
      <c r="CY44" s="279"/>
      <c r="CZ44" s="283">
        <v>14.7</v>
      </c>
      <c r="DA44" s="238"/>
      <c r="DB44" s="238"/>
      <c r="DC44" s="285"/>
      <c r="DD44" s="288">
        <v>202798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451979</v>
      </c>
      <c r="CS45" s="313"/>
      <c r="CT45" s="313"/>
      <c r="CU45" s="313"/>
      <c r="CV45" s="313"/>
      <c r="CW45" s="313"/>
      <c r="CX45" s="313"/>
      <c r="CY45" s="332"/>
      <c r="CZ45" s="283">
        <v>6.3</v>
      </c>
      <c r="DA45" s="335"/>
      <c r="DB45" s="335"/>
      <c r="DC45" s="338"/>
      <c r="DD45" s="288">
        <v>37281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590413</v>
      </c>
      <c r="CS46" s="217"/>
      <c r="CT46" s="217"/>
      <c r="CU46" s="217"/>
      <c r="CV46" s="217"/>
      <c r="CW46" s="217"/>
      <c r="CX46" s="217"/>
      <c r="CY46" s="279"/>
      <c r="CZ46" s="283">
        <v>8.1999999999999993</v>
      </c>
      <c r="DA46" s="238"/>
      <c r="DB46" s="238"/>
      <c r="DC46" s="285"/>
      <c r="DD46" s="288">
        <v>161378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220958</v>
      </c>
      <c r="CS47" s="313"/>
      <c r="CT47" s="313"/>
      <c r="CU47" s="313"/>
      <c r="CV47" s="313"/>
      <c r="CW47" s="313"/>
      <c r="CX47" s="313"/>
      <c r="CY47" s="332"/>
      <c r="CZ47" s="283">
        <v>3.1</v>
      </c>
      <c r="DA47" s="335"/>
      <c r="DB47" s="335"/>
      <c r="DC47" s="338"/>
      <c r="DD47" s="288">
        <v>113706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7196021</v>
      </c>
      <c r="CS49" s="312"/>
      <c r="CT49" s="312"/>
      <c r="CU49" s="312"/>
      <c r="CV49" s="312"/>
      <c r="CW49" s="312"/>
      <c r="CX49" s="312"/>
      <c r="CY49" s="333"/>
      <c r="CZ49" s="292">
        <v>100</v>
      </c>
      <c r="DA49" s="336"/>
      <c r="DB49" s="336"/>
      <c r="DC49" s="339"/>
      <c r="DD49" s="342">
        <v>4915652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D0CjLvK7SmK4ZDUNxk1eaWp9+RDdfXbVbmGSLXCH7GExWvlhv4jkxdUlWEXVUJJ18wWvZi1AGVMQAkPbjPpYdQ==" saltValue="810PUpxmYcLkMlwi+UpZ3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E22" zoomScale="70" zoomScaleNormal="70" zoomScaleSheetLayoutView="70" workbookViewId="0">
      <selection activeCell="AA31" sqref="AA31:AE31"/>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305</v>
      </c>
      <c r="DK2" s="707"/>
      <c r="DL2" s="707"/>
      <c r="DM2" s="707"/>
      <c r="DN2" s="707"/>
      <c r="DO2" s="710"/>
      <c r="DP2" s="368"/>
      <c r="DQ2" s="706" t="s">
        <v>196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180</v>
      </c>
      <c r="R5" s="447"/>
      <c r="S5" s="447"/>
      <c r="T5" s="447"/>
      <c r="U5" s="458"/>
      <c r="V5" s="435" t="s">
        <v>443</v>
      </c>
      <c r="W5" s="447"/>
      <c r="X5" s="447"/>
      <c r="Y5" s="447"/>
      <c r="Z5" s="458"/>
      <c r="AA5" s="435" t="s">
        <v>444</v>
      </c>
      <c r="AB5" s="447"/>
      <c r="AC5" s="447"/>
      <c r="AD5" s="447"/>
      <c r="AE5" s="447"/>
      <c r="AF5" s="504" t="s">
        <v>178</v>
      </c>
      <c r="AG5" s="447"/>
      <c r="AH5" s="447"/>
      <c r="AI5" s="447"/>
      <c r="AJ5" s="522"/>
      <c r="AK5" s="447" t="s">
        <v>445</v>
      </c>
      <c r="AL5" s="447"/>
      <c r="AM5" s="447"/>
      <c r="AN5" s="447"/>
      <c r="AO5" s="458"/>
      <c r="AP5" s="435" t="s">
        <v>446</v>
      </c>
      <c r="AQ5" s="447"/>
      <c r="AR5" s="447"/>
      <c r="AS5" s="447"/>
      <c r="AT5" s="458"/>
      <c r="AU5" s="435" t="s">
        <v>234</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369</v>
      </c>
      <c r="CI5" s="447"/>
      <c r="CJ5" s="447"/>
      <c r="CK5" s="447"/>
      <c r="CL5" s="458"/>
      <c r="CM5" s="435" t="s">
        <v>323</v>
      </c>
      <c r="CN5" s="447"/>
      <c r="CO5" s="447"/>
      <c r="CP5" s="447"/>
      <c r="CQ5" s="458"/>
      <c r="CR5" s="435" t="s">
        <v>244</v>
      </c>
      <c r="CS5" s="447"/>
      <c r="CT5" s="447"/>
      <c r="CU5" s="447"/>
      <c r="CV5" s="458"/>
      <c r="CW5" s="435" t="s">
        <v>52</v>
      </c>
      <c r="CX5" s="447"/>
      <c r="CY5" s="447"/>
      <c r="CZ5" s="447"/>
      <c r="DA5" s="458"/>
      <c r="DB5" s="435" t="s">
        <v>451</v>
      </c>
      <c r="DC5" s="447"/>
      <c r="DD5" s="447"/>
      <c r="DE5" s="447"/>
      <c r="DF5" s="458"/>
      <c r="DG5" s="700" t="s">
        <v>242</v>
      </c>
      <c r="DH5" s="703"/>
      <c r="DI5" s="703"/>
      <c r="DJ5" s="703"/>
      <c r="DK5" s="708"/>
      <c r="DL5" s="700" t="s">
        <v>453</v>
      </c>
      <c r="DM5" s="703"/>
      <c r="DN5" s="703"/>
      <c r="DO5" s="703"/>
      <c r="DP5" s="708"/>
      <c r="DQ5" s="435" t="s">
        <v>455</v>
      </c>
      <c r="DR5" s="447"/>
      <c r="DS5" s="447"/>
      <c r="DT5" s="447"/>
      <c r="DU5" s="458"/>
      <c r="DV5" s="435" t="s">
        <v>234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262</v>
      </c>
      <c r="C7" s="419"/>
      <c r="D7" s="419"/>
      <c r="E7" s="419"/>
      <c r="F7" s="419"/>
      <c r="G7" s="419"/>
      <c r="H7" s="419"/>
      <c r="I7" s="419"/>
      <c r="J7" s="419"/>
      <c r="K7" s="419"/>
      <c r="L7" s="419"/>
      <c r="M7" s="419"/>
      <c r="N7" s="419"/>
      <c r="O7" s="419"/>
      <c r="P7" s="431"/>
      <c r="Q7" s="437">
        <v>7644</v>
      </c>
      <c r="R7" s="449"/>
      <c r="S7" s="449"/>
      <c r="T7" s="449"/>
      <c r="U7" s="449"/>
      <c r="V7" s="449">
        <v>7196</v>
      </c>
      <c r="W7" s="449"/>
      <c r="X7" s="449"/>
      <c r="Y7" s="449"/>
      <c r="Z7" s="449"/>
      <c r="AA7" s="449"/>
      <c r="AB7" s="449"/>
      <c r="AC7" s="449"/>
      <c r="AD7" s="449"/>
      <c r="AE7" s="492"/>
      <c r="AF7" s="506">
        <v>398</v>
      </c>
      <c r="AG7" s="519"/>
      <c r="AH7" s="519"/>
      <c r="AI7" s="519"/>
      <c r="AJ7" s="524"/>
      <c r="AK7" s="532">
        <v>815</v>
      </c>
      <c r="AL7" s="449"/>
      <c r="AM7" s="449"/>
      <c r="AN7" s="449"/>
      <c r="AO7" s="449"/>
      <c r="AP7" s="449">
        <v>13255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171</v>
      </c>
      <c r="BT7" s="419"/>
      <c r="BU7" s="419"/>
      <c r="BV7" s="419"/>
      <c r="BW7" s="419"/>
      <c r="BX7" s="419"/>
      <c r="BY7" s="419"/>
      <c r="BZ7" s="419"/>
      <c r="CA7" s="419"/>
      <c r="CB7" s="419"/>
      <c r="CC7" s="419"/>
      <c r="CD7" s="419"/>
      <c r="CE7" s="419"/>
      <c r="CF7" s="419"/>
      <c r="CG7" s="431"/>
      <c r="CH7" s="663">
        <v>22</v>
      </c>
      <c r="CI7" s="666"/>
      <c r="CJ7" s="666"/>
      <c r="CK7" s="666"/>
      <c r="CL7" s="681"/>
      <c r="CM7" s="663">
        <v>18</v>
      </c>
      <c r="CN7" s="666"/>
      <c r="CO7" s="666"/>
      <c r="CP7" s="666"/>
      <c r="CQ7" s="681"/>
      <c r="CR7" s="663">
        <v>30</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540</v>
      </c>
      <c r="BT8" s="420"/>
      <c r="BU8" s="420"/>
      <c r="BV8" s="420"/>
      <c r="BW8" s="420"/>
      <c r="BX8" s="420"/>
      <c r="BY8" s="420"/>
      <c r="BZ8" s="420"/>
      <c r="CA8" s="420"/>
      <c r="CB8" s="420"/>
      <c r="CC8" s="420"/>
      <c r="CD8" s="420"/>
      <c r="CE8" s="420"/>
      <c r="CF8" s="420"/>
      <c r="CG8" s="432"/>
      <c r="CH8" s="444">
        <v>2</v>
      </c>
      <c r="CI8" s="456"/>
      <c r="CJ8" s="456"/>
      <c r="CK8" s="456"/>
      <c r="CL8" s="682"/>
      <c r="CM8" s="444">
        <v>32</v>
      </c>
      <c r="CN8" s="456"/>
      <c r="CO8" s="456"/>
      <c r="CP8" s="456"/>
      <c r="CQ8" s="682"/>
      <c r="CR8" s="444">
        <v>8</v>
      </c>
      <c r="CS8" s="456"/>
      <c r="CT8" s="456"/>
      <c r="CU8" s="456"/>
      <c r="CV8" s="682"/>
      <c r="CW8" s="444" t="s">
        <v>203</v>
      </c>
      <c r="CX8" s="456"/>
      <c r="CY8" s="456"/>
      <c r="CZ8" s="456"/>
      <c r="DA8" s="682"/>
      <c r="DB8" s="444" t="s">
        <v>203</v>
      </c>
      <c r="DC8" s="456"/>
      <c r="DD8" s="456"/>
      <c r="DE8" s="456"/>
      <c r="DF8" s="682"/>
      <c r="DG8" s="444" t="s">
        <v>203</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456</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306</v>
      </c>
      <c r="C23" s="421"/>
      <c r="D23" s="421"/>
      <c r="E23" s="421"/>
      <c r="F23" s="421"/>
      <c r="G23" s="421"/>
      <c r="H23" s="421"/>
      <c r="I23" s="421"/>
      <c r="J23" s="421"/>
      <c r="K23" s="421"/>
      <c r="L23" s="421"/>
      <c r="M23" s="421"/>
      <c r="N23" s="421"/>
      <c r="O23" s="421"/>
      <c r="P23" s="433"/>
      <c r="Q23" s="440">
        <v>7644</v>
      </c>
      <c r="R23" s="452"/>
      <c r="S23" s="452"/>
      <c r="T23" s="452"/>
      <c r="U23" s="452"/>
      <c r="V23" s="452">
        <v>7196</v>
      </c>
      <c r="W23" s="452"/>
      <c r="X23" s="452"/>
      <c r="Y23" s="452"/>
      <c r="Z23" s="452"/>
      <c r="AA23" s="452"/>
      <c r="AB23" s="452"/>
      <c r="AC23" s="452"/>
      <c r="AD23" s="452"/>
      <c r="AE23" s="494"/>
      <c r="AF23" s="508">
        <v>398</v>
      </c>
      <c r="AG23" s="452"/>
      <c r="AH23" s="452"/>
      <c r="AI23" s="452"/>
      <c r="AJ23" s="526"/>
      <c r="AK23" s="534"/>
      <c r="AL23" s="455"/>
      <c r="AM23" s="455"/>
      <c r="AN23" s="455"/>
      <c r="AO23" s="455"/>
      <c r="AP23" s="452">
        <v>13255</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458</v>
      </c>
      <c r="R26" s="447"/>
      <c r="S26" s="447"/>
      <c r="T26" s="447"/>
      <c r="U26" s="458"/>
      <c r="V26" s="435" t="s">
        <v>459</v>
      </c>
      <c r="W26" s="447"/>
      <c r="X26" s="447"/>
      <c r="Y26" s="447"/>
      <c r="Z26" s="458"/>
      <c r="AA26" s="435" t="s">
        <v>460</v>
      </c>
      <c r="AB26" s="447"/>
      <c r="AC26" s="447"/>
      <c r="AD26" s="447"/>
      <c r="AE26" s="447"/>
      <c r="AF26" s="509" t="s">
        <v>247</v>
      </c>
      <c r="AG26" s="520"/>
      <c r="AH26" s="520"/>
      <c r="AI26" s="520"/>
      <c r="AJ26" s="527"/>
      <c r="AK26" s="447" t="s">
        <v>393</v>
      </c>
      <c r="AL26" s="447"/>
      <c r="AM26" s="447"/>
      <c r="AN26" s="447"/>
      <c r="AO26" s="458"/>
      <c r="AP26" s="435" t="s">
        <v>360</v>
      </c>
      <c r="AQ26" s="447"/>
      <c r="AR26" s="447"/>
      <c r="AS26" s="447"/>
      <c r="AT26" s="458"/>
      <c r="AU26" s="435" t="s">
        <v>461</v>
      </c>
      <c r="AV26" s="447"/>
      <c r="AW26" s="447"/>
      <c r="AX26" s="447"/>
      <c r="AY26" s="458"/>
      <c r="AZ26" s="435" t="s">
        <v>462</v>
      </c>
      <c r="BA26" s="447"/>
      <c r="BB26" s="447"/>
      <c r="BC26" s="447"/>
      <c r="BD26" s="458"/>
      <c r="BE26" s="435" t="s">
        <v>234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463</v>
      </c>
      <c r="C28" s="419"/>
      <c r="D28" s="419"/>
      <c r="E28" s="419"/>
      <c r="F28" s="419"/>
      <c r="G28" s="419"/>
      <c r="H28" s="419"/>
      <c r="I28" s="419"/>
      <c r="J28" s="419"/>
      <c r="K28" s="419"/>
      <c r="L28" s="419"/>
      <c r="M28" s="419"/>
      <c r="N28" s="419"/>
      <c r="O28" s="419"/>
      <c r="P28" s="431"/>
      <c r="Q28" s="441">
        <v>995</v>
      </c>
      <c r="R28" s="453"/>
      <c r="S28" s="453"/>
      <c r="T28" s="453"/>
      <c r="U28" s="453"/>
      <c r="V28" s="453">
        <v>995</v>
      </c>
      <c r="W28" s="453"/>
      <c r="X28" s="453"/>
      <c r="Y28" s="453"/>
      <c r="Z28" s="453"/>
      <c r="AA28" s="453" t="s">
        <v>203</v>
      </c>
      <c r="AB28" s="453"/>
      <c r="AC28" s="453"/>
      <c r="AD28" s="453"/>
      <c r="AE28" s="495"/>
      <c r="AF28" s="511" t="s">
        <v>203</v>
      </c>
      <c r="AG28" s="453"/>
      <c r="AH28" s="453"/>
      <c r="AI28" s="453"/>
      <c r="AJ28" s="529"/>
      <c r="AK28" s="535">
        <v>167</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v>
      </c>
      <c r="C29" s="420"/>
      <c r="D29" s="420"/>
      <c r="E29" s="420"/>
      <c r="F29" s="420"/>
      <c r="G29" s="420"/>
      <c r="H29" s="420"/>
      <c r="I29" s="420"/>
      <c r="J29" s="420"/>
      <c r="K29" s="420"/>
      <c r="L29" s="420"/>
      <c r="M29" s="420"/>
      <c r="N29" s="420"/>
      <c r="O29" s="420"/>
      <c r="P29" s="432"/>
      <c r="Q29" s="438">
        <v>1270</v>
      </c>
      <c r="R29" s="450"/>
      <c r="S29" s="450"/>
      <c r="T29" s="450"/>
      <c r="U29" s="450"/>
      <c r="V29" s="450">
        <v>1270</v>
      </c>
      <c r="W29" s="450"/>
      <c r="X29" s="450"/>
      <c r="Y29" s="450"/>
      <c r="Z29" s="450"/>
      <c r="AA29" s="450" t="s">
        <v>203</v>
      </c>
      <c r="AB29" s="450"/>
      <c r="AC29" s="450"/>
      <c r="AD29" s="450"/>
      <c r="AE29" s="461"/>
      <c r="AF29" s="507">
        <v>0</v>
      </c>
      <c r="AG29" s="456"/>
      <c r="AH29" s="456"/>
      <c r="AI29" s="456"/>
      <c r="AJ29" s="525"/>
      <c r="AK29" s="460">
        <v>226</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139</v>
      </c>
      <c r="R30" s="450"/>
      <c r="S30" s="450"/>
      <c r="T30" s="450"/>
      <c r="U30" s="450"/>
      <c r="V30" s="450">
        <v>135</v>
      </c>
      <c r="W30" s="450"/>
      <c r="X30" s="450"/>
      <c r="Y30" s="450"/>
      <c r="Z30" s="450"/>
      <c r="AA30" s="450" t="s">
        <v>203</v>
      </c>
      <c r="AB30" s="450"/>
      <c r="AC30" s="450"/>
      <c r="AD30" s="450"/>
      <c r="AE30" s="461"/>
      <c r="AF30" s="507">
        <v>4</v>
      </c>
      <c r="AG30" s="456"/>
      <c r="AH30" s="456"/>
      <c r="AI30" s="456"/>
      <c r="AJ30" s="525"/>
      <c r="AK30" s="460">
        <v>52</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464</v>
      </c>
      <c r="C31" s="420"/>
      <c r="D31" s="420"/>
      <c r="E31" s="420"/>
      <c r="F31" s="420"/>
      <c r="G31" s="420"/>
      <c r="H31" s="420"/>
      <c r="I31" s="420"/>
      <c r="J31" s="420"/>
      <c r="K31" s="420"/>
      <c r="L31" s="420"/>
      <c r="M31" s="420"/>
      <c r="N31" s="420"/>
      <c r="O31" s="420"/>
      <c r="P31" s="432"/>
      <c r="Q31" s="438">
        <v>132</v>
      </c>
      <c r="R31" s="450"/>
      <c r="S31" s="450"/>
      <c r="T31" s="450"/>
      <c r="U31" s="450"/>
      <c r="V31" s="450">
        <v>126</v>
      </c>
      <c r="W31" s="450"/>
      <c r="X31" s="450"/>
      <c r="Y31" s="450"/>
      <c r="Z31" s="450"/>
      <c r="AA31" s="450">
        <v>6</v>
      </c>
      <c r="AB31" s="450"/>
      <c r="AC31" s="450"/>
      <c r="AD31" s="450"/>
      <c r="AE31" s="461"/>
      <c r="AF31" s="507">
        <v>162</v>
      </c>
      <c r="AG31" s="456"/>
      <c r="AH31" s="456"/>
      <c r="AI31" s="456"/>
      <c r="AJ31" s="525"/>
      <c r="AK31" s="460">
        <v>36</v>
      </c>
      <c r="AL31" s="450"/>
      <c r="AM31" s="450"/>
      <c r="AN31" s="450"/>
      <c r="AO31" s="450"/>
      <c r="AP31" s="450">
        <v>847</v>
      </c>
      <c r="AQ31" s="450"/>
      <c r="AR31" s="450"/>
      <c r="AS31" s="450"/>
      <c r="AT31" s="450"/>
      <c r="AU31" s="450">
        <v>543</v>
      </c>
      <c r="AV31" s="450"/>
      <c r="AW31" s="450"/>
      <c r="AX31" s="450"/>
      <c r="AY31" s="450"/>
      <c r="AZ31" s="597" t="s">
        <v>203</v>
      </c>
      <c r="BA31" s="597"/>
      <c r="BB31" s="597"/>
      <c r="BC31" s="597"/>
      <c r="BD31" s="597"/>
      <c r="BE31" s="565" t="s">
        <v>465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466</v>
      </c>
      <c r="C32" s="420"/>
      <c r="D32" s="420"/>
      <c r="E32" s="420"/>
      <c r="F32" s="420"/>
      <c r="G32" s="420"/>
      <c r="H32" s="420"/>
      <c r="I32" s="420"/>
      <c r="J32" s="420"/>
      <c r="K32" s="420"/>
      <c r="L32" s="420"/>
      <c r="M32" s="420"/>
      <c r="N32" s="420"/>
      <c r="O32" s="420"/>
      <c r="P32" s="432"/>
      <c r="Q32" s="438">
        <v>46</v>
      </c>
      <c r="R32" s="450"/>
      <c r="S32" s="450"/>
      <c r="T32" s="450"/>
      <c r="U32" s="450"/>
      <c r="V32" s="450">
        <v>40</v>
      </c>
      <c r="W32" s="450"/>
      <c r="X32" s="450"/>
      <c r="Y32" s="450"/>
      <c r="Z32" s="450"/>
      <c r="AA32" s="450">
        <v>6</v>
      </c>
      <c r="AB32" s="450"/>
      <c r="AC32" s="450"/>
      <c r="AD32" s="450"/>
      <c r="AE32" s="461"/>
      <c r="AF32" s="507">
        <v>6</v>
      </c>
      <c r="AG32" s="456"/>
      <c r="AH32" s="456"/>
      <c r="AI32" s="456"/>
      <c r="AJ32" s="525"/>
      <c r="AK32" s="460">
        <v>24</v>
      </c>
      <c r="AL32" s="450"/>
      <c r="AM32" s="450"/>
      <c r="AN32" s="450"/>
      <c r="AO32" s="450"/>
      <c r="AP32" s="450">
        <v>170</v>
      </c>
      <c r="AQ32" s="450"/>
      <c r="AR32" s="450"/>
      <c r="AS32" s="450"/>
      <c r="AT32" s="450"/>
      <c r="AU32" s="450">
        <v>170</v>
      </c>
      <c r="AV32" s="450"/>
      <c r="AW32" s="450"/>
      <c r="AX32" s="450"/>
      <c r="AY32" s="450"/>
      <c r="AZ32" s="597" t="s">
        <v>203</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172</v>
      </c>
      <c r="AG63" s="452"/>
      <c r="AH63" s="452"/>
      <c r="AI63" s="452"/>
      <c r="AJ63" s="526"/>
      <c r="AK63" s="534"/>
      <c r="AL63" s="455"/>
      <c r="AM63" s="455"/>
      <c r="AN63" s="455"/>
      <c r="AO63" s="455"/>
      <c r="AP63" s="452">
        <v>1017</v>
      </c>
      <c r="AQ63" s="452"/>
      <c r="AR63" s="452"/>
      <c r="AS63" s="452"/>
      <c r="AT63" s="452"/>
      <c r="AU63" s="452">
        <v>713</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452</v>
      </c>
      <c r="B66" s="397"/>
      <c r="C66" s="397"/>
      <c r="D66" s="397"/>
      <c r="E66" s="397"/>
      <c r="F66" s="397"/>
      <c r="G66" s="397"/>
      <c r="H66" s="397"/>
      <c r="I66" s="397"/>
      <c r="J66" s="397"/>
      <c r="K66" s="397"/>
      <c r="L66" s="397"/>
      <c r="M66" s="397"/>
      <c r="N66" s="397"/>
      <c r="O66" s="397"/>
      <c r="P66" s="429"/>
      <c r="Q66" s="435" t="s">
        <v>458</v>
      </c>
      <c r="R66" s="447"/>
      <c r="S66" s="447"/>
      <c r="T66" s="447"/>
      <c r="U66" s="458"/>
      <c r="V66" s="435" t="s">
        <v>459</v>
      </c>
      <c r="W66" s="447"/>
      <c r="X66" s="447"/>
      <c r="Y66" s="447"/>
      <c r="Z66" s="458"/>
      <c r="AA66" s="435" t="s">
        <v>460</v>
      </c>
      <c r="AB66" s="447"/>
      <c r="AC66" s="447"/>
      <c r="AD66" s="447"/>
      <c r="AE66" s="458"/>
      <c r="AF66" s="512" t="s">
        <v>247</v>
      </c>
      <c r="AG66" s="520"/>
      <c r="AH66" s="520"/>
      <c r="AI66" s="520"/>
      <c r="AJ66" s="530"/>
      <c r="AK66" s="435" t="s">
        <v>393</v>
      </c>
      <c r="AL66" s="397"/>
      <c r="AM66" s="397"/>
      <c r="AN66" s="397"/>
      <c r="AO66" s="429"/>
      <c r="AP66" s="435" t="s">
        <v>360</v>
      </c>
      <c r="AQ66" s="447"/>
      <c r="AR66" s="447"/>
      <c r="AS66" s="447"/>
      <c r="AT66" s="458"/>
      <c r="AU66" s="435" t="s">
        <v>469</v>
      </c>
      <c r="AV66" s="447"/>
      <c r="AW66" s="447"/>
      <c r="AX66" s="447"/>
      <c r="AY66" s="458"/>
      <c r="AZ66" s="435" t="s">
        <v>234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532</v>
      </c>
      <c r="C68" s="419"/>
      <c r="D68" s="419"/>
      <c r="E68" s="419"/>
      <c r="F68" s="419"/>
      <c r="G68" s="419"/>
      <c r="H68" s="419"/>
      <c r="I68" s="419"/>
      <c r="J68" s="419"/>
      <c r="K68" s="419"/>
      <c r="L68" s="419"/>
      <c r="M68" s="419"/>
      <c r="N68" s="419"/>
      <c r="O68" s="419"/>
      <c r="P68" s="431"/>
      <c r="Q68" s="437">
        <v>1413</v>
      </c>
      <c r="R68" s="449"/>
      <c r="S68" s="449"/>
      <c r="T68" s="449"/>
      <c r="U68" s="449"/>
      <c r="V68" s="449">
        <v>1413</v>
      </c>
      <c r="W68" s="449"/>
      <c r="X68" s="449"/>
      <c r="Y68" s="449"/>
      <c r="Z68" s="449"/>
      <c r="AA68" s="449" t="s">
        <v>203</v>
      </c>
      <c r="AB68" s="449"/>
      <c r="AC68" s="449"/>
      <c r="AD68" s="449"/>
      <c r="AE68" s="449"/>
      <c r="AF68" s="449" t="s">
        <v>203</v>
      </c>
      <c r="AG68" s="449"/>
      <c r="AH68" s="449"/>
      <c r="AI68" s="449"/>
      <c r="AJ68" s="449"/>
      <c r="AK68" s="449" t="s">
        <v>203</v>
      </c>
      <c r="AL68" s="449"/>
      <c r="AM68" s="449"/>
      <c r="AN68" s="449"/>
      <c r="AO68" s="449"/>
      <c r="AP68" s="449">
        <v>5</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533</v>
      </c>
      <c r="C69" s="420"/>
      <c r="D69" s="420"/>
      <c r="E69" s="420"/>
      <c r="F69" s="420"/>
      <c r="G69" s="420"/>
      <c r="H69" s="420"/>
      <c r="I69" s="420"/>
      <c r="J69" s="420"/>
      <c r="K69" s="420"/>
      <c r="L69" s="420"/>
      <c r="M69" s="420"/>
      <c r="N69" s="420"/>
      <c r="O69" s="420"/>
      <c r="P69" s="432"/>
      <c r="Q69" s="438">
        <v>313</v>
      </c>
      <c r="R69" s="450"/>
      <c r="S69" s="450"/>
      <c r="T69" s="450"/>
      <c r="U69" s="450"/>
      <c r="V69" s="450">
        <v>313</v>
      </c>
      <c r="W69" s="450"/>
      <c r="X69" s="450"/>
      <c r="Y69" s="450"/>
      <c r="Z69" s="450"/>
      <c r="AA69" s="450">
        <v>0</v>
      </c>
      <c r="AB69" s="450"/>
      <c r="AC69" s="450"/>
      <c r="AD69" s="450"/>
      <c r="AE69" s="450"/>
      <c r="AF69" s="450">
        <v>0</v>
      </c>
      <c r="AG69" s="450"/>
      <c r="AH69" s="450"/>
      <c r="AI69" s="450"/>
      <c r="AJ69" s="450"/>
      <c r="AK69" s="450" t="s">
        <v>203</v>
      </c>
      <c r="AL69" s="450"/>
      <c r="AM69" s="450"/>
      <c r="AN69" s="450"/>
      <c r="AO69" s="450"/>
      <c r="AP69" s="450" t="s">
        <v>203</v>
      </c>
      <c r="AQ69" s="450"/>
      <c r="AR69" s="450"/>
      <c r="AS69" s="450"/>
      <c r="AT69" s="45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534</v>
      </c>
      <c r="C70" s="420"/>
      <c r="D70" s="420"/>
      <c r="E70" s="420"/>
      <c r="F70" s="420"/>
      <c r="G70" s="420"/>
      <c r="H70" s="420"/>
      <c r="I70" s="420"/>
      <c r="J70" s="420"/>
      <c r="K70" s="420"/>
      <c r="L70" s="420"/>
      <c r="M70" s="420"/>
      <c r="N70" s="420"/>
      <c r="O70" s="420"/>
      <c r="P70" s="432"/>
      <c r="Q70" s="438">
        <v>510</v>
      </c>
      <c r="R70" s="450"/>
      <c r="S70" s="450"/>
      <c r="T70" s="450"/>
      <c r="U70" s="450"/>
      <c r="V70" s="450">
        <v>505</v>
      </c>
      <c r="W70" s="450"/>
      <c r="X70" s="450"/>
      <c r="Y70" s="450"/>
      <c r="Z70" s="450"/>
      <c r="AA70" s="450">
        <v>5</v>
      </c>
      <c r="AB70" s="450"/>
      <c r="AC70" s="450"/>
      <c r="AD70" s="450"/>
      <c r="AE70" s="450"/>
      <c r="AF70" s="450">
        <v>5</v>
      </c>
      <c r="AG70" s="450"/>
      <c r="AH70" s="450"/>
      <c r="AI70" s="450"/>
      <c r="AJ70" s="450"/>
      <c r="AK70" s="450" t="s">
        <v>203</v>
      </c>
      <c r="AL70" s="450"/>
      <c r="AM70" s="450"/>
      <c r="AN70" s="450"/>
      <c r="AO70" s="450"/>
      <c r="AP70" s="450" t="s">
        <v>203</v>
      </c>
      <c r="AQ70" s="450"/>
      <c r="AR70" s="450"/>
      <c r="AS70" s="450"/>
      <c r="AT70" s="450"/>
      <c r="AU70" s="450" t="s">
        <v>203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535</v>
      </c>
      <c r="C71" s="420"/>
      <c r="D71" s="420"/>
      <c r="E71" s="420"/>
      <c r="F71" s="420"/>
      <c r="G71" s="420"/>
      <c r="H71" s="420"/>
      <c r="I71" s="420"/>
      <c r="J71" s="420"/>
      <c r="K71" s="420"/>
      <c r="L71" s="420"/>
      <c r="M71" s="420"/>
      <c r="N71" s="420"/>
      <c r="O71" s="420"/>
      <c r="P71" s="432"/>
      <c r="Q71" s="438">
        <v>579</v>
      </c>
      <c r="R71" s="450"/>
      <c r="S71" s="450"/>
      <c r="T71" s="450"/>
      <c r="U71" s="450"/>
      <c r="V71" s="450">
        <v>498</v>
      </c>
      <c r="W71" s="450"/>
      <c r="X71" s="450"/>
      <c r="Y71" s="450"/>
      <c r="Z71" s="450"/>
      <c r="AA71" s="450">
        <v>81</v>
      </c>
      <c r="AB71" s="450"/>
      <c r="AC71" s="450"/>
      <c r="AD71" s="450"/>
      <c r="AE71" s="450"/>
      <c r="AF71" s="450">
        <v>81</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536</v>
      </c>
      <c r="C72" s="420"/>
      <c r="D72" s="420"/>
      <c r="E72" s="420"/>
      <c r="F72" s="420"/>
      <c r="G72" s="420"/>
      <c r="H72" s="420"/>
      <c r="I72" s="420"/>
      <c r="J72" s="420"/>
      <c r="K72" s="420"/>
      <c r="L72" s="420"/>
      <c r="M72" s="420"/>
      <c r="N72" s="420"/>
      <c r="O72" s="420"/>
      <c r="P72" s="432"/>
      <c r="Q72" s="438">
        <v>26</v>
      </c>
      <c r="R72" s="450"/>
      <c r="S72" s="450"/>
      <c r="T72" s="450"/>
      <c r="U72" s="450"/>
      <c r="V72" s="450">
        <v>26</v>
      </c>
      <c r="W72" s="450"/>
      <c r="X72" s="450"/>
      <c r="Y72" s="450"/>
      <c r="Z72" s="450"/>
      <c r="AA72" s="450">
        <v>0</v>
      </c>
      <c r="AB72" s="450"/>
      <c r="AC72" s="450"/>
      <c r="AD72" s="450"/>
      <c r="AE72" s="450"/>
      <c r="AF72" s="450">
        <v>0</v>
      </c>
      <c r="AG72" s="450"/>
      <c r="AH72" s="450"/>
      <c r="AI72" s="450"/>
      <c r="AJ72" s="450"/>
      <c r="AK72" s="450" t="s">
        <v>203</v>
      </c>
      <c r="AL72" s="450"/>
      <c r="AM72" s="450"/>
      <c r="AN72" s="450"/>
      <c r="AO72" s="450"/>
      <c r="AP72" s="450">
        <v>23</v>
      </c>
      <c r="AQ72" s="450"/>
      <c r="AR72" s="450"/>
      <c r="AS72" s="450"/>
      <c r="AT72" s="450"/>
      <c r="AU72" s="450">
        <v>1</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370</v>
      </c>
      <c r="C73" s="420"/>
      <c r="D73" s="420"/>
      <c r="E73" s="420"/>
      <c r="F73" s="420"/>
      <c r="G73" s="420"/>
      <c r="H73" s="420"/>
      <c r="I73" s="420"/>
      <c r="J73" s="420"/>
      <c r="K73" s="420"/>
      <c r="L73" s="420"/>
      <c r="M73" s="420"/>
      <c r="N73" s="420"/>
      <c r="O73" s="420"/>
      <c r="P73" s="432"/>
      <c r="Q73" s="438">
        <v>124</v>
      </c>
      <c r="R73" s="450"/>
      <c r="S73" s="450"/>
      <c r="T73" s="450"/>
      <c r="U73" s="450"/>
      <c r="V73" s="450">
        <v>124</v>
      </c>
      <c r="W73" s="450"/>
      <c r="X73" s="450"/>
      <c r="Y73" s="450"/>
      <c r="Z73" s="450"/>
      <c r="AA73" s="450" t="s">
        <v>203</v>
      </c>
      <c r="AB73" s="450"/>
      <c r="AC73" s="450"/>
      <c r="AD73" s="450"/>
      <c r="AE73" s="450"/>
      <c r="AF73" s="450" t="s">
        <v>203</v>
      </c>
      <c r="AG73" s="450"/>
      <c r="AH73" s="450"/>
      <c r="AI73" s="450"/>
      <c r="AJ73" s="450"/>
      <c r="AK73" s="450" t="s">
        <v>203</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470</v>
      </c>
      <c r="C74" s="420"/>
      <c r="D74" s="420"/>
      <c r="E74" s="420"/>
      <c r="F74" s="420"/>
      <c r="G74" s="420"/>
      <c r="H74" s="420"/>
      <c r="I74" s="420"/>
      <c r="J74" s="420"/>
      <c r="K74" s="420"/>
      <c r="L74" s="420"/>
      <c r="M74" s="420"/>
      <c r="N74" s="420"/>
      <c r="O74" s="420"/>
      <c r="P74" s="432"/>
      <c r="Q74" s="438">
        <v>40</v>
      </c>
      <c r="R74" s="450"/>
      <c r="S74" s="450"/>
      <c r="T74" s="450"/>
      <c r="U74" s="450"/>
      <c r="V74" s="450">
        <v>40</v>
      </c>
      <c r="W74" s="450"/>
      <c r="X74" s="450"/>
      <c r="Y74" s="450"/>
      <c r="Z74" s="450"/>
      <c r="AA74" s="450" t="s">
        <v>203</v>
      </c>
      <c r="AB74" s="450"/>
      <c r="AC74" s="450"/>
      <c r="AD74" s="450"/>
      <c r="AE74" s="450"/>
      <c r="AF74" s="450" t="s">
        <v>203</v>
      </c>
      <c r="AG74" s="450"/>
      <c r="AH74" s="450"/>
      <c r="AI74" s="450"/>
      <c r="AJ74" s="450"/>
      <c r="AK74" s="450" t="s">
        <v>203</v>
      </c>
      <c r="AL74" s="450"/>
      <c r="AM74" s="450"/>
      <c r="AN74" s="450"/>
      <c r="AO74" s="450"/>
      <c r="AP74" s="450" t="s">
        <v>203</v>
      </c>
      <c r="AQ74" s="450"/>
      <c r="AR74" s="450"/>
      <c r="AS74" s="450"/>
      <c r="AT74" s="450"/>
      <c r="AU74" s="450" t="s">
        <v>203</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197</v>
      </c>
      <c r="C75" s="420"/>
      <c r="D75" s="420"/>
      <c r="E75" s="420"/>
      <c r="F75" s="420"/>
      <c r="G75" s="420"/>
      <c r="H75" s="420"/>
      <c r="I75" s="420"/>
      <c r="J75" s="420"/>
      <c r="K75" s="420"/>
      <c r="L75" s="420"/>
      <c r="M75" s="420"/>
      <c r="N75" s="420"/>
      <c r="O75" s="420"/>
      <c r="P75" s="432"/>
      <c r="Q75" s="444">
        <v>142</v>
      </c>
      <c r="R75" s="456"/>
      <c r="S75" s="456"/>
      <c r="T75" s="456"/>
      <c r="U75" s="460"/>
      <c r="V75" s="461">
        <v>133</v>
      </c>
      <c r="W75" s="456"/>
      <c r="X75" s="456"/>
      <c r="Y75" s="456"/>
      <c r="Z75" s="460"/>
      <c r="AA75" s="461">
        <v>9</v>
      </c>
      <c r="AB75" s="456"/>
      <c r="AC75" s="456"/>
      <c r="AD75" s="456"/>
      <c r="AE75" s="460"/>
      <c r="AF75" s="461">
        <v>9</v>
      </c>
      <c r="AG75" s="456"/>
      <c r="AH75" s="456"/>
      <c r="AI75" s="456"/>
      <c r="AJ75" s="460"/>
      <c r="AK75" s="461" t="s">
        <v>203</v>
      </c>
      <c r="AL75" s="456"/>
      <c r="AM75" s="456"/>
      <c r="AN75" s="456"/>
      <c r="AO75" s="460"/>
      <c r="AP75" s="461" t="s">
        <v>203</v>
      </c>
      <c r="AQ75" s="456"/>
      <c r="AR75" s="456"/>
      <c r="AS75" s="456"/>
      <c r="AT75" s="460"/>
      <c r="AU75" s="461" t="s">
        <v>203</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537</v>
      </c>
      <c r="C76" s="420"/>
      <c r="D76" s="420"/>
      <c r="E76" s="420"/>
      <c r="F76" s="420"/>
      <c r="G76" s="420"/>
      <c r="H76" s="420"/>
      <c r="I76" s="420"/>
      <c r="J76" s="420"/>
      <c r="K76" s="420"/>
      <c r="L76" s="420"/>
      <c r="M76" s="420"/>
      <c r="N76" s="420"/>
      <c r="O76" s="420"/>
      <c r="P76" s="432"/>
      <c r="Q76" s="444">
        <v>3280</v>
      </c>
      <c r="R76" s="456"/>
      <c r="S76" s="456"/>
      <c r="T76" s="456"/>
      <c r="U76" s="460"/>
      <c r="V76" s="461">
        <v>2177</v>
      </c>
      <c r="W76" s="456"/>
      <c r="X76" s="456"/>
      <c r="Y76" s="456"/>
      <c r="Z76" s="460"/>
      <c r="AA76" s="461">
        <v>1103</v>
      </c>
      <c r="AB76" s="456"/>
      <c r="AC76" s="456"/>
      <c r="AD76" s="456"/>
      <c r="AE76" s="460"/>
      <c r="AF76" s="461">
        <v>1103</v>
      </c>
      <c r="AG76" s="456"/>
      <c r="AH76" s="456"/>
      <c r="AI76" s="456"/>
      <c r="AJ76" s="460"/>
      <c r="AK76" s="461">
        <v>2</v>
      </c>
      <c r="AL76" s="456"/>
      <c r="AM76" s="456"/>
      <c r="AN76" s="456"/>
      <c r="AO76" s="460"/>
      <c r="AP76" s="461" t="s">
        <v>203</v>
      </c>
      <c r="AQ76" s="456"/>
      <c r="AR76" s="456"/>
      <c r="AS76" s="456"/>
      <c r="AT76" s="460"/>
      <c r="AU76" s="461" t="s">
        <v>203</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538</v>
      </c>
      <c r="C77" s="420"/>
      <c r="D77" s="420"/>
      <c r="E77" s="420"/>
      <c r="F77" s="420"/>
      <c r="G77" s="420"/>
      <c r="H77" s="420"/>
      <c r="I77" s="420"/>
      <c r="J77" s="420"/>
      <c r="K77" s="420"/>
      <c r="L77" s="420"/>
      <c r="M77" s="420"/>
      <c r="N77" s="420"/>
      <c r="O77" s="420"/>
      <c r="P77" s="432"/>
      <c r="Q77" s="444">
        <v>6</v>
      </c>
      <c r="R77" s="456"/>
      <c r="S77" s="456"/>
      <c r="T77" s="456"/>
      <c r="U77" s="460"/>
      <c r="V77" s="461">
        <v>6</v>
      </c>
      <c r="W77" s="456"/>
      <c r="X77" s="456"/>
      <c r="Y77" s="456"/>
      <c r="Z77" s="460"/>
      <c r="AA77" s="461">
        <v>0</v>
      </c>
      <c r="AB77" s="456"/>
      <c r="AC77" s="456"/>
      <c r="AD77" s="456"/>
      <c r="AE77" s="460"/>
      <c r="AF77" s="461" t="s">
        <v>203</v>
      </c>
      <c r="AG77" s="456"/>
      <c r="AH77" s="456"/>
      <c r="AI77" s="456"/>
      <c r="AJ77" s="460"/>
      <c r="AK77" s="461" t="s">
        <v>203</v>
      </c>
      <c r="AL77" s="456"/>
      <c r="AM77" s="456"/>
      <c r="AN77" s="456"/>
      <c r="AO77" s="460"/>
      <c r="AP77" s="461" t="s">
        <v>203</v>
      </c>
      <c r="AQ77" s="456"/>
      <c r="AR77" s="456"/>
      <c r="AS77" s="456"/>
      <c r="AT77" s="460"/>
      <c r="AU77" s="461" t="s">
        <v>203</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539</v>
      </c>
      <c r="C78" s="420"/>
      <c r="D78" s="420"/>
      <c r="E78" s="420"/>
      <c r="F78" s="420"/>
      <c r="G78" s="420"/>
      <c r="H78" s="420"/>
      <c r="I78" s="420"/>
      <c r="J78" s="420"/>
      <c r="K78" s="420"/>
      <c r="L78" s="420"/>
      <c r="M78" s="420"/>
      <c r="N78" s="420"/>
      <c r="O78" s="420"/>
      <c r="P78" s="432"/>
      <c r="Q78" s="438">
        <v>80</v>
      </c>
      <c r="R78" s="450"/>
      <c r="S78" s="450"/>
      <c r="T78" s="450"/>
      <c r="U78" s="450"/>
      <c r="V78" s="450">
        <v>57</v>
      </c>
      <c r="W78" s="450"/>
      <c r="X78" s="450"/>
      <c r="Y78" s="450"/>
      <c r="Z78" s="450"/>
      <c r="AA78" s="450">
        <v>23</v>
      </c>
      <c r="AB78" s="450"/>
      <c r="AC78" s="450"/>
      <c r="AD78" s="450"/>
      <c r="AE78" s="450"/>
      <c r="AF78" s="450">
        <v>23</v>
      </c>
      <c r="AG78" s="450"/>
      <c r="AH78" s="450"/>
      <c r="AI78" s="450"/>
      <c r="AJ78" s="450"/>
      <c r="AK78" s="450" t="s">
        <v>203</v>
      </c>
      <c r="AL78" s="450"/>
      <c r="AM78" s="450"/>
      <c r="AN78" s="450"/>
      <c r="AO78" s="450"/>
      <c r="AP78" s="450" t="s">
        <v>203</v>
      </c>
      <c r="AQ78" s="450"/>
      <c r="AR78" s="450"/>
      <c r="AS78" s="450"/>
      <c r="AT78" s="450"/>
      <c r="AU78" s="450" t="s">
        <v>203</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350</v>
      </c>
      <c r="C79" s="420"/>
      <c r="D79" s="420"/>
      <c r="E79" s="420"/>
      <c r="F79" s="420"/>
      <c r="G79" s="420"/>
      <c r="H79" s="420"/>
      <c r="I79" s="420"/>
      <c r="J79" s="420"/>
      <c r="K79" s="420"/>
      <c r="L79" s="420"/>
      <c r="M79" s="420"/>
      <c r="N79" s="420"/>
      <c r="O79" s="420"/>
      <c r="P79" s="432"/>
      <c r="Q79" s="438">
        <v>152422</v>
      </c>
      <c r="R79" s="450"/>
      <c r="S79" s="450"/>
      <c r="T79" s="450"/>
      <c r="U79" s="450"/>
      <c r="V79" s="450">
        <v>149637</v>
      </c>
      <c r="W79" s="450"/>
      <c r="X79" s="450"/>
      <c r="Y79" s="450"/>
      <c r="Z79" s="450"/>
      <c r="AA79" s="450">
        <v>2785</v>
      </c>
      <c r="AB79" s="450"/>
      <c r="AC79" s="450"/>
      <c r="AD79" s="450"/>
      <c r="AE79" s="450"/>
      <c r="AF79" s="450">
        <v>2785</v>
      </c>
      <c r="AG79" s="450"/>
      <c r="AH79" s="450"/>
      <c r="AI79" s="450"/>
      <c r="AJ79" s="450"/>
      <c r="AK79" s="450" t="s">
        <v>203</v>
      </c>
      <c r="AL79" s="450"/>
      <c r="AM79" s="450"/>
      <c r="AN79" s="450"/>
      <c r="AO79" s="450"/>
      <c r="AP79" s="450" t="s">
        <v>203</v>
      </c>
      <c r="AQ79" s="450"/>
      <c r="AR79" s="450"/>
      <c r="AS79" s="450"/>
      <c r="AT79" s="450"/>
      <c r="AU79" s="450" t="s">
        <v>203</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4006</v>
      </c>
      <c r="AG88" s="452"/>
      <c r="AH88" s="452"/>
      <c r="AI88" s="452"/>
      <c r="AJ88" s="452"/>
      <c r="AK88" s="455"/>
      <c r="AL88" s="455"/>
      <c r="AM88" s="455"/>
      <c r="AN88" s="455"/>
      <c r="AO88" s="455"/>
      <c r="AP88" s="452">
        <v>28</v>
      </c>
      <c r="AQ88" s="452"/>
      <c r="AR88" s="452"/>
      <c r="AS88" s="452"/>
      <c r="AT88" s="452"/>
      <c r="AU88" s="452">
        <v>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38</v>
      </c>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471</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284</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476</v>
      </c>
      <c r="AB109" s="406"/>
      <c r="AC109" s="406"/>
      <c r="AD109" s="406"/>
      <c r="AE109" s="469"/>
      <c r="AF109" s="480" t="s">
        <v>477</v>
      </c>
      <c r="AG109" s="406"/>
      <c r="AH109" s="406"/>
      <c r="AI109" s="406"/>
      <c r="AJ109" s="469"/>
      <c r="AK109" s="480" t="s">
        <v>395</v>
      </c>
      <c r="AL109" s="406"/>
      <c r="AM109" s="406"/>
      <c r="AN109" s="406"/>
      <c r="AO109" s="469"/>
      <c r="AP109" s="480" t="s">
        <v>478</v>
      </c>
      <c r="AQ109" s="406"/>
      <c r="AR109" s="406"/>
      <c r="AS109" s="406"/>
      <c r="AT109" s="555"/>
      <c r="AU109" s="383" t="s">
        <v>475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476</v>
      </c>
      <c r="BR109" s="406"/>
      <c r="BS109" s="406"/>
      <c r="BT109" s="406"/>
      <c r="BU109" s="469"/>
      <c r="BV109" s="480" t="s">
        <v>477</v>
      </c>
      <c r="BW109" s="406"/>
      <c r="BX109" s="406"/>
      <c r="BY109" s="406"/>
      <c r="BZ109" s="469"/>
      <c r="CA109" s="480" t="s">
        <v>395</v>
      </c>
      <c r="CB109" s="406"/>
      <c r="CC109" s="406"/>
      <c r="CD109" s="406"/>
      <c r="CE109" s="469"/>
      <c r="CF109" s="655" t="s">
        <v>478</v>
      </c>
      <c r="CG109" s="655"/>
      <c r="CH109" s="655"/>
      <c r="CI109" s="655"/>
      <c r="CJ109" s="655"/>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476</v>
      </c>
      <c r="DH109" s="406"/>
      <c r="DI109" s="406"/>
      <c r="DJ109" s="406"/>
      <c r="DK109" s="469"/>
      <c r="DL109" s="480" t="s">
        <v>477</v>
      </c>
      <c r="DM109" s="406"/>
      <c r="DN109" s="406"/>
      <c r="DO109" s="406"/>
      <c r="DP109" s="469"/>
      <c r="DQ109" s="480" t="s">
        <v>395</v>
      </c>
      <c r="DR109" s="406"/>
      <c r="DS109" s="406"/>
      <c r="DT109" s="406"/>
      <c r="DU109" s="469"/>
      <c r="DV109" s="480" t="s">
        <v>478</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1135092</v>
      </c>
      <c r="AB110" s="487"/>
      <c r="AC110" s="487"/>
      <c r="AD110" s="487"/>
      <c r="AE110" s="498"/>
      <c r="AF110" s="514">
        <v>1200597</v>
      </c>
      <c r="AG110" s="487"/>
      <c r="AH110" s="487"/>
      <c r="AI110" s="487"/>
      <c r="AJ110" s="498"/>
      <c r="AK110" s="514">
        <v>1297737</v>
      </c>
      <c r="AL110" s="487"/>
      <c r="AM110" s="487"/>
      <c r="AN110" s="487"/>
      <c r="AO110" s="498"/>
      <c r="AP110" s="538">
        <v>43.8</v>
      </c>
      <c r="AQ110" s="546"/>
      <c r="AR110" s="546"/>
      <c r="AS110" s="546"/>
      <c r="AT110" s="556"/>
      <c r="AU110" s="568" t="s">
        <v>110</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13736692</v>
      </c>
      <c r="BR110" s="640"/>
      <c r="BS110" s="640"/>
      <c r="BT110" s="640"/>
      <c r="BU110" s="640"/>
      <c r="BV110" s="640">
        <v>13590142</v>
      </c>
      <c r="BW110" s="640"/>
      <c r="BX110" s="640"/>
      <c r="BY110" s="640"/>
      <c r="BZ110" s="640"/>
      <c r="CA110" s="640">
        <v>13255039</v>
      </c>
      <c r="CB110" s="640"/>
      <c r="CC110" s="640"/>
      <c r="CD110" s="640"/>
      <c r="CE110" s="640"/>
      <c r="CF110" s="656">
        <v>447.5</v>
      </c>
      <c r="CG110" s="660"/>
      <c r="CH110" s="660"/>
      <c r="CI110" s="660"/>
      <c r="CJ110" s="660"/>
      <c r="CK110" s="672" t="s">
        <v>390</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v>17712</v>
      </c>
      <c r="DH110" s="640"/>
      <c r="DI110" s="640"/>
      <c r="DJ110" s="640"/>
      <c r="DK110" s="640"/>
      <c r="DL110" s="640">
        <v>17157</v>
      </c>
      <c r="DM110" s="640"/>
      <c r="DN110" s="640"/>
      <c r="DO110" s="640"/>
      <c r="DP110" s="640"/>
      <c r="DQ110" s="640">
        <v>16600</v>
      </c>
      <c r="DR110" s="640"/>
      <c r="DS110" s="640"/>
      <c r="DT110" s="640"/>
      <c r="DU110" s="640"/>
      <c r="DV110" s="712">
        <v>0.6</v>
      </c>
      <c r="DW110" s="712"/>
      <c r="DX110" s="712"/>
      <c r="DY110" s="712"/>
      <c r="DZ110" s="721"/>
    </row>
    <row r="111" spans="1:131" s="365" customFormat="1" ht="26.25" customHeight="1">
      <c r="A111" s="385" t="s">
        <v>457</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v>17712</v>
      </c>
      <c r="BR111" s="641"/>
      <c r="BS111" s="641"/>
      <c r="BT111" s="641"/>
      <c r="BU111" s="641"/>
      <c r="BV111" s="641">
        <v>17157</v>
      </c>
      <c r="BW111" s="641"/>
      <c r="BX111" s="641"/>
      <c r="BY111" s="641"/>
      <c r="BZ111" s="641"/>
      <c r="CA111" s="641">
        <v>16600</v>
      </c>
      <c r="CB111" s="641"/>
      <c r="CC111" s="641"/>
      <c r="CD111" s="641"/>
      <c r="CE111" s="641"/>
      <c r="CF111" s="657">
        <v>0.6</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154</v>
      </c>
      <c r="B112" s="409"/>
      <c r="C112" s="378" t="s">
        <v>482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272</v>
      </c>
      <c r="BA112" s="378"/>
      <c r="BB112" s="378"/>
      <c r="BC112" s="378"/>
      <c r="BD112" s="378"/>
      <c r="BE112" s="378"/>
      <c r="BF112" s="378"/>
      <c r="BG112" s="378"/>
      <c r="BH112" s="378"/>
      <c r="BI112" s="378"/>
      <c r="BJ112" s="378"/>
      <c r="BK112" s="378"/>
      <c r="BL112" s="378"/>
      <c r="BM112" s="378"/>
      <c r="BN112" s="378"/>
      <c r="BO112" s="378"/>
      <c r="BP112" s="472"/>
      <c r="BQ112" s="633">
        <v>580096</v>
      </c>
      <c r="BR112" s="641"/>
      <c r="BS112" s="641"/>
      <c r="BT112" s="641"/>
      <c r="BU112" s="641"/>
      <c r="BV112" s="641">
        <v>696444</v>
      </c>
      <c r="BW112" s="641"/>
      <c r="BX112" s="641"/>
      <c r="BY112" s="641"/>
      <c r="BZ112" s="641"/>
      <c r="CA112" s="641">
        <v>713126</v>
      </c>
      <c r="CB112" s="641"/>
      <c r="CC112" s="641"/>
      <c r="CD112" s="641"/>
      <c r="CE112" s="641"/>
      <c r="CF112" s="657">
        <v>24.1</v>
      </c>
      <c r="CG112" s="661"/>
      <c r="CH112" s="661"/>
      <c r="CI112" s="661"/>
      <c r="CJ112" s="661"/>
      <c r="CK112" s="673"/>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203</v>
      </c>
      <c r="DH112" s="641"/>
      <c r="DI112" s="641"/>
      <c r="DJ112" s="641"/>
      <c r="DK112" s="641"/>
      <c r="DL112" s="641" t="s">
        <v>203</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53165</v>
      </c>
      <c r="AB113" s="446"/>
      <c r="AC113" s="446"/>
      <c r="AD113" s="446"/>
      <c r="AE113" s="499"/>
      <c r="AF113" s="515">
        <v>64653</v>
      </c>
      <c r="AG113" s="446"/>
      <c r="AH113" s="446"/>
      <c r="AI113" s="446"/>
      <c r="AJ113" s="499"/>
      <c r="AK113" s="515">
        <v>49902</v>
      </c>
      <c r="AL113" s="446"/>
      <c r="AM113" s="446"/>
      <c r="AN113" s="446"/>
      <c r="AO113" s="499"/>
      <c r="AP113" s="539">
        <v>1.7</v>
      </c>
      <c r="AQ113" s="547"/>
      <c r="AR113" s="547"/>
      <c r="AS113" s="547"/>
      <c r="AT113" s="557"/>
      <c r="AU113" s="569"/>
      <c r="AV113" s="578"/>
      <c r="AW113" s="578"/>
      <c r="AX113" s="578"/>
      <c r="AY113" s="578"/>
      <c r="AZ113" s="425" t="s">
        <v>207</v>
      </c>
      <c r="BA113" s="378"/>
      <c r="BB113" s="378"/>
      <c r="BC113" s="378"/>
      <c r="BD113" s="378"/>
      <c r="BE113" s="378"/>
      <c r="BF113" s="378"/>
      <c r="BG113" s="378"/>
      <c r="BH113" s="378"/>
      <c r="BI113" s="378"/>
      <c r="BJ113" s="378"/>
      <c r="BK113" s="378"/>
      <c r="BL113" s="378"/>
      <c r="BM113" s="378"/>
      <c r="BN113" s="378"/>
      <c r="BO113" s="378"/>
      <c r="BP113" s="472"/>
      <c r="BQ113" s="633">
        <v>1789</v>
      </c>
      <c r="BR113" s="641"/>
      <c r="BS113" s="641"/>
      <c r="BT113" s="641"/>
      <c r="BU113" s="641"/>
      <c r="BV113" s="641">
        <v>1162</v>
      </c>
      <c r="BW113" s="641"/>
      <c r="BX113" s="641"/>
      <c r="BY113" s="641"/>
      <c r="BZ113" s="641"/>
      <c r="CA113" s="641">
        <v>559</v>
      </c>
      <c r="CB113" s="641"/>
      <c r="CC113" s="641"/>
      <c r="CD113" s="641"/>
      <c r="CE113" s="641"/>
      <c r="CF113" s="657">
        <v>0</v>
      </c>
      <c r="CG113" s="661"/>
      <c r="CH113" s="661"/>
      <c r="CI113" s="661"/>
      <c r="CJ113" s="661"/>
      <c r="CK113" s="673"/>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630</v>
      </c>
      <c r="AB114" s="446"/>
      <c r="AC114" s="446"/>
      <c r="AD114" s="446"/>
      <c r="AE114" s="499"/>
      <c r="AF114" s="515">
        <v>618</v>
      </c>
      <c r="AG114" s="446"/>
      <c r="AH114" s="446"/>
      <c r="AI114" s="446"/>
      <c r="AJ114" s="499"/>
      <c r="AK114" s="515">
        <v>619</v>
      </c>
      <c r="AL114" s="446"/>
      <c r="AM114" s="446"/>
      <c r="AN114" s="446"/>
      <c r="AO114" s="499"/>
      <c r="AP114" s="539">
        <v>0</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826655</v>
      </c>
      <c r="BR114" s="641"/>
      <c r="BS114" s="641"/>
      <c r="BT114" s="641"/>
      <c r="BU114" s="641"/>
      <c r="BV114" s="641">
        <v>805059</v>
      </c>
      <c r="BW114" s="641"/>
      <c r="BX114" s="641"/>
      <c r="BY114" s="641"/>
      <c r="BZ114" s="641"/>
      <c r="CA114" s="641">
        <v>911673</v>
      </c>
      <c r="CB114" s="641"/>
      <c r="CC114" s="641"/>
      <c r="CD114" s="641"/>
      <c r="CE114" s="641"/>
      <c r="CF114" s="657">
        <v>30.8</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203</v>
      </c>
      <c r="AB115" s="446"/>
      <c r="AC115" s="446"/>
      <c r="AD115" s="446"/>
      <c r="AE115" s="499"/>
      <c r="AF115" s="515" t="s">
        <v>203</v>
      </c>
      <c r="AG115" s="446"/>
      <c r="AH115" s="446"/>
      <c r="AI115" s="446"/>
      <c r="AJ115" s="499"/>
      <c r="AK115" s="515" t="s">
        <v>203</v>
      </c>
      <c r="AL115" s="446"/>
      <c r="AM115" s="446"/>
      <c r="AN115" s="446"/>
      <c r="AO115" s="499"/>
      <c r="AP115" s="539" t="s">
        <v>203</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3" t="s">
        <v>203</v>
      </c>
      <c r="BR115" s="641"/>
      <c r="BS115" s="641"/>
      <c r="BT115" s="641"/>
      <c r="BU115" s="641"/>
      <c r="BV115" s="641" t="s">
        <v>203</v>
      </c>
      <c r="BW115" s="641"/>
      <c r="BX115" s="641"/>
      <c r="BY115" s="641"/>
      <c r="BZ115" s="641"/>
      <c r="CA115" s="641" t="s">
        <v>203</v>
      </c>
      <c r="CB115" s="641"/>
      <c r="CC115" s="641"/>
      <c r="CD115" s="641"/>
      <c r="CE115" s="641"/>
      <c r="CF115" s="657" t="s">
        <v>203</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122</v>
      </c>
      <c r="AB116" s="446"/>
      <c r="AC116" s="446"/>
      <c r="AD116" s="446"/>
      <c r="AE116" s="499"/>
      <c r="AF116" s="515">
        <v>513</v>
      </c>
      <c r="AG116" s="446"/>
      <c r="AH116" s="446"/>
      <c r="AI116" s="446"/>
      <c r="AJ116" s="499"/>
      <c r="AK116" s="515">
        <v>499</v>
      </c>
      <c r="AL116" s="446"/>
      <c r="AM116" s="446"/>
      <c r="AN116" s="446"/>
      <c r="AO116" s="499"/>
      <c r="AP116" s="539">
        <v>0</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277</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1189009</v>
      </c>
      <c r="AB117" s="488"/>
      <c r="AC117" s="488"/>
      <c r="AD117" s="488"/>
      <c r="AE117" s="500"/>
      <c r="AF117" s="516">
        <v>1266381</v>
      </c>
      <c r="AG117" s="488"/>
      <c r="AH117" s="488"/>
      <c r="AI117" s="488"/>
      <c r="AJ117" s="500"/>
      <c r="AK117" s="516">
        <v>1348757</v>
      </c>
      <c r="AL117" s="488"/>
      <c r="AM117" s="488"/>
      <c r="AN117" s="488"/>
      <c r="AO117" s="500"/>
      <c r="AP117" s="540"/>
      <c r="AQ117" s="548"/>
      <c r="AR117" s="548"/>
      <c r="AS117" s="548"/>
      <c r="AT117" s="558"/>
      <c r="AU117" s="569"/>
      <c r="AV117" s="578"/>
      <c r="AW117" s="578"/>
      <c r="AX117" s="578"/>
      <c r="AY117" s="578"/>
      <c r="AZ117" s="426" t="s">
        <v>364</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476</v>
      </c>
      <c r="AB118" s="406"/>
      <c r="AC118" s="406"/>
      <c r="AD118" s="406"/>
      <c r="AE118" s="469"/>
      <c r="AF118" s="480" t="s">
        <v>477</v>
      </c>
      <c r="AG118" s="406"/>
      <c r="AH118" s="406"/>
      <c r="AI118" s="406"/>
      <c r="AJ118" s="469"/>
      <c r="AK118" s="480" t="s">
        <v>395</v>
      </c>
      <c r="AL118" s="406"/>
      <c r="AM118" s="406"/>
      <c r="AN118" s="406"/>
      <c r="AO118" s="469"/>
      <c r="AP118" s="480" t="s">
        <v>478</v>
      </c>
      <c r="AQ118" s="406"/>
      <c r="AR118" s="406"/>
      <c r="AS118" s="406"/>
      <c r="AT118" s="555"/>
      <c r="AU118" s="569"/>
      <c r="AV118" s="578"/>
      <c r="AW118" s="578"/>
      <c r="AX118" s="578"/>
      <c r="AY118" s="578"/>
      <c r="AZ118" s="427" t="s">
        <v>487</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488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390</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277</v>
      </c>
      <c r="BA119" s="603"/>
      <c r="BB119" s="603"/>
      <c r="BC119" s="603"/>
      <c r="BD119" s="603"/>
      <c r="BE119" s="603"/>
      <c r="BF119" s="603"/>
      <c r="BG119" s="603"/>
      <c r="BH119" s="603"/>
      <c r="BI119" s="603"/>
      <c r="BJ119" s="603"/>
      <c r="BK119" s="603"/>
      <c r="BL119" s="603"/>
      <c r="BM119" s="603"/>
      <c r="BN119" s="603"/>
      <c r="BO119" s="468" t="s">
        <v>168</v>
      </c>
      <c r="BP119" s="629"/>
      <c r="BQ119" s="634">
        <v>15162944</v>
      </c>
      <c r="BR119" s="642"/>
      <c r="BS119" s="642"/>
      <c r="BT119" s="642"/>
      <c r="BU119" s="642"/>
      <c r="BV119" s="642">
        <v>15109964</v>
      </c>
      <c r="BW119" s="642"/>
      <c r="BX119" s="642"/>
      <c r="BY119" s="642"/>
      <c r="BZ119" s="642"/>
      <c r="CA119" s="642">
        <v>14896997</v>
      </c>
      <c r="CB119" s="642"/>
      <c r="CC119" s="642"/>
      <c r="CD119" s="642"/>
      <c r="CE119" s="642"/>
      <c r="CF119" s="544"/>
      <c r="CG119" s="552"/>
      <c r="CH119" s="552"/>
      <c r="CI119" s="552"/>
      <c r="CJ119" s="669"/>
      <c r="CK119" s="674"/>
      <c r="CL119" s="414"/>
      <c r="CM119" s="427" t="s">
        <v>489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203</v>
      </c>
      <c r="DH119" s="489"/>
      <c r="DI119" s="489"/>
      <c r="DJ119" s="489"/>
      <c r="DK119" s="501"/>
      <c r="DL119" s="517" t="s">
        <v>203</v>
      </c>
      <c r="DM119" s="489"/>
      <c r="DN119" s="489"/>
      <c r="DO119" s="489"/>
      <c r="DP119" s="501"/>
      <c r="DQ119" s="517" t="s">
        <v>203</v>
      </c>
      <c r="DR119" s="489"/>
      <c r="DS119" s="489"/>
      <c r="DT119" s="489"/>
      <c r="DU119" s="501"/>
      <c r="DV119" s="714" t="s">
        <v>203</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481</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4863150</v>
      </c>
      <c r="BR120" s="640"/>
      <c r="BS120" s="640"/>
      <c r="BT120" s="640"/>
      <c r="BU120" s="640"/>
      <c r="BV120" s="640">
        <v>4824802</v>
      </c>
      <c r="BW120" s="640"/>
      <c r="BX120" s="640"/>
      <c r="BY120" s="640"/>
      <c r="BZ120" s="640"/>
      <c r="CA120" s="640">
        <v>4348662</v>
      </c>
      <c r="CB120" s="640"/>
      <c r="CC120" s="640"/>
      <c r="CD120" s="640"/>
      <c r="CE120" s="640"/>
      <c r="CF120" s="656">
        <v>146.80000000000001</v>
      </c>
      <c r="CG120" s="660"/>
      <c r="CH120" s="660"/>
      <c r="CI120" s="660"/>
      <c r="CJ120" s="660"/>
      <c r="CK120" s="675" t="s">
        <v>273</v>
      </c>
      <c r="CL120" s="685"/>
      <c r="CM120" s="685"/>
      <c r="CN120" s="685"/>
      <c r="CO120" s="688"/>
      <c r="CP120" s="692" t="s">
        <v>464</v>
      </c>
      <c r="CQ120" s="695"/>
      <c r="CR120" s="695"/>
      <c r="CS120" s="695"/>
      <c r="CT120" s="695"/>
      <c r="CU120" s="695"/>
      <c r="CV120" s="695"/>
      <c r="CW120" s="695"/>
      <c r="CX120" s="695"/>
      <c r="CY120" s="695"/>
      <c r="CZ120" s="695"/>
      <c r="DA120" s="695"/>
      <c r="DB120" s="695"/>
      <c r="DC120" s="695"/>
      <c r="DD120" s="695"/>
      <c r="DE120" s="695"/>
      <c r="DF120" s="698"/>
      <c r="DG120" s="632">
        <v>395784</v>
      </c>
      <c r="DH120" s="640"/>
      <c r="DI120" s="640"/>
      <c r="DJ120" s="640"/>
      <c r="DK120" s="640"/>
      <c r="DL120" s="640">
        <v>522815</v>
      </c>
      <c r="DM120" s="640"/>
      <c r="DN120" s="640"/>
      <c r="DO120" s="640"/>
      <c r="DP120" s="640"/>
      <c r="DQ120" s="640">
        <v>542769</v>
      </c>
      <c r="DR120" s="640"/>
      <c r="DS120" s="640"/>
      <c r="DT120" s="640"/>
      <c r="DU120" s="640"/>
      <c r="DV120" s="712">
        <v>18.3</v>
      </c>
      <c r="DW120" s="712"/>
      <c r="DX120" s="712"/>
      <c r="DY120" s="712"/>
      <c r="DZ120" s="721"/>
    </row>
    <row r="121" spans="1:130" s="365" customFormat="1" ht="26.25" customHeight="1">
      <c r="A121" s="390"/>
      <c r="B121" s="413"/>
      <c r="C121" s="426" t="s">
        <v>136</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203</v>
      </c>
      <c r="AB121" s="446"/>
      <c r="AC121" s="446"/>
      <c r="AD121" s="446"/>
      <c r="AE121" s="499"/>
      <c r="AF121" s="515" t="s">
        <v>203</v>
      </c>
      <c r="AG121" s="446"/>
      <c r="AH121" s="446"/>
      <c r="AI121" s="446"/>
      <c r="AJ121" s="499"/>
      <c r="AK121" s="515" t="s">
        <v>203</v>
      </c>
      <c r="AL121" s="446"/>
      <c r="AM121" s="446"/>
      <c r="AN121" s="446"/>
      <c r="AO121" s="499"/>
      <c r="AP121" s="539" t="s">
        <v>203</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3">
        <v>76667</v>
      </c>
      <c r="BR121" s="641"/>
      <c r="BS121" s="641"/>
      <c r="BT121" s="641"/>
      <c r="BU121" s="641"/>
      <c r="BV121" s="641">
        <v>62217</v>
      </c>
      <c r="BW121" s="641"/>
      <c r="BX121" s="641"/>
      <c r="BY121" s="641"/>
      <c r="BZ121" s="641"/>
      <c r="CA121" s="641">
        <v>57013</v>
      </c>
      <c r="CB121" s="641"/>
      <c r="CC121" s="641"/>
      <c r="CD121" s="641"/>
      <c r="CE121" s="641"/>
      <c r="CF121" s="657">
        <v>1.9</v>
      </c>
      <c r="CG121" s="661"/>
      <c r="CH121" s="661"/>
      <c r="CI121" s="661"/>
      <c r="CJ121" s="661"/>
      <c r="CK121" s="676"/>
      <c r="CL121" s="686"/>
      <c r="CM121" s="686"/>
      <c r="CN121" s="686"/>
      <c r="CO121" s="689"/>
      <c r="CP121" s="693" t="s">
        <v>466</v>
      </c>
      <c r="CQ121" s="403"/>
      <c r="CR121" s="403"/>
      <c r="CS121" s="403"/>
      <c r="CT121" s="403"/>
      <c r="CU121" s="403"/>
      <c r="CV121" s="403"/>
      <c r="CW121" s="403"/>
      <c r="CX121" s="403"/>
      <c r="CY121" s="403"/>
      <c r="CZ121" s="403"/>
      <c r="DA121" s="403"/>
      <c r="DB121" s="403"/>
      <c r="DC121" s="403"/>
      <c r="DD121" s="403"/>
      <c r="DE121" s="403"/>
      <c r="DF121" s="699"/>
      <c r="DG121" s="633">
        <v>184312</v>
      </c>
      <c r="DH121" s="641"/>
      <c r="DI121" s="641"/>
      <c r="DJ121" s="641"/>
      <c r="DK121" s="641"/>
      <c r="DL121" s="641">
        <v>173629</v>
      </c>
      <c r="DM121" s="641"/>
      <c r="DN121" s="641"/>
      <c r="DO121" s="641"/>
      <c r="DP121" s="641"/>
      <c r="DQ121" s="641">
        <v>170357</v>
      </c>
      <c r="DR121" s="641"/>
      <c r="DS121" s="641"/>
      <c r="DT121" s="641"/>
      <c r="DU121" s="641"/>
      <c r="DV121" s="713">
        <v>5.8</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11128117</v>
      </c>
      <c r="BR122" s="642"/>
      <c r="BS122" s="642"/>
      <c r="BT122" s="642"/>
      <c r="BU122" s="642"/>
      <c r="BV122" s="642">
        <v>10988767</v>
      </c>
      <c r="BW122" s="642"/>
      <c r="BX122" s="642"/>
      <c r="BY122" s="642"/>
      <c r="BZ122" s="642"/>
      <c r="CA122" s="642">
        <v>10756813</v>
      </c>
      <c r="CB122" s="642"/>
      <c r="CC122" s="642"/>
      <c r="CD122" s="642"/>
      <c r="CE122" s="642"/>
      <c r="CF122" s="658">
        <v>363.1</v>
      </c>
      <c r="CG122" s="662"/>
      <c r="CH122" s="662"/>
      <c r="CI122" s="662"/>
      <c r="CJ122" s="662"/>
      <c r="CK122" s="676"/>
      <c r="CL122" s="686"/>
      <c r="CM122" s="686"/>
      <c r="CN122" s="686"/>
      <c r="CO122" s="689"/>
      <c r="CP122" s="693" t="s">
        <v>28</v>
      </c>
      <c r="CQ122" s="403"/>
      <c r="CR122" s="403"/>
      <c r="CS122" s="403"/>
      <c r="CT122" s="403"/>
      <c r="CU122" s="403"/>
      <c r="CV122" s="403"/>
      <c r="CW122" s="403"/>
      <c r="CX122" s="403"/>
      <c r="CY122" s="403"/>
      <c r="CZ122" s="403"/>
      <c r="DA122" s="403"/>
      <c r="DB122" s="403"/>
      <c r="DC122" s="403"/>
      <c r="DD122" s="403"/>
      <c r="DE122" s="403"/>
      <c r="DF122" s="699"/>
      <c r="DG122" s="633" t="s">
        <v>203</v>
      </c>
      <c r="DH122" s="641"/>
      <c r="DI122" s="641"/>
      <c r="DJ122" s="641"/>
      <c r="DK122" s="641"/>
      <c r="DL122" s="641" t="s">
        <v>203</v>
      </c>
      <c r="DM122" s="641"/>
      <c r="DN122" s="641"/>
      <c r="DO122" s="641"/>
      <c r="DP122" s="641"/>
      <c r="DQ122" s="641" t="s">
        <v>203</v>
      </c>
      <c r="DR122" s="641"/>
      <c r="DS122" s="641"/>
      <c r="DT122" s="641"/>
      <c r="DU122" s="641"/>
      <c r="DV122" s="713" t="s">
        <v>203</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277</v>
      </c>
      <c r="BA123" s="603"/>
      <c r="BB123" s="603"/>
      <c r="BC123" s="603"/>
      <c r="BD123" s="603"/>
      <c r="BE123" s="603"/>
      <c r="BF123" s="603"/>
      <c r="BG123" s="603"/>
      <c r="BH123" s="603"/>
      <c r="BI123" s="603"/>
      <c r="BJ123" s="603"/>
      <c r="BK123" s="603"/>
      <c r="BL123" s="603"/>
      <c r="BM123" s="603"/>
      <c r="BN123" s="603"/>
      <c r="BO123" s="468" t="s">
        <v>224</v>
      </c>
      <c r="BP123" s="629"/>
      <c r="BQ123" s="635">
        <v>16067934</v>
      </c>
      <c r="BR123" s="643"/>
      <c r="BS123" s="643"/>
      <c r="BT123" s="643"/>
      <c r="BU123" s="643"/>
      <c r="BV123" s="643">
        <v>15875786</v>
      </c>
      <c r="BW123" s="643"/>
      <c r="BX123" s="643"/>
      <c r="BY123" s="643"/>
      <c r="BZ123" s="643"/>
      <c r="CA123" s="643">
        <v>15162488</v>
      </c>
      <c r="CB123" s="643"/>
      <c r="CC123" s="643"/>
      <c r="CD123" s="643"/>
      <c r="CE123" s="643"/>
      <c r="CF123" s="544"/>
      <c r="CG123" s="552"/>
      <c r="CH123" s="552"/>
      <c r="CI123" s="552"/>
      <c r="CJ123" s="669"/>
      <c r="CK123" s="676"/>
      <c r="CL123" s="686"/>
      <c r="CM123" s="686"/>
      <c r="CN123" s="686"/>
      <c r="CO123" s="689"/>
      <c r="CP123" s="693" t="s">
        <v>228</v>
      </c>
      <c r="CQ123" s="403"/>
      <c r="CR123" s="403"/>
      <c r="CS123" s="403"/>
      <c r="CT123" s="403"/>
      <c r="CU123" s="403"/>
      <c r="CV123" s="403"/>
      <c r="CW123" s="403"/>
      <c r="CX123" s="403"/>
      <c r="CY123" s="403"/>
      <c r="CZ123" s="403"/>
      <c r="DA123" s="403"/>
      <c r="DB123" s="403"/>
      <c r="DC123" s="403"/>
      <c r="DD123" s="403"/>
      <c r="DE123" s="403"/>
      <c r="DF123" s="699"/>
      <c r="DG123" s="482" t="s">
        <v>203</v>
      </c>
      <c r="DH123" s="446"/>
      <c r="DI123" s="446"/>
      <c r="DJ123" s="446"/>
      <c r="DK123" s="499"/>
      <c r="DL123" s="515" t="s">
        <v>203</v>
      </c>
      <c r="DM123" s="446"/>
      <c r="DN123" s="446"/>
      <c r="DO123" s="446"/>
      <c r="DP123" s="499"/>
      <c r="DQ123" s="515" t="s">
        <v>203</v>
      </c>
      <c r="DR123" s="446"/>
      <c r="DS123" s="446"/>
      <c r="DT123" s="446"/>
      <c r="DU123" s="499"/>
      <c r="DV123" s="539" t="s">
        <v>203</v>
      </c>
      <c r="DW123" s="547"/>
      <c r="DX123" s="547"/>
      <c r="DY123" s="547"/>
      <c r="DZ123" s="557"/>
    </row>
    <row r="124" spans="1:130" s="365" customFormat="1" ht="26.25" customHeight="1">
      <c r="A124" s="390"/>
      <c r="B124" s="413"/>
      <c r="C124" s="425" t="s">
        <v>341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t="s">
        <v>203</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488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489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203</v>
      </c>
      <c r="AB126" s="446"/>
      <c r="AC126" s="446"/>
      <c r="AD126" s="446"/>
      <c r="AE126" s="499"/>
      <c r="AF126" s="515" t="s">
        <v>203</v>
      </c>
      <c r="AG126" s="446"/>
      <c r="AH126" s="446"/>
      <c r="AI126" s="446"/>
      <c r="AJ126" s="499"/>
      <c r="AK126" s="515" t="s">
        <v>203</v>
      </c>
      <c r="AL126" s="446"/>
      <c r="AM126" s="446"/>
      <c r="AN126" s="446"/>
      <c r="AO126" s="499"/>
      <c r="AP126" s="539" t="s">
        <v>203</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203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203</v>
      </c>
      <c r="AB127" s="446"/>
      <c r="AC127" s="446"/>
      <c r="AD127" s="446"/>
      <c r="AE127" s="499"/>
      <c r="AF127" s="515" t="s">
        <v>203</v>
      </c>
      <c r="AG127" s="446"/>
      <c r="AH127" s="446"/>
      <c r="AI127" s="446"/>
      <c r="AJ127" s="499"/>
      <c r="AK127" s="515" t="s">
        <v>203</v>
      </c>
      <c r="AL127" s="446"/>
      <c r="AM127" s="446"/>
      <c r="AN127" s="446"/>
      <c r="AO127" s="499"/>
      <c r="AP127" s="539" t="s">
        <v>203</v>
      </c>
      <c r="AQ127" s="547"/>
      <c r="AR127" s="547"/>
      <c r="AS127" s="547"/>
      <c r="AT127" s="557"/>
      <c r="AU127" s="378"/>
      <c r="AV127" s="378"/>
      <c r="AW127" s="378"/>
      <c r="AX127" s="584" t="s">
        <v>497</v>
      </c>
      <c r="AY127" s="593"/>
      <c r="AZ127" s="593"/>
      <c r="BA127" s="593"/>
      <c r="BB127" s="593"/>
      <c r="BC127" s="593"/>
      <c r="BD127" s="593"/>
      <c r="BE127" s="610"/>
      <c r="BF127" s="612" t="s">
        <v>447</v>
      </c>
      <c r="BG127" s="593"/>
      <c r="BH127" s="593"/>
      <c r="BI127" s="593"/>
      <c r="BJ127" s="593"/>
      <c r="BK127" s="593"/>
      <c r="BL127" s="610"/>
      <c r="BM127" s="612" t="s">
        <v>426</v>
      </c>
      <c r="BN127" s="593"/>
      <c r="BO127" s="593"/>
      <c r="BP127" s="593"/>
      <c r="BQ127" s="593"/>
      <c r="BR127" s="593"/>
      <c r="BS127" s="610"/>
      <c r="BT127" s="612" t="s">
        <v>416</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450</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14057</v>
      </c>
      <c r="AB128" s="487"/>
      <c r="AC128" s="487"/>
      <c r="AD128" s="487"/>
      <c r="AE128" s="498"/>
      <c r="AF128" s="514">
        <v>11429</v>
      </c>
      <c r="AG128" s="487"/>
      <c r="AH128" s="487"/>
      <c r="AI128" s="487"/>
      <c r="AJ128" s="498"/>
      <c r="AK128" s="514">
        <v>13870</v>
      </c>
      <c r="AL128" s="487"/>
      <c r="AM128" s="487"/>
      <c r="AN128" s="487"/>
      <c r="AO128" s="498"/>
      <c r="AP128" s="541"/>
      <c r="AQ128" s="549"/>
      <c r="AR128" s="549"/>
      <c r="AS128" s="549"/>
      <c r="AT128" s="559"/>
      <c r="AU128" s="378"/>
      <c r="AV128" s="378"/>
      <c r="AW128" s="378"/>
      <c r="AX128" s="384" t="s">
        <v>311</v>
      </c>
      <c r="AY128" s="407"/>
      <c r="AZ128" s="407"/>
      <c r="BA128" s="407"/>
      <c r="BB128" s="407"/>
      <c r="BC128" s="407"/>
      <c r="BD128" s="407"/>
      <c r="BE128" s="470"/>
      <c r="BF128" s="613" t="s">
        <v>203</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406</v>
      </c>
      <c r="CQ128" s="381"/>
      <c r="CR128" s="381"/>
      <c r="CS128" s="381"/>
      <c r="CT128" s="381"/>
      <c r="CU128" s="381"/>
      <c r="CV128" s="381"/>
      <c r="CW128" s="381"/>
      <c r="CX128" s="381"/>
      <c r="CY128" s="381"/>
      <c r="CZ128" s="381"/>
      <c r="DA128" s="381"/>
      <c r="DB128" s="381"/>
      <c r="DC128" s="381"/>
      <c r="DD128" s="381"/>
      <c r="DE128" s="381"/>
      <c r="DF128" s="611"/>
      <c r="DG128" s="702" t="s">
        <v>203</v>
      </c>
      <c r="DH128" s="705"/>
      <c r="DI128" s="705"/>
      <c r="DJ128" s="705"/>
      <c r="DK128" s="705"/>
      <c r="DL128" s="705" t="s">
        <v>203</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239</v>
      </c>
      <c r="X129" s="466"/>
      <c r="Y129" s="466"/>
      <c r="Z129" s="476"/>
      <c r="AA129" s="482">
        <v>3841551</v>
      </c>
      <c r="AB129" s="446"/>
      <c r="AC129" s="446"/>
      <c r="AD129" s="446"/>
      <c r="AE129" s="499"/>
      <c r="AF129" s="515">
        <v>3775986</v>
      </c>
      <c r="AG129" s="446"/>
      <c r="AH129" s="446"/>
      <c r="AI129" s="446"/>
      <c r="AJ129" s="499"/>
      <c r="AK129" s="515">
        <v>3865445</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203</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798963</v>
      </c>
      <c r="AB130" s="446"/>
      <c r="AC130" s="446"/>
      <c r="AD130" s="446"/>
      <c r="AE130" s="499"/>
      <c r="AF130" s="515">
        <v>849888</v>
      </c>
      <c r="AG130" s="446"/>
      <c r="AH130" s="446"/>
      <c r="AI130" s="446"/>
      <c r="AJ130" s="499"/>
      <c r="AK130" s="515">
        <v>903173</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13.5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3042588</v>
      </c>
      <c r="AB131" s="489"/>
      <c r="AC131" s="489"/>
      <c r="AD131" s="489"/>
      <c r="AE131" s="501"/>
      <c r="AF131" s="517">
        <v>2926098</v>
      </c>
      <c r="AG131" s="489"/>
      <c r="AH131" s="489"/>
      <c r="AI131" s="489"/>
      <c r="AJ131" s="501"/>
      <c r="AK131" s="517">
        <v>2962272</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t="s">
        <v>203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12.357539040000001</v>
      </c>
      <c r="AB132" s="490"/>
      <c r="AC132" s="490"/>
      <c r="AD132" s="490"/>
      <c r="AE132" s="502"/>
      <c r="AF132" s="518">
        <v>13.843145379999999</v>
      </c>
      <c r="AG132" s="490"/>
      <c r="AH132" s="490"/>
      <c r="AI132" s="490"/>
      <c r="AJ132" s="502"/>
      <c r="AK132" s="518">
        <v>14.573746099999999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11.7</v>
      </c>
      <c r="AB133" s="491"/>
      <c r="AC133" s="491"/>
      <c r="AD133" s="491"/>
      <c r="AE133" s="503"/>
      <c r="AF133" s="486">
        <v>12.4</v>
      </c>
      <c r="AG133" s="491"/>
      <c r="AH133" s="491"/>
      <c r="AI133" s="491"/>
      <c r="AJ133" s="503"/>
      <c r="AK133" s="486">
        <v>13.5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sT5Idhc1qdtbbza7t/kVT2G1ISlq1GXHcD/w1xBeDpTLHlR/3wGas7OnGFdHNp5aYTXpFSK9UWZz+Yo+ug2UAg==" saltValue="H29BvjvEC23S1Otg2sDnK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pageMargins left="0" right="0" top="0.39370078740157483" bottom="0.39370078740157483" header="0.19685039370078741" footer="0.19685039370078741"/>
  <pageSetup paperSize="8" scale="40" fitToWidth="1" fitToHeight="1" orientation="portrait" usePrinterDefaults="1"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R23" zoomScale="70" zoomScaleNormal="85" zoomScaleSheetLayoutView="70" workbookViewId="0">
      <selection activeCell="AA31" sqref="AA31:AE31"/>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102</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jiJapb4F9nX8Eza708azCzU/NoUMy/ZA640XcUfHbHM1vpX0Q9ONtTf3+KmLv/8WFOVy1KMhEqqO3fX94p7VpA==" saltValue="4TMZC6c6JY6X3d1mpu6s1w==" spinCount="100000" sheet="1" objects="1" scenarios="1"/>
  <phoneticPr fontId="5"/>
  <printOptions horizontalCentered="1"/>
  <pageMargins left="0" right="0" top="0.39370078740157483" bottom="0.39370078740157483" header="0.19685039370078741" footer="0.19685039370078741"/>
  <pageSetup paperSize="9" scale="44" fitToWidth="1" fitToHeight="1" orientation="landscape" usePrinterDefaults="1" cellComments="asDisplayed" horizont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O38" zoomScale="70" zoomScaleNormal="70" zoomScaleSheetLayoutView="55" workbookViewId="0">
      <selection activeCell="AA31" sqref="AA31:AE31"/>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mHaHyRVuWp9QKxzWUJpXkdvDpv7eUlOZzS26WcXDMeHqEXoRD5QtsY/0SRQ6KwwsFAjMsUm8VqzZ0Q0QGGeWwA==" saltValue="8u2t29LuuIZAwHxxrxUaWQ==" spinCount="100000" sheet="1" objects="1" scenarios="1"/>
  <phoneticPr fontId="5"/>
  <printOptions horizontalCentered="1"/>
  <pageMargins left="0" right="0" top="0.39370078740157483" bottom="0.39370078740157483" header="0.19685039370078741" footer="0.19685039370078741"/>
  <pageSetup paperSize="9" scale="48" fitToWidth="1" fitToHeight="1" orientation="landscape" usePrinterDefaults="1" cellComments="asDisplayed" horizont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topLeftCell="A27" zoomScale="85" zoomScaleSheetLayoutView="85" workbookViewId="0">
      <selection activeCell="AA31" sqref="AA31:AE31"/>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829"/>
      <c r="AT1" s="829"/>
    </row>
    <row r="2" spans="1:46">
      <c r="AS2" s="829"/>
      <c r="AT2" s="829"/>
    </row>
    <row r="3" spans="1:46">
      <c r="AS3" s="829"/>
      <c r="AT3" s="829"/>
    </row>
    <row r="4" spans="1:46">
      <c r="AS4" s="829"/>
      <c r="AT4" s="829"/>
    </row>
    <row r="5" spans="1:46" ht="17.2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AK6" s="729" t="s">
        <v>334</v>
      </c>
      <c r="AL6" s="729"/>
      <c r="AM6" s="729"/>
      <c r="AN6" s="729"/>
    </row>
    <row r="7" spans="1:46" ht="13.5" customHeight="1">
      <c r="A7" s="728"/>
      <c r="AK7" s="740"/>
      <c r="AL7" s="753"/>
      <c r="AM7" s="753"/>
      <c r="AN7" s="770"/>
      <c r="AO7" s="783" t="s">
        <v>90</v>
      </c>
      <c r="AP7" s="795"/>
      <c r="AQ7" s="806" t="s">
        <v>503</v>
      </c>
      <c r="AR7" s="820"/>
    </row>
    <row r="8" spans="1:46">
      <c r="A8" s="728"/>
      <c r="AK8" s="741"/>
      <c r="AL8" s="754"/>
      <c r="AM8" s="754"/>
      <c r="AN8" s="771"/>
      <c r="AO8" s="784"/>
      <c r="AP8" s="796" t="s">
        <v>504</v>
      </c>
      <c r="AQ8" s="807" t="s">
        <v>505</v>
      </c>
      <c r="AR8" s="821" t="s">
        <v>506</v>
      </c>
    </row>
    <row r="9" spans="1:46">
      <c r="A9" s="728"/>
      <c r="AK9" s="742" t="s">
        <v>467</v>
      </c>
      <c r="AL9" s="755"/>
      <c r="AM9" s="755"/>
      <c r="AN9" s="772"/>
      <c r="AO9" s="785">
        <v>1196549</v>
      </c>
      <c r="AP9" s="785">
        <v>201405</v>
      </c>
      <c r="AQ9" s="808">
        <v>171003</v>
      </c>
      <c r="AR9" s="822">
        <v>17.8</v>
      </c>
    </row>
    <row r="10" spans="1:46" ht="13.5" customHeight="1">
      <c r="A10" s="728"/>
      <c r="AK10" s="742" t="s">
        <v>210</v>
      </c>
      <c r="AL10" s="755"/>
      <c r="AM10" s="755"/>
      <c r="AN10" s="772"/>
      <c r="AO10" s="786">
        <v>209398</v>
      </c>
      <c r="AP10" s="786">
        <v>35246</v>
      </c>
      <c r="AQ10" s="809">
        <v>27322</v>
      </c>
      <c r="AR10" s="823">
        <v>29</v>
      </c>
    </row>
    <row r="11" spans="1:46" ht="13.5" customHeight="1">
      <c r="A11" s="728"/>
      <c r="AK11" s="742" t="s">
        <v>404</v>
      </c>
      <c r="AL11" s="755"/>
      <c r="AM11" s="755"/>
      <c r="AN11" s="772"/>
      <c r="AO11" s="786" t="s">
        <v>203</v>
      </c>
      <c r="AP11" s="786" t="s">
        <v>203</v>
      </c>
      <c r="AQ11" s="809">
        <v>5560</v>
      </c>
      <c r="AR11" s="823" t="s">
        <v>203</v>
      </c>
    </row>
    <row r="12" spans="1:46" ht="13.5" customHeight="1">
      <c r="A12" s="728"/>
      <c r="AK12" s="742" t="s">
        <v>132</v>
      </c>
      <c r="AL12" s="755"/>
      <c r="AM12" s="755"/>
      <c r="AN12" s="772"/>
      <c r="AO12" s="786" t="s">
        <v>203</v>
      </c>
      <c r="AP12" s="786" t="s">
        <v>203</v>
      </c>
      <c r="AQ12" s="809">
        <v>49</v>
      </c>
      <c r="AR12" s="823" t="s">
        <v>203</v>
      </c>
    </row>
    <row r="13" spans="1:46" ht="13.5" customHeight="1">
      <c r="A13" s="728"/>
      <c r="AK13" s="742" t="s">
        <v>507</v>
      </c>
      <c r="AL13" s="755"/>
      <c r="AM13" s="755"/>
      <c r="AN13" s="772"/>
      <c r="AO13" s="786">
        <v>55869</v>
      </c>
      <c r="AP13" s="786">
        <v>9404</v>
      </c>
      <c r="AQ13" s="809">
        <v>6397</v>
      </c>
      <c r="AR13" s="823">
        <v>47</v>
      </c>
    </row>
    <row r="14" spans="1:46" ht="13.5" customHeight="1">
      <c r="A14" s="728"/>
      <c r="AK14" s="742" t="s">
        <v>508</v>
      </c>
      <c r="AL14" s="755"/>
      <c r="AM14" s="755"/>
      <c r="AN14" s="772"/>
      <c r="AO14" s="786">
        <v>39243</v>
      </c>
      <c r="AP14" s="786">
        <v>6605</v>
      </c>
      <c r="AQ14" s="809">
        <v>3603</v>
      </c>
      <c r="AR14" s="823">
        <v>83.3</v>
      </c>
    </row>
    <row r="15" spans="1:46" ht="13.5" customHeight="1">
      <c r="A15" s="728"/>
      <c r="AK15" s="743" t="s">
        <v>313</v>
      </c>
      <c r="AL15" s="756"/>
      <c r="AM15" s="756"/>
      <c r="AN15" s="773"/>
      <c r="AO15" s="786">
        <v>-67914</v>
      </c>
      <c r="AP15" s="786">
        <v>-11431</v>
      </c>
      <c r="AQ15" s="809">
        <v>-9266</v>
      </c>
      <c r="AR15" s="823">
        <v>23.4</v>
      </c>
    </row>
    <row r="16" spans="1:46">
      <c r="A16" s="728"/>
      <c r="AK16" s="743" t="s">
        <v>277</v>
      </c>
      <c r="AL16" s="756"/>
      <c r="AM16" s="756"/>
      <c r="AN16" s="773"/>
      <c r="AO16" s="786">
        <v>1433145</v>
      </c>
      <c r="AP16" s="786">
        <v>241230</v>
      </c>
      <c r="AQ16" s="809">
        <v>204668</v>
      </c>
      <c r="AR16" s="823">
        <v>17.899999999999999</v>
      </c>
    </row>
    <row r="17" spans="1:46">
      <c r="A17" s="728"/>
    </row>
    <row r="18" spans="1:46">
      <c r="A18" s="728"/>
      <c r="AQ18" s="801"/>
      <c r="AR18" s="801"/>
    </row>
    <row r="19" spans="1:46">
      <c r="A19" s="728"/>
      <c r="AK19" s="363" t="s">
        <v>188</v>
      </c>
    </row>
    <row r="20" spans="1:46">
      <c r="A20" s="728"/>
      <c r="AK20" s="744"/>
      <c r="AL20" s="757"/>
      <c r="AM20" s="757"/>
      <c r="AN20" s="774"/>
      <c r="AO20" s="787" t="s">
        <v>509</v>
      </c>
      <c r="AP20" s="797" t="s">
        <v>338</v>
      </c>
      <c r="AQ20" s="810" t="s">
        <v>43</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510</v>
      </c>
      <c r="AL21" s="758"/>
      <c r="AM21" s="758"/>
      <c r="AN21" s="775"/>
      <c r="AO21" s="788">
        <v>20.7</v>
      </c>
      <c r="AP21" s="798">
        <v>17.07</v>
      </c>
      <c r="AQ21" s="811">
        <v>3.63</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511</v>
      </c>
      <c r="AL22" s="758"/>
      <c r="AM22" s="758"/>
      <c r="AN22" s="775"/>
      <c r="AO22" s="789">
        <v>96.8</v>
      </c>
      <c r="AP22" s="799">
        <v>95.6</v>
      </c>
      <c r="AQ22" s="812">
        <v>1.2</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512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S27" s="829"/>
      <c r="AT27" s="829"/>
    </row>
    <row r="28" spans="1:46" ht="17.25">
      <c r="A28" s="730" t="s">
        <v>267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AK29" s="729" t="s">
        <v>61</v>
      </c>
      <c r="AL29" s="729"/>
      <c r="AM29" s="729"/>
      <c r="AN29" s="729"/>
      <c r="AS29" s="834"/>
    </row>
    <row r="30" spans="1:46" ht="13.5" customHeight="1">
      <c r="A30" s="728"/>
      <c r="AK30" s="740"/>
      <c r="AL30" s="753"/>
      <c r="AM30" s="753"/>
      <c r="AN30" s="770"/>
      <c r="AO30" s="783" t="s">
        <v>90</v>
      </c>
      <c r="AP30" s="795"/>
      <c r="AQ30" s="806" t="s">
        <v>503</v>
      </c>
      <c r="AR30" s="820"/>
    </row>
    <row r="31" spans="1:46">
      <c r="A31" s="728"/>
      <c r="AK31" s="741"/>
      <c r="AL31" s="754"/>
      <c r="AM31" s="754"/>
      <c r="AN31" s="771"/>
      <c r="AO31" s="784"/>
      <c r="AP31" s="796" t="s">
        <v>504</v>
      </c>
      <c r="AQ31" s="807" t="s">
        <v>505</v>
      </c>
      <c r="AR31" s="821" t="s">
        <v>506</v>
      </c>
    </row>
    <row r="32" spans="1:46" ht="27" customHeight="1">
      <c r="A32" s="728"/>
      <c r="AK32" s="746" t="s">
        <v>513</v>
      </c>
      <c r="AL32" s="759"/>
      <c r="AM32" s="759"/>
      <c r="AN32" s="776"/>
      <c r="AO32" s="786">
        <v>1297737</v>
      </c>
      <c r="AP32" s="786">
        <v>218437</v>
      </c>
      <c r="AQ32" s="813">
        <v>121688</v>
      </c>
      <c r="AR32" s="823">
        <v>79.5</v>
      </c>
    </row>
    <row r="33" spans="1:46" ht="13.5" customHeight="1">
      <c r="A33" s="728"/>
      <c r="AK33" s="746" t="s">
        <v>514</v>
      </c>
      <c r="AL33" s="759"/>
      <c r="AM33" s="759"/>
      <c r="AN33" s="776"/>
      <c r="AO33" s="786" t="s">
        <v>203</v>
      </c>
      <c r="AP33" s="786" t="s">
        <v>203</v>
      </c>
      <c r="AQ33" s="813">
        <v>42</v>
      </c>
      <c r="AR33" s="823" t="s">
        <v>203</v>
      </c>
    </row>
    <row r="34" spans="1:46" ht="27" customHeight="1">
      <c r="A34" s="728"/>
      <c r="AK34" s="746" t="s">
        <v>515</v>
      </c>
      <c r="AL34" s="759"/>
      <c r="AM34" s="759"/>
      <c r="AN34" s="776"/>
      <c r="AO34" s="786" t="s">
        <v>203</v>
      </c>
      <c r="AP34" s="786" t="s">
        <v>203</v>
      </c>
      <c r="AQ34" s="813">
        <v>167</v>
      </c>
      <c r="AR34" s="823" t="s">
        <v>203</v>
      </c>
    </row>
    <row r="35" spans="1:46" ht="27" customHeight="1">
      <c r="A35" s="728"/>
      <c r="AK35" s="746" t="s">
        <v>516</v>
      </c>
      <c r="AL35" s="759"/>
      <c r="AM35" s="759"/>
      <c r="AN35" s="776"/>
      <c r="AO35" s="786">
        <v>49902</v>
      </c>
      <c r="AP35" s="786">
        <v>8400</v>
      </c>
      <c r="AQ35" s="813">
        <v>24481</v>
      </c>
      <c r="AR35" s="823">
        <v>-65.7</v>
      </c>
    </row>
    <row r="36" spans="1:46" ht="27" customHeight="1">
      <c r="A36" s="728"/>
      <c r="AK36" s="746" t="s">
        <v>39</v>
      </c>
      <c r="AL36" s="759"/>
      <c r="AM36" s="759"/>
      <c r="AN36" s="776"/>
      <c r="AO36" s="786">
        <v>619</v>
      </c>
      <c r="AP36" s="786">
        <v>104</v>
      </c>
      <c r="AQ36" s="813">
        <v>4187</v>
      </c>
      <c r="AR36" s="823">
        <v>-97.5</v>
      </c>
    </row>
    <row r="37" spans="1:46" ht="13.5" customHeight="1">
      <c r="A37" s="728"/>
      <c r="AK37" s="746" t="s">
        <v>352</v>
      </c>
      <c r="AL37" s="759"/>
      <c r="AM37" s="759"/>
      <c r="AN37" s="776"/>
      <c r="AO37" s="786" t="s">
        <v>203</v>
      </c>
      <c r="AP37" s="786" t="s">
        <v>203</v>
      </c>
      <c r="AQ37" s="813">
        <v>813</v>
      </c>
      <c r="AR37" s="823" t="s">
        <v>203</v>
      </c>
    </row>
    <row r="38" spans="1:46" ht="27" customHeight="1">
      <c r="A38" s="728"/>
      <c r="AK38" s="747" t="s">
        <v>517</v>
      </c>
      <c r="AL38" s="760"/>
      <c r="AM38" s="760"/>
      <c r="AN38" s="777"/>
      <c r="AO38" s="790">
        <v>499</v>
      </c>
      <c r="AP38" s="790">
        <v>84</v>
      </c>
      <c r="AQ38" s="814">
        <v>19</v>
      </c>
      <c r="AR38" s="812">
        <v>342.1</v>
      </c>
      <c r="AS38" s="834"/>
    </row>
    <row r="39" spans="1:46">
      <c r="A39" s="728"/>
      <c r="AK39" s="747" t="s">
        <v>87</v>
      </c>
      <c r="AL39" s="760"/>
      <c r="AM39" s="760"/>
      <c r="AN39" s="777"/>
      <c r="AO39" s="786">
        <v>-13870</v>
      </c>
      <c r="AP39" s="786">
        <v>-2335</v>
      </c>
      <c r="AQ39" s="813">
        <v>-4925</v>
      </c>
      <c r="AR39" s="823">
        <v>-52.6</v>
      </c>
      <c r="AS39" s="834"/>
    </row>
    <row r="40" spans="1:46" ht="27" customHeight="1">
      <c r="A40" s="728"/>
      <c r="AK40" s="746" t="s">
        <v>518</v>
      </c>
      <c r="AL40" s="759"/>
      <c r="AM40" s="759"/>
      <c r="AN40" s="776"/>
      <c r="AO40" s="786">
        <v>-903173</v>
      </c>
      <c r="AP40" s="786">
        <v>-152024</v>
      </c>
      <c r="AQ40" s="813">
        <v>-96916</v>
      </c>
      <c r="AR40" s="823">
        <v>56.9</v>
      </c>
      <c r="AS40" s="834"/>
    </row>
    <row r="41" spans="1:46">
      <c r="A41" s="728"/>
      <c r="AK41" s="748" t="s">
        <v>392</v>
      </c>
      <c r="AL41" s="761"/>
      <c r="AM41" s="761"/>
      <c r="AN41" s="778"/>
      <c r="AO41" s="786">
        <v>431714</v>
      </c>
      <c r="AP41" s="786">
        <v>72667</v>
      </c>
      <c r="AQ41" s="813">
        <v>49555</v>
      </c>
      <c r="AR41" s="823">
        <v>46.6</v>
      </c>
      <c r="AS41" s="834"/>
    </row>
    <row r="42" spans="1:46">
      <c r="A42" s="728"/>
      <c r="AK42" s="749"/>
      <c r="AQ42" s="801"/>
      <c r="AR42" s="801"/>
      <c r="AS42" s="834"/>
    </row>
    <row r="43" spans="1:46">
      <c r="A43" s="728"/>
      <c r="AP43" s="802"/>
      <c r="AQ43" s="801"/>
      <c r="AS43" s="834"/>
    </row>
    <row r="44" spans="1:46">
      <c r="A44" s="728"/>
      <c r="AQ44" s="801"/>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519</v>
      </c>
    </row>
    <row r="48" spans="1:46">
      <c r="A48" s="728"/>
      <c r="AK48" s="736" t="s">
        <v>520</v>
      </c>
      <c r="AL48" s="736"/>
      <c r="AM48" s="736"/>
      <c r="AN48" s="736"/>
      <c r="AO48" s="736"/>
      <c r="AP48" s="736"/>
      <c r="AQ48" s="800"/>
      <c r="AR48" s="736"/>
    </row>
    <row r="49" spans="1:44" ht="13.5" customHeight="1">
      <c r="A49" s="728"/>
      <c r="AK49" s="750"/>
      <c r="AL49" s="762"/>
      <c r="AM49" s="766" t="s">
        <v>90</v>
      </c>
      <c r="AN49" s="779" t="s">
        <v>448</v>
      </c>
      <c r="AO49" s="791"/>
      <c r="AP49" s="791"/>
      <c r="AQ49" s="791"/>
      <c r="AR49" s="825"/>
    </row>
    <row r="50" spans="1:44">
      <c r="A50" s="728"/>
      <c r="AK50" s="751"/>
      <c r="AL50" s="763"/>
      <c r="AM50" s="767"/>
      <c r="AN50" s="780" t="s">
        <v>494</v>
      </c>
      <c r="AO50" s="792" t="s">
        <v>495</v>
      </c>
      <c r="AP50" s="803" t="s">
        <v>521</v>
      </c>
      <c r="AQ50" s="816" t="s">
        <v>387</v>
      </c>
      <c r="AR50" s="826" t="s">
        <v>522</v>
      </c>
    </row>
    <row r="51" spans="1:44">
      <c r="A51" s="728"/>
      <c r="AK51" s="750" t="s">
        <v>523</v>
      </c>
      <c r="AL51" s="762"/>
      <c r="AM51" s="768">
        <v>1677019</v>
      </c>
      <c r="AN51" s="781">
        <v>250563</v>
      </c>
      <c r="AO51" s="793">
        <v>-39.1</v>
      </c>
      <c r="AP51" s="804">
        <v>190274</v>
      </c>
      <c r="AQ51" s="817">
        <v>13.6</v>
      </c>
      <c r="AR51" s="827">
        <v>-52.7</v>
      </c>
    </row>
    <row r="52" spans="1:44">
      <c r="A52" s="728"/>
      <c r="AK52" s="752"/>
      <c r="AL52" s="764" t="s">
        <v>279</v>
      </c>
      <c r="AM52" s="769">
        <v>1027201</v>
      </c>
      <c r="AN52" s="782">
        <v>153474</v>
      </c>
      <c r="AO52" s="794">
        <v>-52.9</v>
      </c>
      <c r="AP52" s="805">
        <v>88584</v>
      </c>
      <c r="AQ52" s="818">
        <v>7.3</v>
      </c>
      <c r="AR52" s="828">
        <v>-60.2</v>
      </c>
    </row>
    <row r="53" spans="1:44">
      <c r="A53" s="728"/>
      <c r="AK53" s="750" t="s">
        <v>484</v>
      </c>
      <c r="AL53" s="762"/>
      <c r="AM53" s="768">
        <v>5041223</v>
      </c>
      <c r="AN53" s="781">
        <v>778808</v>
      </c>
      <c r="AO53" s="793">
        <v>210.8</v>
      </c>
      <c r="AP53" s="804">
        <v>200194</v>
      </c>
      <c r="AQ53" s="817">
        <v>5.2</v>
      </c>
      <c r="AR53" s="827">
        <v>205.6</v>
      </c>
    </row>
    <row r="54" spans="1:44">
      <c r="A54" s="728"/>
      <c r="AK54" s="752"/>
      <c r="AL54" s="764" t="s">
        <v>279</v>
      </c>
      <c r="AM54" s="769">
        <v>4559348</v>
      </c>
      <c r="AN54" s="782">
        <v>704364</v>
      </c>
      <c r="AO54" s="794">
        <v>358.9</v>
      </c>
      <c r="AP54" s="805">
        <v>106422</v>
      </c>
      <c r="AQ54" s="818">
        <v>20.100000000000001</v>
      </c>
      <c r="AR54" s="828">
        <v>338.8</v>
      </c>
    </row>
    <row r="55" spans="1:44">
      <c r="A55" s="728"/>
      <c r="AK55" s="750" t="s">
        <v>320</v>
      </c>
      <c r="AL55" s="762"/>
      <c r="AM55" s="768">
        <v>1569032</v>
      </c>
      <c r="AN55" s="781">
        <v>249727</v>
      </c>
      <c r="AO55" s="793">
        <v>-67.900000000000006</v>
      </c>
      <c r="AP55" s="804">
        <v>196914</v>
      </c>
      <c r="AQ55" s="817">
        <v>-1.6</v>
      </c>
      <c r="AR55" s="827">
        <v>-66.3</v>
      </c>
    </row>
    <row r="56" spans="1:44">
      <c r="A56" s="728"/>
      <c r="AK56" s="752"/>
      <c r="AL56" s="764" t="s">
        <v>279</v>
      </c>
      <c r="AM56" s="769">
        <v>833858</v>
      </c>
      <c r="AN56" s="782">
        <v>132717</v>
      </c>
      <c r="AO56" s="794">
        <v>-81.2</v>
      </c>
      <c r="AP56" s="805">
        <v>98966</v>
      </c>
      <c r="AQ56" s="818">
        <v>-7</v>
      </c>
      <c r="AR56" s="828">
        <v>-74.2</v>
      </c>
    </row>
    <row r="57" spans="1:44">
      <c r="A57" s="728"/>
      <c r="AK57" s="750" t="s">
        <v>137</v>
      </c>
      <c r="AL57" s="762"/>
      <c r="AM57" s="768">
        <v>1216768</v>
      </c>
      <c r="AN57" s="781">
        <v>199274</v>
      </c>
      <c r="AO57" s="793">
        <v>-20.2</v>
      </c>
      <c r="AP57" s="804">
        <v>204757</v>
      </c>
      <c r="AQ57" s="817">
        <v>4</v>
      </c>
      <c r="AR57" s="827">
        <v>-24.2</v>
      </c>
    </row>
    <row r="58" spans="1:44">
      <c r="A58" s="728"/>
      <c r="AK58" s="752"/>
      <c r="AL58" s="764" t="s">
        <v>279</v>
      </c>
      <c r="AM58" s="769">
        <v>994720</v>
      </c>
      <c r="AN58" s="782">
        <v>162909</v>
      </c>
      <c r="AO58" s="794">
        <v>22.7</v>
      </c>
      <c r="AP58" s="805">
        <v>106071</v>
      </c>
      <c r="AQ58" s="818">
        <v>7.2</v>
      </c>
      <c r="AR58" s="828">
        <v>15.5</v>
      </c>
    </row>
    <row r="59" spans="1:44">
      <c r="A59" s="728"/>
      <c r="AK59" s="750" t="s">
        <v>524</v>
      </c>
      <c r="AL59" s="762"/>
      <c r="AM59" s="768">
        <v>1059659</v>
      </c>
      <c r="AN59" s="781">
        <v>178364</v>
      </c>
      <c r="AO59" s="793">
        <v>-10.5</v>
      </c>
      <c r="AP59" s="804">
        <v>194971</v>
      </c>
      <c r="AQ59" s="817">
        <v>-4.8</v>
      </c>
      <c r="AR59" s="827">
        <v>-5.7</v>
      </c>
    </row>
    <row r="60" spans="1:44">
      <c r="A60" s="728"/>
      <c r="AK60" s="752"/>
      <c r="AL60" s="764" t="s">
        <v>279</v>
      </c>
      <c r="AM60" s="769">
        <v>590413</v>
      </c>
      <c r="AN60" s="782">
        <v>99379</v>
      </c>
      <c r="AO60" s="794">
        <v>-39</v>
      </c>
      <c r="AP60" s="805">
        <v>105966</v>
      </c>
      <c r="AQ60" s="818">
        <v>-0.1</v>
      </c>
      <c r="AR60" s="828">
        <v>-38.9</v>
      </c>
    </row>
    <row r="61" spans="1:44">
      <c r="A61" s="728"/>
      <c r="AK61" s="750" t="s">
        <v>415</v>
      </c>
      <c r="AL61" s="765"/>
      <c r="AM61" s="768">
        <v>2112740</v>
      </c>
      <c r="AN61" s="781">
        <v>331347</v>
      </c>
      <c r="AO61" s="793">
        <v>14.6</v>
      </c>
      <c r="AP61" s="804">
        <v>197422</v>
      </c>
      <c r="AQ61" s="819">
        <v>3.3</v>
      </c>
      <c r="AR61" s="827">
        <v>11.3</v>
      </c>
    </row>
    <row r="62" spans="1:44">
      <c r="A62" s="728"/>
      <c r="AK62" s="752"/>
      <c r="AL62" s="764" t="s">
        <v>279</v>
      </c>
      <c r="AM62" s="769">
        <v>1601108</v>
      </c>
      <c r="AN62" s="782">
        <v>250569</v>
      </c>
      <c r="AO62" s="794">
        <v>41.7</v>
      </c>
      <c r="AP62" s="805">
        <v>101202</v>
      </c>
      <c r="AQ62" s="818">
        <v>5.5</v>
      </c>
      <c r="AR62" s="828">
        <v>36.200000000000003</v>
      </c>
    </row>
    <row r="63" spans="1:44">
      <c r="A63" s="728"/>
    </row>
    <row r="64" spans="1:44">
      <c r="A64" s="728"/>
    </row>
    <row r="65" spans="1:46">
      <c r="A65" s="728"/>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idden="1"/>
    <row r="71" spans="1:46" hidden="1"/>
    <row r="72" spans="1:46" hidden="1"/>
    <row r="73" spans="1:46" hidden="1"/>
  </sheetData>
  <sheetProtection algorithmName="SHA-512" hashValue="EeRKB0xP3ytoX/hRuVS352ALZoOVrqfICjc9bJJsKaoM7tldtkXhREuyK1HjNjjZpo2I6+su7W4QCuQSkf96Tg==" saltValue="ksiLJlsOts1fBcQNTHce6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 right="0" top="0.39370078740157483" bottom="0.39370078740157483" header="0.19685039370078741" footer="0.19685039370078741"/>
  <pageSetup paperSize="9" scale="60" fitToWidth="1" fitToHeight="1" orientation="landscape" usePrinterDefaults="1" cellComments="asDisplayed" horizont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1" zoomScale="70" zoomScaleNormal="70" zoomScaleSheetLayoutView="55" workbookViewId="0">
      <selection activeCell="AA31" sqref="AA31:AE31"/>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102</v>
      </c>
    </row>
    <row r="121" spans="125:125" ht="13.5" hidden="1" customHeight="1">
      <c r="DU121" s="726"/>
    </row>
  </sheetData>
  <sheetProtection algorithmName="SHA-512" hashValue="0E+1ZD93k6vXz8RET3aht0jhixCVTc1psdbqQHIOkRnBsP/an71zTn7rtx/jhnI6raCh5GNCDwkpYevVcf+I5Q==" saltValue="3NE/zJiCouqjCGDW+9ytbw==" spinCount="100000" sheet="1" objects="1" scenarios="1"/>
  <phoneticPr fontId="5"/>
  <printOptions horizontalCentered="1"/>
  <pageMargins left="0" right="0" top="0.39370078740157483" bottom="0.39370078740157483" header="0.19685039370078741" footer="0.19685039370078741"/>
  <pageSetup paperSize="9" scale="38" fitToWidth="1" fitToHeight="1" orientation="landscape" usePrinterDefaults="1" cellComments="asDisplayed" horizont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64" zoomScale="70" zoomScaleNormal="70" zoomScaleSheetLayoutView="55" workbookViewId="0">
      <selection activeCell="AA31" sqref="AA31:AE31"/>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102</v>
      </c>
    </row>
  </sheetData>
  <sheetProtection algorithmName="SHA-512" hashValue="pyOzltj4ER3RJr5OilcxMPVwcBayMrtUx3snMG85pqvTPbJG6jghsHp3O0zB3k7kmATGTbHxwyeuTaT70B2k9Q==" saltValue="FHl/54obDdZiE7498Qqt0Q==" spinCount="100000" sheet="1" objects="1" scenarios="1"/>
  <phoneticPr fontId="5"/>
  <printOptions horizontalCentered="1"/>
  <pageMargins left="0" right="0" top="0.39370078740157483" bottom="0.39370078740157483" header="0.19685039370078741" footer="0.19685039370078741"/>
  <pageSetup paperSize="9" scale="38" fitToWidth="1" fitToHeight="1" orientation="landscape" usePrinterDefaults="1" cellComments="asDisplayed" horizont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14" zoomScale="70" zoomScaleNormal="70" zoomScaleSheetLayoutView="100" workbookViewId="0">
      <selection activeCell="AA31" sqref="AA31:AE31"/>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5</v>
      </c>
      <c r="C46" s="840"/>
      <c r="D46" s="840"/>
      <c r="E46" s="844" t="s">
        <v>17</v>
      </c>
      <c r="F46" s="848" t="s">
        <v>526</v>
      </c>
      <c r="G46" s="852" t="s">
        <v>527</v>
      </c>
      <c r="H46" s="852" t="s">
        <v>528</v>
      </c>
      <c r="I46" s="852" t="s">
        <v>529</v>
      </c>
      <c r="J46" s="857" t="s">
        <v>256</v>
      </c>
    </row>
    <row r="47" spans="2:10" ht="57.75" customHeight="1">
      <c r="B47" s="837"/>
      <c r="C47" s="841" t="s">
        <v>3</v>
      </c>
      <c r="D47" s="841"/>
      <c r="E47" s="845"/>
      <c r="F47" s="849">
        <v>65.63</v>
      </c>
      <c r="G47" s="853">
        <v>55.13</v>
      </c>
      <c r="H47" s="853">
        <v>51.8</v>
      </c>
      <c r="I47" s="853">
        <v>51.2</v>
      </c>
      <c r="J47" s="858">
        <v>45.1</v>
      </c>
    </row>
    <row r="48" spans="2:10" ht="57.75" customHeight="1">
      <c r="B48" s="838"/>
      <c r="C48" s="842" t="s">
        <v>9</v>
      </c>
      <c r="D48" s="842"/>
      <c r="E48" s="846"/>
      <c r="F48" s="850">
        <v>9.75</v>
      </c>
      <c r="G48" s="854">
        <v>12.26</v>
      </c>
      <c r="H48" s="854">
        <v>12.32</v>
      </c>
      <c r="I48" s="854">
        <v>4.0199999999999996</v>
      </c>
      <c r="J48" s="859">
        <v>10.28</v>
      </c>
    </row>
    <row r="49" spans="2:10" ht="57.75" customHeight="1">
      <c r="B49" s="839"/>
      <c r="C49" s="843" t="s">
        <v>16</v>
      </c>
      <c r="D49" s="843"/>
      <c r="E49" s="847"/>
      <c r="F49" s="851" t="s">
        <v>530</v>
      </c>
      <c r="G49" s="855" t="s">
        <v>412</v>
      </c>
      <c r="H49" s="855">
        <v>16.190000000000001</v>
      </c>
      <c r="I49" s="855" t="s">
        <v>155</v>
      </c>
      <c r="J49" s="860" t="s">
        <v>214</v>
      </c>
    </row>
    <row r="50" spans="2:10"/>
  </sheetData>
  <sheetProtection algorithmName="SHA-512" hashValue="4RJng2FeTkawlZmFWAWQlJMCZlLw0ZJ2ohuzeiU6z2MbxuQNk0tyJXYt1SxS5TeacvpRicbdUgyB7mYdzib4Jg==" saltValue="7A7AX3GpF+PiStZZe3mRiQ=="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9" scale="61" fitToWidth="1" fitToHeight="1" orientation="landscape" usePrinterDefaults="1" cellComments="asDisplayed" horizont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9" zoomScale="70" zoomScaleNormal="70" zoomScaleSheetLayoutView="100" workbookViewId="0">
      <selection activeCell="AA31" sqref="AA31:AE31"/>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17</v>
      </c>
      <c r="F33" s="877" t="s">
        <v>526</v>
      </c>
      <c r="G33" s="880" t="s">
        <v>527</v>
      </c>
      <c r="H33" s="880" t="s">
        <v>528</v>
      </c>
      <c r="I33" s="880" t="s">
        <v>529</v>
      </c>
      <c r="J33" s="883" t="s">
        <v>256</v>
      </c>
      <c r="K33" s="861"/>
      <c r="L33" s="861"/>
      <c r="M33" s="861"/>
      <c r="N33" s="861"/>
      <c r="O33" s="861"/>
      <c r="P33" s="861"/>
    </row>
    <row r="34" spans="1:16" ht="39" customHeight="1">
      <c r="A34" s="861"/>
      <c r="B34" s="863"/>
      <c r="C34" s="869" t="s">
        <v>262</v>
      </c>
      <c r="D34" s="869"/>
      <c r="E34" s="874"/>
      <c r="F34" s="878">
        <v>9.74</v>
      </c>
      <c r="G34" s="881">
        <v>12.23</v>
      </c>
      <c r="H34" s="881">
        <v>12.26</v>
      </c>
      <c r="I34" s="881">
        <v>4.0199999999999996</v>
      </c>
      <c r="J34" s="884">
        <v>10.28</v>
      </c>
      <c r="K34" s="861"/>
      <c r="L34" s="861"/>
      <c r="M34" s="861"/>
      <c r="N34" s="861"/>
      <c r="O34" s="861"/>
      <c r="P34" s="861"/>
    </row>
    <row r="35" spans="1:16" ht="39" customHeight="1">
      <c r="A35" s="861"/>
      <c r="B35" s="864"/>
      <c r="C35" s="870" t="s">
        <v>464</v>
      </c>
      <c r="D35" s="870"/>
      <c r="E35" s="875"/>
      <c r="F35" s="879">
        <v>1.94</v>
      </c>
      <c r="G35" s="882">
        <v>2.58</v>
      </c>
      <c r="H35" s="882">
        <v>3.08</v>
      </c>
      <c r="I35" s="882">
        <v>3.54</v>
      </c>
      <c r="J35" s="885">
        <v>4.1900000000000004</v>
      </c>
      <c r="K35" s="861"/>
      <c r="L35" s="861"/>
      <c r="M35" s="861"/>
      <c r="N35" s="861"/>
      <c r="O35" s="861"/>
      <c r="P35" s="861"/>
    </row>
    <row r="36" spans="1:16" ht="39" customHeight="1">
      <c r="A36" s="861"/>
      <c r="B36" s="864"/>
      <c r="C36" s="870" t="s">
        <v>466</v>
      </c>
      <c r="D36" s="870"/>
      <c r="E36" s="875"/>
      <c r="F36" s="879">
        <v>0</v>
      </c>
      <c r="G36" s="882">
        <v>0</v>
      </c>
      <c r="H36" s="882">
        <v>0</v>
      </c>
      <c r="I36" s="882">
        <v>0</v>
      </c>
      <c r="J36" s="885">
        <v>0.15</v>
      </c>
      <c r="K36" s="861"/>
      <c r="L36" s="861"/>
      <c r="M36" s="861"/>
      <c r="N36" s="861"/>
      <c r="O36" s="861"/>
      <c r="P36" s="861"/>
    </row>
    <row r="37" spans="1:16" ht="39" customHeight="1">
      <c r="A37" s="861"/>
      <c r="B37" s="864"/>
      <c r="C37" s="870" t="s">
        <v>228</v>
      </c>
      <c r="D37" s="870"/>
      <c r="E37" s="875"/>
      <c r="F37" s="879">
        <v>8.e-002</v>
      </c>
      <c r="G37" s="882">
        <v>0.1</v>
      </c>
      <c r="H37" s="882">
        <v>9.e-002</v>
      </c>
      <c r="I37" s="882">
        <v>0.11</v>
      </c>
      <c r="J37" s="885">
        <v>0.1</v>
      </c>
      <c r="K37" s="861"/>
      <c r="L37" s="861"/>
      <c r="M37" s="861"/>
      <c r="N37" s="861"/>
      <c r="O37" s="861"/>
      <c r="P37" s="861"/>
    </row>
    <row r="38" spans="1:16" ht="39" customHeight="1">
      <c r="A38" s="861"/>
      <c r="B38" s="864"/>
      <c r="C38" s="870" t="s">
        <v>28</v>
      </c>
      <c r="D38" s="870"/>
      <c r="E38" s="875"/>
      <c r="F38" s="879">
        <v>0</v>
      </c>
      <c r="G38" s="882">
        <v>0.31</v>
      </c>
      <c r="H38" s="882">
        <v>0.5</v>
      </c>
      <c r="I38" s="882">
        <v>0</v>
      </c>
      <c r="J38" s="885">
        <v>0</v>
      </c>
      <c r="K38" s="861"/>
      <c r="L38" s="861"/>
      <c r="M38" s="861"/>
      <c r="N38" s="861"/>
      <c r="O38" s="861"/>
      <c r="P38" s="861"/>
    </row>
    <row r="39" spans="1:16" ht="39" customHeight="1">
      <c r="A39" s="861"/>
      <c r="B39" s="864"/>
      <c r="C39" s="870" t="s">
        <v>463</v>
      </c>
      <c r="D39" s="870"/>
      <c r="E39" s="875"/>
      <c r="F39" s="879">
        <v>0</v>
      </c>
      <c r="G39" s="882">
        <v>0</v>
      </c>
      <c r="H39" s="882">
        <v>0</v>
      </c>
      <c r="I39" s="882">
        <v>0</v>
      </c>
      <c r="J39" s="885">
        <v>0</v>
      </c>
      <c r="K39" s="861"/>
      <c r="L39" s="861"/>
      <c r="M39" s="861"/>
      <c r="N39" s="861"/>
      <c r="O39" s="861"/>
      <c r="P39" s="861"/>
    </row>
    <row r="40" spans="1:16" ht="39" customHeight="1">
      <c r="A40" s="861"/>
      <c r="B40" s="864"/>
      <c r="C40" s="870"/>
      <c r="D40" s="870"/>
      <c r="E40" s="875"/>
      <c r="F40" s="879"/>
      <c r="G40" s="882"/>
      <c r="H40" s="882"/>
      <c r="I40" s="882"/>
      <c r="J40" s="885"/>
      <c r="K40" s="861"/>
      <c r="L40" s="861"/>
      <c r="M40" s="861"/>
      <c r="N40" s="861"/>
      <c r="O40" s="861"/>
      <c r="P40" s="861"/>
    </row>
    <row r="41" spans="1:16" ht="39" customHeight="1">
      <c r="A41" s="861"/>
      <c r="B41" s="864"/>
      <c r="C41" s="870"/>
      <c r="D41" s="870"/>
      <c r="E41" s="875"/>
      <c r="F41" s="879"/>
      <c r="G41" s="882"/>
      <c r="H41" s="882"/>
      <c r="I41" s="882"/>
      <c r="J41" s="885"/>
      <c r="K41" s="861"/>
      <c r="L41" s="861"/>
      <c r="M41" s="861"/>
      <c r="N41" s="861"/>
      <c r="O41" s="861"/>
      <c r="P41" s="861"/>
    </row>
    <row r="42" spans="1:16" ht="39" customHeight="1">
      <c r="A42" s="861"/>
      <c r="B42" s="865"/>
      <c r="C42" s="870" t="s">
        <v>531</v>
      </c>
      <c r="D42" s="870"/>
      <c r="E42" s="875"/>
      <c r="F42" s="879" t="s">
        <v>203</v>
      </c>
      <c r="G42" s="882" t="s">
        <v>203</v>
      </c>
      <c r="H42" s="882" t="s">
        <v>203</v>
      </c>
      <c r="I42" s="882" t="s">
        <v>203</v>
      </c>
      <c r="J42" s="885" t="s">
        <v>203</v>
      </c>
      <c r="K42" s="861"/>
      <c r="L42" s="861"/>
      <c r="M42" s="861"/>
      <c r="N42" s="861"/>
      <c r="O42" s="861"/>
      <c r="P42" s="861"/>
    </row>
    <row r="43" spans="1:16" ht="39" customHeight="1">
      <c r="A43" s="861"/>
      <c r="B43" s="866"/>
      <c r="C43" s="871" t="s">
        <v>490</v>
      </c>
      <c r="D43" s="871"/>
      <c r="E43" s="876"/>
      <c r="F43" s="851">
        <v>0</v>
      </c>
      <c r="G43" s="855">
        <v>2.e-002</v>
      </c>
      <c r="H43" s="855">
        <v>5.e-002</v>
      </c>
      <c r="I43" s="855">
        <v>0</v>
      </c>
      <c r="J43" s="860" t="s">
        <v>203</v>
      </c>
      <c r="K43" s="861"/>
      <c r="L43" s="861"/>
      <c r="M43" s="861"/>
      <c r="N43" s="861"/>
      <c r="O43" s="861"/>
      <c r="P43" s="861"/>
    </row>
    <row r="44" spans="1:16" ht="39" customHeight="1">
      <c r="A44" s="861"/>
      <c r="B44" s="867"/>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WCl3LKIAqTXGkrrMIk+teA42VQ8aRdePexupeQGpqD2jFIJaT3a9dzOzgRzFKXSj0xZavJvgZfZGlfelW99Qcg==" saltValue="XSjIDahW7pB+c/Elzuh1S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9" scale="58" fitToWidth="1" fitToHeight="1" orientation="landscape" usePrinterDefaults="1" cellComments="asDisplayed" horizont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39" zoomScale="70" zoomScaleNormal="70" zoomScaleSheetLayoutView="55" workbookViewId="0">
      <selection activeCell="AA31" sqref="AA31:AE31"/>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20</v>
      </c>
      <c r="P43" s="734"/>
      <c r="Q43" s="734"/>
      <c r="R43" s="734"/>
      <c r="S43" s="734"/>
      <c r="T43" s="734"/>
      <c r="U43" s="734"/>
    </row>
    <row r="44" spans="1:21" ht="30.75" customHeight="1">
      <c r="A44" s="734"/>
      <c r="B44" s="886" t="s">
        <v>24</v>
      </c>
      <c r="C44" s="900"/>
      <c r="D44" s="900"/>
      <c r="E44" s="919"/>
      <c r="F44" s="919"/>
      <c r="G44" s="919"/>
      <c r="H44" s="919"/>
      <c r="I44" s="919"/>
      <c r="J44" s="928" t="s">
        <v>17</v>
      </c>
      <c r="K44" s="936" t="s">
        <v>526</v>
      </c>
      <c r="L44" s="945" t="s">
        <v>527</v>
      </c>
      <c r="M44" s="945" t="s">
        <v>528</v>
      </c>
      <c r="N44" s="945" t="s">
        <v>529</v>
      </c>
      <c r="O44" s="954" t="s">
        <v>256</v>
      </c>
      <c r="P44" s="734"/>
      <c r="Q44" s="734"/>
      <c r="R44" s="734"/>
      <c r="S44" s="734"/>
      <c r="T44" s="734"/>
      <c r="U44" s="734"/>
    </row>
    <row r="45" spans="1:21" ht="30.75" customHeight="1">
      <c r="A45" s="734"/>
      <c r="B45" s="887" t="s">
        <v>27</v>
      </c>
      <c r="C45" s="901"/>
      <c r="D45" s="911"/>
      <c r="E45" s="920" t="s">
        <v>23</v>
      </c>
      <c r="F45" s="920"/>
      <c r="G45" s="920"/>
      <c r="H45" s="920"/>
      <c r="I45" s="920"/>
      <c r="J45" s="929"/>
      <c r="K45" s="937">
        <v>1155</v>
      </c>
      <c r="L45" s="946">
        <v>1068</v>
      </c>
      <c r="M45" s="946">
        <v>1135</v>
      </c>
      <c r="N45" s="946">
        <v>1201</v>
      </c>
      <c r="O45" s="955">
        <v>1298</v>
      </c>
      <c r="P45" s="734"/>
      <c r="Q45" s="734"/>
      <c r="R45" s="734"/>
      <c r="S45" s="734"/>
      <c r="T45" s="734"/>
      <c r="U45" s="734"/>
    </row>
    <row r="46" spans="1:21" ht="30.75" customHeight="1">
      <c r="A46" s="734"/>
      <c r="B46" s="888"/>
      <c r="C46" s="902"/>
      <c r="D46" s="912"/>
      <c r="E46" s="921" t="s">
        <v>31</v>
      </c>
      <c r="F46" s="921"/>
      <c r="G46" s="921"/>
      <c r="H46" s="921"/>
      <c r="I46" s="921"/>
      <c r="J46" s="930"/>
      <c r="K46" s="938" t="s">
        <v>203</v>
      </c>
      <c r="L46" s="947" t="s">
        <v>203</v>
      </c>
      <c r="M46" s="947" t="s">
        <v>203</v>
      </c>
      <c r="N46" s="947" t="s">
        <v>203</v>
      </c>
      <c r="O46" s="956" t="s">
        <v>203</v>
      </c>
      <c r="P46" s="734"/>
      <c r="Q46" s="734"/>
      <c r="R46" s="734"/>
      <c r="S46" s="734"/>
      <c r="T46" s="734"/>
      <c r="U46" s="734"/>
    </row>
    <row r="47" spans="1:21" ht="30.75" customHeight="1">
      <c r="A47" s="734"/>
      <c r="B47" s="888"/>
      <c r="C47" s="902"/>
      <c r="D47" s="912"/>
      <c r="E47" s="921" t="s">
        <v>34</v>
      </c>
      <c r="F47" s="921"/>
      <c r="G47" s="921"/>
      <c r="H47" s="921"/>
      <c r="I47" s="921"/>
      <c r="J47" s="930"/>
      <c r="K47" s="938" t="s">
        <v>203</v>
      </c>
      <c r="L47" s="947" t="s">
        <v>203</v>
      </c>
      <c r="M47" s="947" t="s">
        <v>203</v>
      </c>
      <c r="N47" s="947" t="s">
        <v>203</v>
      </c>
      <c r="O47" s="956" t="s">
        <v>203</v>
      </c>
      <c r="P47" s="734"/>
      <c r="Q47" s="734"/>
      <c r="R47" s="734"/>
      <c r="S47" s="734"/>
      <c r="T47" s="734"/>
      <c r="U47" s="734"/>
    </row>
    <row r="48" spans="1:21" ht="30.75" customHeight="1">
      <c r="A48" s="734"/>
      <c r="B48" s="888"/>
      <c r="C48" s="902"/>
      <c r="D48" s="912"/>
      <c r="E48" s="921" t="s">
        <v>40</v>
      </c>
      <c r="F48" s="921"/>
      <c r="G48" s="921"/>
      <c r="H48" s="921"/>
      <c r="I48" s="921"/>
      <c r="J48" s="930"/>
      <c r="K48" s="938">
        <v>42</v>
      </c>
      <c r="L48" s="947">
        <v>50</v>
      </c>
      <c r="M48" s="947">
        <v>53</v>
      </c>
      <c r="N48" s="947">
        <v>65</v>
      </c>
      <c r="O48" s="956">
        <v>50</v>
      </c>
      <c r="P48" s="734"/>
      <c r="Q48" s="734"/>
      <c r="R48" s="734"/>
      <c r="S48" s="734"/>
      <c r="T48" s="734"/>
      <c r="U48" s="734"/>
    </row>
    <row r="49" spans="1:21" ht="30.75" customHeight="1">
      <c r="A49" s="734"/>
      <c r="B49" s="888"/>
      <c r="C49" s="902"/>
      <c r="D49" s="912"/>
      <c r="E49" s="921" t="s">
        <v>0</v>
      </c>
      <c r="F49" s="921"/>
      <c r="G49" s="921"/>
      <c r="H49" s="921"/>
      <c r="I49" s="921"/>
      <c r="J49" s="930"/>
      <c r="K49" s="938">
        <v>1</v>
      </c>
      <c r="L49" s="947">
        <v>1</v>
      </c>
      <c r="M49" s="947">
        <v>1</v>
      </c>
      <c r="N49" s="947">
        <v>1</v>
      </c>
      <c r="O49" s="956">
        <v>1</v>
      </c>
      <c r="P49" s="734"/>
      <c r="Q49" s="734"/>
      <c r="R49" s="734"/>
      <c r="S49" s="734"/>
      <c r="T49" s="734"/>
      <c r="U49" s="734"/>
    </row>
    <row r="50" spans="1:21" ht="30.75" customHeight="1">
      <c r="A50" s="734"/>
      <c r="B50" s="888"/>
      <c r="C50" s="902"/>
      <c r="D50" s="912"/>
      <c r="E50" s="921" t="s">
        <v>42</v>
      </c>
      <c r="F50" s="921"/>
      <c r="G50" s="921"/>
      <c r="H50" s="921"/>
      <c r="I50" s="921"/>
      <c r="J50" s="930"/>
      <c r="K50" s="938" t="s">
        <v>203</v>
      </c>
      <c r="L50" s="947" t="s">
        <v>203</v>
      </c>
      <c r="M50" s="947" t="s">
        <v>203</v>
      </c>
      <c r="N50" s="947" t="s">
        <v>203</v>
      </c>
      <c r="O50" s="956" t="s">
        <v>203</v>
      </c>
      <c r="P50" s="734"/>
      <c r="Q50" s="734"/>
      <c r="R50" s="734"/>
      <c r="S50" s="734"/>
      <c r="T50" s="734"/>
      <c r="U50" s="734"/>
    </row>
    <row r="51" spans="1:21" ht="30.75" customHeight="1">
      <c r="A51" s="734"/>
      <c r="B51" s="889"/>
      <c r="C51" s="903"/>
      <c r="D51" s="913"/>
      <c r="E51" s="921" t="s">
        <v>46</v>
      </c>
      <c r="F51" s="921"/>
      <c r="G51" s="921"/>
      <c r="H51" s="921"/>
      <c r="I51" s="921"/>
      <c r="J51" s="930"/>
      <c r="K51" s="938">
        <v>0</v>
      </c>
      <c r="L51" s="947">
        <v>0</v>
      </c>
      <c r="M51" s="947">
        <v>0</v>
      </c>
      <c r="N51" s="947">
        <v>1</v>
      </c>
      <c r="O51" s="956">
        <v>0</v>
      </c>
      <c r="P51" s="734"/>
      <c r="Q51" s="734"/>
      <c r="R51" s="734"/>
      <c r="S51" s="734"/>
      <c r="T51" s="734"/>
      <c r="U51" s="734"/>
    </row>
    <row r="52" spans="1:21" ht="30.75" customHeight="1">
      <c r="A52" s="734"/>
      <c r="B52" s="890" t="s">
        <v>48</v>
      </c>
      <c r="C52" s="904"/>
      <c r="D52" s="913"/>
      <c r="E52" s="921" t="s">
        <v>49</v>
      </c>
      <c r="F52" s="921"/>
      <c r="G52" s="921"/>
      <c r="H52" s="921"/>
      <c r="I52" s="921"/>
      <c r="J52" s="930"/>
      <c r="K52" s="938">
        <v>876</v>
      </c>
      <c r="L52" s="947">
        <v>806</v>
      </c>
      <c r="M52" s="947">
        <v>814</v>
      </c>
      <c r="N52" s="947">
        <v>861</v>
      </c>
      <c r="O52" s="956">
        <v>918</v>
      </c>
      <c r="P52" s="734"/>
      <c r="Q52" s="734"/>
      <c r="R52" s="734"/>
      <c r="S52" s="734"/>
      <c r="T52" s="734"/>
      <c r="U52" s="734"/>
    </row>
    <row r="53" spans="1:21" ht="30.75" customHeight="1">
      <c r="A53" s="734"/>
      <c r="B53" s="891" t="s">
        <v>50</v>
      </c>
      <c r="C53" s="905"/>
      <c r="D53" s="914"/>
      <c r="E53" s="922" t="s">
        <v>53</v>
      </c>
      <c r="F53" s="922"/>
      <c r="G53" s="922"/>
      <c r="H53" s="922"/>
      <c r="I53" s="922"/>
      <c r="J53" s="931"/>
      <c r="K53" s="939">
        <v>322</v>
      </c>
      <c r="L53" s="948">
        <v>313</v>
      </c>
      <c r="M53" s="948">
        <v>375</v>
      </c>
      <c r="N53" s="948">
        <v>407</v>
      </c>
      <c r="O53" s="957">
        <v>431</v>
      </c>
      <c r="P53" s="734"/>
      <c r="Q53" s="734"/>
      <c r="R53" s="734"/>
      <c r="S53" s="734"/>
      <c r="T53" s="734"/>
      <c r="U53" s="734"/>
    </row>
    <row r="54" spans="1:21" ht="24" customHeight="1">
      <c r="A54" s="734"/>
      <c r="B54" s="892"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6</v>
      </c>
      <c r="C56" s="906"/>
      <c r="D56" s="906"/>
      <c r="E56" s="906"/>
      <c r="F56" s="906"/>
      <c r="G56" s="906"/>
      <c r="H56" s="906"/>
      <c r="I56" s="906"/>
      <c r="J56" s="906"/>
      <c r="K56" s="940"/>
      <c r="L56" s="940"/>
      <c r="M56" s="940"/>
      <c r="N56" s="940"/>
      <c r="O56" s="958" t="s">
        <v>26</v>
      </c>
      <c r="P56" s="734"/>
      <c r="Q56" s="734"/>
      <c r="R56" s="734"/>
      <c r="S56" s="734"/>
      <c r="T56" s="734"/>
      <c r="U56" s="734"/>
    </row>
    <row r="57" spans="1:21" ht="31.5" customHeight="1">
      <c r="A57" s="734"/>
      <c r="B57" s="894"/>
      <c r="C57" s="907"/>
      <c r="D57" s="907"/>
      <c r="E57" s="923"/>
      <c r="F57" s="923"/>
      <c r="G57" s="923"/>
      <c r="H57" s="923"/>
      <c r="I57" s="923"/>
      <c r="J57" s="932" t="s">
        <v>17</v>
      </c>
      <c r="K57" s="941" t="s">
        <v>526</v>
      </c>
      <c r="L57" s="949" t="s">
        <v>527</v>
      </c>
      <c r="M57" s="949" t="s">
        <v>528</v>
      </c>
      <c r="N57" s="949" t="s">
        <v>529</v>
      </c>
      <c r="O57" s="959" t="s">
        <v>256</v>
      </c>
      <c r="P57" s="734"/>
      <c r="Q57" s="734"/>
      <c r="R57" s="734"/>
      <c r="S57" s="734"/>
      <c r="T57" s="734"/>
      <c r="U57" s="734"/>
    </row>
    <row r="58" spans="1:21" ht="31.5" customHeight="1">
      <c r="B58" s="895" t="s">
        <v>66</v>
      </c>
      <c r="C58" s="908"/>
      <c r="D58" s="915" t="s">
        <v>67</v>
      </c>
      <c r="E58" s="924"/>
      <c r="F58" s="924"/>
      <c r="G58" s="924"/>
      <c r="H58" s="924"/>
      <c r="I58" s="924"/>
      <c r="J58" s="933"/>
      <c r="K58" s="942"/>
      <c r="L58" s="950"/>
      <c r="M58" s="950"/>
      <c r="N58" s="950"/>
      <c r="O58" s="960"/>
    </row>
    <row r="59" spans="1:21" ht="31.5" customHeight="1">
      <c r="B59" s="896"/>
      <c r="C59" s="909"/>
      <c r="D59" s="916" t="s">
        <v>12</v>
      </c>
      <c r="E59" s="925"/>
      <c r="F59" s="925"/>
      <c r="G59" s="925"/>
      <c r="H59" s="925"/>
      <c r="I59" s="925"/>
      <c r="J59" s="934"/>
      <c r="K59" s="943"/>
      <c r="L59" s="951"/>
      <c r="M59" s="951"/>
      <c r="N59" s="951"/>
      <c r="O59" s="961"/>
    </row>
    <row r="60" spans="1:21" ht="31.5" customHeight="1">
      <c r="B60" s="897"/>
      <c r="C60" s="910"/>
      <c r="D60" s="917" t="s">
        <v>69</v>
      </c>
      <c r="E60" s="926"/>
      <c r="F60" s="926"/>
      <c r="G60" s="926"/>
      <c r="H60" s="926"/>
      <c r="I60" s="926"/>
      <c r="J60" s="935"/>
      <c r="K60" s="944"/>
      <c r="L60" s="952"/>
      <c r="M60" s="952"/>
      <c r="N60" s="952"/>
      <c r="O60" s="962"/>
    </row>
    <row r="61" spans="1:21" ht="24" customHeight="1">
      <c r="B61" s="898"/>
      <c r="C61" s="898"/>
      <c r="D61" s="918" t="s">
        <v>47</v>
      </c>
      <c r="E61" s="927"/>
      <c r="F61" s="927"/>
      <c r="G61" s="927"/>
      <c r="H61" s="927"/>
      <c r="I61" s="927"/>
      <c r="J61" s="927"/>
      <c r="K61" s="927"/>
      <c r="L61" s="927"/>
      <c r="M61" s="927"/>
      <c r="N61" s="927"/>
      <c r="O61" s="927"/>
    </row>
    <row r="62" spans="1:21" ht="24" customHeight="1">
      <c r="B62" s="899"/>
      <c r="C62" s="899"/>
      <c r="D62" s="918" t="s">
        <v>41</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EvesPXKhjHHgYUGZmIZIA9GjKXqecKawg3nNNoCYHtnuMl0smF4RRBJ5KfzAbjsAmNIEONRMS735iqizggvzKg==" saltValue="ufKd58eQYYp0dC+Ftv6BH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39370078740157483" bottom="0.39370078740157483" header="0.19685039370078741" footer="0.19685039370078741"/>
  <pageSetup paperSize="9" scale="51" fitToWidth="1" fitToHeight="1" orientation="landscape" usePrinterDefaults="1" cellComments="asDisplayed" horizont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9" zoomScale="55" zoomScaleNormal="55" zoomScaleSheetLayoutView="100" workbookViewId="0">
      <selection activeCell="AA31" sqref="AA31:AE31"/>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20</v>
      </c>
    </row>
    <row r="40" spans="2:13" ht="27.75" customHeight="1">
      <c r="B40" s="886" t="s">
        <v>24</v>
      </c>
      <c r="C40" s="900"/>
      <c r="D40" s="900"/>
      <c r="E40" s="919"/>
      <c r="F40" s="919"/>
      <c r="G40" s="919"/>
      <c r="H40" s="928" t="s">
        <v>17</v>
      </c>
      <c r="I40" s="936" t="s">
        <v>526</v>
      </c>
      <c r="J40" s="945" t="s">
        <v>527</v>
      </c>
      <c r="K40" s="945" t="s">
        <v>528</v>
      </c>
      <c r="L40" s="945" t="s">
        <v>529</v>
      </c>
      <c r="M40" s="978" t="s">
        <v>256</v>
      </c>
    </row>
    <row r="41" spans="2:13" ht="27.75" customHeight="1">
      <c r="B41" s="887" t="s">
        <v>36</v>
      </c>
      <c r="C41" s="901"/>
      <c r="D41" s="911"/>
      <c r="E41" s="967" t="s">
        <v>55</v>
      </c>
      <c r="F41" s="967"/>
      <c r="G41" s="967"/>
      <c r="H41" s="973"/>
      <c r="I41" s="937">
        <v>11412</v>
      </c>
      <c r="J41" s="946">
        <v>14460</v>
      </c>
      <c r="K41" s="946">
        <v>13737</v>
      </c>
      <c r="L41" s="946">
        <v>13590</v>
      </c>
      <c r="M41" s="955">
        <v>13255</v>
      </c>
    </row>
    <row r="42" spans="2:13" ht="27.75" customHeight="1">
      <c r="B42" s="888"/>
      <c r="C42" s="902"/>
      <c r="D42" s="912"/>
      <c r="E42" s="968" t="s">
        <v>75</v>
      </c>
      <c r="F42" s="968"/>
      <c r="G42" s="968"/>
      <c r="H42" s="974"/>
      <c r="I42" s="938" t="s">
        <v>203</v>
      </c>
      <c r="J42" s="947">
        <v>18</v>
      </c>
      <c r="K42" s="947">
        <v>18</v>
      </c>
      <c r="L42" s="947">
        <v>17</v>
      </c>
      <c r="M42" s="956">
        <v>17</v>
      </c>
    </row>
    <row r="43" spans="2:13" ht="27.75" customHeight="1">
      <c r="B43" s="888"/>
      <c r="C43" s="902"/>
      <c r="D43" s="912"/>
      <c r="E43" s="968" t="s">
        <v>76</v>
      </c>
      <c r="F43" s="968"/>
      <c r="G43" s="968"/>
      <c r="H43" s="974"/>
      <c r="I43" s="938">
        <v>450</v>
      </c>
      <c r="J43" s="947">
        <v>482</v>
      </c>
      <c r="K43" s="947">
        <v>580</v>
      </c>
      <c r="L43" s="947">
        <v>696</v>
      </c>
      <c r="M43" s="956">
        <v>713</v>
      </c>
    </row>
    <row r="44" spans="2:13" ht="27.75" customHeight="1">
      <c r="B44" s="888"/>
      <c r="C44" s="902"/>
      <c r="D44" s="912"/>
      <c r="E44" s="968" t="s">
        <v>78</v>
      </c>
      <c r="F44" s="968"/>
      <c r="G44" s="968"/>
      <c r="H44" s="974"/>
      <c r="I44" s="938">
        <v>3</v>
      </c>
      <c r="J44" s="947">
        <v>2</v>
      </c>
      <c r="K44" s="947">
        <v>2</v>
      </c>
      <c r="L44" s="947">
        <v>1</v>
      </c>
      <c r="M44" s="956">
        <v>1</v>
      </c>
    </row>
    <row r="45" spans="2:13" ht="27.75" customHeight="1">
      <c r="B45" s="888"/>
      <c r="C45" s="902"/>
      <c r="D45" s="912"/>
      <c r="E45" s="968" t="s">
        <v>80</v>
      </c>
      <c r="F45" s="968"/>
      <c r="G45" s="968"/>
      <c r="H45" s="974"/>
      <c r="I45" s="938">
        <v>789</v>
      </c>
      <c r="J45" s="947">
        <v>920</v>
      </c>
      <c r="K45" s="947">
        <v>827</v>
      </c>
      <c r="L45" s="947">
        <v>805</v>
      </c>
      <c r="M45" s="956">
        <v>912</v>
      </c>
    </row>
    <row r="46" spans="2:13" ht="27.75" customHeight="1">
      <c r="B46" s="888"/>
      <c r="C46" s="902"/>
      <c r="D46" s="913"/>
      <c r="E46" s="968" t="s">
        <v>79</v>
      </c>
      <c r="F46" s="968"/>
      <c r="G46" s="968"/>
      <c r="H46" s="974"/>
      <c r="I46" s="938" t="s">
        <v>203</v>
      </c>
      <c r="J46" s="947" t="s">
        <v>203</v>
      </c>
      <c r="K46" s="947" t="s">
        <v>203</v>
      </c>
      <c r="L46" s="947" t="s">
        <v>203</v>
      </c>
      <c r="M46" s="956" t="s">
        <v>203</v>
      </c>
    </row>
    <row r="47" spans="2:13" ht="27.75" customHeight="1">
      <c r="B47" s="888"/>
      <c r="C47" s="902"/>
      <c r="D47" s="965"/>
      <c r="E47" s="969" t="s">
        <v>82</v>
      </c>
      <c r="F47" s="972"/>
      <c r="G47" s="972"/>
      <c r="H47" s="975"/>
      <c r="I47" s="938" t="s">
        <v>203</v>
      </c>
      <c r="J47" s="947" t="s">
        <v>203</v>
      </c>
      <c r="K47" s="947" t="s">
        <v>203</v>
      </c>
      <c r="L47" s="947" t="s">
        <v>203</v>
      </c>
      <c r="M47" s="956" t="s">
        <v>203</v>
      </c>
    </row>
    <row r="48" spans="2:13" ht="27.75" customHeight="1">
      <c r="B48" s="888"/>
      <c r="C48" s="902"/>
      <c r="D48" s="912"/>
      <c r="E48" s="968" t="s">
        <v>86</v>
      </c>
      <c r="F48" s="968"/>
      <c r="G48" s="968"/>
      <c r="H48" s="974"/>
      <c r="I48" s="938" t="s">
        <v>203</v>
      </c>
      <c r="J48" s="947" t="s">
        <v>203</v>
      </c>
      <c r="K48" s="947" t="s">
        <v>203</v>
      </c>
      <c r="L48" s="947" t="s">
        <v>203</v>
      </c>
      <c r="M48" s="956" t="s">
        <v>203</v>
      </c>
    </row>
    <row r="49" spans="2:13" ht="27.75" customHeight="1">
      <c r="B49" s="889"/>
      <c r="C49" s="903"/>
      <c r="D49" s="912"/>
      <c r="E49" s="968" t="s">
        <v>92</v>
      </c>
      <c r="F49" s="968"/>
      <c r="G49" s="968"/>
      <c r="H49" s="974"/>
      <c r="I49" s="938" t="s">
        <v>203</v>
      </c>
      <c r="J49" s="947" t="s">
        <v>203</v>
      </c>
      <c r="K49" s="947" t="s">
        <v>203</v>
      </c>
      <c r="L49" s="947" t="s">
        <v>203</v>
      </c>
      <c r="M49" s="956" t="s">
        <v>203</v>
      </c>
    </row>
    <row r="50" spans="2:13" ht="27.75" customHeight="1">
      <c r="B50" s="963" t="s">
        <v>94</v>
      </c>
      <c r="C50" s="964"/>
      <c r="D50" s="966"/>
      <c r="E50" s="968" t="s">
        <v>96</v>
      </c>
      <c r="F50" s="968"/>
      <c r="G50" s="968"/>
      <c r="H50" s="974"/>
      <c r="I50" s="938">
        <v>6008</v>
      </c>
      <c r="J50" s="947">
        <v>5453</v>
      </c>
      <c r="K50" s="947">
        <v>4863</v>
      </c>
      <c r="L50" s="947">
        <v>4825</v>
      </c>
      <c r="M50" s="956">
        <v>4349</v>
      </c>
    </row>
    <row r="51" spans="2:13" ht="27.75" customHeight="1">
      <c r="B51" s="888"/>
      <c r="C51" s="902"/>
      <c r="D51" s="912"/>
      <c r="E51" s="968" t="s">
        <v>99</v>
      </c>
      <c r="F51" s="968"/>
      <c r="G51" s="968"/>
      <c r="H51" s="974"/>
      <c r="I51" s="938">
        <v>144</v>
      </c>
      <c r="J51" s="947">
        <v>97</v>
      </c>
      <c r="K51" s="947">
        <v>77</v>
      </c>
      <c r="L51" s="947">
        <v>62</v>
      </c>
      <c r="M51" s="956">
        <v>57</v>
      </c>
    </row>
    <row r="52" spans="2:13" ht="27.75" customHeight="1">
      <c r="B52" s="889"/>
      <c r="C52" s="903"/>
      <c r="D52" s="912"/>
      <c r="E52" s="968" t="s">
        <v>44</v>
      </c>
      <c r="F52" s="968"/>
      <c r="G52" s="968"/>
      <c r="H52" s="974"/>
      <c r="I52" s="938">
        <v>9950</v>
      </c>
      <c r="J52" s="947">
        <v>11202</v>
      </c>
      <c r="K52" s="947">
        <v>11128</v>
      </c>
      <c r="L52" s="947">
        <v>10989</v>
      </c>
      <c r="M52" s="956">
        <v>10757</v>
      </c>
    </row>
    <row r="53" spans="2:13" ht="27.75" customHeight="1">
      <c r="B53" s="891" t="s">
        <v>50</v>
      </c>
      <c r="C53" s="905"/>
      <c r="D53" s="914"/>
      <c r="E53" s="970" t="s">
        <v>101</v>
      </c>
      <c r="F53" s="970"/>
      <c r="G53" s="970"/>
      <c r="H53" s="976"/>
      <c r="I53" s="939">
        <v>-3448</v>
      </c>
      <c r="J53" s="948">
        <v>-869</v>
      </c>
      <c r="K53" s="948">
        <v>-905</v>
      </c>
      <c r="L53" s="948">
        <v>-766</v>
      </c>
      <c r="M53" s="957">
        <v>-265</v>
      </c>
    </row>
    <row r="54" spans="2:13" ht="27.75" customHeight="1">
      <c r="B54" s="892"/>
      <c r="C54" s="867"/>
      <c r="D54" s="867"/>
      <c r="E54" s="971"/>
      <c r="F54" s="971"/>
      <c r="G54" s="971"/>
      <c r="H54" s="971"/>
      <c r="I54" s="977"/>
      <c r="J54" s="977"/>
      <c r="K54" s="977"/>
      <c r="L54" s="977"/>
      <c r="M54" s="977"/>
    </row>
    <row r="55" spans="2:13"/>
  </sheetData>
  <sheetProtection algorithmName="SHA-512" hashValue="9xe7pA8xmObIr83/LpX9klXVC8BP9HG0c/loINkTf6UGsvAgLICiqxkRX+wNMbG0l/Bi4OoMZvCFTITPBk6xZw==" saltValue="YZEShzovHkokCBkdN1G6B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39370078740157483" bottom="0.39370078740157483" header="0.19685039370078741" footer="0.19685039370078741"/>
  <pageSetup paperSize="9" scale="58" fitToWidth="1" fitToHeight="1" orientation="landscape" usePrinterDefaults="1" cellComments="asDisplayed" horizont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33:H70"/>
  <sheetViews>
    <sheetView showGridLines="0" topLeftCell="E18" zoomScale="55" zoomScaleNormal="55" zoomScaleSheetLayoutView="100" workbookViewId="0">
      <selection activeCell="AA31" sqref="AA31:AE31"/>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363" customFormat="1" ht="16.5" customHeight="1"/>
    <row r="34" s="363" customFormat="1" ht="16.5" customHeight="1"/>
    <row r="35" s="363" customFormat="1" ht="16.5" customHeight="1"/>
    <row r="36" s="363" customFormat="1" ht="16.5" customHeight="1"/>
    <row r="37" s="363" customFormat="1" ht="16.5" customHeight="1"/>
    <row r="38" s="363" customFormat="1" ht="16.5" customHeight="1"/>
    <row r="39" s="363" customFormat="1" ht="16.5" customHeight="1"/>
    <row r="40" s="363" customFormat="1" ht="16.5" customHeight="1"/>
    <row r="41" s="363" customFormat="1" ht="16.5" customHeight="1"/>
    <row r="42" s="363" customFormat="1" ht="16.5" customHeight="1"/>
    <row r="43" s="363" customFormat="1" ht="16.5" customHeight="1"/>
    <row r="44" s="363" customFormat="1" ht="16.5" customHeight="1"/>
    <row r="45" s="363" customFormat="1" ht="16.5" customHeight="1"/>
    <row r="46" s="363" customFormat="1" ht="16.5" customHeight="1"/>
    <row r="47" s="363" customFormat="1" ht="16.5" customHeight="1"/>
    <row r="48" s="363" customFormat="1"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97</v>
      </c>
    </row>
    <row r="54" spans="2:8" ht="29.25" customHeight="1">
      <c r="B54" s="979" t="s">
        <v>5</v>
      </c>
      <c r="C54" s="985"/>
      <c r="D54" s="985"/>
      <c r="E54" s="994" t="s">
        <v>17</v>
      </c>
      <c r="F54" s="1001" t="s">
        <v>528</v>
      </c>
      <c r="G54" s="1001" t="s">
        <v>529</v>
      </c>
      <c r="H54" s="1009" t="s">
        <v>256</v>
      </c>
    </row>
    <row r="55" spans="2:8" ht="52.5" customHeight="1">
      <c r="B55" s="980"/>
      <c r="C55" s="986" t="s">
        <v>105</v>
      </c>
      <c r="D55" s="986"/>
      <c r="E55" s="995"/>
      <c r="F55" s="1002">
        <v>1990</v>
      </c>
      <c r="G55" s="1002">
        <v>1933</v>
      </c>
      <c r="H55" s="1010">
        <v>1743</v>
      </c>
    </row>
    <row r="56" spans="2:8" ht="52.5" customHeight="1">
      <c r="B56" s="981"/>
      <c r="C56" s="987" t="s">
        <v>108</v>
      </c>
      <c r="D56" s="987"/>
      <c r="E56" s="996"/>
      <c r="F56" s="1003">
        <v>992</v>
      </c>
      <c r="G56" s="1003">
        <v>992</v>
      </c>
      <c r="H56" s="1011">
        <v>743</v>
      </c>
    </row>
    <row r="57" spans="2:8" ht="53.25" customHeight="1">
      <c r="B57" s="981"/>
      <c r="C57" s="988" t="s">
        <v>72</v>
      </c>
      <c r="D57" s="988"/>
      <c r="E57" s="997"/>
      <c r="F57" s="1004">
        <v>2567</v>
      </c>
      <c r="G57" s="1004">
        <v>2532</v>
      </c>
      <c r="H57" s="1012">
        <v>2399</v>
      </c>
    </row>
    <row r="58" spans="2:8" ht="45.75" customHeight="1">
      <c r="B58" s="982"/>
      <c r="C58" s="989" t="s">
        <v>304</v>
      </c>
      <c r="D58" s="992"/>
      <c r="E58" s="998"/>
      <c r="F58" s="1005">
        <v>931</v>
      </c>
      <c r="G58" s="1005">
        <v>890</v>
      </c>
      <c r="H58" s="1013">
        <v>840</v>
      </c>
    </row>
    <row r="59" spans="2:8" ht="45.75" customHeight="1">
      <c r="B59" s="982"/>
      <c r="C59" s="989" t="s">
        <v>541</v>
      </c>
      <c r="D59" s="992"/>
      <c r="E59" s="998"/>
      <c r="F59" s="1005">
        <v>651</v>
      </c>
      <c r="G59" s="1005">
        <v>657</v>
      </c>
      <c r="H59" s="1013">
        <v>679</v>
      </c>
    </row>
    <row r="60" spans="2:8" ht="45.75" customHeight="1">
      <c r="B60" s="982"/>
      <c r="C60" s="989" t="s">
        <v>542</v>
      </c>
      <c r="D60" s="992"/>
      <c r="E60" s="998"/>
      <c r="F60" s="1005">
        <v>255</v>
      </c>
      <c r="G60" s="1005">
        <v>249</v>
      </c>
      <c r="H60" s="1013">
        <v>249</v>
      </c>
    </row>
    <row r="61" spans="2:8" ht="45.75" customHeight="1">
      <c r="B61" s="982"/>
      <c r="C61" s="989" t="s">
        <v>65</v>
      </c>
      <c r="D61" s="992"/>
      <c r="E61" s="998"/>
      <c r="F61" s="1005">
        <v>302</v>
      </c>
      <c r="G61" s="1005">
        <v>245</v>
      </c>
      <c r="H61" s="1013">
        <v>190</v>
      </c>
    </row>
    <row r="62" spans="2:8" ht="45.75" customHeight="1">
      <c r="B62" s="983"/>
      <c r="C62" s="990" t="s">
        <v>25</v>
      </c>
      <c r="D62" s="993"/>
      <c r="E62" s="999"/>
      <c r="F62" s="1006">
        <v>105</v>
      </c>
      <c r="G62" s="1006">
        <v>106</v>
      </c>
      <c r="H62" s="1014">
        <v>111</v>
      </c>
    </row>
    <row r="63" spans="2:8" ht="52.5" customHeight="1">
      <c r="B63" s="984"/>
      <c r="C63" s="991" t="s">
        <v>113</v>
      </c>
      <c r="D63" s="991"/>
      <c r="E63" s="1000"/>
      <c r="F63" s="1007">
        <v>5549</v>
      </c>
      <c r="G63" s="1007">
        <v>5458</v>
      </c>
      <c r="H63" s="1015">
        <v>4886</v>
      </c>
    </row>
    <row r="64" spans="2:8"/>
    <row r="65" s="363" customFormat="1" ht="13.5" hidden="1" customHeight="1"/>
    <row r="66" s="363" customFormat="1" ht="13.5" hidden="1" customHeight="1"/>
    <row r="67" s="363" customFormat="1" ht="13.5" hidden="1" customHeight="1"/>
    <row r="68" s="363" customFormat="1" ht="13.5" hidden="1" customHeight="1"/>
    <row r="69" s="363" customFormat="1" ht="13.5" hidden="1" customHeight="1"/>
    <row r="70" s="363" customFormat="1" ht="13.5" hidden="1" customHeight="1"/>
  </sheetData>
  <sheetProtection algorithmName="SHA-512" hashValue="kvC3B0Wr24hIVjphpdD/Fa85RbW72sGAcpumyxRLPo6CaSSvOPfeIGWVyx6z9YbIlRqt6N0/r3A1iAi8+hnx1w==" saltValue="4iIBb7sJ6zkBhTEjfxFrP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39370078740157483" bottom="0.39370078740157483" header="0.19685039370078741" footer="0.19685039370078741"/>
  <pageSetup paperSize="9" scale="41" fitToWidth="1" fitToHeight="1" orientation="landscape" usePrinterDefaults="1" cellComments="asDisplayed" horizont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16" customWidth="1"/>
    <col min="2" max="8" width="13.375" style="1016" customWidth="1"/>
    <col min="9" max="16384" width="11.125" style="1016"/>
  </cols>
  <sheetData>
    <row r="1" spans="1:8">
      <c r="A1" s="750"/>
      <c r="B1" s="762"/>
      <c r="C1" s="766"/>
      <c r="D1" s="779"/>
      <c r="E1" s="791"/>
      <c r="F1" s="791"/>
      <c r="G1" s="791"/>
      <c r="H1" s="825"/>
    </row>
    <row r="2" spans="1:8">
      <c r="A2" s="751"/>
      <c r="B2" s="763"/>
      <c r="C2" s="1023"/>
      <c r="D2" s="780" t="s">
        <v>84</v>
      </c>
      <c r="E2" s="792"/>
      <c r="F2" s="1031" t="s">
        <v>525</v>
      </c>
      <c r="G2" s="816"/>
      <c r="H2" s="826"/>
    </row>
    <row r="3" spans="1:8">
      <c r="A3" s="780" t="s">
        <v>523</v>
      </c>
      <c r="B3" s="765"/>
      <c r="C3" s="1024"/>
      <c r="D3" s="1027">
        <v>250563</v>
      </c>
      <c r="E3" s="1029"/>
      <c r="F3" s="1032">
        <v>190274</v>
      </c>
      <c r="G3" s="1034"/>
      <c r="H3" s="1037"/>
    </row>
    <row r="4" spans="1:8">
      <c r="A4" s="752"/>
      <c r="B4" s="764"/>
      <c r="C4" s="1025"/>
      <c r="D4" s="1028">
        <v>153474</v>
      </c>
      <c r="E4" s="1030"/>
      <c r="F4" s="1033">
        <v>88584</v>
      </c>
      <c r="G4" s="1035"/>
      <c r="H4" s="1038"/>
    </row>
    <row r="5" spans="1:8">
      <c r="A5" s="780" t="s">
        <v>484</v>
      </c>
      <c r="B5" s="765"/>
      <c r="C5" s="1024"/>
      <c r="D5" s="1027">
        <v>778808</v>
      </c>
      <c r="E5" s="1029"/>
      <c r="F5" s="1032">
        <v>200194</v>
      </c>
      <c r="G5" s="1034"/>
      <c r="H5" s="1037"/>
    </row>
    <row r="6" spans="1:8">
      <c r="A6" s="752"/>
      <c r="B6" s="764"/>
      <c r="C6" s="1025"/>
      <c r="D6" s="1028">
        <v>704364</v>
      </c>
      <c r="E6" s="1030"/>
      <c r="F6" s="1033">
        <v>106422</v>
      </c>
      <c r="G6" s="1035"/>
      <c r="H6" s="1038"/>
    </row>
    <row r="7" spans="1:8">
      <c r="A7" s="780" t="s">
        <v>320</v>
      </c>
      <c r="B7" s="765"/>
      <c r="C7" s="1024"/>
      <c r="D7" s="1027">
        <v>249727</v>
      </c>
      <c r="E7" s="1029"/>
      <c r="F7" s="1032">
        <v>196914</v>
      </c>
      <c r="G7" s="1034"/>
      <c r="H7" s="1037"/>
    </row>
    <row r="8" spans="1:8">
      <c r="A8" s="752"/>
      <c r="B8" s="764"/>
      <c r="C8" s="1025"/>
      <c r="D8" s="1028">
        <v>132717</v>
      </c>
      <c r="E8" s="1030"/>
      <c r="F8" s="1033">
        <v>98966</v>
      </c>
      <c r="G8" s="1035"/>
      <c r="H8" s="1038"/>
    </row>
    <row r="9" spans="1:8">
      <c r="A9" s="780" t="s">
        <v>137</v>
      </c>
      <c r="B9" s="765"/>
      <c r="C9" s="1024"/>
      <c r="D9" s="1027">
        <v>199274</v>
      </c>
      <c r="E9" s="1029"/>
      <c r="F9" s="1032">
        <v>204757</v>
      </c>
      <c r="G9" s="1034"/>
      <c r="H9" s="1037"/>
    </row>
    <row r="10" spans="1:8">
      <c r="A10" s="752"/>
      <c r="B10" s="764"/>
      <c r="C10" s="1025"/>
      <c r="D10" s="1028">
        <v>162909</v>
      </c>
      <c r="E10" s="1030"/>
      <c r="F10" s="1033">
        <v>106071</v>
      </c>
      <c r="G10" s="1035"/>
      <c r="H10" s="1038"/>
    </row>
    <row r="11" spans="1:8">
      <c r="A11" s="780" t="s">
        <v>524</v>
      </c>
      <c r="B11" s="765"/>
      <c r="C11" s="1024"/>
      <c r="D11" s="1027">
        <v>178364</v>
      </c>
      <c r="E11" s="1029"/>
      <c r="F11" s="1032">
        <v>194971</v>
      </c>
      <c r="G11" s="1034"/>
      <c r="H11" s="1037"/>
    </row>
    <row r="12" spans="1:8">
      <c r="A12" s="752"/>
      <c r="B12" s="764"/>
      <c r="C12" s="1026"/>
      <c r="D12" s="1028">
        <v>99379</v>
      </c>
      <c r="E12" s="1030"/>
      <c r="F12" s="1033">
        <v>105966</v>
      </c>
      <c r="G12" s="1035"/>
      <c r="H12" s="1038"/>
    </row>
    <row r="13" spans="1:8">
      <c r="A13" s="780"/>
      <c r="B13" s="765"/>
      <c r="C13" s="1024"/>
      <c r="D13" s="1027">
        <v>331347</v>
      </c>
      <c r="E13" s="1029"/>
      <c r="F13" s="1032">
        <v>197422</v>
      </c>
      <c r="G13" s="1036"/>
      <c r="H13" s="1037"/>
    </row>
    <row r="14" spans="1:8">
      <c r="A14" s="752"/>
      <c r="B14" s="764"/>
      <c r="C14" s="1025"/>
      <c r="D14" s="1028">
        <v>250569</v>
      </c>
      <c r="E14" s="1030"/>
      <c r="F14" s="1033">
        <v>101202</v>
      </c>
      <c r="G14" s="1035"/>
      <c r="H14" s="1038"/>
    </row>
    <row r="17" spans="1:11">
      <c r="A17" s="1016" t="s">
        <v>21</v>
      </c>
    </row>
    <row r="18" spans="1:11">
      <c r="A18" s="1017"/>
      <c r="B18" s="1017" t="str">
        <f>実質収支比率等に係る経年分析!F$46</f>
        <v>R01</v>
      </c>
      <c r="C18" s="1017" t="str">
        <f>実質収支比率等に係る経年分析!G$46</f>
        <v>R02</v>
      </c>
      <c r="D18" s="1017" t="str">
        <f>実質収支比率等に係る経年分析!H$46</f>
        <v>R03</v>
      </c>
      <c r="E18" s="1017" t="str">
        <f>実質収支比率等に係る経年分析!I$46</f>
        <v>R04</v>
      </c>
      <c r="F18" s="1017" t="str">
        <f>実質収支比率等に係る経年分析!J$46</f>
        <v>R05</v>
      </c>
    </row>
    <row r="19" spans="1:11">
      <c r="A19" s="1017" t="s">
        <v>91</v>
      </c>
      <c r="B19" s="1017">
        <f>ROUND(VALUE(SUBSTITUTE(実質収支比率等に係る経年分析!F$48,"▲","-")),2)</f>
        <v>9.75</v>
      </c>
      <c r="C19" s="1017">
        <f>ROUND(VALUE(SUBSTITUTE(実質収支比率等に係る経年分析!G$48,"▲","-")),2)</f>
        <v>12.26</v>
      </c>
      <c r="D19" s="1017">
        <f>ROUND(VALUE(SUBSTITUTE(実質収支比率等に係る経年分析!H$48,"▲","-")),2)</f>
        <v>12.32</v>
      </c>
      <c r="E19" s="1017">
        <f>ROUND(VALUE(SUBSTITUTE(実質収支比率等に係る経年分析!I$48,"▲","-")),2)</f>
        <v>4.0199999999999996</v>
      </c>
      <c r="F19" s="1017">
        <f>ROUND(VALUE(SUBSTITUTE(実質収支比率等に係る経年分析!J$48,"▲","-")),2)</f>
        <v>10.28</v>
      </c>
    </row>
    <row r="20" spans="1:11">
      <c r="A20" s="1017" t="s">
        <v>35</v>
      </c>
      <c r="B20" s="1017">
        <f>ROUND(VALUE(SUBSTITUTE(実質収支比率等に係る経年分析!F$47,"▲","-")),2)</f>
        <v>65.63</v>
      </c>
      <c r="C20" s="1017">
        <f>ROUND(VALUE(SUBSTITUTE(実質収支比率等に係る経年分析!G$47,"▲","-")),2)</f>
        <v>55.13</v>
      </c>
      <c r="D20" s="1017">
        <f>ROUND(VALUE(SUBSTITUTE(実質収支比率等に係る経年分析!H$47,"▲","-")),2)</f>
        <v>51.8</v>
      </c>
      <c r="E20" s="1017">
        <f>ROUND(VALUE(SUBSTITUTE(実質収支比率等に係る経年分析!I$47,"▲","-")),2)</f>
        <v>51.2</v>
      </c>
      <c r="F20" s="1017">
        <f>ROUND(VALUE(SUBSTITUTE(実質収支比率等に係る経年分析!J$47,"▲","-")),2)</f>
        <v>45.1</v>
      </c>
    </row>
    <row r="21" spans="1:11">
      <c r="A21" s="1017" t="s">
        <v>117</v>
      </c>
      <c r="B21" s="1017">
        <f>IF(ISNUMBER(VALUE(SUBSTITUTE(実質収支比率等に係る経年分析!F$49,"▲","-"))),ROUND(VALUE(SUBSTITUTE(実質収支比率等に係る経年分析!F$49,"▲","-")),2),NA())</f>
        <v>-7.56</v>
      </c>
      <c r="C21" s="1017">
        <f>IF(ISNUMBER(VALUE(SUBSTITUTE(実質収支比率等に係る経年分析!G$49,"▲","-"))),ROUND(VALUE(SUBSTITUTE(実質収支比率等に係る経年分析!G$49,"▲","-")),2),NA())</f>
        <v>-6.96</v>
      </c>
      <c r="D21" s="1017">
        <f>IF(ISNUMBER(VALUE(SUBSTITUTE(実質収支比率等に係る経年分析!H$49,"▲","-"))),ROUND(VALUE(SUBSTITUTE(実質収支比率等に係る経年分析!H$49,"▲","-")),2),NA())</f>
        <v>16.190000000000001</v>
      </c>
      <c r="E21" s="1017">
        <f>IF(ISNUMBER(VALUE(SUBSTITUTE(実質収支比率等に係る経年分析!I$49,"▲","-"))),ROUND(VALUE(SUBSTITUTE(実質収支比率等に係る経年分析!I$49,"▲","-")),2),NA())</f>
        <v>-8.4600000000000009</v>
      </c>
      <c r="F21" s="1017">
        <f>IF(ISNUMBER(VALUE(SUBSTITUTE(実質収支比率等に係る経年分析!J$49,"▲","-"))),ROUND(VALUE(SUBSTITUTE(実質収支比率等に係る経年分析!J$49,"▲","-")),2),NA())</f>
        <v>-0.63</v>
      </c>
    </row>
    <row r="24" spans="1:11">
      <c r="A24" s="1016" t="s">
        <v>103</v>
      </c>
    </row>
    <row r="25" spans="1:11">
      <c r="A25" s="1018"/>
      <c r="B25" s="1018" t="str">
        <f>'連結実質赤字比率に係る赤字・黒字の構成分析'!F$33</f>
        <v>R01</v>
      </c>
      <c r="C25" s="1018"/>
      <c r="D25" s="1018" t="str">
        <f>'連結実質赤字比率に係る赤字・黒字の構成分析'!G$33</f>
        <v>R02</v>
      </c>
      <c r="E25" s="1018"/>
      <c r="F25" s="1018" t="str">
        <f>'連結実質赤字比率に係る赤字・黒字の構成分析'!H$33</f>
        <v>R03</v>
      </c>
      <c r="G25" s="1018"/>
      <c r="H25" s="1018" t="str">
        <f>'連結実質赤字比率に係る赤字・黒字の構成分析'!I$33</f>
        <v>R04</v>
      </c>
      <c r="I25" s="1018"/>
      <c r="J25" s="1018" t="str">
        <f>'連結実質赤字比率に係る赤字・黒字の構成分析'!J$33</f>
        <v>R05</v>
      </c>
      <c r="K25" s="1018"/>
    </row>
    <row r="26" spans="1:11">
      <c r="A26" s="1018"/>
      <c r="B26" s="1018" t="s">
        <v>118</v>
      </c>
      <c r="C26" s="1018" t="s">
        <v>70</v>
      </c>
      <c r="D26" s="1018" t="s">
        <v>118</v>
      </c>
      <c r="E26" s="1018" t="s">
        <v>70</v>
      </c>
      <c r="F26" s="1018" t="s">
        <v>118</v>
      </c>
      <c r="G26" s="1018" t="s">
        <v>70</v>
      </c>
      <c r="H26" s="1018" t="s">
        <v>118</v>
      </c>
      <c r="I26" s="1018" t="s">
        <v>70</v>
      </c>
      <c r="J26" s="1018" t="s">
        <v>118</v>
      </c>
      <c r="K26" s="1018" t="s">
        <v>70</v>
      </c>
    </row>
    <row r="27" spans="1:11">
      <c r="A27" s="1018" t="str">
        <f>IF('連結実質赤字比率に係る赤字・黒字の構成分析'!C$43="",NA(),'連結実質赤字比率に係る赤字・黒字の構成分析'!C$43)</f>
        <v>その他会計（黒字）</v>
      </c>
      <c r="B27" s="1018" t="e">
        <f>IF(ROUND(VALUE(SUBSTITUTE('連結実質赤字比率に係る赤字・黒字の構成分析'!F$43,"▲","-")),2)&lt;0,ABS(ROUND(VALUE(SUBSTITUTE('連結実質赤字比率に係る赤字・黒字の構成分析'!F$43,"▲","-")),2)),NA())</f>
        <v>#N/A</v>
      </c>
      <c r="C27" s="1018">
        <f>IF(ROUND(VALUE(SUBSTITUTE('連結実質赤字比率に係る赤字・黒字の構成分析'!F$43,"▲","-")),2)&gt;=0,ABS(ROUND(VALUE(SUBSTITUTE('連結実質赤字比率に係る赤字・黒字の構成分析'!F$43,"▲","-")),2)),NA())</f>
        <v>0</v>
      </c>
      <c r="D27" s="1018" t="e">
        <f>IF(ROUND(VALUE(SUBSTITUTE('連結実質赤字比率に係る赤字・黒字の構成分析'!G$43,"▲","-")),2)&lt;0,ABS(ROUND(VALUE(SUBSTITUTE('連結実質赤字比率に係る赤字・黒字の構成分析'!G$43,"▲","-")),2)),NA())</f>
        <v>#N/A</v>
      </c>
      <c r="E27" s="1018">
        <f>IF(ROUND(VALUE(SUBSTITUTE('連結実質赤字比率に係る赤字・黒字の構成分析'!G$43,"▲","-")),2)&gt;=0,ABS(ROUND(VALUE(SUBSTITUTE('連結実質赤字比率に係る赤字・黒字の構成分析'!G$43,"▲","-")),2)),NA())</f>
        <v>2.e-002</v>
      </c>
      <c r="F27" s="1018" t="e">
        <f>IF(ROUND(VALUE(SUBSTITUTE('連結実質赤字比率に係る赤字・黒字の構成分析'!H$43,"▲","-")),2)&lt;0,ABS(ROUND(VALUE(SUBSTITUTE('連結実質赤字比率に係る赤字・黒字の構成分析'!H$43,"▲","-")),2)),NA())</f>
        <v>#N/A</v>
      </c>
      <c r="G27" s="1018">
        <f>IF(ROUND(VALUE(SUBSTITUTE('連結実質赤字比率に係る赤字・黒字の構成分析'!H$43,"▲","-")),2)&gt;=0,ABS(ROUND(VALUE(SUBSTITUTE('連結実質赤字比率に係る赤字・黒字の構成分析'!H$43,"▲","-")),2)),NA())</f>
        <v>5.e-002</v>
      </c>
      <c r="H27" s="1018" t="e">
        <f>IF(ROUND(VALUE(SUBSTITUTE('連結実質赤字比率に係る赤字・黒字の構成分析'!I$43,"▲","-")),2)&lt;0,ABS(ROUND(VALUE(SUBSTITUTE('連結実質赤字比率に係る赤字・黒字の構成分析'!I$43,"▲","-")),2)),NA())</f>
        <v>#N/A</v>
      </c>
      <c r="I27" s="1018">
        <f>IF(ROUND(VALUE(SUBSTITUTE('連結実質赤字比率に係る赤字・黒字の構成分析'!I$43,"▲","-")),2)&gt;=0,ABS(ROUND(VALUE(SUBSTITUTE('連結実質赤字比率に係る赤字・黒字の構成分析'!I$43,"▲","-")),2)),NA())</f>
        <v>0</v>
      </c>
      <c r="J27" s="1018" t="e">
        <f>IF(ROUND(VALUE(SUBSTITUTE('連結実質赤字比率に係る赤字・黒字の構成分析'!J$43,"▲","-")),2)&lt;0,ABS(ROUND(VALUE(SUBSTITUTE('連結実質赤字比率に係る赤字・黒字の構成分析'!J$43,"▲","-")),2)),NA())</f>
        <v>#VALUE!</v>
      </c>
      <c r="K27" s="1018" t="e">
        <f>IF(ROUND(VALUE(SUBSTITUTE('連結実質赤字比率に係る赤字・黒字の構成分析'!J$43,"▲","-")),2)&gt;=0,ABS(ROUND(VALUE(SUBSTITUTE('連結実質赤字比率に係る赤字・黒字の構成分析'!J$43,"▲","-")),2)),NA())</f>
        <v>#VALUE!</v>
      </c>
    </row>
    <row r="28" spans="1:11">
      <c r="A28" s="1018" t="str">
        <f>IF('連結実質赤字比率に係る赤字・黒字の構成分析'!C$42="",NA(),'連結実質赤字比率に係る赤字・黒字の構成分析'!C$42)</f>
        <v>その他会計（赤字）</v>
      </c>
      <c r="B28" s="1018" t="e">
        <f>IF(ROUND(VALUE(SUBSTITUTE('連結実質赤字比率に係る赤字・黒字の構成分析'!F$42,"▲","-")),2)&lt;0,ABS(ROUND(VALUE(SUBSTITUTE('連結実質赤字比率に係る赤字・黒字の構成分析'!F$42,"▲","-")),2)),NA())</f>
        <v>#VALUE!</v>
      </c>
      <c r="C28" s="1018" t="e">
        <f>IF(ROUND(VALUE(SUBSTITUTE('連結実質赤字比率に係る赤字・黒字の構成分析'!F$42,"▲","-")),2)&gt;=0,ABS(ROUND(VALUE(SUBSTITUTE('連結実質赤字比率に係る赤字・黒字の構成分析'!F$42,"▲","-")),2)),NA())</f>
        <v>#VALUE!</v>
      </c>
      <c r="D28" s="1018" t="e">
        <f>IF(ROUND(VALUE(SUBSTITUTE('連結実質赤字比率に係る赤字・黒字の構成分析'!G$42,"▲","-")),2)&lt;0,ABS(ROUND(VALUE(SUBSTITUTE('連結実質赤字比率に係る赤字・黒字の構成分析'!G$42,"▲","-")),2)),NA())</f>
        <v>#VALUE!</v>
      </c>
      <c r="E28" s="1018" t="e">
        <f>IF(ROUND(VALUE(SUBSTITUTE('連結実質赤字比率に係る赤字・黒字の構成分析'!G$42,"▲","-")),2)&gt;=0,ABS(ROUND(VALUE(SUBSTITUTE('連結実質赤字比率に係る赤字・黒字の構成分析'!G$42,"▲","-")),2)),NA())</f>
        <v>#VALUE!</v>
      </c>
      <c r="F28" s="1018" t="e">
        <f>IF(ROUND(VALUE(SUBSTITUTE('連結実質赤字比率に係る赤字・黒字の構成分析'!H$42,"▲","-")),2)&lt;0,ABS(ROUND(VALUE(SUBSTITUTE('連結実質赤字比率に係る赤字・黒字の構成分析'!H$42,"▲","-")),2)),NA())</f>
        <v>#VALUE!</v>
      </c>
      <c r="G28" s="1018" t="e">
        <f>IF(ROUND(VALUE(SUBSTITUTE('連結実質赤字比率に係る赤字・黒字の構成分析'!H$42,"▲","-")),2)&gt;=0,ABS(ROUND(VALUE(SUBSTITUTE('連結実質赤字比率に係る赤字・黒字の構成分析'!H$42,"▲","-")),2)),NA())</f>
        <v>#VALUE!</v>
      </c>
      <c r="H28" s="1018" t="e">
        <f>IF(ROUND(VALUE(SUBSTITUTE('連結実質赤字比率に係る赤字・黒字の構成分析'!I$42,"▲","-")),2)&lt;0,ABS(ROUND(VALUE(SUBSTITUTE('連結実質赤字比率に係る赤字・黒字の構成分析'!I$42,"▲","-")),2)),NA())</f>
        <v>#VALUE!</v>
      </c>
      <c r="I28" s="1018" t="e">
        <f>IF(ROUND(VALUE(SUBSTITUTE('連結実質赤字比率に係る赤字・黒字の構成分析'!I$42,"▲","-")),2)&gt;=0,ABS(ROUND(VALUE(SUBSTITUTE('連結実質赤字比率に係る赤字・黒字の構成分析'!I$42,"▲","-")),2)),NA())</f>
        <v>#VALUE!</v>
      </c>
      <c r="J28" s="1018" t="e">
        <f>IF(ROUND(VALUE(SUBSTITUTE('連結実質赤字比率に係る赤字・黒字の構成分析'!J$42,"▲","-")),2)&lt;0,ABS(ROUND(VALUE(SUBSTITUTE('連結実質赤字比率に係る赤字・黒字の構成分析'!J$42,"▲","-")),2)),NA())</f>
        <v>#VALUE!</v>
      </c>
      <c r="K28" s="1018" t="e">
        <f>IF(ROUND(VALUE(SUBSTITUTE('連結実質赤字比率に係る赤字・黒字の構成分析'!J$42,"▲","-")),2)&gt;=0,ABS(ROUND(VALUE(SUBSTITUTE('連結実質赤字比率に係る赤字・黒字の構成分析'!J$42,"▲","-")),2)),NA())</f>
        <v>#VALUE!</v>
      </c>
    </row>
    <row r="29" spans="1:11">
      <c r="A29" s="1018" t="e">
        <f>IF('連結実質赤字比率に係る赤字・黒字の構成分析'!C$41="",NA(),'連結実質赤字比率に係る赤字・黒字の構成分析'!C$41)</f>
        <v>#N/A</v>
      </c>
      <c r="B29" s="1018" t="e">
        <f>IF(ROUND(VALUE(SUBSTITUTE('連結実質赤字比率に係る赤字・黒字の構成分析'!F$41,"▲","-")),2)&lt;0,ABS(ROUND(VALUE(SUBSTITUTE('連結実質赤字比率に係る赤字・黒字の構成分析'!F$41,"▲","-")),2)),NA())</f>
        <v>#VALUE!</v>
      </c>
      <c r="C29" s="1018" t="e">
        <f>IF(ROUND(VALUE(SUBSTITUTE('連結実質赤字比率に係る赤字・黒字の構成分析'!F$41,"▲","-")),2)&gt;=0,ABS(ROUND(VALUE(SUBSTITUTE('連結実質赤字比率に係る赤字・黒字の構成分析'!F$41,"▲","-")),2)),NA())</f>
        <v>#VALUE!</v>
      </c>
      <c r="D29" s="1018" t="e">
        <f>IF(ROUND(VALUE(SUBSTITUTE('連結実質赤字比率に係る赤字・黒字の構成分析'!G$41,"▲","-")),2)&lt;0,ABS(ROUND(VALUE(SUBSTITUTE('連結実質赤字比率に係る赤字・黒字の構成分析'!G$41,"▲","-")),2)),NA())</f>
        <v>#VALUE!</v>
      </c>
      <c r="E29" s="1018" t="e">
        <f>IF(ROUND(VALUE(SUBSTITUTE('連結実質赤字比率に係る赤字・黒字の構成分析'!G$41,"▲","-")),2)&gt;=0,ABS(ROUND(VALUE(SUBSTITUTE('連結実質赤字比率に係る赤字・黒字の構成分析'!G$41,"▲","-")),2)),NA())</f>
        <v>#VALUE!</v>
      </c>
      <c r="F29" s="1018" t="e">
        <f>IF(ROUND(VALUE(SUBSTITUTE('連結実質赤字比率に係る赤字・黒字の構成分析'!H$41,"▲","-")),2)&lt;0,ABS(ROUND(VALUE(SUBSTITUTE('連結実質赤字比率に係る赤字・黒字の構成分析'!H$41,"▲","-")),2)),NA())</f>
        <v>#VALUE!</v>
      </c>
      <c r="G29" s="1018" t="e">
        <f>IF(ROUND(VALUE(SUBSTITUTE('連結実質赤字比率に係る赤字・黒字の構成分析'!H$41,"▲","-")),2)&gt;=0,ABS(ROUND(VALUE(SUBSTITUTE('連結実質赤字比率に係る赤字・黒字の構成分析'!H$41,"▲","-")),2)),NA())</f>
        <v>#VALUE!</v>
      </c>
      <c r="H29" s="1018" t="e">
        <f>IF(ROUND(VALUE(SUBSTITUTE('連結実質赤字比率に係る赤字・黒字の構成分析'!I$41,"▲","-")),2)&lt;0,ABS(ROUND(VALUE(SUBSTITUTE('連結実質赤字比率に係る赤字・黒字の構成分析'!I$41,"▲","-")),2)),NA())</f>
        <v>#VALUE!</v>
      </c>
      <c r="I29" s="1018" t="e">
        <f>IF(ROUND(VALUE(SUBSTITUTE('連結実質赤字比率に係る赤字・黒字の構成分析'!I$41,"▲","-")),2)&gt;=0,ABS(ROUND(VALUE(SUBSTITUTE('連結実質赤字比率に係る赤字・黒字の構成分析'!I$41,"▲","-")),2)),NA())</f>
        <v>#VALUE!</v>
      </c>
      <c r="J29" s="1018" t="e">
        <f>IF(ROUND(VALUE(SUBSTITUTE('連結実質赤字比率に係る赤字・黒字の構成分析'!J$41,"▲","-")),2)&lt;0,ABS(ROUND(VALUE(SUBSTITUTE('連結実質赤字比率に係る赤字・黒字の構成分析'!J$41,"▲","-")),2)),NA())</f>
        <v>#VALUE!</v>
      </c>
      <c r="K29" s="1018" t="e">
        <f>IF(ROUND(VALUE(SUBSTITUTE('連結実質赤字比率に係る赤字・黒字の構成分析'!J$41,"▲","-")),2)&gt;=0,ABS(ROUND(VALUE(SUBSTITUTE('連結実質赤字比率に係る赤字・黒字の構成分析'!J$41,"▲","-")),2)),NA())</f>
        <v>#VALUE!</v>
      </c>
    </row>
    <row r="30" spans="1:11">
      <c r="A30" s="1018" t="e">
        <f>IF('連結実質赤字比率に係る赤字・黒字の構成分析'!C$40="",NA(),'連結実質赤字比率に係る赤字・黒字の構成分析'!C$40)</f>
        <v>#N/A</v>
      </c>
      <c r="B30" s="1018" t="e">
        <f>IF(ROUND(VALUE(SUBSTITUTE('連結実質赤字比率に係る赤字・黒字の構成分析'!F$40,"▲","-")),2)&lt;0,ABS(ROUND(VALUE(SUBSTITUTE('連結実質赤字比率に係る赤字・黒字の構成分析'!F$40,"▲","-")),2)),NA())</f>
        <v>#VALUE!</v>
      </c>
      <c r="C30" s="1018" t="e">
        <f>IF(ROUND(VALUE(SUBSTITUTE('連結実質赤字比率に係る赤字・黒字の構成分析'!F$40,"▲","-")),2)&gt;=0,ABS(ROUND(VALUE(SUBSTITUTE('連結実質赤字比率に係る赤字・黒字の構成分析'!F$40,"▲","-")),2)),NA())</f>
        <v>#VALUE!</v>
      </c>
      <c r="D30" s="1018" t="e">
        <f>IF(ROUND(VALUE(SUBSTITUTE('連結実質赤字比率に係る赤字・黒字の構成分析'!G$40,"▲","-")),2)&lt;0,ABS(ROUND(VALUE(SUBSTITUTE('連結実質赤字比率に係る赤字・黒字の構成分析'!G$40,"▲","-")),2)),NA())</f>
        <v>#VALUE!</v>
      </c>
      <c r="E30" s="1018" t="e">
        <f>IF(ROUND(VALUE(SUBSTITUTE('連結実質赤字比率に係る赤字・黒字の構成分析'!G$40,"▲","-")),2)&gt;=0,ABS(ROUND(VALUE(SUBSTITUTE('連結実質赤字比率に係る赤字・黒字の構成分析'!G$40,"▲","-")),2)),NA())</f>
        <v>#VALUE!</v>
      </c>
      <c r="F30" s="1018" t="e">
        <f>IF(ROUND(VALUE(SUBSTITUTE('連結実質赤字比率に係る赤字・黒字の構成分析'!H$40,"▲","-")),2)&lt;0,ABS(ROUND(VALUE(SUBSTITUTE('連結実質赤字比率に係る赤字・黒字の構成分析'!H$40,"▲","-")),2)),NA())</f>
        <v>#VALUE!</v>
      </c>
      <c r="G30" s="1018" t="e">
        <f>IF(ROUND(VALUE(SUBSTITUTE('連結実質赤字比率に係る赤字・黒字の構成分析'!H$40,"▲","-")),2)&gt;=0,ABS(ROUND(VALUE(SUBSTITUTE('連結実質赤字比率に係る赤字・黒字の構成分析'!H$40,"▲","-")),2)),NA())</f>
        <v>#VALUE!</v>
      </c>
      <c r="H30" s="1018" t="e">
        <f>IF(ROUND(VALUE(SUBSTITUTE('連結実質赤字比率に係る赤字・黒字の構成分析'!I$40,"▲","-")),2)&lt;0,ABS(ROUND(VALUE(SUBSTITUTE('連結実質赤字比率に係る赤字・黒字の構成分析'!I$40,"▲","-")),2)),NA())</f>
        <v>#VALUE!</v>
      </c>
      <c r="I30" s="1018" t="e">
        <f>IF(ROUND(VALUE(SUBSTITUTE('連結実質赤字比率に係る赤字・黒字の構成分析'!I$40,"▲","-")),2)&gt;=0,ABS(ROUND(VALUE(SUBSTITUTE('連結実質赤字比率に係る赤字・黒字の構成分析'!I$40,"▲","-")),2)),NA())</f>
        <v>#VALUE!</v>
      </c>
      <c r="J30" s="1018" t="e">
        <f>IF(ROUND(VALUE(SUBSTITUTE('連結実質赤字比率に係る赤字・黒字の構成分析'!J$40,"▲","-")),2)&lt;0,ABS(ROUND(VALUE(SUBSTITUTE('連結実質赤字比率に係る赤字・黒字の構成分析'!J$40,"▲","-")),2)),NA())</f>
        <v>#VALUE!</v>
      </c>
      <c r="K30" s="1018" t="e">
        <f>IF(ROUND(VALUE(SUBSTITUTE('連結実質赤字比率に係る赤字・黒字の構成分析'!J$40,"▲","-")),2)&gt;=0,ABS(ROUND(VALUE(SUBSTITUTE('連結実質赤字比率に係る赤字・黒字の構成分析'!J$40,"▲","-")),2)),NA())</f>
        <v>#VALUE!</v>
      </c>
    </row>
    <row r="31" spans="1:11">
      <c r="A31" s="1018" t="str">
        <f>IF('連結実質赤字比率に係る赤字・黒字の構成分析'!C$39="",NA(),'連結実質赤字比率に係る赤字・黒字の構成分析'!C$39)</f>
        <v>国民健康保険特別会計</v>
      </c>
      <c r="B31" s="1018" t="e">
        <f>IF(ROUND(VALUE(SUBSTITUTE('連結実質赤字比率に係る赤字・黒字の構成分析'!F$39,"▲","-")),2)&lt;0,ABS(ROUND(VALUE(SUBSTITUTE('連結実質赤字比率に係る赤字・黒字の構成分析'!F$39,"▲","-")),2)),NA())</f>
        <v>#N/A</v>
      </c>
      <c r="C31" s="1018">
        <f>IF(ROUND(VALUE(SUBSTITUTE('連結実質赤字比率に係る赤字・黒字の構成分析'!F$39,"▲","-")),2)&gt;=0,ABS(ROUND(VALUE(SUBSTITUTE('連結実質赤字比率に係る赤字・黒字の構成分析'!F$39,"▲","-")),2)),NA())</f>
        <v>0</v>
      </c>
      <c r="D31" s="1018" t="e">
        <f>IF(ROUND(VALUE(SUBSTITUTE('連結実質赤字比率に係る赤字・黒字の構成分析'!G$39,"▲","-")),2)&lt;0,ABS(ROUND(VALUE(SUBSTITUTE('連結実質赤字比率に係る赤字・黒字の構成分析'!G$39,"▲","-")),2)),NA())</f>
        <v>#N/A</v>
      </c>
      <c r="E31" s="1018">
        <f>IF(ROUND(VALUE(SUBSTITUTE('連結実質赤字比率に係る赤字・黒字の構成分析'!G$39,"▲","-")),2)&gt;=0,ABS(ROUND(VALUE(SUBSTITUTE('連結実質赤字比率に係る赤字・黒字の構成分析'!G$39,"▲","-")),2)),NA())</f>
        <v>0</v>
      </c>
      <c r="F31" s="1018" t="e">
        <f>IF(ROUND(VALUE(SUBSTITUTE('連結実質赤字比率に係る赤字・黒字の構成分析'!H$39,"▲","-")),2)&lt;0,ABS(ROUND(VALUE(SUBSTITUTE('連結実質赤字比率に係る赤字・黒字の構成分析'!H$39,"▲","-")),2)),NA())</f>
        <v>#N/A</v>
      </c>
      <c r="G31" s="1018">
        <f>IF(ROUND(VALUE(SUBSTITUTE('連結実質赤字比率に係る赤字・黒字の構成分析'!H$39,"▲","-")),2)&gt;=0,ABS(ROUND(VALUE(SUBSTITUTE('連結実質赤字比率に係る赤字・黒字の構成分析'!H$39,"▲","-")),2)),NA())</f>
        <v>0</v>
      </c>
      <c r="H31" s="1018" t="e">
        <f>IF(ROUND(VALUE(SUBSTITUTE('連結実質赤字比率に係る赤字・黒字の構成分析'!I$39,"▲","-")),2)&lt;0,ABS(ROUND(VALUE(SUBSTITUTE('連結実質赤字比率に係る赤字・黒字の構成分析'!I$39,"▲","-")),2)),NA())</f>
        <v>#N/A</v>
      </c>
      <c r="I31" s="1018">
        <f>IF(ROUND(VALUE(SUBSTITUTE('連結実質赤字比率に係る赤字・黒字の構成分析'!I$39,"▲","-")),2)&gt;=0,ABS(ROUND(VALUE(SUBSTITUTE('連結実質赤字比率に係る赤字・黒字の構成分析'!I$39,"▲","-")),2)),NA())</f>
        <v>0</v>
      </c>
      <c r="J31" s="1018" t="e">
        <f>IF(ROUND(VALUE(SUBSTITUTE('連結実質赤字比率に係る赤字・黒字の構成分析'!J$39,"▲","-")),2)&lt;0,ABS(ROUND(VALUE(SUBSTITUTE('連結実質赤字比率に係る赤字・黒字の構成分析'!J$39,"▲","-")),2)),NA())</f>
        <v>#N/A</v>
      </c>
      <c r="K31" s="1018">
        <f>IF(ROUND(VALUE(SUBSTITUTE('連結実質赤字比率に係る赤字・黒字の構成分析'!J$39,"▲","-")),2)&gt;=0,ABS(ROUND(VALUE(SUBSTITUTE('連結実質赤字比率に係る赤字・黒字の構成分析'!J$39,"▲","-")),2)),NA())</f>
        <v>0</v>
      </c>
    </row>
    <row r="32" spans="1:11">
      <c r="A32" s="1018" t="str">
        <f>IF('連結実質赤字比率に係る赤字・黒字の構成分析'!C$38="",NA(),'連結実質赤字比率に係る赤字・黒字の構成分析'!C$38)</f>
        <v>介護保険特別会計</v>
      </c>
      <c r="B32" s="1018" t="e">
        <f>IF(ROUND(VALUE(SUBSTITUTE('連結実質赤字比率に係る赤字・黒字の構成分析'!F$38,"▲","-")),2)&lt;0,ABS(ROUND(VALUE(SUBSTITUTE('連結実質赤字比率に係る赤字・黒字の構成分析'!F$38,"▲","-")),2)),NA())</f>
        <v>#N/A</v>
      </c>
      <c r="C32" s="1018">
        <f>IF(ROUND(VALUE(SUBSTITUTE('連結実質赤字比率に係る赤字・黒字の構成分析'!F$38,"▲","-")),2)&gt;=0,ABS(ROUND(VALUE(SUBSTITUTE('連結実質赤字比率に係る赤字・黒字の構成分析'!F$38,"▲","-")),2)),NA())</f>
        <v>0</v>
      </c>
      <c r="D32" s="1018" t="e">
        <f>IF(ROUND(VALUE(SUBSTITUTE('連結実質赤字比率に係る赤字・黒字の構成分析'!G$38,"▲","-")),2)&lt;0,ABS(ROUND(VALUE(SUBSTITUTE('連結実質赤字比率に係る赤字・黒字の構成分析'!G$38,"▲","-")),2)),NA())</f>
        <v>#N/A</v>
      </c>
      <c r="E32" s="1018">
        <f>IF(ROUND(VALUE(SUBSTITUTE('連結実質赤字比率に係る赤字・黒字の構成分析'!G$38,"▲","-")),2)&gt;=0,ABS(ROUND(VALUE(SUBSTITUTE('連結実質赤字比率に係る赤字・黒字の構成分析'!G$38,"▲","-")),2)),NA())</f>
        <v>0.31</v>
      </c>
      <c r="F32" s="1018" t="e">
        <f>IF(ROUND(VALUE(SUBSTITUTE('連結実質赤字比率に係る赤字・黒字の構成分析'!H$38,"▲","-")),2)&lt;0,ABS(ROUND(VALUE(SUBSTITUTE('連結実質赤字比率に係る赤字・黒字の構成分析'!H$38,"▲","-")),2)),NA())</f>
        <v>#N/A</v>
      </c>
      <c r="G32" s="1018">
        <f>IF(ROUND(VALUE(SUBSTITUTE('連結実質赤字比率に係る赤字・黒字の構成分析'!H$38,"▲","-")),2)&gt;=0,ABS(ROUND(VALUE(SUBSTITUTE('連結実質赤字比率に係る赤字・黒字の構成分析'!H$38,"▲","-")),2)),NA())</f>
        <v>0.5</v>
      </c>
      <c r="H32" s="1018" t="e">
        <f>IF(ROUND(VALUE(SUBSTITUTE('連結実質赤字比率に係る赤字・黒字の構成分析'!I$38,"▲","-")),2)&lt;0,ABS(ROUND(VALUE(SUBSTITUTE('連結実質赤字比率に係る赤字・黒字の構成分析'!I$38,"▲","-")),2)),NA())</f>
        <v>#N/A</v>
      </c>
      <c r="I32" s="1018">
        <f>IF(ROUND(VALUE(SUBSTITUTE('連結実質赤字比率に係る赤字・黒字の構成分析'!I$38,"▲","-")),2)&gt;=0,ABS(ROUND(VALUE(SUBSTITUTE('連結実質赤字比率に係る赤字・黒字の構成分析'!I$38,"▲","-")),2)),NA())</f>
        <v>0</v>
      </c>
      <c r="J32" s="1018" t="e">
        <f>IF(ROUND(VALUE(SUBSTITUTE('連結実質赤字比率に係る赤字・黒字の構成分析'!J$38,"▲","-")),2)&lt;0,ABS(ROUND(VALUE(SUBSTITUTE('連結実質赤字比率に係る赤字・黒字の構成分析'!J$38,"▲","-")),2)),NA())</f>
        <v>#N/A</v>
      </c>
      <c r="K32" s="1018">
        <f>IF(ROUND(VALUE(SUBSTITUTE('連結実質赤字比率に係る赤字・黒字の構成分析'!J$38,"▲","-")),2)&gt;=0,ABS(ROUND(VALUE(SUBSTITUTE('連結実質赤字比率に係る赤字・黒字の構成分析'!J$38,"▲","-")),2)),NA())</f>
        <v>0</v>
      </c>
    </row>
    <row r="33" spans="1:16">
      <c r="A33" s="1018" t="str">
        <f>IF('連結実質赤字比率に係る赤字・黒字の構成分析'!C$37="",NA(),'連結実質赤字比率に係る赤字・黒字の構成分析'!C$37)</f>
        <v>後期高齢者医療特別会計</v>
      </c>
      <c r="B33" s="1018" t="e">
        <f>IF(ROUND(VALUE(SUBSTITUTE('連結実質赤字比率に係る赤字・黒字の構成分析'!F$37,"▲","-")),2)&lt;0,ABS(ROUND(VALUE(SUBSTITUTE('連結実質赤字比率に係る赤字・黒字の構成分析'!F$37,"▲","-")),2)),NA())</f>
        <v>#N/A</v>
      </c>
      <c r="C33" s="1018">
        <f>IF(ROUND(VALUE(SUBSTITUTE('連結実質赤字比率に係る赤字・黒字の構成分析'!F$37,"▲","-")),2)&gt;=0,ABS(ROUND(VALUE(SUBSTITUTE('連結実質赤字比率に係る赤字・黒字の構成分析'!F$37,"▲","-")),2)),NA())</f>
        <v>8.e-002</v>
      </c>
      <c r="D33" s="1018" t="e">
        <f>IF(ROUND(VALUE(SUBSTITUTE('連結実質赤字比率に係る赤字・黒字の構成分析'!G$37,"▲","-")),2)&lt;0,ABS(ROUND(VALUE(SUBSTITUTE('連結実質赤字比率に係る赤字・黒字の構成分析'!G$37,"▲","-")),2)),NA())</f>
        <v>#N/A</v>
      </c>
      <c r="E33" s="1018">
        <f>IF(ROUND(VALUE(SUBSTITUTE('連結実質赤字比率に係る赤字・黒字の構成分析'!G$37,"▲","-")),2)&gt;=0,ABS(ROUND(VALUE(SUBSTITUTE('連結実質赤字比率に係る赤字・黒字の構成分析'!G$37,"▲","-")),2)),NA())</f>
        <v>0.1</v>
      </c>
      <c r="F33" s="1018" t="e">
        <f>IF(ROUND(VALUE(SUBSTITUTE('連結実質赤字比率に係る赤字・黒字の構成分析'!H$37,"▲","-")),2)&lt;0,ABS(ROUND(VALUE(SUBSTITUTE('連結実質赤字比率に係る赤字・黒字の構成分析'!H$37,"▲","-")),2)),NA())</f>
        <v>#N/A</v>
      </c>
      <c r="G33" s="1018">
        <f>IF(ROUND(VALUE(SUBSTITUTE('連結実質赤字比率に係る赤字・黒字の構成分析'!H$37,"▲","-")),2)&gt;=0,ABS(ROUND(VALUE(SUBSTITUTE('連結実質赤字比率に係る赤字・黒字の構成分析'!H$37,"▲","-")),2)),NA())</f>
        <v>9.e-002</v>
      </c>
      <c r="H33" s="1018" t="e">
        <f>IF(ROUND(VALUE(SUBSTITUTE('連結実質赤字比率に係る赤字・黒字の構成分析'!I$37,"▲","-")),2)&lt;0,ABS(ROUND(VALUE(SUBSTITUTE('連結実質赤字比率に係る赤字・黒字の構成分析'!I$37,"▲","-")),2)),NA())</f>
        <v>#N/A</v>
      </c>
      <c r="I33" s="1018">
        <f>IF(ROUND(VALUE(SUBSTITUTE('連結実質赤字比率に係る赤字・黒字の構成分析'!I$37,"▲","-")),2)&gt;=0,ABS(ROUND(VALUE(SUBSTITUTE('連結実質赤字比率に係る赤字・黒字の構成分析'!I$37,"▲","-")),2)),NA())</f>
        <v>0.11</v>
      </c>
      <c r="J33" s="1018" t="e">
        <f>IF(ROUND(VALUE(SUBSTITUTE('連結実質赤字比率に係る赤字・黒字の構成分析'!J$37,"▲","-")),2)&lt;0,ABS(ROUND(VALUE(SUBSTITUTE('連結実質赤字比率に係る赤字・黒字の構成分析'!J$37,"▲","-")),2)),NA())</f>
        <v>#N/A</v>
      </c>
      <c r="K33" s="1018">
        <f>IF(ROUND(VALUE(SUBSTITUTE('連結実質赤字比率に係る赤字・黒字の構成分析'!J$37,"▲","-")),2)&gt;=0,ABS(ROUND(VALUE(SUBSTITUTE('連結実質赤字比率に係る赤字・黒字の構成分析'!J$37,"▲","-")),2)),NA())</f>
        <v>0.1</v>
      </c>
    </row>
    <row r="34" spans="1:16">
      <c r="A34" s="1018" t="str">
        <f>IF('連結実質赤字比率に係る赤字・黒字の構成分析'!C$36="",NA(),'連結実質赤字比率に係る赤字・黒字の構成分析'!C$36)</f>
        <v>農業集落排水事業特別会計</v>
      </c>
      <c r="B34" s="1018" t="e">
        <f>IF(ROUND(VALUE(SUBSTITUTE('連結実質赤字比率に係る赤字・黒字の構成分析'!F$36,"▲","-")),2)&lt;0,ABS(ROUND(VALUE(SUBSTITUTE('連結実質赤字比率に係る赤字・黒字の構成分析'!F$36,"▲","-")),2)),NA())</f>
        <v>#N/A</v>
      </c>
      <c r="C34" s="1018">
        <f>IF(ROUND(VALUE(SUBSTITUTE('連結実質赤字比率に係る赤字・黒字の構成分析'!F$36,"▲","-")),2)&gt;=0,ABS(ROUND(VALUE(SUBSTITUTE('連結実質赤字比率に係る赤字・黒字の構成分析'!F$36,"▲","-")),2)),NA())</f>
        <v>0</v>
      </c>
      <c r="D34" s="1018" t="e">
        <f>IF(ROUND(VALUE(SUBSTITUTE('連結実質赤字比率に係る赤字・黒字の構成分析'!G$36,"▲","-")),2)&lt;0,ABS(ROUND(VALUE(SUBSTITUTE('連結実質赤字比率に係る赤字・黒字の構成分析'!G$36,"▲","-")),2)),NA())</f>
        <v>#N/A</v>
      </c>
      <c r="E34" s="1018">
        <f>IF(ROUND(VALUE(SUBSTITUTE('連結実質赤字比率に係る赤字・黒字の構成分析'!G$36,"▲","-")),2)&gt;=0,ABS(ROUND(VALUE(SUBSTITUTE('連結実質赤字比率に係る赤字・黒字の構成分析'!G$36,"▲","-")),2)),NA())</f>
        <v>0</v>
      </c>
      <c r="F34" s="1018" t="e">
        <f>IF(ROUND(VALUE(SUBSTITUTE('連結実質赤字比率に係る赤字・黒字の構成分析'!H$36,"▲","-")),2)&lt;0,ABS(ROUND(VALUE(SUBSTITUTE('連結実質赤字比率に係る赤字・黒字の構成分析'!H$36,"▲","-")),2)),NA())</f>
        <v>#N/A</v>
      </c>
      <c r="G34" s="1018">
        <f>IF(ROUND(VALUE(SUBSTITUTE('連結実質赤字比率に係る赤字・黒字の構成分析'!H$36,"▲","-")),2)&gt;=0,ABS(ROUND(VALUE(SUBSTITUTE('連結実質赤字比率に係る赤字・黒字の構成分析'!H$36,"▲","-")),2)),NA())</f>
        <v>0</v>
      </c>
      <c r="H34" s="1018" t="e">
        <f>IF(ROUND(VALUE(SUBSTITUTE('連結実質赤字比率に係る赤字・黒字の構成分析'!I$36,"▲","-")),2)&lt;0,ABS(ROUND(VALUE(SUBSTITUTE('連結実質赤字比率に係る赤字・黒字の構成分析'!I$36,"▲","-")),2)),NA())</f>
        <v>#N/A</v>
      </c>
      <c r="I34" s="1018">
        <f>IF(ROUND(VALUE(SUBSTITUTE('連結実質赤字比率に係る赤字・黒字の構成分析'!I$36,"▲","-")),2)&gt;=0,ABS(ROUND(VALUE(SUBSTITUTE('連結実質赤字比率に係る赤字・黒字の構成分析'!I$36,"▲","-")),2)),NA())</f>
        <v>0</v>
      </c>
      <c r="J34" s="1018" t="e">
        <f>IF(ROUND(VALUE(SUBSTITUTE('連結実質赤字比率に係る赤字・黒字の構成分析'!J$36,"▲","-")),2)&lt;0,ABS(ROUND(VALUE(SUBSTITUTE('連結実質赤字比率に係る赤字・黒字の構成分析'!J$36,"▲","-")),2)),NA())</f>
        <v>#N/A</v>
      </c>
      <c r="K34" s="1018">
        <f>IF(ROUND(VALUE(SUBSTITUTE('連結実質赤字比率に係る赤字・黒字の構成分析'!J$36,"▲","-")),2)&gt;=0,ABS(ROUND(VALUE(SUBSTITUTE('連結実質赤字比率に係る赤字・黒字の構成分析'!J$36,"▲","-")),2)),NA())</f>
        <v>0.15</v>
      </c>
    </row>
    <row r="35" spans="1:16">
      <c r="A35" s="1018" t="str">
        <f>IF('連結実質赤字比率に係る赤字・黒字の構成分析'!C$35="",NA(),'連結実質赤字比率に係る赤字・黒字の構成分析'!C$35)</f>
        <v>簡易水道事業会計</v>
      </c>
      <c r="B35" s="1018" t="e">
        <f>IF(ROUND(VALUE(SUBSTITUTE('連結実質赤字比率に係る赤字・黒字の構成分析'!F$35,"▲","-")),2)&lt;0,ABS(ROUND(VALUE(SUBSTITUTE('連結実質赤字比率に係る赤字・黒字の構成分析'!F$35,"▲","-")),2)),NA())</f>
        <v>#N/A</v>
      </c>
      <c r="C35" s="1018">
        <f>IF(ROUND(VALUE(SUBSTITUTE('連結実質赤字比率に係る赤字・黒字の構成分析'!F$35,"▲","-")),2)&gt;=0,ABS(ROUND(VALUE(SUBSTITUTE('連結実質赤字比率に係る赤字・黒字の構成分析'!F$35,"▲","-")),2)),NA())</f>
        <v>1.94</v>
      </c>
      <c r="D35" s="1018" t="e">
        <f>IF(ROUND(VALUE(SUBSTITUTE('連結実質赤字比率に係る赤字・黒字の構成分析'!G$35,"▲","-")),2)&lt;0,ABS(ROUND(VALUE(SUBSTITUTE('連結実質赤字比率に係る赤字・黒字の構成分析'!G$35,"▲","-")),2)),NA())</f>
        <v>#N/A</v>
      </c>
      <c r="E35" s="1018">
        <f>IF(ROUND(VALUE(SUBSTITUTE('連結実質赤字比率に係る赤字・黒字の構成分析'!G$35,"▲","-")),2)&gt;=0,ABS(ROUND(VALUE(SUBSTITUTE('連結実質赤字比率に係る赤字・黒字の構成分析'!G$35,"▲","-")),2)),NA())</f>
        <v>2.58</v>
      </c>
      <c r="F35" s="1018" t="e">
        <f>IF(ROUND(VALUE(SUBSTITUTE('連結実質赤字比率に係る赤字・黒字の構成分析'!H$35,"▲","-")),2)&lt;0,ABS(ROUND(VALUE(SUBSTITUTE('連結実質赤字比率に係る赤字・黒字の構成分析'!H$35,"▲","-")),2)),NA())</f>
        <v>#N/A</v>
      </c>
      <c r="G35" s="1018">
        <f>IF(ROUND(VALUE(SUBSTITUTE('連結実質赤字比率に係る赤字・黒字の構成分析'!H$35,"▲","-")),2)&gt;=0,ABS(ROUND(VALUE(SUBSTITUTE('連結実質赤字比率に係る赤字・黒字の構成分析'!H$35,"▲","-")),2)),NA())</f>
        <v>3.08</v>
      </c>
      <c r="H35" s="1018" t="e">
        <f>IF(ROUND(VALUE(SUBSTITUTE('連結実質赤字比率に係る赤字・黒字の構成分析'!I$35,"▲","-")),2)&lt;0,ABS(ROUND(VALUE(SUBSTITUTE('連結実質赤字比率に係る赤字・黒字の構成分析'!I$35,"▲","-")),2)),NA())</f>
        <v>#N/A</v>
      </c>
      <c r="I35" s="1018">
        <f>IF(ROUND(VALUE(SUBSTITUTE('連結実質赤字比率に係る赤字・黒字の構成分析'!I$35,"▲","-")),2)&gt;=0,ABS(ROUND(VALUE(SUBSTITUTE('連結実質赤字比率に係る赤字・黒字の構成分析'!I$35,"▲","-")),2)),NA())</f>
        <v>3.54</v>
      </c>
      <c r="J35" s="1018" t="e">
        <f>IF(ROUND(VALUE(SUBSTITUTE('連結実質赤字比率に係る赤字・黒字の構成分析'!J$35,"▲","-")),2)&lt;0,ABS(ROUND(VALUE(SUBSTITUTE('連結実質赤字比率に係る赤字・黒字の構成分析'!J$35,"▲","-")),2)),NA())</f>
        <v>#N/A</v>
      </c>
      <c r="K35" s="1018">
        <f>IF(ROUND(VALUE(SUBSTITUTE('連結実質赤字比率に係る赤字・黒字の構成分析'!J$35,"▲","-")),2)&gt;=0,ABS(ROUND(VALUE(SUBSTITUTE('連結実質赤字比率に係る赤字・黒字の構成分析'!J$35,"▲","-")),2)),NA())</f>
        <v>4.1900000000000004</v>
      </c>
    </row>
    <row r="36" spans="1:16">
      <c r="A36" s="1018" t="str">
        <f>IF('連結実質赤字比率に係る赤字・黒字の構成分析'!C$34="",NA(),'連結実質赤字比率に係る赤字・黒字の構成分析'!C$34)</f>
        <v>一般会計</v>
      </c>
      <c r="B36" s="1018" t="e">
        <f>IF(ROUND(VALUE(SUBSTITUTE('連結実質赤字比率に係る赤字・黒字の構成分析'!F$34,"▲","-")),2)&lt;0,ABS(ROUND(VALUE(SUBSTITUTE('連結実質赤字比率に係る赤字・黒字の構成分析'!F$34,"▲","-")),2)),NA())</f>
        <v>#N/A</v>
      </c>
      <c r="C36" s="1018">
        <f>IF(ROUND(VALUE(SUBSTITUTE('連結実質赤字比率に係る赤字・黒字の構成分析'!F$34,"▲","-")),2)&gt;=0,ABS(ROUND(VALUE(SUBSTITUTE('連結実質赤字比率に係る赤字・黒字の構成分析'!F$34,"▲","-")),2)),NA())</f>
        <v>9.74</v>
      </c>
      <c r="D36" s="1018" t="e">
        <f>IF(ROUND(VALUE(SUBSTITUTE('連結実質赤字比率に係る赤字・黒字の構成分析'!G$34,"▲","-")),2)&lt;0,ABS(ROUND(VALUE(SUBSTITUTE('連結実質赤字比率に係る赤字・黒字の構成分析'!G$34,"▲","-")),2)),NA())</f>
        <v>#N/A</v>
      </c>
      <c r="E36" s="1018">
        <f>IF(ROUND(VALUE(SUBSTITUTE('連結実質赤字比率に係る赤字・黒字の構成分析'!G$34,"▲","-")),2)&gt;=0,ABS(ROUND(VALUE(SUBSTITUTE('連結実質赤字比率に係る赤字・黒字の構成分析'!G$34,"▲","-")),2)),NA())</f>
        <v>12.23</v>
      </c>
      <c r="F36" s="1018" t="e">
        <f>IF(ROUND(VALUE(SUBSTITUTE('連結実質赤字比率に係る赤字・黒字の構成分析'!H$34,"▲","-")),2)&lt;0,ABS(ROUND(VALUE(SUBSTITUTE('連結実質赤字比率に係る赤字・黒字の構成分析'!H$34,"▲","-")),2)),NA())</f>
        <v>#N/A</v>
      </c>
      <c r="G36" s="1018">
        <f>IF(ROUND(VALUE(SUBSTITUTE('連結実質赤字比率に係る赤字・黒字の構成分析'!H$34,"▲","-")),2)&gt;=0,ABS(ROUND(VALUE(SUBSTITUTE('連結実質赤字比率に係る赤字・黒字の構成分析'!H$34,"▲","-")),2)),NA())</f>
        <v>12.26</v>
      </c>
      <c r="H36" s="1018" t="e">
        <f>IF(ROUND(VALUE(SUBSTITUTE('連結実質赤字比率に係る赤字・黒字の構成分析'!I$34,"▲","-")),2)&lt;0,ABS(ROUND(VALUE(SUBSTITUTE('連結実質赤字比率に係る赤字・黒字の構成分析'!I$34,"▲","-")),2)),NA())</f>
        <v>#N/A</v>
      </c>
      <c r="I36" s="1018">
        <f>IF(ROUND(VALUE(SUBSTITUTE('連結実質赤字比率に係る赤字・黒字の構成分析'!I$34,"▲","-")),2)&gt;=0,ABS(ROUND(VALUE(SUBSTITUTE('連結実質赤字比率に係る赤字・黒字の構成分析'!I$34,"▲","-")),2)),NA())</f>
        <v>4.0199999999999996</v>
      </c>
      <c r="J36" s="1018" t="e">
        <f>IF(ROUND(VALUE(SUBSTITUTE('連結実質赤字比率に係る赤字・黒字の構成分析'!J$34,"▲","-")),2)&lt;0,ABS(ROUND(VALUE(SUBSTITUTE('連結実質赤字比率に係る赤字・黒字の構成分析'!J$34,"▲","-")),2)),NA())</f>
        <v>#N/A</v>
      </c>
      <c r="K36" s="1018">
        <f>IF(ROUND(VALUE(SUBSTITUTE('連結実質赤字比率に係る赤字・黒字の構成分析'!J$34,"▲","-")),2)&gt;=0,ABS(ROUND(VALUE(SUBSTITUTE('連結実質赤字比率に係る赤字・黒字の構成分析'!J$34,"▲","-")),2)),NA())</f>
        <v>10.28</v>
      </c>
    </row>
    <row r="39" spans="1:16">
      <c r="A39" s="1016" t="s">
        <v>10</v>
      </c>
    </row>
    <row r="40" spans="1:16">
      <c r="A40" s="1019"/>
      <c r="B40" s="1019" t="str">
        <f>'実質公債費比率（分子）の構造'!K$44</f>
        <v>R01</v>
      </c>
      <c r="C40" s="1019"/>
      <c r="D40" s="1019"/>
      <c r="E40" s="1019" t="str">
        <f>'実質公債費比率（分子）の構造'!L$44</f>
        <v>R02</v>
      </c>
      <c r="F40" s="1019"/>
      <c r="G40" s="1019"/>
      <c r="H40" s="1019" t="str">
        <f>'実質公債費比率（分子）の構造'!M$44</f>
        <v>R03</v>
      </c>
      <c r="I40" s="1019"/>
      <c r="J40" s="1019"/>
      <c r="K40" s="1019" t="str">
        <f>'実質公債費比率（分子）の構造'!N$44</f>
        <v>R04</v>
      </c>
      <c r="L40" s="1019"/>
      <c r="M40" s="1019"/>
      <c r="N40" s="1019" t="str">
        <f>'実質公債費比率（分子）の構造'!O$44</f>
        <v>R05</v>
      </c>
      <c r="O40" s="1019"/>
      <c r="P40" s="1019"/>
    </row>
    <row r="41" spans="1:16">
      <c r="A41" s="1019"/>
      <c r="B41" s="1019" t="s">
        <v>119</v>
      </c>
      <c r="C41" s="1019"/>
      <c r="D41" s="1019" t="s">
        <v>121</v>
      </c>
      <c r="E41" s="1019" t="s">
        <v>119</v>
      </c>
      <c r="F41" s="1019"/>
      <c r="G41" s="1019" t="s">
        <v>121</v>
      </c>
      <c r="H41" s="1019" t="s">
        <v>119</v>
      </c>
      <c r="I41" s="1019"/>
      <c r="J41" s="1019" t="s">
        <v>121</v>
      </c>
      <c r="K41" s="1019" t="s">
        <v>119</v>
      </c>
      <c r="L41" s="1019"/>
      <c r="M41" s="1019" t="s">
        <v>121</v>
      </c>
      <c r="N41" s="1019" t="s">
        <v>119</v>
      </c>
      <c r="O41" s="1019"/>
      <c r="P41" s="1019" t="s">
        <v>121</v>
      </c>
    </row>
    <row r="42" spans="1:16">
      <c r="A42" s="1019" t="s">
        <v>123</v>
      </c>
      <c r="B42" s="1019"/>
      <c r="C42" s="1019"/>
      <c r="D42" s="1019">
        <f>'実質公債費比率（分子）の構造'!K$52</f>
        <v>876</v>
      </c>
      <c r="E42" s="1019"/>
      <c r="F42" s="1019"/>
      <c r="G42" s="1019">
        <f>'実質公債費比率（分子）の構造'!L$52</f>
        <v>806</v>
      </c>
      <c r="H42" s="1019"/>
      <c r="I42" s="1019"/>
      <c r="J42" s="1019">
        <f>'実質公債費比率（分子）の構造'!M$52</f>
        <v>814</v>
      </c>
      <c r="K42" s="1019"/>
      <c r="L42" s="1019"/>
      <c r="M42" s="1019">
        <f>'実質公債費比率（分子）の構造'!N$52</f>
        <v>861</v>
      </c>
      <c r="N42" s="1019"/>
      <c r="O42" s="1019"/>
      <c r="P42" s="1019">
        <f>'実質公債費比率（分子）の構造'!O$52</f>
        <v>918</v>
      </c>
    </row>
    <row r="43" spans="1:16">
      <c r="A43" s="1019" t="s">
        <v>46</v>
      </c>
      <c r="B43" s="1019">
        <f>'実質公債費比率（分子）の構造'!K$51</f>
        <v>0</v>
      </c>
      <c r="C43" s="1019"/>
      <c r="D43" s="1019"/>
      <c r="E43" s="1019">
        <f>'実質公債費比率（分子）の構造'!L$51</f>
        <v>0</v>
      </c>
      <c r="F43" s="1019"/>
      <c r="G43" s="1019"/>
      <c r="H43" s="1019">
        <f>'実質公債費比率（分子）の構造'!M$51</f>
        <v>0</v>
      </c>
      <c r="I43" s="1019"/>
      <c r="J43" s="1019"/>
      <c r="K43" s="1019">
        <f>'実質公債費比率（分子）の構造'!N$51</f>
        <v>1</v>
      </c>
      <c r="L43" s="1019"/>
      <c r="M43" s="1019"/>
      <c r="N43" s="1019">
        <f>'実質公債費比率（分子）の構造'!O$51</f>
        <v>0</v>
      </c>
      <c r="O43" s="1019"/>
      <c r="P43" s="1019"/>
    </row>
    <row r="44" spans="1:16">
      <c r="A44" s="1019" t="s">
        <v>42</v>
      </c>
      <c r="B44" s="1019" t="str">
        <f>'実質公債費比率（分子）の構造'!K$50</f>
        <v>-</v>
      </c>
      <c r="C44" s="1019"/>
      <c r="D44" s="1019"/>
      <c r="E44" s="1019" t="str">
        <f>'実質公債費比率（分子）の構造'!L$50</f>
        <v>-</v>
      </c>
      <c r="F44" s="1019"/>
      <c r="G44" s="1019"/>
      <c r="H44" s="1019" t="str">
        <f>'実質公債費比率（分子）の構造'!M$50</f>
        <v>-</v>
      </c>
      <c r="I44" s="1019"/>
      <c r="J44" s="1019"/>
      <c r="K44" s="1019" t="str">
        <f>'実質公債費比率（分子）の構造'!N$50</f>
        <v>-</v>
      </c>
      <c r="L44" s="1019"/>
      <c r="M44" s="1019"/>
      <c r="N44" s="1019" t="str">
        <f>'実質公債費比率（分子）の構造'!O$50</f>
        <v>-</v>
      </c>
      <c r="O44" s="1019"/>
      <c r="P44" s="1019"/>
    </row>
    <row r="45" spans="1:16">
      <c r="A45" s="1019" t="s">
        <v>0</v>
      </c>
      <c r="B45" s="1019">
        <f>'実質公債費比率（分子）の構造'!K$49</f>
        <v>1</v>
      </c>
      <c r="C45" s="1019"/>
      <c r="D45" s="1019"/>
      <c r="E45" s="1019">
        <f>'実質公債費比率（分子）の構造'!L$49</f>
        <v>1</v>
      </c>
      <c r="F45" s="1019"/>
      <c r="G45" s="1019"/>
      <c r="H45" s="1019">
        <f>'実質公債費比率（分子）の構造'!M$49</f>
        <v>1</v>
      </c>
      <c r="I45" s="1019"/>
      <c r="J45" s="1019"/>
      <c r="K45" s="1019">
        <f>'実質公債費比率（分子）の構造'!N$49</f>
        <v>1</v>
      </c>
      <c r="L45" s="1019"/>
      <c r="M45" s="1019"/>
      <c r="N45" s="1019">
        <f>'実質公債費比率（分子）の構造'!O$49</f>
        <v>1</v>
      </c>
      <c r="O45" s="1019"/>
      <c r="P45" s="1019"/>
    </row>
    <row r="46" spans="1:16">
      <c r="A46" s="1019" t="s">
        <v>40</v>
      </c>
      <c r="B46" s="1019">
        <f>'実質公債費比率（分子）の構造'!K$48</f>
        <v>42</v>
      </c>
      <c r="C46" s="1019"/>
      <c r="D46" s="1019"/>
      <c r="E46" s="1019">
        <f>'実質公債費比率（分子）の構造'!L$48</f>
        <v>50</v>
      </c>
      <c r="F46" s="1019"/>
      <c r="G46" s="1019"/>
      <c r="H46" s="1019">
        <f>'実質公債費比率（分子）の構造'!M$48</f>
        <v>53</v>
      </c>
      <c r="I46" s="1019"/>
      <c r="J46" s="1019"/>
      <c r="K46" s="1019">
        <f>'実質公債費比率（分子）の構造'!N$48</f>
        <v>65</v>
      </c>
      <c r="L46" s="1019"/>
      <c r="M46" s="1019"/>
      <c r="N46" s="1019">
        <f>'実質公債費比率（分子）の構造'!O$48</f>
        <v>50</v>
      </c>
      <c r="O46" s="1019"/>
      <c r="P46" s="1019"/>
    </row>
    <row r="47" spans="1:16">
      <c r="A47" s="1019" t="s">
        <v>34</v>
      </c>
      <c r="B47" s="1019" t="str">
        <f>'実質公債費比率（分子）の構造'!K$47</f>
        <v>-</v>
      </c>
      <c r="C47" s="1019"/>
      <c r="D47" s="1019"/>
      <c r="E47" s="1019" t="str">
        <f>'実質公債費比率（分子）の構造'!L$47</f>
        <v>-</v>
      </c>
      <c r="F47" s="1019"/>
      <c r="G47" s="1019"/>
      <c r="H47" s="1019" t="str">
        <f>'実質公債費比率（分子）の構造'!M$47</f>
        <v>-</v>
      </c>
      <c r="I47" s="1019"/>
      <c r="J47" s="1019"/>
      <c r="K47" s="1019" t="str">
        <f>'実質公債費比率（分子）の構造'!N$47</f>
        <v>-</v>
      </c>
      <c r="L47" s="1019"/>
      <c r="M47" s="1019"/>
      <c r="N47" s="1019" t="str">
        <f>'実質公債費比率（分子）の構造'!O$47</f>
        <v>-</v>
      </c>
      <c r="O47" s="1019"/>
      <c r="P47" s="1019"/>
    </row>
    <row r="48" spans="1:16">
      <c r="A48" s="1019" t="s">
        <v>29</v>
      </c>
      <c r="B48" s="1019" t="str">
        <f>'実質公債費比率（分子）の構造'!K$46</f>
        <v>-</v>
      </c>
      <c r="C48" s="1019"/>
      <c r="D48" s="1019"/>
      <c r="E48" s="1019" t="str">
        <f>'実質公債費比率（分子）の構造'!L$46</f>
        <v>-</v>
      </c>
      <c r="F48" s="1019"/>
      <c r="G48" s="1019"/>
      <c r="H48" s="1019" t="str">
        <f>'実質公債費比率（分子）の構造'!M$46</f>
        <v>-</v>
      </c>
      <c r="I48" s="1019"/>
      <c r="J48" s="1019"/>
      <c r="K48" s="1019" t="str">
        <f>'実質公債費比率（分子）の構造'!N$46</f>
        <v>-</v>
      </c>
      <c r="L48" s="1019"/>
      <c r="M48" s="1019"/>
      <c r="N48" s="1019" t="str">
        <f>'実質公債費比率（分子）の構造'!O$46</f>
        <v>-</v>
      </c>
      <c r="O48" s="1019"/>
      <c r="P48" s="1019"/>
    </row>
    <row r="49" spans="1:16">
      <c r="A49" s="1019" t="s">
        <v>23</v>
      </c>
      <c r="B49" s="1019">
        <f>'実質公債費比率（分子）の構造'!K$45</f>
        <v>1155</v>
      </c>
      <c r="C49" s="1019"/>
      <c r="D49" s="1019"/>
      <c r="E49" s="1019">
        <f>'実質公債費比率（分子）の構造'!L$45</f>
        <v>1068</v>
      </c>
      <c r="F49" s="1019"/>
      <c r="G49" s="1019"/>
      <c r="H49" s="1019">
        <f>'実質公債費比率（分子）の構造'!M$45</f>
        <v>1135</v>
      </c>
      <c r="I49" s="1019"/>
      <c r="J49" s="1019"/>
      <c r="K49" s="1019">
        <f>'実質公債費比率（分子）の構造'!N$45</f>
        <v>1201</v>
      </c>
      <c r="L49" s="1019"/>
      <c r="M49" s="1019"/>
      <c r="N49" s="1019">
        <f>'実質公債費比率（分子）の構造'!O$45</f>
        <v>1298</v>
      </c>
      <c r="O49" s="1019"/>
      <c r="P49" s="1019"/>
    </row>
    <row r="50" spans="1:16">
      <c r="A50" s="1019" t="s">
        <v>53</v>
      </c>
      <c r="B50" s="1019" t="e">
        <f>NA()</f>
        <v>#N/A</v>
      </c>
      <c r="C50" s="1019">
        <f>IF(ISNUMBER('実質公債費比率（分子）の構造'!K$53),'実質公債費比率（分子）の構造'!K$53,NA())</f>
        <v>322</v>
      </c>
      <c r="D50" s="1019" t="e">
        <f>NA()</f>
        <v>#N/A</v>
      </c>
      <c r="E50" s="1019" t="e">
        <f>NA()</f>
        <v>#N/A</v>
      </c>
      <c r="F50" s="1019">
        <f>IF(ISNUMBER('実質公債費比率（分子）の構造'!L$53),'実質公債費比率（分子）の構造'!L$53,NA())</f>
        <v>313</v>
      </c>
      <c r="G50" s="1019" t="e">
        <f>NA()</f>
        <v>#N/A</v>
      </c>
      <c r="H50" s="1019" t="e">
        <f>NA()</f>
        <v>#N/A</v>
      </c>
      <c r="I50" s="1019">
        <f>IF(ISNUMBER('実質公債費比率（分子）の構造'!M$53),'実質公債費比率（分子）の構造'!M$53,NA())</f>
        <v>375</v>
      </c>
      <c r="J50" s="1019" t="e">
        <f>NA()</f>
        <v>#N/A</v>
      </c>
      <c r="K50" s="1019" t="e">
        <f>NA()</f>
        <v>#N/A</v>
      </c>
      <c r="L50" s="1019">
        <f>IF(ISNUMBER('実質公債費比率（分子）の構造'!N$53),'実質公債費比率（分子）の構造'!N$53,NA())</f>
        <v>407</v>
      </c>
      <c r="M50" s="1019" t="e">
        <f>NA()</f>
        <v>#N/A</v>
      </c>
      <c r="N50" s="1019" t="e">
        <f>NA()</f>
        <v>#N/A</v>
      </c>
      <c r="O50" s="1019">
        <f>IF(ISNUMBER('実質公債費比率（分子）の構造'!O$53),'実質公債費比率（分子）の構造'!O$53,NA())</f>
        <v>431</v>
      </c>
      <c r="P50" s="1019" t="e">
        <f>NA()</f>
        <v>#N/A</v>
      </c>
    </row>
    <row r="53" spans="1:16">
      <c r="A53" s="1016" t="s">
        <v>62</v>
      </c>
    </row>
    <row r="54" spans="1:16">
      <c r="A54" s="1018"/>
      <c r="B54" s="1018" t="str">
        <f>'将来負担比率（分子）の構造'!I$40</f>
        <v>R01</v>
      </c>
      <c r="C54" s="1018"/>
      <c r="D54" s="1018"/>
      <c r="E54" s="1018" t="str">
        <f>'将来負担比率（分子）の構造'!J$40</f>
        <v>R02</v>
      </c>
      <c r="F54" s="1018"/>
      <c r="G54" s="1018"/>
      <c r="H54" s="1018" t="str">
        <f>'将来負担比率（分子）の構造'!K$40</f>
        <v>R03</v>
      </c>
      <c r="I54" s="1018"/>
      <c r="J54" s="1018"/>
      <c r="K54" s="1018" t="str">
        <f>'将来負担比率（分子）の構造'!L$40</f>
        <v>R04</v>
      </c>
      <c r="L54" s="1018"/>
      <c r="M54" s="1018"/>
      <c r="N54" s="1018" t="str">
        <f>'将来負担比率（分子）の構造'!M$40</f>
        <v>R05</v>
      </c>
      <c r="O54" s="1018"/>
      <c r="P54" s="1018"/>
    </row>
    <row r="55" spans="1:16">
      <c r="A55" s="1018"/>
      <c r="B55" s="1018" t="s">
        <v>110</v>
      </c>
      <c r="C55" s="1018"/>
      <c r="D55" s="1018" t="s">
        <v>124</v>
      </c>
      <c r="E55" s="1018" t="s">
        <v>110</v>
      </c>
      <c r="F55" s="1018"/>
      <c r="G55" s="1018" t="s">
        <v>124</v>
      </c>
      <c r="H55" s="1018" t="s">
        <v>110</v>
      </c>
      <c r="I55" s="1018"/>
      <c r="J55" s="1018" t="s">
        <v>124</v>
      </c>
      <c r="K55" s="1018" t="s">
        <v>110</v>
      </c>
      <c r="L55" s="1018"/>
      <c r="M55" s="1018" t="s">
        <v>124</v>
      </c>
      <c r="N55" s="1018" t="s">
        <v>110</v>
      </c>
      <c r="O55" s="1018"/>
      <c r="P55" s="1018" t="s">
        <v>124</v>
      </c>
    </row>
    <row r="56" spans="1:16">
      <c r="A56" s="1018" t="s">
        <v>44</v>
      </c>
      <c r="B56" s="1018"/>
      <c r="C56" s="1018"/>
      <c r="D56" s="1018">
        <f>'将来負担比率（分子）の構造'!I$52</f>
        <v>9950</v>
      </c>
      <c r="E56" s="1018"/>
      <c r="F56" s="1018"/>
      <c r="G56" s="1018">
        <f>'将来負担比率（分子）の構造'!J$52</f>
        <v>11202</v>
      </c>
      <c r="H56" s="1018"/>
      <c r="I56" s="1018"/>
      <c r="J56" s="1018">
        <f>'将来負担比率（分子）の構造'!K$52</f>
        <v>11128</v>
      </c>
      <c r="K56" s="1018"/>
      <c r="L56" s="1018"/>
      <c r="M56" s="1018">
        <f>'将来負担比率（分子）の構造'!L$52</f>
        <v>10989</v>
      </c>
      <c r="N56" s="1018"/>
      <c r="O56" s="1018"/>
      <c r="P56" s="1018">
        <f>'将来負担比率（分子）の構造'!M$52</f>
        <v>10757</v>
      </c>
    </row>
    <row r="57" spans="1:16">
      <c r="A57" s="1018" t="s">
        <v>99</v>
      </c>
      <c r="B57" s="1018"/>
      <c r="C57" s="1018"/>
      <c r="D57" s="1018">
        <f>'将来負担比率（分子）の構造'!I$51</f>
        <v>144</v>
      </c>
      <c r="E57" s="1018"/>
      <c r="F57" s="1018"/>
      <c r="G57" s="1018">
        <f>'将来負担比率（分子）の構造'!J$51</f>
        <v>97</v>
      </c>
      <c r="H57" s="1018"/>
      <c r="I57" s="1018"/>
      <c r="J57" s="1018">
        <f>'将来負担比率（分子）の構造'!K$51</f>
        <v>77</v>
      </c>
      <c r="K57" s="1018"/>
      <c r="L57" s="1018"/>
      <c r="M57" s="1018">
        <f>'将来負担比率（分子）の構造'!L$51</f>
        <v>62</v>
      </c>
      <c r="N57" s="1018"/>
      <c r="O57" s="1018"/>
      <c r="P57" s="1018">
        <f>'将来負担比率（分子）の構造'!M$51</f>
        <v>57</v>
      </c>
    </row>
    <row r="58" spans="1:16">
      <c r="A58" s="1018" t="s">
        <v>96</v>
      </c>
      <c r="B58" s="1018"/>
      <c r="C58" s="1018"/>
      <c r="D58" s="1018">
        <f>'将来負担比率（分子）の構造'!I$50</f>
        <v>6008</v>
      </c>
      <c r="E58" s="1018"/>
      <c r="F58" s="1018"/>
      <c r="G58" s="1018">
        <f>'将来負担比率（分子）の構造'!J$50</f>
        <v>5453</v>
      </c>
      <c r="H58" s="1018"/>
      <c r="I58" s="1018"/>
      <c r="J58" s="1018">
        <f>'将来負担比率（分子）の構造'!K$50</f>
        <v>4863</v>
      </c>
      <c r="K58" s="1018"/>
      <c r="L58" s="1018"/>
      <c r="M58" s="1018">
        <f>'将来負担比率（分子）の構造'!L$50</f>
        <v>4825</v>
      </c>
      <c r="N58" s="1018"/>
      <c r="O58" s="1018"/>
      <c r="P58" s="1018">
        <f>'将来負担比率（分子）の構造'!M$50</f>
        <v>4349</v>
      </c>
    </row>
    <row r="59" spans="1:16">
      <c r="A59" s="1018" t="s">
        <v>92</v>
      </c>
      <c r="B59" s="1018" t="str">
        <f>'将来負担比率（分子）の構造'!I$49</f>
        <v>-</v>
      </c>
      <c r="C59" s="1018"/>
      <c r="D59" s="1018"/>
      <c r="E59" s="1018" t="str">
        <f>'将来負担比率（分子）の構造'!J$49</f>
        <v>-</v>
      </c>
      <c r="F59" s="1018"/>
      <c r="G59" s="1018"/>
      <c r="H59" s="1018" t="str">
        <f>'将来負担比率（分子）の構造'!K$49</f>
        <v>-</v>
      </c>
      <c r="I59" s="1018"/>
      <c r="J59" s="1018"/>
      <c r="K59" s="1018" t="str">
        <f>'将来負担比率（分子）の構造'!L$49</f>
        <v>-</v>
      </c>
      <c r="L59" s="1018"/>
      <c r="M59" s="1018"/>
      <c r="N59" s="1018" t="str">
        <f>'将来負担比率（分子）の構造'!M$49</f>
        <v>-</v>
      </c>
      <c r="O59" s="1018"/>
      <c r="P59" s="1018"/>
    </row>
    <row r="60" spans="1:16">
      <c r="A60" s="1018" t="s">
        <v>86</v>
      </c>
      <c r="B60" s="1018" t="str">
        <f>'将来負担比率（分子）の構造'!I$48</f>
        <v>-</v>
      </c>
      <c r="C60" s="1018"/>
      <c r="D60" s="1018"/>
      <c r="E60" s="1018" t="str">
        <f>'将来負担比率（分子）の構造'!J$48</f>
        <v>-</v>
      </c>
      <c r="F60" s="1018"/>
      <c r="G60" s="1018"/>
      <c r="H60" s="1018" t="str">
        <f>'将来負担比率（分子）の構造'!K$48</f>
        <v>-</v>
      </c>
      <c r="I60" s="1018"/>
      <c r="J60" s="1018"/>
      <c r="K60" s="1018" t="str">
        <f>'将来負担比率（分子）の構造'!L$48</f>
        <v>-</v>
      </c>
      <c r="L60" s="1018"/>
      <c r="M60" s="1018"/>
      <c r="N60" s="1018" t="str">
        <f>'将来負担比率（分子）の構造'!M$48</f>
        <v>-</v>
      </c>
      <c r="O60" s="1018"/>
      <c r="P60" s="1018"/>
    </row>
    <row r="61" spans="1:16">
      <c r="A61" s="1018" t="s">
        <v>79</v>
      </c>
      <c r="B61" s="1018" t="str">
        <f>'将来負担比率（分子）の構造'!I$46</f>
        <v>-</v>
      </c>
      <c r="C61" s="1018"/>
      <c r="D61" s="1018"/>
      <c r="E61" s="1018" t="str">
        <f>'将来負担比率（分子）の構造'!J$46</f>
        <v>-</v>
      </c>
      <c r="F61" s="1018"/>
      <c r="G61" s="1018"/>
      <c r="H61" s="1018" t="str">
        <f>'将来負担比率（分子）の構造'!K$46</f>
        <v>-</v>
      </c>
      <c r="I61" s="1018"/>
      <c r="J61" s="1018"/>
      <c r="K61" s="1018" t="str">
        <f>'将来負担比率（分子）の構造'!L$46</f>
        <v>-</v>
      </c>
      <c r="L61" s="1018"/>
      <c r="M61" s="1018"/>
      <c r="N61" s="1018" t="str">
        <f>'将来負担比率（分子）の構造'!M$46</f>
        <v>-</v>
      </c>
      <c r="O61" s="1018"/>
      <c r="P61" s="1018"/>
    </row>
    <row r="62" spans="1:16">
      <c r="A62" s="1018" t="s">
        <v>80</v>
      </c>
      <c r="B62" s="1018">
        <f>'将来負担比率（分子）の構造'!I$45</f>
        <v>789</v>
      </c>
      <c r="C62" s="1018"/>
      <c r="D62" s="1018"/>
      <c r="E62" s="1018">
        <f>'将来負担比率（分子）の構造'!J$45</f>
        <v>920</v>
      </c>
      <c r="F62" s="1018"/>
      <c r="G62" s="1018"/>
      <c r="H62" s="1018">
        <f>'将来負担比率（分子）の構造'!K$45</f>
        <v>827</v>
      </c>
      <c r="I62" s="1018"/>
      <c r="J62" s="1018"/>
      <c r="K62" s="1018">
        <f>'将来負担比率（分子）の構造'!L$45</f>
        <v>805</v>
      </c>
      <c r="L62" s="1018"/>
      <c r="M62" s="1018"/>
      <c r="N62" s="1018">
        <f>'将来負担比率（分子）の構造'!M$45</f>
        <v>912</v>
      </c>
      <c r="O62" s="1018"/>
      <c r="P62" s="1018"/>
    </row>
    <row r="63" spans="1:16">
      <c r="A63" s="1018" t="s">
        <v>78</v>
      </c>
      <c r="B63" s="1018">
        <f>'将来負担比率（分子）の構造'!I$44</f>
        <v>3</v>
      </c>
      <c r="C63" s="1018"/>
      <c r="D63" s="1018"/>
      <c r="E63" s="1018">
        <f>'将来負担比率（分子）の構造'!J$44</f>
        <v>2</v>
      </c>
      <c r="F63" s="1018"/>
      <c r="G63" s="1018"/>
      <c r="H63" s="1018">
        <f>'将来負担比率（分子）の構造'!K$44</f>
        <v>2</v>
      </c>
      <c r="I63" s="1018"/>
      <c r="J63" s="1018"/>
      <c r="K63" s="1018">
        <f>'将来負担比率（分子）の構造'!L$44</f>
        <v>1</v>
      </c>
      <c r="L63" s="1018"/>
      <c r="M63" s="1018"/>
      <c r="N63" s="1018">
        <f>'将来負担比率（分子）の構造'!M$44</f>
        <v>1</v>
      </c>
      <c r="O63" s="1018"/>
      <c r="P63" s="1018"/>
    </row>
    <row r="64" spans="1:16">
      <c r="A64" s="1018" t="s">
        <v>76</v>
      </c>
      <c r="B64" s="1018">
        <f>'将来負担比率（分子）の構造'!I$43</f>
        <v>450</v>
      </c>
      <c r="C64" s="1018"/>
      <c r="D64" s="1018"/>
      <c r="E64" s="1018">
        <f>'将来負担比率（分子）の構造'!J$43</f>
        <v>482</v>
      </c>
      <c r="F64" s="1018"/>
      <c r="G64" s="1018"/>
      <c r="H64" s="1018">
        <f>'将来負担比率（分子）の構造'!K$43</f>
        <v>580</v>
      </c>
      <c r="I64" s="1018"/>
      <c r="J64" s="1018"/>
      <c r="K64" s="1018">
        <f>'将来負担比率（分子）の構造'!L$43</f>
        <v>696</v>
      </c>
      <c r="L64" s="1018"/>
      <c r="M64" s="1018"/>
      <c r="N64" s="1018">
        <f>'将来負担比率（分子）の構造'!M$43</f>
        <v>713</v>
      </c>
      <c r="O64" s="1018"/>
      <c r="P64" s="1018"/>
    </row>
    <row r="65" spans="1:16">
      <c r="A65" s="1018" t="s">
        <v>75</v>
      </c>
      <c r="B65" s="1018" t="str">
        <f>'将来負担比率（分子）の構造'!I$42</f>
        <v>-</v>
      </c>
      <c r="C65" s="1018"/>
      <c r="D65" s="1018"/>
      <c r="E65" s="1018">
        <f>'将来負担比率（分子）の構造'!J$42</f>
        <v>18</v>
      </c>
      <c r="F65" s="1018"/>
      <c r="G65" s="1018"/>
      <c r="H65" s="1018">
        <f>'将来負担比率（分子）の構造'!K$42</f>
        <v>18</v>
      </c>
      <c r="I65" s="1018"/>
      <c r="J65" s="1018"/>
      <c r="K65" s="1018">
        <f>'将来負担比率（分子）の構造'!L$42</f>
        <v>17</v>
      </c>
      <c r="L65" s="1018"/>
      <c r="M65" s="1018"/>
      <c r="N65" s="1018">
        <f>'将来負担比率（分子）の構造'!M$42</f>
        <v>17</v>
      </c>
      <c r="O65" s="1018"/>
      <c r="P65" s="1018"/>
    </row>
    <row r="66" spans="1:16">
      <c r="A66" s="1018" t="s">
        <v>55</v>
      </c>
      <c r="B66" s="1018">
        <f>'将来負担比率（分子）の構造'!I$41</f>
        <v>11412</v>
      </c>
      <c r="C66" s="1018"/>
      <c r="D66" s="1018"/>
      <c r="E66" s="1018">
        <f>'将来負担比率（分子）の構造'!J$41</f>
        <v>14460</v>
      </c>
      <c r="F66" s="1018"/>
      <c r="G66" s="1018"/>
      <c r="H66" s="1018">
        <f>'将来負担比率（分子）の構造'!K$41</f>
        <v>13737</v>
      </c>
      <c r="I66" s="1018"/>
      <c r="J66" s="1018"/>
      <c r="K66" s="1018">
        <f>'将来負担比率（分子）の構造'!L$41</f>
        <v>13590</v>
      </c>
      <c r="L66" s="1018"/>
      <c r="M66" s="1018"/>
      <c r="N66" s="1018">
        <f>'将来負担比率（分子）の構造'!M$41</f>
        <v>13255</v>
      </c>
      <c r="O66" s="1018"/>
      <c r="P66" s="1018"/>
    </row>
    <row r="67" spans="1:16">
      <c r="A67" s="1018" t="s">
        <v>101</v>
      </c>
      <c r="B67" s="1018" t="e">
        <f>NA()</f>
        <v>#N/A</v>
      </c>
      <c r="C67" s="1018">
        <f>IF(ISNUMBER('将来負担比率（分子）の構造'!I$53),IF('将来負担比率（分子）の構造'!I$53&lt;0,0,'将来負担比率（分子）の構造'!I$53),NA())</f>
        <v>0</v>
      </c>
      <c r="D67" s="1018" t="e">
        <f>NA()</f>
        <v>#N/A</v>
      </c>
      <c r="E67" s="1018" t="e">
        <f>NA()</f>
        <v>#N/A</v>
      </c>
      <c r="F67" s="1018">
        <f>IF(ISNUMBER('将来負担比率（分子）の構造'!J$53),IF('将来負担比率（分子）の構造'!J$53&lt;0,0,'将来負担比率（分子）の構造'!J$53),NA())</f>
        <v>0</v>
      </c>
      <c r="G67" s="1018" t="e">
        <f>NA()</f>
        <v>#N/A</v>
      </c>
      <c r="H67" s="1018" t="e">
        <f>NA()</f>
        <v>#N/A</v>
      </c>
      <c r="I67" s="1018">
        <f>IF(ISNUMBER('将来負担比率（分子）の構造'!K$53),IF('将来負担比率（分子）の構造'!K$53&lt;0,0,'将来負担比率（分子）の構造'!K$53),NA())</f>
        <v>0</v>
      </c>
      <c r="J67" s="1018" t="e">
        <f>NA()</f>
        <v>#N/A</v>
      </c>
      <c r="K67" s="1018" t="e">
        <f>NA()</f>
        <v>#N/A</v>
      </c>
      <c r="L67" s="1018">
        <f>IF(ISNUMBER('将来負担比率（分子）の構造'!L$53),IF('将来負担比率（分子）の構造'!L$53&lt;0,0,'将来負担比率（分子）の構造'!L$53),NA())</f>
        <v>0</v>
      </c>
      <c r="M67" s="1018" t="e">
        <f>NA()</f>
        <v>#N/A</v>
      </c>
      <c r="N67" s="1018" t="e">
        <f>NA()</f>
        <v>#N/A</v>
      </c>
      <c r="O67" s="1018">
        <f>IF(ISNUMBER('将来負担比率（分子）の構造'!M$53),IF('将来負担比率（分子）の構造'!M$53&lt;0,0,'将来負担比率（分子）の構造'!M$53),NA())</f>
        <v>0</v>
      </c>
      <c r="P67" s="1018" t="e">
        <f>NA()</f>
        <v>#N/A</v>
      </c>
    </row>
    <row r="70" spans="1:16">
      <c r="A70" s="1021" t="s">
        <v>125</v>
      </c>
      <c r="B70" s="1021"/>
      <c r="C70" s="1021"/>
      <c r="D70" s="1021"/>
      <c r="E70" s="1021"/>
      <c r="F70" s="1021"/>
    </row>
    <row r="71" spans="1:16">
      <c r="A71" s="1020"/>
      <c r="B71" s="1020" t="str">
        <f>基金残高に係る経年分析!F54</f>
        <v>R03</v>
      </c>
      <c r="C71" s="1020" t="str">
        <f>基金残高に係る経年分析!G54</f>
        <v>R04</v>
      </c>
      <c r="D71" s="1020" t="str">
        <f>基金残高に係る経年分析!H54</f>
        <v>R05</v>
      </c>
    </row>
    <row r="72" spans="1:16">
      <c r="A72" s="1020" t="s">
        <v>126</v>
      </c>
      <c r="B72" s="1022">
        <f>基金残高に係る経年分析!F55</f>
        <v>1990</v>
      </c>
      <c r="C72" s="1022">
        <f>基金残高に係る経年分析!G55</f>
        <v>1933</v>
      </c>
      <c r="D72" s="1022">
        <f>基金残高に係る経年分析!H55</f>
        <v>1743</v>
      </c>
    </row>
    <row r="73" spans="1:16">
      <c r="A73" s="1020" t="s">
        <v>127</v>
      </c>
      <c r="B73" s="1022">
        <f>基金残高に係る経年分析!F56</f>
        <v>992</v>
      </c>
      <c r="C73" s="1022">
        <f>基金残高に係る経年分析!G56</f>
        <v>992</v>
      </c>
      <c r="D73" s="1022">
        <f>基金残高に係る経年分析!H56</f>
        <v>743</v>
      </c>
    </row>
    <row r="74" spans="1:16">
      <c r="A74" s="1020" t="s">
        <v>129</v>
      </c>
      <c r="B74" s="1022">
        <f>基金残高に係る経年分析!F57</f>
        <v>2567</v>
      </c>
      <c r="C74" s="1022">
        <f>基金残高に係る経年分析!G57</f>
        <v>2532</v>
      </c>
      <c r="D74" s="1022">
        <f>基金残高に係る経年分析!H57</f>
        <v>2399</v>
      </c>
    </row>
  </sheetData>
  <sheetProtection algorithmName="SHA-512" hashValue="WDDgLsNBjV8OJg8q1ZSadb014MGxIGTVF81fpkaZXLRhdR/kz4frkjEpEMJ58KVwzBEoTkZRKzqcPvKP36EOiA==" saltValue="3t+OeBr5NRstkaIxZqHP7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2025-03-13T06:55:00Z</cp:lastPrinted>
  <dcterms:created xsi:type="dcterms:W3CDTF">2025-02-19T04:43:27Z</dcterms:created>
  <dcterms:modified xsi:type="dcterms:W3CDTF">2025-03-26T08:39:13Z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2025-03-26T08:39:13Z</vt:filetime>
  </property>
</Properties>
</file>