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<sst xmlns="http://schemas.openxmlformats.org/spreadsheetml/2006/main" xmlns:r="http://schemas.openxmlformats.org/officeDocument/2006/relationships" count="547" uniqueCount="547">
  <si>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</si>
  <si>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</si>
  <si>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</si>
  <si>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</si>
  <si>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</si>
  <si>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</si>
  <si>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</si>
  <si>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</si>
  <si>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</si>
  <si>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</si>
  <si>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</si>
  <si>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</si>
  <si>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</si>
  <si>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</si>
  <si>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</si>
  <si>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</si>
  <si>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</si>
  <si>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</si>
  <si>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</si>
  <si>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</si>
  <si>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</si>
  <si>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</si>
  <si>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</si>
  <si>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</si>
  <si>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</si>
  <si>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</si>
  <si>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</si>
  <si>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</si>
  <si>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</si>
  <si>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</si>
  <si>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</si>
  <si>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</si>
  <si>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</si>
  <si>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</si>
  <si>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</si>
  <si>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</si>
  <si>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</si>
  <si>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</si>
  <si>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</si>
  <si>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</si>
  <si>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</si>
  <si>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</si>
  <si>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</si>
  <si>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</si>
  <si>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</si>
  <si>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</si>
  <si>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</si>
  <si>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</si>
  <si>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簡易水道事業特別会計</t>
  </si>
  <si>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</si>
  <si>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</si>
  <si>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</si>
  <si>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</si>
  <si>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</si>
  <si>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</si>
  <si>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</si>
  <si>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</si>
  <si>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</si>
  <si>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</si>
  <si>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PFI事業に係るもの</t>
    <rPh sb="3" eb="5">
      <t>ジギョウ</t>
    </rPh>
    <rPh sb="6" eb="7">
      <t>カカ</t>
    </rPh>
    <phoneticPr fontId="32"/>
  </si>
  <si>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</si>
  <si>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</si>
  <si>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</si>
  <si>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</si>
  <si>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</si>
  <si>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</si>
  <si>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</si>
  <si>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</si>
  <si>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</si>
  <si>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</si>
  <si>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</si>
  <si>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</si>
  <si>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</si>
  <si>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</si>
  <si>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</si>
  <si>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</si>
  <si>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</si>
  <si>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</si>
  <si>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</si>
  <si>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</si>
  <si>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</si>
  <si>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高知県市町村総合事務組合(一般会計)</t>
    <rPh sb="0" eb="3">
      <t>コウチケン</t>
    </rPh>
    <rPh sb="3" eb="6">
      <t>シチョウソン</t>
    </rPh>
    <rPh sb="6" eb="8">
      <t>ソウゴウ</t>
    </rPh>
    <rPh sb="8" eb="12">
      <t>ジムクミアイ</t>
    </rPh>
    <rPh sb="13" eb="15">
      <t>イッパン</t>
    </rPh>
    <rPh sb="15" eb="17">
      <t>カイケイ</t>
    </rPh>
    <phoneticPr fontId="5"/>
  </si>
  <si>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</si>
  <si>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</si>
  <si>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</si>
  <si>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</si>
  <si>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</si>
  <si>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</si>
  <si>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</si>
  <si>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</si>
  <si>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</si>
  <si>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</si>
  <si>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</si>
  <si>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</si>
  <si>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</si>
  <si>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</si>
  <si>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</si>
  <si>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</si>
  <si>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</si>
  <si>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</si>
  <si>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</si>
  <si>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</si>
  <si>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</si>
  <si>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</si>
  <si>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</si>
  <si>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高幡消防組合（一般会計）</t>
    <rPh sb="0" eb="6">
      <t>コウバンショウボウクミアイ</t>
    </rPh>
    <rPh sb="7" eb="9">
      <t>イッパン</t>
    </rPh>
    <rPh sb="9" eb="11">
      <t>カイケイ</t>
    </rPh>
    <phoneticPr fontId="5"/>
  </si>
  <si>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</si>
  <si>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</si>
  <si>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</si>
  <si>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</si>
  <si>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</si>
  <si>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</si>
  <si>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</si>
  <si>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</si>
  <si>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</si>
  <si>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</si>
  <si>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</si>
  <si>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</si>
  <si>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</si>
  <si>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</si>
  <si>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</si>
  <si>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</si>
  <si>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</si>
  <si>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</si>
  <si>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</si>
  <si>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</si>
  <si>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</si>
  <si>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</si>
  <si>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</si>
  <si>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</si>
  <si>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</si>
  <si>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</si>
  <si>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</si>
  <si>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</si>
  <si>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</si>
  <si>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</si>
  <si>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</si>
  <si>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</si>
  <si>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</si>
  <si>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</si>
  <si>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</si>
  <si>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</si>
  <si>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</si>
  <si>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</si>
  <si>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高幡東部清掃組合(一般会計)</t>
    <rPh sb="0" eb="2">
      <t>コウバン</t>
    </rPh>
    <rPh sb="2" eb="4">
      <t>トウブ</t>
    </rPh>
    <rPh sb="4" eb="6">
      <t>セイソウ</t>
    </rPh>
    <rPh sb="6" eb="8">
      <t>クミアイ</t>
    </rPh>
    <rPh sb="9" eb="13">
      <t>イッパンカイケイ</t>
    </rPh>
    <phoneticPr fontId="5"/>
  </si>
  <si>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</si>
  <si>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</si>
  <si>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</si>
  <si>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</si>
  <si>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</si>
  <si>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</si>
  <si>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</si>
  <si>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</si>
  <si>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</si>
  <si>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</si>
  <si>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</si>
  <si>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</si>
  <si>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</si>
  <si>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</si>
  <si>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</si>
  <si>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</si>
  <si>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</si>
  <si>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</si>
  <si>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梼原町</t>
  </si>
  <si>
    <t>-2.0</t>
  </si>
  <si>
    <t>資金不足
比率</t>
    <rPh sb="0" eb="2">
      <t>シキン</t>
    </rPh>
    <rPh sb="2" eb="4">
      <t>フソク</t>
    </rPh>
    <rPh sb="5" eb="7">
      <t>ヒリツ</t>
    </rPh>
    <phoneticPr fontId="33"/>
  </si>
  <si>
    <t>地方交付税種地</t>
    <rPh sb="0" eb="2">
      <t>チホウ</t>
    </rPh>
    <rPh sb="2" eb="5">
      <t>コウフゼイ</t>
    </rPh>
    <rPh sb="5" eb="6">
      <t>シュ</t>
    </rPh>
    <rPh sb="6" eb="7">
      <t>チ</t>
    </rPh>
    <phoneticPr fontId="33"/>
  </si>
  <si>
    <t>2-1</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</si>
  <si>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</si>
  <si>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</si>
  <si>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</si>
  <si>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</si>
  <si>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</si>
  <si>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</si>
  <si>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</si>
  <si>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</si>
  <si>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</si>
  <si>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</si>
  <si>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</si>
  <si>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</si>
  <si>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</si>
  <si>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</si>
  <si>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ゆすはらエネルギー株式会社</t>
    <rPh sb="9" eb="13">
      <t>カブシキガイシャ</t>
    </rPh>
    <phoneticPr fontId="5"/>
  </si>
  <si>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</si>
  <si>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</si>
  <si>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</si>
  <si>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</si>
  <si>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</si>
  <si>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</si>
  <si>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t>
  </si>
  <si>
    <t>参考</t>
    <rPh sb="0" eb="2">
      <t>サンコウ</t>
    </rPh>
    <phoneticPr fontId="33"/>
  </si>
  <si>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</si>
  <si>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</si>
  <si>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</si>
  <si>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</si>
  <si>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</si>
  <si>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-8.3</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</si>
  <si>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</si>
  <si>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</si>
  <si>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</si>
  <si>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</si>
  <si>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</si>
  <si>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</si>
  <si>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</si>
  <si>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</si>
  <si>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</si>
  <si>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</si>
  <si>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一般社団法人　津野山畜産公社</t>
    <rPh sb="0" eb="6">
      <t>イッパンシャダンホウジン</t>
    </rPh>
    <rPh sb="7" eb="10">
      <t>ツノヤマ</t>
    </rPh>
    <rPh sb="10" eb="14">
      <t>チクサンコウシャ</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</si>
  <si>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</si>
  <si>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</si>
  <si>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</si>
  <si>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</si>
  <si>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</si>
  <si>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津野山広域事務組合(一般会計)</t>
    <rPh sb="0" eb="3">
      <t>ツノヤマ</t>
    </rPh>
    <rPh sb="3" eb="5">
      <t>コウイキ</t>
    </rPh>
    <rPh sb="5" eb="9">
      <t>ジムクミアイ</t>
    </rPh>
    <rPh sb="10" eb="12">
      <t>イッパン</t>
    </rPh>
    <rPh sb="12" eb="14">
      <t>カイケイ</t>
    </rPh>
    <phoneticPr fontId="5"/>
  </si>
  <si>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</si>
  <si>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</si>
  <si>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</si>
  <si>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</si>
  <si>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</si>
  <si>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</si>
  <si>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</si>
  <si>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</si>
  <si>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</si>
  <si>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</si>
  <si>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</si>
  <si>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</si>
  <si>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</si>
  <si>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</si>
  <si>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</si>
  <si>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</si>
  <si>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</si>
  <si>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</si>
  <si>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副市区町村長</t>
    <rPh sb="0" eb="1">
      <t>フク</t>
    </rPh>
    <rPh sb="1" eb="3">
      <t>シク</t>
    </rPh>
    <rPh sb="3" eb="5">
      <t>チョウソン</t>
    </rPh>
    <rPh sb="5" eb="6">
      <t>チョウ</t>
    </rPh>
    <phoneticPr fontId="33"/>
  </si>
  <si>
    <t>R05</t>
  </si>
  <si>
    <t>-1.9</t>
  </si>
  <si>
    <t>経常一般財源等</t>
    <rPh sb="0" eb="2">
      <t>ケイジョウ</t>
    </rPh>
    <rPh sb="2" eb="4">
      <t>イッパン</t>
    </rPh>
    <rPh sb="4" eb="7">
      <t>ザイゲントウ</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</si>
  <si>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</si>
  <si>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</si>
  <si>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</si>
  <si>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</si>
  <si>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</si>
  <si>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</si>
  <si>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</si>
  <si>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</si>
  <si>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</si>
  <si>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</si>
  <si>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</si>
  <si>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</si>
  <si>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</si>
  <si>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</si>
  <si>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</si>
  <si>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</si>
  <si>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</si>
  <si>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</si>
  <si>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</si>
  <si>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</si>
  <si>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</si>
  <si>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</si>
  <si>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</si>
  <si>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</si>
  <si>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</si>
  <si>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高知県広域食肉センター事務組合(一般会計)</t>
    <rPh sb="0" eb="3">
      <t>コウチケン</t>
    </rPh>
    <rPh sb="3" eb="5">
      <t>コウイキ</t>
    </rPh>
    <rPh sb="5" eb="7">
      <t>ショクニク</t>
    </rPh>
    <rPh sb="11" eb="15">
      <t>ジムクミアイ</t>
    </rPh>
    <rPh sb="16" eb="18">
      <t>イッパン</t>
    </rPh>
    <rPh sb="18" eb="20">
      <t>カイケイ</t>
    </rPh>
    <phoneticPr fontId="5"/>
  </si>
  <si>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</si>
  <si>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</si>
  <si>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</si>
  <si>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</si>
  <si>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</si>
  <si>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</si>
  <si>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</si>
  <si>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</si>
  <si>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</si>
  <si>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</si>
  <si>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</si>
  <si>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</si>
  <si>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</si>
  <si>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</si>
  <si>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</si>
  <si>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</si>
  <si>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</si>
  <si>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</si>
  <si>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</si>
  <si>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</si>
  <si>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</si>
  <si>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</si>
  <si>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</si>
  <si>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</si>
  <si>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</si>
  <si>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</si>
  <si>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</si>
  <si>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</si>
  <si>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</si>
  <si>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</si>
  <si>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</si>
  <si>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</si>
  <si>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</si>
  <si>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</si>
  <si>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</si>
  <si>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</si>
  <si>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</si>
  <si>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</si>
  <si>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</si>
  <si>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</si>
  <si>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高知県梼原町</t>
  </si>
  <si>
    <t>風ぐるま事業特別会計</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</si>
  <si>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</si>
  <si>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</si>
  <si>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</si>
  <si>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</si>
  <si>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</si>
  <si>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</si>
  <si>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</si>
  <si>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</si>
  <si>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</si>
  <si>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</si>
  <si>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</si>
  <si>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</si>
  <si>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</si>
  <si>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</si>
  <si>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</si>
  <si>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</si>
  <si>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</si>
  <si>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</si>
  <si>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</si>
  <si>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</si>
  <si>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</si>
  <si>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</si>
  <si>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</si>
  <si>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</si>
  <si>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</si>
  <si>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</si>
  <si>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</si>
  <si>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</si>
  <si>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</si>
  <si>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</si>
  <si>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</si>
  <si>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</si>
  <si>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</si>
  <si>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</si>
  <si>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</si>
  <si>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</si>
  <si>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</si>
  <si>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</si>
  <si>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</si>
  <si>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</si>
  <si>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</si>
  <si>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</si>
  <si>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</si>
  <si>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</si>
  <si>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</si>
  <si>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</si>
  <si>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</si>
  <si>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</si>
  <si>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</si>
  <si>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</si>
  <si>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</si>
  <si>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</si>
  <si>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</si>
  <si>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</si>
  <si>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</si>
  <si>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</si>
  <si>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</si>
  <si>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</si>
  <si>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</si>
  <si>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</si>
  <si>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</si>
  <si>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</si>
  <si>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</si>
  <si>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</si>
  <si>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</si>
  <si>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</si>
  <si>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</si>
  <si>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</si>
  <si>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</si>
  <si>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</si>
  <si>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</si>
  <si>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</si>
  <si>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</si>
  <si>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</si>
  <si>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</si>
  <si>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</si>
  <si>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</si>
  <si>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</si>
  <si>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</si>
  <si>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</si>
  <si>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</si>
  <si>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</si>
  <si>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</si>
  <si>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</si>
  <si>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</si>
  <si>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</si>
  <si>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</si>
  <si>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</si>
  <si>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</si>
  <si>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</si>
  <si>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</si>
  <si>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</si>
  <si>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</si>
  <si>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</si>
  <si>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</si>
  <si>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</si>
  <si>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</si>
  <si>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</si>
  <si>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</si>
  <si>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</si>
  <si>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</si>
  <si>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</si>
  <si>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</si>
  <si>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</si>
  <si>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</si>
  <si>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</si>
  <si>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</si>
  <si>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</si>
  <si>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</si>
  <si>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</si>
  <si>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</si>
  <si>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地方債</t>
  </si>
  <si>
    <t xml:space="preserve"> 過去５年間平均</t>
    <rPh sb="1" eb="3">
      <t>カコ</t>
    </rPh>
    <rPh sb="4" eb="6">
      <t>ネンカン</t>
    </rPh>
    <rPh sb="6" eb="8">
      <t>ヘイキン</t>
    </rPh>
    <phoneticPr fontId="33"/>
  </si>
  <si>
    <t>簡易水道</t>
  </si>
  <si>
    <t>加入世帯数(世帯)</t>
  </si>
  <si>
    <t>　繰出金</t>
  </si>
  <si>
    <t>　うち減収補塡債(特例分)</t>
    <rPh sb="4" eb="5">
      <t>シュウ</t>
    </rPh>
    <rPh sb="9" eb="10">
      <t>トク</t>
    </rPh>
    <rPh sb="10" eb="11">
      <t>レイ</t>
    </rPh>
    <rPh sb="11" eb="12">
      <t>ブン</t>
    </rPh>
    <phoneticPr fontId="36"/>
  </si>
  <si>
    <t>下水道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</si>
  <si>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</si>
  <si>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</si>
  <si>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</si>
  <si>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</si>
  <si>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</si>
  <si>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</si>
  <si>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その他</t>
  </si>
  <si>
    <t>被保険者
1人当り</t>
  </si>
  <si>
    <t>保険税(料)収入額</t>
  </si>
  <si>
    <t>国民健康保険</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</si>
  <si>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</si>
  <si>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</si>
  <si>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</si>
  <si>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</si>
  <si>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</si>
  <si>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</si>
  <si>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</si>
  <si>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</si>
  <si>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</si>
  <si>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</si>
  <si>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</si>
  <si>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</si>
  <si>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</si>
  <si>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</si>
  <si>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</si>
  <si>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</si>
  <si>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</si>
  <si>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</si>
  <si>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</si>
  <si>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</si>
  <si>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津野山養護老人ホーム組合(一般会計)</t>
    <rPh sb="0" eb="3">
      <t>ツノヤマ</t>
    </rPh>
    <rPh sb="3" eb="7">
      <t>ヨウゴロウジン</t>
    </rPh>
    <rPh sb="10" eb="12">
      <t>クミアイ</t>
    </rPh>
    <rPh sb="13" eb="15">
      <t>イッパン</t>
    </rPh>
    <rPh sb="15" eb="17">
      <t>カイケイ</t>
    </rPh>
    <phoneticPr fontId="5"/>
  </si>
  <si>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</si>
  <si>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</si>
  <si>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</si>
  <si>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松原診療所特別会計</t>
  </si>
  <si>
    <t>連結実質赤字額</t>
    <rPh sb="0" eb="2">
      <t>レンケツ</t>
    </rPh>
    <rPh sb="2" eb="4">
      <t>ジッシツ</t>
    </rPh>
    <rPh sb="4" eb="7">
      <t>アカジガク</t>
    </rPh>
    <phoneticPr fontId="33"/>
  </si>
  <si>
    <t>森と水の文化のまちづくり基金</t>
    <rPh sb="0" eb="1">
      <t>モリ</t>
    </rPh>
    <rPh sb="2" eb="3">
      <t>ミズ</t>
    </rPh>
    <rPh sb="4" eb="6">
      <t>ブンカ</t>
    </rPh>
    <rPh sb="12" eb="14">
      <t>キキン</t>
    </rPh>
    <phoneticPr fontId="5"/>
  </si>
  <si>
    <t>四万川診療所特別会計</t>
  </si>
  <si>
    <t>ラスパイレス指数</t>
    <rPh sb="6" eb="8">
      <t>シスウ</t>
    </rPh>
    <phoneticPr fontId="40"/>
  </si>
  <si>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</si>
  <si>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</si>
  <si>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</si>
  <si>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</si>
  <si>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</si>
  <si>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</si>
  <si>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国民健康保険特別会計</t>
  </si>
  <si>
    <t>病院事業会計</t>
  </si>
  <si>
    <t>法適用企業</t>
  </si>
  <si>
    <t>農業集落排水事業特別会計</t>
  </si>
  <si>
    <t>人件費</t>
    <rPh sb="0" eb="3">
      <t>ジンケンヒ</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</si>
  <si>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</si>
  <si>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</si>
  <si>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</si>
  <si>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</si>
  <si>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</si>
  <si>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</si>
  <si>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</si>
  <si>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</si>
  <si>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</si>
  <si>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</si>
  <si>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</si>
  <si>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</si>
  <si>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</si>
  <si>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</si>
  <si>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</si>
  <si>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</si>
  <si>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</si>
  <si>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</si>
  <si>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</si>
  <si>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</si>
  <si>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</si>
  <si>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</si>
  <si>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</si>
  <si>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</si>
  <si>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</si>
  <si>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</si>
  <si>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</si>
  <si>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</si>
  <si>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</si>
  <si>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</si>
  <si>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</si>
  <si>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</si>
  <si>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</si>
  <si>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</si>
  <si>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</si>
  <si>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</si>
  <si>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</si>
  <si>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</si>
  <si>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</si>
  <si>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5"/>
  </si>
  <si>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</si>
  <si>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</si>
  <si>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</si>
  <si>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</si>
  <si>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</si>
  <si>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</si>
  <si>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</si>
  <si>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</si>
  <si>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</si>
  <si>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</si>
  <si>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</si>
  <si>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</si>
  <si>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</si>
  <si>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</si>
  <si>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</si>
  <si>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</si>
  <si>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</si>
  <si>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</si>
  <si>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</si>
  <si>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</si>
  <si>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その他会計（赤字）</t>
  </si>
  <si>
    <t>高陵特別養護老人ホーム(一般会計)</t>
    <rPh sb="0" eb="1">
      <t>コウ</t>
    </rPh>
    <rPh sb="1" eb="2">
      <t>リョウ</t>
    </rPh>
    <rPh sb="2" eb="4">
      <t>トクベツ</t>
    </rPh>
    <rPh sb="4" eb="6">
      <t>ヨウゴ</t>
    </rPh>
    <rPh sb="6" eb="8">
      <t>ロウジン</t>
    </rPh>
    <rPh sb="12" eb="14">
      <t>イッパン</t>
    </rPh>
    <rPh sb="14" eb="16">
      <t>カイケイ</t>
    </rPh>
    <phoneticPr fontId="5"/>
  </si>
  <si>
    <t>高幡障害者支援施設組合(一般会計)</t>
    <rPh sb="0" eb="2">
      <t>コウバン</t>
    </rPh>
    <rPh sb="2" eb="5">
      <t>ショウガイシャ</t>
    </rPh>
    <rPh sb="5" eb="7">
      <t>シエン</t>
    </rPh>
    <rPh sb="7" eb="9">
      <t>シセツ</t>
    </rPh>
    <rPh sb="9" eb="11">
      <t>クミアイ</t>
    </rPh>
    <rPh sb="12" eb="14">
      <t>イッパン</t>
    </rPh>
    <rPh sb="14" eb="16">
      <t>カイケイ</t>
    </rPh>
    <phoneticPr fontId="5"/>
  </si>
  <si>
    <t>高幡広域市町村圏事務組合(滞納整理事業特別会計)</t>
    <rPh sb="0" eb="2">
      <t>コウバン</t>
    </rPh>
    <rPh sb="2" eb="4">
      <t>コウイキ</t>
    </rPh>
    <rPh sb="4" eb="7">
      <t>シチョウソン</t>
    </rPh>
    <rPh sb="7" eb="8">
      <t>ケン</t>
    </rPh>
    <rPh sb="8" eb="10">
      <t>ジム</t>
    </rPh>
    <rPh sb="10" eb="12">
      <t>クミアイ</t>
    </rPh>
    <rPh sb="13" eb="19">
      <t>タイノウセイリジギョウ</t>
    </rPh>
    <rPh sb="19" eb="23">
      <t>トクベツカイケイ</t>
    </rPh>
    <phoneticPr fontId="5"/>
  </si>
  <si>
    <t>こうち人づくり広域連合(一般会計)</t>
    <rPh sb="3" eb="4">
      <t>ヒト</t>
    </rPh>
    <rPh sb="7" eb="11">
      <t>コウイキレンゴウ</t>
    </rPh>
    <rPh sb="12" eb="14">
      <t>イッパン</t>
    </rPh>
    <rPh sb="14" eb="16">
      <t>カイケイ</t>
    </rPh>
    <phoneticPr fontId="5"/>
  </si>
  <si>
    <t>高知県市町村総合事務組合(交通災害共済事業特別会計)</t>
    <rPh sb="0" eb="3">
      <t>コウチケン</t>
    </rPh>
    <rPh sb="3" eb="6">
      <t>シチョウソン</t>
    </rPh>
    <rPh sb="6" eb="8">
      <t>ソウゴウ</t>
    </rPh>
    <rPh sb="8" eb="12">
      <t>ジムクミアイ</t>
    </rPh>
    <rPh sb="13" eb="19">
      <t>コウツウサイガイキョウサイ</t>
    </rPh>
    <rPh sb="19" eb="21">
      <t>ジギョウ</t>
    </rPh>
    <rPh sb="21" eb="25">
      <t>トクベツカイケイ</t>
    </rPh>
    <phoneticPr fontId="5"/>
  </si>
  <si>
    <t>高知県後期高齢者医療広域連合(一般会計)</t>
    <rPh sb="0" eb="3">
      <t>コウチケン</t>
    </rPh>
    <rPh sb="3" eb="8">
      <t>コウキコウレイシャ</t>
    </rPh>
    <rPh sb="8" eb="10">
      <t>イリョウ</t>
    </rPh>
    <rPh sb="10" eb="12">
      <t>コウイキ</t>
    </rPh>
    <rPh sb="12" eb="14">
      <t>レンゴウ</t>
    </rPh>
    <rPh sb="15" eb="17">
      <t>イッパン</t>
    </rPh>
    <rPh sb="17" eb="19">
      <t>カイケイ</t>
    </rPh>
    <phoneticPr fontId="5"/>
  </si>
  <si>
    <t>梼原町土地開発公社</t>
    <rPh sb="0" eb="3">
      <t>ユスハラチョウ</t>
    </rPh>
    <rPh sb="3" eb="7">
      <t>トチカイハツ</t>
    </rPh>
    <rPh sb="7" eb="9">
      <t>コウシャ</t>
    </rPh>
    <phoneticPr fontId="5"/>
  </si>
  <si>
    <t>高知県後期高齢者医療広域連合(特別会計)</t>
    <rPh sb="0" eb="3">
      <t>コウチケン</t>
    </rPh>
    <rPh sb="3" eb="8">
      <t>コウキコウレイシャ</t>
    </rPh>
    <rPh sb="8" eb="10">
      <t>イリョウ</t>
    </rPh>
    <rPh sb="10" eb="14">
      <t>コウイキレンゴウ</t>
    </rPh>
    <rPh sb="15" eb="17">
      <t>トクベツ</t>
    </rPh>
    <rPh sb="17" eb="19">
      <t>カイケイ</t>
    </rPh>
    <phoneticPr fontId="5"/>
  </si>
  <si>
    <t>ゆすはらペレット株式会社</t>
    <rPh sb="8" eb="12">
      <t>カブシキガイシャ</t>
    </rPh>
    <phoneticPr fontId="5"/>
  </si>
  <si>
    <t>一般社団法人　ゆすはら雲の上観光協会</t>
    <rPh sb="0" eb="6">
      <t>イッパンシャダンホウジン</t>
    </rPh>
    <rPh sb="11" eb="12">
      <t>クモ</t>
    </rPh>
    <rPh sb="13" eb="14">
      <t>ウエ</t>
    </rPh>
    <rPh sb="14" eb="16">
      <t>カンコウ</t>
    </rPh>
    <rPh sb="16" eb="18">
      <t>キョウカイ</t>
    </rPh>
    <phoneticPr fontId="5"/>
  </si>
  <si>
    <t>保健文化社会福祉基金</t>
    <rPh sb="0" eb="4">
      <t>ホケンブンカ</t>
    </rPh>
    <rPh sb="4" eb="6">
      <t>シャカイ</t>
    </rPh>
    <rPh sb="6" eb="8">
      <t>フクシ</t>
    </rPh>
    <rPh sb="8" eb="10">
      <t>キキン</t>
    </rPh>
    <phoneticPr fontId="33"/>
  </si>
  <si>
    <t>公共施設整備事業基金</t>
    <rPh sb="0" eb="4">
      <t>コウキョウシセツ</t>
    </rPh>
    <rPh sb="4" eb="6">
      <t>セイビ</t>
    </rPh>
    <rPh sb="6" eb="8">
      <t>ジギョウ</t>
    </rPh>
    <rPh sb="8" eb="10">
      <t>キキン</t>
    </rPh>
    <phoneticPr fontId="5"/>
  </si>
  <si>
    <t>ゆすはら21夢・未来基金</t>
    <rPh sb="6" eb="7">
      <t>ユメ</t>
    </rPh>
    <rPh sb="8" eb="10">
      <t>ミライ</t>
    </rPh>
    <rPh sb="10" eb="12">
      <t>キキン</t>
    </rPh>
    <phoneticPr fontId="5"/>
  </si>
  <si>
    <t>森林環境譲与税基金</t>
    <rPh sb="0" eb="2">
      <t>シンリン</t>
    </rPh>
    <rPh sb="2" eb="4">
      <t>カンキョウ</t>
    </rPh>
    <rPh sb="4" eb="6">
      <t>ジョウヨ</t>
    </rPh>
    <rPh sb="6" eb="7">
      <t>ゼイ</t>
    </rPh>
    <rPh sb="7" eb="9">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</si>
</sst>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7"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184" fontId="17" fillId="0" borderId="87" xfId="12" applyNumberFormat="1" applyFont="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184" fontId="17" fillId="0" borderId="106" xfId="12" applyNumberFormat="1" applyFont="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330026</c:v>
                </c:pt>
                <c:pt idx="3">
                  <c:v>278179</c:v>
                </c:pt>
                <c:pt idx="4">
                  <c:v>283153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592936</c:v>
                </c:pt>
                <c:pt idx="1">
                  <c:v>925926</c:v>
                </c:pt>
                <c:pt idx="2">
                  <c:v>598075</c:v>
                </c:pt>
                <c:pt idx="3">
                  <c:v>611690</c:v>
                </c:pt>
                <c:pt idx="4">
                  <c:v>458413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1.46</c:v>
                </c:pt>
                <c:pt idx="1">
                  <c:v>1.05</c:v>
                </c:pt>
                <c:pt idx="2">
                  <c:v>1.35</c:v>
                </c:pt>
                <c:pt idx="3">
                  <c:v>1.33</c:v>
                </c:pt>
                <c:pt idx="4">
                  <c:v>1.18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22.63</c:v>
                </c:pt>
                <c:pt idx="1">
                  <c:v>29.53</c:v>
                </c:pt>
                <c:pt idx="2">
                  <c:v>34.61</c:v>
                </c:pt>
                <c:pt idx="3">
                  <c:v>35.93</c:v>
                </c:pt>
                <c:pt idx="4">
                  <c:v>34.76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4.72</c:v>
                </c:pt>
                <c:pt idx="1">
                  <c:v>18.37</c:v>
                </c:pt>
                <c:pt idx="2">
                  <c:v>10.35</c:v>
                </c:pt>
                <c:pt idx="3">
                  <c:v>0.8</c:v>
                </c:pt>
                <c:pt idx="4">
                  <c:v>1.0900000000000001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2.e-002</c:v>
                </c:pt>
                <c:pt idx="2">
                  <c:v>#N/A</c:v>
                </c:pt>
                <c:pt idx="3">
                  <c:v>1.e-002</c:v>
                </c:pt>
                <c:pt idx="4">
                  <c:v>#N/A</c:v>
                </c:pt>
                <c:pt idx="5">
                  <c:v>1.e-002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5.e-002</c:v>
                </c:pt>
                <c:pt idx="4">
                  <c:v>#N/A</c:v>
                </c:pt>
                <c:pt idx="5">
                  <c:v>0</c:v>
                </c:pt>
                <c:pt idx="6">
                  <c:v>#N/A</c:v>
                </c:pt>
                <c:pt idx="7">
                  <c:v>0</c:v>
                </c:pt>
                <c:pt idx="8">
                  <c:v>#N/A</c:v>
                </c:pt>
                <c:pt idx="9">
                  <c:v>3.e-002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5.e-002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0.3</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0.35</c:v>
                </c:pt>
                <c:pt idx="4">
                  <c:v>#N/A</c:v>
                </c:pt>
                <c:pt idx="5">
                  <c:v>0.41</c:v>
                </c:pt>
                <c:pt idx="6">
                  <c:v>#N/A</c:v>
                </c:pt>
                <c:pt idx="7">
                  <c:v>0.97</c:v>
                </c:pt>
                <c:pt idx="8">
                  <c:v>#N/A</c:v>
                </c:pt>
                <c:pt idx="9">
                  <c:v>0.86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1.46</c:v>
                </c:pt>
                <c:pt idx="2">
                  <c:v>#N/A</c:v>
                </c:pt>
                <c:pt idx="3">
                  <c:v>1.04</c:v>
                </c:pt>
                <c:pt idx="4">
                  <c:v>#N/A</c:v>
                </c:pt>
                <c:pt idx="5">
                  <c:v>1.34</c:v>
                </c:pt>
                <c:pt idx="6">
                  <c:v>#N/A</c:v>
                </c:pt>
                <c:pt idx="7">
                  <c:v>1.33</c:v>
                </c:pt>
                <c:pt idx="8">
                  <c:v>#N/A</c:v>
                </c:pt>
                <c:pt idx="9">
                  <c:v>1.17</c:v>
                </c:pt>
              </c:numCache>
            </c:numRef>
          </c:val>
        </c:ser>
        <c:ser>
          <c:idx val="8"/>
          <c:order val="8"/>
          <c:tx>
            <c:strRef>
              <c:f>データシート!$A$35</c:f>
              <c:strCache>
                <c:ptCount val="1"/>
                <c:pt idx="0">
                  <c:v>風ぐるま事業特別会計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4.e-002</c:v>
                </c:pt>
                <c:pt idx="2">
                  <c:v>#N/A</c:v>
                </c:pt>
                <c:pt idx="3">
                  <c:v>0</c:v>
                </c:pt>
                <c:pt idx="4">
                  <c:v>#N/A</c:v>
                </c:pt>
                <c:pt idx="5">
                  <c:v>0</c:v>
                </c:pt>
                <c:pt idx="6">
                  <c:v>#N/A</c:v>
                </c:pt>
                <c:pt idx="7">
                  <c:v>0</c:v>
                </c:pt>
                <c:pt idx="8">
                  <c:v>#N/A</c:v>
                </c:pt>
                <c:pt idx="9">
                  <c:v>1.87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13.66</c:v>
                </c:pt>
                <c:pt idx="2">
                  <c:v>#N/A</c:v>
                </c:pt>
                <c:pt idx="3">
                  <c:v>11.66</c:v>
                </c:pt>
                <c:pt idx="4">
                  <c:v>#N/A</c:v>
                </c:pt>
                <c:pt idx="5">
                  <c:v>7.12</c:v>
                </c:pt>
                <c:pt idx="6">
                  <c:v>#N/A</c:v>
                </c:pt>
                <c:pt idx="7">
                  <c:v>5.99</c:v>
                </c:pt>
                <c:pt idx="8">
                  <c:v>#N/A</c:v>
                </c:pt>
                <c:pt idx="9">
                  <c:v>7.95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670</c:v>
                </c:pt>
                <c:pt idx="5">
                  <c:v>660</c:v>
                </c:pt>
                <c:pt idx="8">
                  <c:v>752</c:v>
                </c:pt>
                <c:pt idx="11">
                  <c:v>788</c:v>
                </c:pt>
                <c:pt idx="14">
                  <c:v>778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5</c:v>
                </c:pt>
                <c:pt idx="9">
                  <c:v>5</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24</c:v>
                </c:pt>
                <c:pt idx="6">
                  <c:v>24</c:v>
                </c:pt>
                <c:pt idx="9">
                  <c:v>24</c:v>
                </c:pt>
                <c:pt idx="12">
                  <c:v>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c:v>
                </c:pt>
                <c:pt idx="3">
                  <c:v>172</c:v>
                </c:pt>
                <c:pt idx="6">
                  <c:v>163</c:v>
                </c:pt>
                <c:pt idx="9">
                  <c:v>169</c:v>
                </c:pt>
                <c:pt idx="12">
                  <c:v>163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547</c:v>
                </c:pt>
                <c:pt idx="3">
                  <c:v>537</c:v>
                </c:pt>
                <c:pt idx="6">
                  <c:v>661</c:v>
                </c:pt>
                <c:pt idx="9">
                  <c:v>718</c:v>
                </c:pt>
                <c:pt idx="12">
                  <c:v>745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c:v>
                </c:pt>
                <c:pt idx="2">
                  <c:v>#N/A</c:v>
                </c:pt>
                <c:pt idx="3">
                  <c:v>#N/A</c:v>
                </c:pt>
                <c:pt idx="4">
                  <c:v>78</c:v>
                </c:pt>
                <c:pt idx="5">
                  <c:v>#N/A</c:v>
                </c:pt>
                <c:pt idx="6">
                  <c:v>#N/A</c:v>
                </c:pt>
                <c:pt idx="7">
                  <c:v>101</c:v>
                </c:pt>
                <c:pt idx="8">
                  <c:v>#N/A</c:v>
                </c:pt>
                <c:pt idx="9">
                  <c:v>#N/A</c:v>
                </c:pt>
                <c:pt idx="10">
                  <c:v>129</c:v>
                </c:pt>
                <c:pt idx="11">
                  <c:v>#N/A</c:v>
                </c:pt>
                <c:pt idx="12">
                  <c:v>#N/A</c:v>
                </c:pt>
                <c:pt idx="13">
                  <c:v>159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7016</c:v>
                </c:pt>
                <c:pt idx="5">
                  <c:v>7380</c:v>
                </c:pt>
                <c:pt idx="8">
                  <c:v>7530</c:v>
                </c:pt>
                <c:pt idx="11">
                  <c:v>7527</c:v>
                </c:pt>
                <c:pt idx="14">
                  <c:v>8193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9770</c:v>
                </c:pt>
                <c:pt idx="5">
                  <c:v>9073</c:v>
                </c:pt>
                <c:pt idx="8">
                  <c:v>9246</c:v>
                </c:pt>
                <c:pt idx="11">
                  <c:v>8876</c:v>
                </c:pt>
                <c:pt idx="14">
                  <c:v>8495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c:v>
                </c:pt>
                <c:pt idx="3">
                  <c:v>119</c:v>
                </c:pt>
                <c:pt idx="6">
                  <c:v>90</c:v>
                </c:pt>
                <c:pt idx="9">
                  <c:v>71</c:v>
                </c:pt>
                <c:pt idx="12">
                  <c:v>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119</c:v>
                </c:pt>
                <c:pt idx="3">
                  <c:v>95</c:v>
                </c:pt>
                <c:pt idx="6">
                  <c:v>71</c:v>
                </c:pt>
                <c:pt idx="9">
                  <c:v>47</c:v>
                </c:pt>
                <c:pt idx="12">
                  <c:v>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1593</c:v>
                </c:pt>
                <c:pt idx="3">
                  <c:v>1446</c:v>
                </c:pt>
                <c:pt idx="6">
                  <c:v>1293</c:v>
                </c:pt>
                <c:pt idx="9">
                  <c:v>1141</c:v>
                </c:pt>
                <c:pt idx="12">
                  <c:v>2180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c:v>
                </c:pt>
                <c:pt idx="3">
                  <c:v>18</c:v>
                </c:pt>
                <c:pt idx="6">
                  <c:v>13</c:v>
                </c:pt>
                <c:pt idx="9">
                  <c:v>8</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6465</c:v>
                </c:pt>
                <c:pt idx="3">
                  <c:v>7480</c:v>
                </c:pt>
                <c:pt idx="6">
                  <c:v>7983</c:v>
                </c:pt>
                <c:pt idx="9">
                  <c:v>8198</c:v>
                </c:pt>
                <c:pt idx="12">
                  <c:v>8065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1109</c:v>
                </c:pt>
                <c:pt idx="1">
                  <c:v>1131</c:v>
                </c:pt>
                <c:pt idx="2">
                  <c:v>1079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916</c:v>
                </c:pt>
                <c:pt idx="1">
                  <c:v>920</c:v>
                </c:pt>
                <c:pt idx="2">
                  <c:v>863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6888</c:v>
                </c:pt>
                <c:pt idx="1">
                  <c:v>6489</c:v>
                </c:pt>
                <c:pt idx="2">
                  <c:v>6203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3,175
3,161
236.45
6,520,785
6,448,255
36,567
3,103,897
8,064,646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7810"/>
    <xdr:sp macro="" textlink="">
      <xdr:nvSpPr>
        <xdr:cNvPr id="30" name="テキスト ボックス 29"/>
        <xdr:cNvSpPr txBox="1"/>
      </xdr:nvSpPr>
      <xdr:spPr>
        <a:xfrm>
          <a:off x="762000" y="3263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7810"/>
    <xdr:sp macro="" textlink="">
      <xdr:nvSpPr>
        <xdr:cNvPr id="31" name="テキスト ボックス 30"/>
        <xdr:cNvSpPr txBox="1"/>
      </xdr:nvSpPr>
      <xdr:spPr>
        <a:xfrm>
          <a:off x="762000" y="3517900"/>
          <a:ext cx="8725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7810"/>
    <xdr:sp macro="" textlink="">
      <xdr:nvSpPr>
        <xdr:cNvPr id="35" name="テキスト ボックス 34"/>
        <xdr:cNvSpPr txBox="1"/>
      </xdr:nvSpPr>
      <xdr:spPr>
        <a:xfrm>
          <a:off x="762000" y="4533900"/>
          <a:ext cx="1847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latin typeface="ＭＳ Ｐゴシック"/>
              <a:ea typeface="ＭＳ Ｐゴシック"/>
            </a:rPr>
            <a:t>人口減少や高齢化率（</a:t>
          </a:r>
          <a:r>
            <a:rPr kumimoji="1" lang="en-US" altLang="ja-JP" sz="1050">
              <a:latin typeface="ＭＳ Ｐゴシック"/>
              <a:ea typeface="ＭＳ Ｐゴシック"/>
            </a:rPr>
            <a:t>R6.1.1</a:t>
          </a:r>
          <a:r>
            <a:rPr kumimoji="1" lang="ja-JP" altLang="en-US" sz="1050">
              <a:latin typeface="ＭＳ Ｐゴシック"/>
              <a:ea typeface="ＭＳ Ｐゴシック"/>
            </a:rPr>
            <a:t>現在</a:t>
          </a:r>
          <a:r>
            <a:rPr kumimoji="1" lang="en-US" altLang="ja-JP" sz="1050">
              <a:latin typeface="ＭＳ Ｐゴシック"/>
              <a:ea typeface="ＭＳ Ｐゴシック"/>
            </a:rPr>
            <a:t>48.06</a:t>
          </a:r>
          <a:r>
            <a:rPr kumimoji="1" lang="ja-JP" altLang="en-US" sz="1050">
              <a:latin typeface="ＭＳ Ｐゴシック"/>
              <a:ea typeface="ＭＳ Ｐゴシック"/>
            </a:rPr>
            <a:t>％）が進んでいる影響により、所得額の低い世帯が増えている。また、町内には事業所等も少なく、類似団体と比較し地方税収は低い町であるため、自主財源に乏しく地方交付税や地方債等に依存した財政構造となっている。（依存財源</a:t>
          </a:r>
          <a:r>
            <a:rPr kumimoji="1" lang="en-US" altLang="ja-JP" sz="1050">
              <a:latin typeface="ＭＳ Ｐゴシック"/>
              <a:ea typeface="ＭＳ Ｐゴシック"/>
            </a:rPr>
            <a:t>74.5</a:t>
          </a:r>
          <a:r>
            <a:rPr kumimoji="1" lang="ja-JP" altLang="en-US" sz="1050">
              <a:latin typeface="ＭＳ Ｐゴシック"/>
              <a:ea typeface="ＭＳ Ｐゴシック"/>
            </a:rPr>
            <a:t>％、自主財源</a:t>
          </a:r>
          <a:r>
            <a:rPr kumimoji="1" lang="en-US" altLang="ja-JP" sz="1050">
              <a:latin typeface="ＭＳ Ｐゴシック"/>
              <a:ea typeface="ＭＳ Ｐゴシック"/>
            </a:rPr>
            <a:t>25.5</a:t>
          </a:r>
          <a:r>
            <a:rPr kumimoji="1" lang="ja-JP" altLang="en-US" sz="1050">
              <a:latin typeface="ＭＳ Ｐゴシック"/>
              <a:ea typeface="ＭＳ Ｐゴシック"/>
            </a:rPr>
            <a:t>％（うち地方税</a:t>
          </a:r>
          <a:r>
            <a:rPr kumimoji="1" lang="en-US" altLang="ja-JP" sz="1050">
              <a:latin typeface="ＭＳ Ｐゴシック"/>
              <a:ea typeface="ＭＳ Ｐゴシック"/>
            </a:rPr>
            <a:t>4.7</a:t>
          </a:r>
          <a:r>
            <a:rPr kumimoji="1" lang="ja-JP" altLang="en-US" sz="1050">
              <a:latin typeface="ＭＳ Ｐゴシック"/>
              <a:ea typeface="ＭＳ Ｐゴシック"/>
            </a:rPr>
            <a:t>％））</a:t>
          </a:r>
          <a:endParaRPr kumimoji="1" lang="en-US" altLang="ja-JP" sz="1050">
            <a:latin typeface="ＭＳ Ｐゴシック"/>
            <a:ea typeface="ＭＳ Ｐゴシック"/>
          </a:endParaRPr>
        </a:p>
        <a:p>
          <a:r>
            <a:rPr kumimoji="1" lang="ja-JP" altLang="en-US" sz="1050">
              <a:latin typeface="ＭＳ Ｐゴシック"/>
              <a:ea typeface="ＭＳ Ｐゴシック"/>
            </a:rPr>
            <a:t>令和５年度の税収については前年度比</a:t>
          </a:r>
          <a:r>
            <a:rPr kumimoji="1" lang="en-US" altLang="ja-JP" sz="1050">
              <a:latin typeface="ＭＳ Ｐゴシック"/>
              <a:ea typeface="ＭＳ Ｐゴシック"/>
            </a:rPr>
            <a:t>0.9</a:t>
          </a:r>
          <a:r>
            <a:rPr kumimoji="1" lang="ja-JP" altLang="en-US" sz="1050">
              <a:latin typeface="ＭＳ Ｐゴシック"/>
              <a:ea typeface="ＭＳ Ｐゴシック"/>
            </a:rPr>
            <a:t>％減となった。たばこ税が前年度</a:t>
          </a:r>
          <a:r>
            <a:rPr kumimoji="1" lang="en-US" altLang="ja-JP" sz="1050">
              <a:latin typeface="ＭＳ Ｐゴシック"/>
              <a:ea typeface="ＭＳ Ｐゴシック"/>
            </a:rPr>
            <a:t>0.7</a:t>
          </a:r>
          <a:r>
            <a:rPr kumimoji="1" lang="ja-JP" altLang="en-US" sz="1050">
              <a:latin typeface="ＭＳ Ｐゴシック"/>
              <a:ea typeface="ＭＳ Ｐゴシック"/>
            </a:rPr>
            <a:t>％減となったものの、固定資産税は前年度比</a:t>
          </a:r>
          <a:r>
            <a:rPr kumimoji="1" lang="en-US" altLang="ja-JP" sz="1050">
              <a:latin typeface="ＭＳ Ｐゴシック"/>
              <a:ea typeface="ＭＳ Ｐゴシック"/>
            </a:rPr>
            <a:t>2.5</a:t>
          </a:r>
          <a:r>
            <a:rPr kumimoji="1" lang="ja-JP" altLang="en-US" sz="1050">
              <a:latin typeface="ＭＳ Ｐゴシック"/>
              <a:ea typeface="ＭＳ Ｐゴシック"/>
            </a:rPr>
            <a:t>％増であるが町民税、軽自動車税はいずれも減額となり、特に町民税では前年度比</a:t>
          </a:r>
          <a:r>
            <a:rPr kumimoji="1" lang="en-US" altLang="ja-JP" sz="1050">
              <a:latin typeface="ＭＳ Ｐゴシック"/>
              <a:ea typeface="ＭＳ Ｐゴシック"/>
            </a:rPr>
            <a:t>5.2</a:t>
          </a:r>
          <a:r>
            <a:rPr kumimoji="1" lang="ja-JP" altLang="en-US" sz="1050">
              <a:latin typeface="ＭＳ Ｐゴシック"/>
              <a:ea typeface="ＭＳ Ｐゴシック"/>
            </a:rPr>
            <a:t>％減となっている。</a:t>
          </a:r>
          <a:endParaRPr kumimoji="1" lang="en-US" altLang="ja-JP" sz="1050">
            <a:latin typeface="ＭＳ Ｐゴシック"/>
            <a:ea typeface="ＭＳ Ｐゴシック"/>
          </a:endParaRPr>
        </a:p>
        <a:p>
          <a:r>
            <a:rPr kumimoji="1" lang="ja-JP" altLang="en-US" sz="1050">
              <a:latin typeface="ＭＳ Ｐゴシック"/>
              <a:ea typeface="ＭＳ Ｐゴシック"/>
            </a:rPr>
            <a:t>基準財政需要額は公債費の減により前年度比１</a:t>
          </a:r>
          <a:r>
            <a:rPr kumimoji="1" lang="en-US" altLang="ja-JP" sz="1050">
              <a:latin typeface="ＭＳ Ｐゴシック"/>
              <a:ea typeface="ＭＳ Ｐゴシック"/>
            </a:rPr>
            <a:t>.0</a:t>
          </a:r>
          <a:r>
            <a:rPr kumimoji="1" lang="ja-JP" altLang="en-US" sz="1050">
              <a:latin typeface="ＭＳ Ｐゴシック"/>
              <a:ea typeface="ＭＳ Ｐゴシック"/>
            </a:rPr>
            <a:t>％減、基準財政収入額は交付金の伸びにより前年度比</a:t>
          </a:r>
          <a:r>
            <a:rPr kumimoji="1" lang="en-US" altLang="ja-JP" sz="1050">
              <a:latin typeface="ＭＳ Ｐゴシック"/>
              <a:ea typeface="ＭＳ Ｐゴシック"/>
            </a:rPr>
            <a:t>0.1</a:t>
          </a:r>
          <a:r>
            <a:rPr kumimoji="1" lang="ja-JP" altLang="en-US" sz="1050">
              <a:latin typeface="ＭＳ Ｐゴシック"/>
              <a:ea typeface="ＭＳ Ｐゴシック"/>
            </a:rPr>
            <a:t>％増となったことで財政力指数は増減なしとなったが、より一層の徴収率の向上や観光や移住施策等の継続により町全体の歳入を確保することが求められる。</a:t>
          </a:r>
          <a:endParaRPr kumimoji="1" lang="en-US" altLang="ja-JP" sz="10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3" name="テキスト ボックス 52"/>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5" name="テキスト ボックス 54"/>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7" name="テキスト ボックス 56"/>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56515</xdr:rowOff>
    </xdr:from>
    <xdr:to xmlns:xdr="http://schemas.openxmlformats.org/drawingml/2006/spreadsheetDrawing">
      <xdr:col>23</xdr:col>
      <xdr:colOff>133350</xdr:colOff>
      <xdr:row>44</xdr:row>
      <xdr:rowOff>165100</xdr:rowOff>
    </xdr:to>
    <xdr:cxnSp macro="">
      <xdr:nvCxnSpPr>
        <xdr:cNvPr id="63" name="直線コネクタ 62"/>
        <xdr:cNvCxnSpPr/>
      </xdr:nvCxnSpPr>
      <xdr:spPr>
        <a:xfrm flipV="1">
          <a:off x="4953000" y="622871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4"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5" name="直線コネクタ 64"/>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143510</xdr:rowOff>
    </xdr:from>
    <xdr:ext cx="762000" cy="257810"/>
    <xdr:sp macro="" textlink="">
      <xdr:nvSpPr>
        <xdr:cNvPr id="66" name="財政力最大値テキスト"/>
        <xdr:cNvSpPr txBox="1"/>
      </xdr:nvSpPr>
      <xdr:spPr>
        <a:xfrm>
          <a:off x="5041900" y="59728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56515</xdr:rowOff>
    </xdr:from>
    <xdr:to xmlns:xdr="http://schemas.openxmlformats.org/drawingml/2006/spreadsheetDrawing">
      <xdr:col>24</xdr:col>
      <xdr:colOff>12700</xdr:colOff>
      <xdr:row>36</xdr:row>
      <xdr:rowOff>56515</xdr:rowOff>
    </xdr:to>
    <xdr:cxnSp macro="">
      <xdr:nvCxnSpPr>
        <xdr:cNvPr id="67" name="直線コネクタ 66"/>
        <xdr:cNvCxnSpPr/>
      </xdr:nvCxnSpPr>
      <xdr:spPr>
        <a:xfrm>
          <a:off x="4864100" y="622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132715</xdr:rowOff>
    </xdr:from>
    <xdr:to xmlns:xdr="http://schemas.openxmlformats.org/drawingml/2006/spreadsheetDrawing">
      <xdr:col>23</xdr:col>
      <xdr:colOff>133350</xdr:colOff>
      <xdr:row>44</xdr:row>
      <xdr:rowOff>132715</xdr:rowOff>
    </xdr:to>
    <xdr:cxnSp macro="">
      <xdr:nvCxnSpPr>
        <xdr:cNvPr id="68" name="直線コネクタ 67"/>
        <xdr:cNvCxnSpPr/>
      </xdr:nvCxnSpPr>
      <xdr:spPr>
        <a:xfrm>
          <a:off x="4114800" y="7676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1905</xdr:rowOff>
    </xdr:from>
    <xdr:ext cx="762000" cy="259080"/>
    <xdr:sp macro="" textlink="">
      <xdr:nvSpPr>
        <xdr:cNvPr id="69" name="財政力平均値テキスト"/>
        <xdr:cNvSpPr txBox="1"/>
      </xdr:nvSpPr>
      <xdr:spPr>
        <a:xfrm>
          <a:off x="5041900" y="7374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156845</xdr:rowOff>
    </xdr:from>
    <xdr:to xmlns:xdr="http://schemas.openxmlformats.org/drawingml/2006/spreadsheetDrawing">
      <xdr:col>23</xdr:col>
      <xdr:colOff>184150</xdr:colOff>
      <xdr:row>44</xdr:row>
      <xdr:rowOff>86995</xdr:rowOff>
    </xdr:to>
    <xdr:sp macro="" textlink="">
      <xdr:nvSpPr>
        <xdr:cNvPr id="70" name="フローチャート: 判断 69"/>
        <xdr:cNvSpPr/>
      </xdr:nvSpPr>
      <xdr:spPr>
        <a:xfrm>
          <a:off x="49022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132715</xdr:rowOff>
    </xdr:from>
    <xdr:to xmlns:xdr="http://schemas.openxmlformats.org/drawingml/2006/spreadsheetDrawing">
      <xdr:col>19</xdr:col>
      <xdr:colOff>133350</xdr:colOff>
      <xdr:row>44</xdr:row>
      <xdr:rowOff>140970</xdr:rowOff>
    </xdr:to>
    <xdr:cxnSp macro="">
      <xdr:nvCxnSpPr>
        <xdr:cNvPr id="71" name="直線コネクタ 70"/>
        <xdr:cNvCxnSpPr/>
      </xdr:nvCxnSpPr>
      <xdr:spPr>
        <a:xfrm flipV="1">
          <a:off x="3225800" y="76765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156845</xdr:rowOff>
    </xdr:from>
    <xdr:to xmlns:xdr="http://schemas.openxmlformats.org/drawingml/2006/spreadsheetDrawing">
      <xdr:col>19</xdr:col>
      <xdr:colOff>184150</xdr:colOff>
      <xdr:row>44</xdr:row>
      <xdr:rowOff>86995</xdr:rowOff>
    </xdr:to>
    <xdr:sp macro="" textlink="">
      <xdr:nvSpPr>
        <xdr:cNvPr id="72" name="フローチャート: 判断 71"/>
        <xdr:cNvSpPr/>
      </xdr:nvSpPr>
      <xdr:spPr>
        <a:xfrm>
          <a:off x="4064000" y="752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97790</xdr:rowOff>
    </xdr:from>
    <xdr:ext cx="736600" cy="257810"/>
    <xdr:sp macro="" textlink="">
      <xdr:nvSpPr>
        <xdr:cNvPr id="73" name="テキスト ボックス 72"/>
        <xdr:cNvSpPr txBox="1"/>
      </xdr:nvSpPr>
      <xdr:spPr>
        <a:xfrm>
          <a:off x="3733800" y="72986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140970</xdr:rowOff>
    </xdr:from>
    <xdr:to xmlns:xdr="http://schemas.openxmlformats.org/drawingml/2006/spreadsheetDrawing">
      <xdr:col>15</xdr:col>
      <xdr:colOff>82550</xdr:colOff>
      <xdr:row>44</xdr:row>
      <xdr:rowOff>140970</xdr:rowOff>
    </xdr:to>
    <xdr:cxnSp macro="">
      <xdr:nvCxnSpPr>
        <xdr:cNvPr id="74" name="直線コネクタ 73"/>
        <xdr:cNvCxnSpPr/>
      </xdr:nvCxnSpPr>
      <xdr:spPr>
        <a:xfrm>
          <a:off x="2336800" y="768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149225</xdr:rowOff>
    </xdr:from>
    <xdr:to xmlns:xdr="http://schemas.openxmlformats.org/drawingml/2006/spreadsheetDrawing">
      <xdr:col>15</xdr:col>
      <xdr:colOff>133350</xdr:colOff>
      <xdr:row>44</xdr:row>
      <xdr:rowOff>79375</xdr:rowOff>
    </xdr:to>
    <xdr:sp macro="" textlink="">
      <xdr:nvSpPr>
        <xdr:cNvPr id="75" name="フローチャート: 判断 74"/>
        <xdr:cNvSpPr/>
      </xdr:nvSpPr>
      <xdr:spPr>
        <a:xfrm>
          <a:off x="3175000" y="752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89535</xdr:rowOff>
    </xdr:from>
    <xdr:ext cx="762000" cy="257810"/>
    <xdr:sp macro="" textlink="">
      <xdr:nvSpPr>
        <xdr:cNvPr id="76" name="テキスト ボックス 75"/>
        <xdr:cNvSpPr txBox="1"/>
      </xdr:nvSpPr>
      <xdr:spPr>
        <a:xfrm>
          <a:off x="2844800" y="72904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140970</xdr:rowOff>
    </xdr:from>
    <xdr:to xmlns:xdr="http://schemas.openxmlformats.org/drawingml/2006/spreadsheetDrawing">
      <xdr:col>11</xdr:col>
      <xdr:colOff>31750</xdr:colOff>
      <xdr:row>44</xdr:row>
      <xdr:rowOff>140970</xdr:rowOff>
    </xdr:to>
    <xdr:cxnSp macro="">
      <xdr:nvCxnSpPr>
        <xdr:cNvPr id="77" name="直線コネクタ 76"/>
        <xdr:cNvCxnSpPr/>
      </xdr:nvCxnSpPr>
      <xdr:spPr>
        <a:xfrm>
          <a:off x="1447800" y="76847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41910</xdr:rowOff>
    </xdr:from>
    <xdr:to xmlns:xdr="http://schemas.openxmlformats.org/drawingml/2006/spreadsheetDrawing">
      <xdr:col>11</xdr:col>
      <xdr:colOff>82550</xdr:colOff>
      <xdr:row>44</xdr:row>
      <xdr:rowOff>143510</xdr:rowOff>
    </xdr:to>
    <xdr:sp macro="" textlink="">
      <xdr:nvSpPr>
        <xdr:cNvPr id="78" name="フローチャート: 判断 77"/>
        <xdr:cNvSpPr/>
      </xdr:nvSpPr>
      <xdr:spPr>
        <a:xfrm>
          <a:off x="2286000" y="758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153670</xdr:rowOff>
    </xdr:from>
    <xdr:ext cx="762000" cy="259080"/>
    <xdr:sp macro="" textlink="">
      <xdr:nvSpPr>
        <xdr:cNvPr id="79" name="テキスト ボックス 78"/>
        <xdr:cNvSpPr txBox="1"/>
      </xdr:nvSpPr>
      <xdr:spPr>
        <a:xfrm>
          <a:off x="19558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50165</xdr:rowOff>
    </xdr:from>
    <xdr:to xmlns:xdr="http://schemas.openxmlformats.org/drawingml/2006/spreadsheetDrawing">
      <xdr:col>7</xdr:col>
      <xdr:colOff>31750</xdr:colOff>
      <xdr:row>44</xdr:row>
      <xdr:rowOff>151765</xdr:rowOff>
    </xdr:to>
    <xdr:sp macro="" textlink="">
      <xdr:nvSpPr>
        <xdr:cNvPr id="80" name="フローチャート: 判断 79"/>
        <xdr:cNvSpPr/>
      </xdr:nvSpPr>
      <xdr:spPr>
        <a:xfrm>
          <a:off x="1397000" y="75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161925</xdr:rowOff>
    </xdr:from>
    <xdr:ext cx="762000" cy="259080"/>
    <xdr:sp macro="" textlink="">
      <xdr:nvSpPr>
        <xdr:cNvPr id="81" name="テキスト ボックス 80"/>
        <xdr:cNvSpPr txBox="1"/>
      </xdr:nvSpPr>
      <xdr:spPr>
        <a:xfrm>
          <a:off x="1066800" y="736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81915</xdr:rowOff>
    </xdr:from>
    <xdr:to xmlns:xdr="http://schemas.openxmlformats.org/drawingml/2006/spreadsheetDrawing">
      <xdr:col>23</xdr:col>
      <xdr:colOff>184150</xdr:colOff>
      <xdr:row>45</xdr:row>
      <xdr:rowOff>12065</xdr:rowOff>
    </xdr:to>
    <xdr:sp macro="" textlink="">
      <xdr:nvSpPr>
        <xdr:cNvPr id="87" name="楕円 86"/>
        <xdr:cNvSpPr/>
      </xdr:nvSpPr>
      <xdr:spPr>
        <a:xfrm>
          <a:off x="49022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149225</xdr:rowOff>
    </xdr:from>
    <xdr:ext cx="762000" cy="259080"/>
    <xdr:sp macro="" textlink="">
      <xdr:nvSpPr>
        <xdr:cNvPr id="88" name="財政力該当値テキスト"/>
        <xdr:cNvSpPr txBox="1"/>
      </xdr:nvSpPr>
      <xdr:spPr>
        <a:xfrm>
          <a:off x="5041900" y="752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81915</xdr:rowOff>
    </xdr:from>
    <xdr:to xmlns:xdr="http://schemas.openxmlformats.org/drawingml/2006/spreadsheetDrawing">
      <xdr:col>19</xdr:col>
      <xdr:colOff>184150</xdr:colOff>
      <xdr:row>45</xdr:row>
      <xdr:rowOff>12065</xdr:rowOff>
    </xdr:to>
    <xdr:sp macro="" textlink="">
      <xdr:nvSpPr>
        <xdr:cNvPr id="89" name="楕円 88"/>
        <xdr:cNvSpPr/>
      </xdr:nvSpPr>
      <xdr:spPr>
        <a:xfrm>
          <a:off x="4064000" y="762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168275</xdr:rowOff>
    </xdr:from>
    <xdr:ext cx="736600" cy="257810"/>
    <xdr:sp macro="" textlink="">
      <xdr:nvSpPr>
        <xdr:cNvPr id="90" name="テキスト ボックス 89"/>
        <xdr:cNvSpPr txBox="1"/>
      </xdr:nvSpPr>
      <xdr:spPr>
        <a:xfrm>
          <a:off x="3733800" y="77120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90170</xdr:rowOff>
    </xdr:from>
    <xdr:to xmlns:xdr="http://schemas.openxmlformats.org/drawingml/2006/spreadsheetDrawing">
      <xdr:col>15</xdr:col>
      <xdr:colOff>133350</xdr:colOff>
      <xdr:row>45</xdr:row>
      <xdr:rowOff>20320</xdr:rowOff>
    </xdr:to>
    <xdr:sp macro="" textlink="">
      <xdr:nvSpPr>
        <xdr:cNvPr id="91" name="楕円 90"/>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5080</xdr:rowOff>
    </xdr:from>
    <xdr:ext cx="762000" cy="259080"/>
    <xdr:sp macro="" textlink="">
      <xdr:nvSpPr>
        <xdr:cNvPr id="92" name="テキスト ボックス 91"/>
        <xdr:cNvSpPr txBox="1"/>
      </xdr:nvSpPr>
      <xdr:spPr>
        <a:xfrm>
          <a:off x="2844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90170</xdr:rowOff>
    </xdr:from>
    <xdr:to xmlns:xdr="http://schemas.openxmlformats.org/drawingml/2006/spreadsheetDrawing">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5080</xdr:rowOff>
    </xdr:from>
    <xdr:ext cx="762000" cy="259080"/>
    <xdr:sp macro="" textlink="">
      <xdr:nvSpPr>
        <xdr:cNvPr id="94" name="テキスト ボックス 93"/>
        <xdr:cNvSpPr txBox="1"/>
      </xdr:nvSpPr>
      <xdr:spPr>
        <a:xfrm>
          <a:off x="1955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90170</xdr:rowOff>
    </xdr:from>
    <xdr:to xmlns:xdr="http://schemas.openxmlformats.org/drawingml/2006/spreadsheetDrawing">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5080</xdr:rowOff>
    </xdr:from>
    <xdr:ext cx="762000" cy="259080"/>
    <xdr:sp macro="" textlink="">
      <xdr:nvSpPr>
        <xdr:cNvPr id="96" name="テキスト ボックス 95"/>
        <xdr:cNvSpPr txBox="1"/>
      </xdr:nvSpPr>
      <xdr:spPr>
        <a:xfrm>
          <a:off x="1066800" y="772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8" name="テキスト ボックス 97"/>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99" name="テキスト ボックス 98"/>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通常収支比率は前年度</a:t>
          </a:r>
          <a:r>
            <a:rPr kumimoji="1" lang="en-US" altLang="ja-JP" sz="1200">
              <a:latin typeface="ＭＳ Ｐゴシック"/>
              <a:ea typeface="ＭＳ Ｐゴシック"/>
            </a:rPr>
            <a:t>85.6</a:t>
          </a:r>
          <a:r>
            <a:rPr kumimoji="1" lang="ja-JP" altLang="en-US" sz="1200">
              <a:latin typeface="ＭＳ Ｐゴシック"/>
              <a:ea typeface="ＭＳ Ｐゴシック"/>
            </a:rPr>
            <a:t>％と比較して</a:t>
          </a:r>
          <a:r>
            <a:rPr kumimoji="1" lang="en-US" altLang="ja-JP" sz="1200">
              <a:latin typeface="ＭＳ Ｐゴシック"/>
              <a:ea typeface="ＭＳ Ｐゴシック"/>
            </a:rPr>
            <a:t>6.1</a:t>
          </a:r>
          <a:r>
            <a:rPr kumimoji="1" lang="ja-JP" altLang="en-US" sz="1200">
              <a:latin typeface="ＭＳ Ｐゴシック"/>
              <a:ea typeface="ＭＳ Ｐゴシック"/>
            </a:rPr>
            <a:t>ポイント上昇した。</a:t>
          </a:r>
          <a:endParaRPr kumimoji="1" lang="en-US" altLang="ja-JP" sz="1200">
            <a:latin typeface="ＭＳ Ｐゴシック"/>
            <a:ea typeface="ＭＳ Ｐゴシック"/>
          </a:endParaRPr>
        </a:p>
        <a:p>
          <a:r>
            <a:rPr kumimoji="1" lang="ja-JP" altLang="en-US" sz="1200">
              <a:latin typeface="ＭＳ Ｐゴシック"/>
              <a:ea typeface="ＭＳ Ｐゴシック"/>
            </a:rPr>
            <a:t>令和４年度は、歳入経常一般財源が減少したが、経常経費充当一般財源のうち、公債費及び物件費が増加したため、経常収支比率は上昇した。</a:t>
          </a:r>
          <a:endParaRPr kumimoji="1" lang="en-US" altLang="ja-JP" sz="1200">
            <a:latin typeface="ＭＳ Ｐゴシック"/>
            <a:ea typeface="ＭＳ Ｐゴシック"/>
          </a:endParaRPr>
        </a:p>
        <a:p>
          <a:r>
            <a:rPr kumimoji="1" lang="ja-JP" altLang="en-US" sz="1200">
              <a:latin typeface="ＭＳ Ｐゴシック"/>
              <a:ea typeface="ＭＳ Ｐゴシック"/>
            </a:rPr>
            <a:t>令和５年度は、主に物件費において物価高騰の影響により燃料費や光熱水費、委託料等の増額、公債費において償還開始に伴う元利償還金の増、貸付金において第三セクターへの貸付を行ったため経常収支比率が伸び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今後も物価高騰の影響により委託料等の増額が見込まれることや大規模な起債事業の借入れを予定しているため公債費は増えていき、経常収支比率は伸びる見込みであるが、可能な限り経常経費の削減、抑制に努めていく。</a:t>
          </a:r>
          <a:endParaRPr kumimoji="1" lang="en-US" altLang="ja-JP"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2" name="テキスト ボックス 111"/>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0" name="テキスト ボックス 119"/>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2" name="テキスト ボックス 121"/>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137795</xdr:rowOff>
    </xdr:from>
    <xdr:to xmlns:xdr="http://schemas.openxmlformats.org/drawingml/2006/spreadsheetDrawing">
      <xdr:col>23</xdr:col>
      <xdr:colOff>133350</xdr:colOff>
      <xdr:row>66</xdr:row>
      <xdr:rowOff>170815</xdr:rowOff>
    </xdr:to>
    <xdr:cxnSp macro="">
      <xdr:nvCxnSpPr>
        <xdr:cNvPr id="126" name="直線コネクタ 125"/>
        <xdr:cNvCxnSpPr/>
      </xdr:nvCxnSpPr>
      <xdr:spPr>
        <a:xfrm flipV="1">
          <a:off x="4953000" y="9910445"/>
          <a:ext cx="0" cy="1576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143510</xdr:rowOff>
    </xdr:from>
    <xdr:ext cx="762000" cy="257810"/>
    <xdr:sp macro="" textlink="">
      <xdr:nvSpPr>
        <xdr:cNvPr id="127" name="財政構造の弾力性最小値テキスト"/>
        <xdr:cNvSpPr txBox="1"/>
      </xdr:nvSpPr>
      <xdr:spPr>
        <a:xfrm>
          <a:off x="5041900" y="114592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170815</xdr:rowOff>
    </xdr:from>
    <xdr:to xmlns:xdr="http://schemas.openxmlformats.org/drawingml/2006/spreadsheetDrawing">
      <xdr:col>24</xdr:col>
      <xdr:colOff>12700</xdr:colOff>
      <xdr:row>66</xdr:row>
      <xdr:rowOff>170815</xdr:rowOff>
    </xdr:to>
    <xdr:cxnSp macro="">
      <xdr:nvCxnSpPr>
        <xdr:cNvPr id="128" name="直線コネクタ 127"/>
        <xdr:cNvCxnSpPr/>
      </xdr:nvCxnSpPr>
      <xdr:spPr>
        <a:xfrm>
          <a:off x="4864100" y="1148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52705</xdr:rowOff>
    </xdr:from>
    <xdr:ext cx="762000" cy="257810"/>
    <xdr:sp macro="" textlink="">
      <xdr:nvSpPr>
        <xdr:cNvPr id="129" name="財政構造の弾力性最大値テキスト"/>
        <xdr:cNvSpPr txBox="1"/>
      </xdr:nvSpPr>
      <xdr:spPr>
        <a:xfrm>
          <a:off x="5041900" y="96539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137795</xdr:rowOff>
    </xdr:from>
    <xdr:to xmlns:xdr="http://schemas.openxmlformats.org/drawingml/2006/spreadsheetDrawing">
      <xdr:col>24</xdr:col>
      <xdr:colOff>12700</xdr:colOff>
      <xdr:row>57</xdr:row>
      <xdr:rowOff>137795</xdr:rowOff>
    </xdr:to>
    <xdr:cxnSp macro="">
      <xdr:nvCxnSpPr>
        <xdr:cNvPr id="130" name="直線コネクタ 129"/>
        <xdr:cNvCxnSpPr/>
      </xdr:nvCxnSpPr>
      <xdr:spPr>
        <a:xfrm>
          <a:off x="4864100" y="991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159385</xdr:rowOff>
    </xdr:from>
    <xdr:to xmlns:xdr="http://schemas.openxmlformats.org/drawingml/2006/spreadsheetDrawing">
      <xdr:col>23</xdr:col>
      <xdr:colOff>133350</xdr:colOff>
      <xdr:row>63</xdr:row>
      <xdr:rowOff>62230</xdr:rowOff>
    </xdr:to>
    <xdr:cxnSp macro="">
      <xdr:nvCxnSpPr>
        <xdr:cNvPr id="131" name="直線コネクタ 130"/>
        <xdr:cNvCxnSpPr/>
      </xdr:nvCxnSpPr>
      <xdr:spPr>
        <a:xfrm>
          <a:off x="4114800" y="10617835"/>
          <a:ext cx="8382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36830</xdr:rowOff>
    </xdr:from>
    <xdr:ext cx="762000" cy="259080"/>
    <xdr:sp macro="" textlink="">
      <xdr:nvSpPr>
        <xdr:cNvPr id="132" name="財政構造の弾力性平均値テキスト"/>
        <xdr:cNvSpPr txBox="1"/>
      </xdr:nvSpPr>
      <xdr:spPr>
        <a:xfrm>
          <a:off x="5041900" y="10323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20320</xdr:rowOff>
    </xdr:from>
    <xdr:to xmlns:xdr="http://schemas.openxmlformats.org/drawingml/2006/spreadsheetDrawing">
      <xdr:col>23</xdr:col>
      <xdr:colOff>184150</xdr:colOff>
      <xdr:row>61</xdr:row>
      <xdr:rowOff>121920</xdr:rowOff>
    </xdr:to>
    <xdr:sp macro="" textlink="">
      <xdr:nvSpPr>
        <xdr:cNvPr id="133" name="フローチャート: 判断 132"/>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22860</xdr:rowOff>
    </xdr:from>
    <xdr:to xmlns:xdr="http://schemas.openxmlformats.org/drawingml/2006/spreadsheetDrawing">
      <xdr:col>19</xdr:col>
      <xdr:colOff>133350</xdr:colOff>
      <xdr:row>61</xdr:row>
      <xdr:rowOff>159385</xdr:rowOff>
    </xdr:to>
    <xdr:cxnSp macro="">
      <xdr:nvCxnSpPr>
        <xdr:cNvPr id="134" name="直線コネクタ 133"/>
        <xdr:cNvCxnSpPr/>
      </xdr:nvCxnSpPr>
      <xdr:spPr>
        <a:xfrm>
          <a:off x="3225800" y="1048131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119380</xdr:rowOff>
    </xdr:from>
    <xdr:to xmlns:xdr="http://schemas.openxmlformats.org/drawingml/2006/spreadsheetDrawing">
      <xdr:col>19</xdr:col>
      <xdr:colOff>184150</xdr:colOff>
      <xdr:row>61</xdr:row>
      <xdr:rowOff>49530</xdr:rowOff>
    </xdr:to>
    <xdr:sp macro="" textlink="">
      <xdr:nvSpPr>
        <xdr:cNvPr id="135" name="フローチャート: 判断 134"/>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59690</xdr:rowOff>
    </xdr:from>
    <xdr:ext cx="736600" cy="259080"/>
    <xdr:sp macro="" textlink="">
      <xdr:nvSpPr>
        <xdr:cNvPr id="136" name="テキスト ボックス 135"/>
        <xdr:cNvSpPr txBox="1"/>
      </xdr:nvSpPr>
      <xdr:spPr>
        <a:xfrm>
          <a:off x="3733800"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22860</xdr:rowOff>
    </xdr:from>
    <xdr:to xmlns:xdr="http://schemas.openxmlformats.org/drawingml/2006/spreadsheetDrawing">
      <xdr:col>15</xdr:col>
      <xdr:colOff>82550</xdr:colOff>
      <xdr:row>62</xdr:row>
      <xdr:rowOff>120650</xdr:rowOff>
    </xdr:to>
    <xdr:cxnSp macro="">
      <xdr:nvCxnSpPr>
        <xdr:cNvPr id="137" name="直線コネクタ 136"/>
        <xdr:cNvCxnSpPr/>
      </xdr:nvCxnSpPr>
      <xdr:spPr>
        <a:xfrm flipV="1">
          <a:off x="2336800" y="1048131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158115</xdr:rowOff>
    </xdr:from>
    <xdr:to xmlns:xdr="http://schemas.openxmlformats.org/drawingml/2006/spreadsheetDrawing">
      <xdr:col>15</xdr:col>
      <xdr:colOff>133350</xdr:colOff>
      <xdr:row>60</xdr:row>
      <xdr:rowOff>88265</xdr:rowOff>
    </xdr:to>
    <xdr:sp macro="" textlink="">
      <xdr:nvSpPr>
        <xdr:cNvPr id="138" name="フローチャート: 判断 137"/>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98425</xdr:rowOff>
    </xdr:from>
    <xdr:ext cx="762000" cy="257810"/>
    <xdr:sp macro="" textlink="">
      <xdr:nvSpPr>
        <xdr:cNvPr id="139" name="テキスト ボックス 138"/>
        <xdr:cNvSpPr txBox="1"/>
      </xdr:nvSpPr>
      <xdr:spPr>
        <a:xfrm>
          <a:off x="2844800" y="100425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68580</xdr:rowOff>
    </xdr:from>
    <xdr:to xmlns:xdr="http://schemas.openxmlformats.org/drawingml/2006/spreadsheetDrawing">
      <xdr:col>11</xdr:col>
      <xdr:colOff>31750</xdr:colOff>
      <xdr:row>62</xdr:row>
      <xdr:rowOff>120650</xdr:rowOff>
    </xdr:to>
    <xdr:cxnSp macro="">
      <xdr:nvCxnSpPr>
        <xdr:cNvPr id="140" name="直線コネクタ 139"/>
        <xdr:cNvCxnSpPr/>
      </xdr:nvCxnSpPr>
      <xdr:spPr>
        <a:xfrm>
          <a:off x="1447800" y="106984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52705</xdr:rowOff>
    </xdr:from>
    <xdr:to xmlns:xdr="http://schemas.openxmlformats.org/drawingml/2006/spreadsheetDrawing">
      <xdr:col>11</xdr:col>
      <xdr:colOff>82550</xdr:colOff>
      <xdr:row>61</xdr:row>
      <xdr:rowOff>154940</xdr:rowOff>
    </xdr:to>
    <xdr:sp macro="" textlink="">
      <xdr:nvSpPr>
        <xdr:cNvPr id="141" name="フローチャート: 判断 140"/>
        <xdr:cNvSpPr/>
      </xdr:nvSpPr>
      <xdr:spPr>
        <a:xfrm>
          <a:off x="22860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164465</xdr:rowOff>
    </xdr:from>
    <xdr:ext cx="762000" cy="259080"/>
    <xdr:sp macro="" textlink="">
      <xdr:nvSpPr>
        <xdr:cNvPr id="142" name="テキスト ボックス 141"/>
        <xdr:cNvSpPr txBox="1"/>
      </xdr:nvSpPr>
      <xdr:spPr>
        <a:xfrm>
          <a:off x="1955800" y="1028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104775</xdr:rowOff>
    </xdr:from>
    <xdr:to xmlns:xdr="http://schemas.openxmlformats.org/drawingml/2006/spreadsheetDrawing">
      <xdr:col>7</xdr:col>
      <xdr:colOff>31750</xdr:colOff>
      <xdr:row>62</xdr:row>
      <xdr:rowOff>34925</xdr:rowOff>
    </xdr:to>
    <xdr:sp macro="" textlink="">
      <xdr:nvSpPr>
        <xdr:cNvPr id="143" name="フローチャート: 判断 142"/>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45085</xdr:rowOff>
    </xdr:from>
    <xdr:ext cx="762000" cy="258445"/>
    <xdr:sp macro="" textlink="">
      <xdr:nvSpPr>
        <xdr:cNvPr id="144" name="テキスト ボックス 143"/>
        <xdr:cNvSpPr txBox="1"/>
      </xdr:nvSpPr>
      <xdr:spPr>
        <a:xfrm>
          <a:off x="1066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5" name="テキスト ボックス 144"/>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6" name="テキスト ボックス 145"/>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7" name="テキスト ボックス 146"/>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8" name="テキスト ボックス 147"/>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49" name="テキスト ボックス 148"/>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11430</xdr:rowOff>
    </xdr:from>
    <xdr:to xmlns:xdr="http://schemas.openxmlformats.org/drawingml/2006/spreadsheetDrawing">
      <xdr:col>23</xdr:col>
      <xdr:colOff>184150</xdr:colOff>
      <xdr:row>63</xdr:row>
      <xdr:rowOff>113030</xdr:rowOff>
    </xdr:to>
    <xdr:sp macro="" textlink="">
      <xdr:nvSpPr>
        <xdr:cNvPr id="150" name="楕円 149"/>
        <xdr:cNvSpPr/>
      </xdr:nvSpPr>
      <xdr:spPr>
        <a:xfrm>
          <a:off x="49022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154940</xdr:rowOff>
    </xdr:from>
    <xdr:ext cx="762000" cy="257810"/>
    <xdr:sp macro="" textlink="">
      <xdr:nvSpPr>
        <xdr:cNvPr id="151" name="財政構造の弾力性該当値テキスト"/>
        <xdr:cNvSpPr txBox="1"/>
      </xdr:nvSpPr>
      <xdr:spPr>
        <a:xfrm>
          <a:off x="5041900" y="10784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109220</xdr:rowOff>
    </xdr:from>
    <xdr:to xmlns:xdr="http://schemas.openxmlformats.org/drawingml/2006/spreadsheetDrawing">
      <xdr:col>19</xdr:col>
      <xdr:colOff>184150</xdr:colOff>
      <xdr:row>62</xdr:row>
      <xdr:rowOff>38735</xdr:rowOff>
    </xdr:to>
    <xdr:sp macro="" textlink="">
      <xdr:nvSpPr>
        <xdr:cNvPr id="152" name="楕円 151"/>
        <xdr:cNvSpPr/>
      </xdr:nvSpPr>
      <xdr:spPr>
        <a:xfrm>
          <a:off x="40640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23495</xdr:rowOff>
    </xdr:from>
    <xdr:ext cx="736600" cy="259080"/>
    <xdr:sp macro="" textlink="">
      <xdr:nvSpPr>
        <xdr:cNvPr id="153" name="テキスト ボックス 152"/>
        <xdr:cNvSpPr txBox="1"/>
      </xdr:nvSpPr>
      <xdr:spPr>
        <a:xfrm>
          <a:off x="3733800" y="10653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143510</xdr:rowOff>
    </xdr:from>
    <xdr:to xmlns:xdr="http://schemas.openxmlformats.org/drawingml/2006/spreadsheetDrawing">
      <xdr:col>15</xdr:col>
      <xdr:colOff>133350</xdr:colOff>
      <xdr:row>61</xdr:row>
      <xdr:rowOff>73660</xdr:rowOff>
    </xdr:to>
    <xdr:sp macro="" textlink="">
      <xdr:nvSpPr>
        <xdr:cNvPr id="154" name="楕円 153"/>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2000" cy="259080"/>
    <xdr:sp macro="" textlink="">
      <xdr:nvSpPr>
        <xdr:cNvPr id="155" name="テキスト ボックス 154"/>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69850</xdr:rowOff>
    </xdr:from>
    <xdr:to xmlns:xdr="http://schemas.openxmlformats.org/drawingml/2006/spreadsheetDrawing">
      <xdr:col>11</xdr:col>
      <xdr:colOff>82550</xdr:colOff>
      <xdr:row>63</xdr:row>
      <xdr:rowOff>0</xdr:rowOff>
    </xdr:to>
    <xdr:sp macro="" textlink="">
      <xdr:nvSpPr>
        <xdr:cNvPr id="156" name="楕円 155"/>
        <xdr:cNvSpPr/>
      </xdr:nvSpPr>
      <xdr:spPr>
        <a:xfrm>
          <a:off x="22860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156210</xdr:rowOff>
    </xdr:from>
    <xdr:ext cx="762000" cy="257810"/>
    <xdr:sp macro="" textlink="">
      <xdr:nvSpPr>
        <xdr:cNvPr id="157" name="テキスト ボックス 156"/>
        <xdr:cNvSpPr txBox="1"/>
      </xdr:nvSpPr>
      <xdr:spPr>
        <a:xfrm>
          <a:off x="1955800" y="107861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17780</xdr:rowOff>
    </xdr:from>
    <xdr:to xmlns:xdr="http://schemas.openxmlformats.org/drawingml/2006/spreadsheetDrawing">
      <xdr:col>7</xdr:col>
      <xdr:colOff>31750</xdr:colOff>
      <xdr:row>62</xdr:row>
      <xdr:rowOff>119380</xdr:rowOff>
    </xdr:to>
    <xdr:sp macro="" textlink="">
      <xdr:nvSpPr>
        <xdr:cNvPr id="158" name="楕円 157"/>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59" name="テキスト ボックス 158"/>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2" name="テキスト ボックス 161"/>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[568,135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人件費については、ラスパイレス指数が低いうえ（</a:t>
          </a:r>
          <a:r>
            <a:rPr kumimoji="1" lang="en-US" altLang="ja-JP" sz="1300">
              <a:latin typeface="ＭＳ Ｐゴシック"/>
              <a:ea typeface="ＭＳ Ｐゴシック"/>
            </a:rPr>
            <a:t>R5.4.1</a:t>
          </a:r>
          <a:r>
            <a:rPr kumimoji="1" lang="ja-JP" altLang="en-US" sz="1300">
              <a:latin typeface="ＭＳ Ｐゴシック"/>
              <a:ea typeface="ＭＳ Ｐゴシック"/>
            </a:rPr>
            <a:t>現在</a:t>
          </a:r>
          <a:r>
            <a:rPr kumimoji="1" lang="en-US" altLang="ja-JP" sz="1300">
              <a:latin typeface="ＭＳ Ｐゴシック"/>
              <a:ea typeface="ＭＳ Ｐゴシック"/>
            </a:rPr>
            <a:t>91.8</a:t>
          </a:r>
          <a:r>
            <a:rPr kumimoji="1" lang="ja-JP" altLang="en-US" sz="1300">
              <a:latin typeface="ＭＳ Ｐゴシック"/>
              <a:ea typeface="ＭＳ Ｐゴシック"/>
            </a:rPr>
            <a:t>％）、一般職員及び会計年度任用職員（フルタイム）の人数減により、全体的に</a:t>
          </a:r>
          <a:r>
            <a:rPr kumimoji="1" lang="en-US" altLang="ja-JP" sz="1300">
              <a:latin typeface="ＭＳ Ｐゴシック"/>
              <a:ea typeface="ＭＳ Ｐゴシック"/>
            </a:rPr>
            <a:t>4.1</a:t>
          </a:r>
          <a:r>
            <a:rPr kumimoji="1" lang="ja-JP" altLang="en-US" sz="1300">
              <a:latin typeface="ＭＳ Ｐゴシック"/>
              <a:ea typeface="ＭＳ Ｐゴシック"/>
            </a:rPr>
            <a:t>％の減となり、類似団体と比較し低い値となっている。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物件費については、物価高騰の影響により燃料費や光熱水費、委託料等の増額により</a:t>
          </a:r>
          <a:r>
            <a:rPr kumimoji="1" lang="en-US" altLang="ja-JP" sz="1300">
              <a:latin typeface="ＭＳ Ｐゴシック"/>
              <a:ea typeface="ＭＳ Ｐゴシック"/>
            </a:rPr>
            <a:t>0.6</a:t>
          </a:r>
          <a:r>
            <a:rPr kumimoji="1" lang="ja-JP" altLang="en-US" sz="1300">
              <a:latin typeface="ＭＳ Ｐゴシック"/>
              <a:ea typeface="ＭＳ Ｐゴシック"/>
            </a:rPr>
            <a:t>％の増となった。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今後も昇給に伴う人件費の増額や物価高騰の影響により委託料等の増額が見込まれるため、伸びていく見込みである。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3" name="テキスト ボックス 172"/>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7" name="テキスト ボックス 176"/>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79" name="テキスト ボックス 178"/>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7" name="テキスト ボックス 186"/>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17780</xdr:rowOff>
    </xdr:from>
    <xdr:to xmlns:xdr="http://schemas.openxmlformats.org/drawingml/2006/spreadsheetDrawing">
      <xdr:col>23</xdr:col>
      <xdr:colOff>133350</xdr:colOff>
      <xdr:row>89</xdr:row>
      <xdr:rowOff>81915</xdr:rowOff>
    </xdr:to>
    <xdr:cxnSp macro="">
      <xdr:nvCxnSpPr>
        <xdr:cNvPr id="189" name="直線コネクタ 188"/>
        <xdr:cNvCxnSpPr/>
      </xdr:nvCxnSpPr>
      <xdr:spPr>
        <a:xfrm flipV="1">
          <a:off x="4953000" y="13733780"/>
          <a:ext cx="0" cy="1607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53975</xdr:rowOff>
    </xdr:from>
    <xdr:ext cx="762000" cy="257810"/>
    <xdr:sp macro="" textlink="">
      <xdr:nvSpPr>
        <xdr:cNvPr id="190" name="人件費・物件費等の状況最小値テキスト"/>
        <xdr:cNvSpPr txBox="1"/>
      </xdr:nvSpPr>
      <xdr:spPr>
        <a:xfrm>
          <a:off x="5041900" y="15313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81915</xdr:rowOff>
    </xdr:from>
    <xdr:to xmlns:xdr="http://schemas.openxmlformats.org/drawingml/2006/spreadsheetDrawing">
      <xdr:col>24</xdr:col>
      <xdr:colOff>12700</xdr:colOff>
      <xdr:row>89</xdr:row>
      <xdr:rowOff>81915</xdr:rowOff>
    </xdr:to>
    <xdr:cxnSp macro="">
      <xdr:nvCxnSpPr>
        <xdr:cNvPr id="191" name="直線コネクタ 190"/>
        <xdr:cNvCxnSpPr/>
      </xdr:nvCxnSpPr>
      <xdr:spPr>
        <a:xfrm>
          <a:off x="4864100" y="1534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104140</xdr:rowOff>
    </xdr:from>
    <xdr:ext cx="762000" cy="259080"/>
    <xdr:sp macro="" textlink="">
      <xdr:nvSpPr>
        <xdr:cNvPr id="192" name="人件費・物件費等の状況最大値テキスト"/>
        <xdr:cNvSpPr txBox="1"/>
      </xdr:nvSpPr>
      <xdr:spPr>
        <a:xfrm>
          <a:off x="5041900" y="1347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17780</xdr:rowOff>
    </xdr:from>
    <xdr:to xmlns:xdr="http://schemas.openxmlformats.org/drawingml/2006/spreadsheetDrawing">
      <xdr:col>24</xdr:col>
      <xdr:colOff>12700</xdr:colOff>
      <xdr:row>80</xdr:row>
      <xdr:rowOff>17780</xdr:rowOff>
    </xdr:to>
    <xdr:cxnSp macro="">
      <xdr:nvCxnSpPr>
        <xdr:cNvPr id="193" name="直線コネクタ 192"/>
        <xdr:cNvCxnSpPr/>
      </xdr:nvCxnSpPr>
      <xdr:spPr>
        <a:xfrm>
          <a:off x="4864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100965</xdr:rowOff>
    </xdr:from>
    <xdr:to xmlns:xdr="http://schemas.openxmlformats.org/drawingml/2006/spreadsheetDrawing">
      <xdr:col>23</xdr:col>
      <xdr:colOff>133350</xdr:colOff>
      <xdr:row>82</xdr:row>
      <xdr:rowOff>106680</xdr:rowOff>
    </xdr:to>
    <xdr:cxnSp macro="">
      <xdr:nvCxnSpPr>
        <xdr:cNvPr id="194" name="直線コネクタ 193"/>
        <xdr:cNvCxnSpPr/>
      </xdr:nvCxnSpPr>
      <xdr:spPr>
        <a:xfrm flipV="1">
          <a:off x="4114800" y="141598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109220</xdr:rowOff>
    </xdr:from>
    <xdr:ext cx="762000" cy="257810"/>
    <xdr:sp macro="" textlink="">
      <xdr:nvSpPr>
        <xdr:cNvPr id="195" name="人件費・物件費等の状況平均値テキスト"/>
        <xdr:cNvSpPr txBox="1"/>
      </xdr:nvSpPr>
      <xdr:spPr>
        <a:xfrm>
          <a:off x="5041900" y="138252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471,652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92710</xdr:rowOff>
    </xdr:from>
    <xdr:to xmlns:xdr="http://schemas.openxmlformats.org/drawingml/2006/spreadsheetDrawing">
      <xdr:col>23</xdr:col>
      <xdr:colOff>184150</xdr:colOff>
      <xdr:row>82</xdr:row>
      <xdr:rowOff>22860</xdr:rowOff>
    </xdr:to>
    <xdr:sp macro="" textlink="">
      <xdr:nvSpPr>
        <xdr:cNvPr id="196" name="フローチャート: 判断 195"/>
        <xdr:cNvSpPr/>
      </xdr:nvSpPr>
      <xdr:spPr>
        <a:xfrm>
          <a:off x="4902200" y="139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41275</xdr:rowOff>
    </xdr:from>
    <xdr:to xmlns:xdr="http://schemas.openxmlformats.org/drawingml/2006/spreadsheetDrawing">
      <xdr:col>19</xdr:col>
      <xdr:colOff>133350</xdr:colOff>
      <xdr:row>82</xdr:row>
      <xdr:rowOff>106680</xdr:rowOff>
    </xdr:to>
    <xdr:cxnSp macro="">
      <xdr:nvCxnSpPr>
        <xdr:cNvPr id="197" name="直線コネクタ 196"/>
        <xdr:cNvCxnSpPr/>
      </xdr:nvCxnSpPr>
      <xdr:spPr>
        <a:xfrm>
          <a:off x="3225800" y="1410017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58420</xdr:rowOff>
    </xdr:from>
    <xdr:to xmlns:xdr="http://schemas.openxmlformats.org/drawingml/2006/spreadsheetDrawing">
      <xdr:col>19</xdr:col>
      <xdr:colOff>184150</xdr:colOff>
      <xdr:row>81</xdr:row>
      <xdr:rowOff>160020</xdr:rowOff>
    </xdr:to>
    <xdr:sp macro="" textlink="">
      <xdr:nvSpPr>
        <xdr:cNvPr id="198" name="フローチャート: 判断 197"/>
        <xdr:cNvSpPr/>
      </xdr:nvSpPr>
      <xdr:spPr>
        <a:xfrm>
          <a:off x="40640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170180</xdr:rowOff>
    </xdr:from>
    <xdr:ext cx="736600" cy="259080"/>
    <xdr:sp macro="" textlink="">
      <xdr:nvSpPr>
        <xdr:cNvPr id="199" name="テキスト ボックス 198"/>
        <xdr:cNvSpPr txBox="1"/>
      </xdr:nvSpPr>
      <xdr:spPr>
        <a:xfrm>
          <a:off x="3733800" y="13714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446,379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1270</xdr:rowOff>
    </xdr:from>
    <xdr:to xmlns:xdr="http://schemas.openxmlformats.org/drawingml/2006/spreadsheetDrawing">
      <xdr:col>15</xdr:col>
      <xdr:colOff>82550</xdr:colOff>
      <xdr:row>82</xdr:row>
      <xdr:rowOff>41275</xdr:rowOff>
    </xdr:to>
    <xdr:cxnSp macro="">
      <xdr:nvCxnSpPr>
        <xdr:cNvPr id="200" name="直線コネクタ 199"/>
        <xdr:cNvCxnSpPr/>
      </xdr:nvCxnSpPr>
      <xdr:spPr>
        <a:xfrm>
          <a:off x="2336800" y="140601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36830</xdr:rowOff>
    </xdr:from>
    <xdr:to xmlns:xdr="http://schemas.openxmlformats.org/drawingml/2006/spreadsheetDrawing">
      <xdr:col>15</xdr:col>
      <xdr:colOff>133350</xdr:colOff>
      <xdr:row>81</xdr:row>
      <xdr:rowOff>138430</xdr:rowOff>
    </xdr:to>
    <xdr:sp macro="" textlink="">
      <xdr:nvSpPr>
        <xdr:cNvPr id="201" name="フローチャート: 判断 200"/>
        <xdr:cNvSpPr/>
      </xdr:nvSpPr>
      <xdr:spPr>
        <a:xfrm>
          <a:off x="31750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148590</xdr:rowOff>
    </xdr:from>
    <xdr:ext cx="762000" cy="259080"/>
    <xdr:sp macro="" textlink="">
      <xdr:nvSpPr>
        <xdr:cNvPr id="202" name="テキスト ボックス 201"/>
        <xdr:cNvSpPr txBox="1"/>
      </xdr:nvSpPr>
      <xdr:spPr>
        <a:xfrm>
          <a:off x="2844800" y="1369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139065</xdr:rowOff>
    </xdr:from>
    <xdr:to xmlns:xdr="http://schemas.openxmlformats.org/drawingml/2006/spreadsheetDrawing">
      <xdr:col>11</xdr:col>
      <xdr:colOff>31750</xdr:colOff>
      <xdr:row>82</xdr:row>
      <xdr:rowOff>1270</xdr:rowOff>
    </xdr:to>
    <xdr:cxnSp macro="">
      <xdr:nvCxnSpPr>
        <xdr:cNvPr id="203" name="直線コネクタ 202"/>
        <xdr:cNvCxnSpPr/>
      </xdr:nvCxnSpPr>
      <xdr:spPr>
        <a:xfrm>
          <a:off x="1447800" y="1402651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86995</xdr:rowOff>
    </xdr:from>
    <xdr:to xmlns:xdr="http://schemas.openxmlformats.org/drawingml/2006/spreadsheetDrawing">
      <xdr:col>11</xdr:col>
      <xdr:colOff>82550</xdr:colOff>
      <xdr:row>82</xdr:row>
      <xdr:rowOff>17780</xdr:rowOff>
    </xdr:to>
    <xdr:sp macro="" textlink="">
      <xdr:nvSpPr>
        <xdr:cNvPr id="204" name="フローチャート: 判断 203"/>
        <xdr:cNvSpPr/>
      </xdr:nvSpPr>
      <xdr:spPr>
        <a:xfrm>
          <a:off x="2286000" y="13974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27305</xdr:rowOff>
    </xdr:from>
    <xdr:ext cx="762000" cy="259080"/>
    <xdr:sp macro="" textlink="">
      <xdr:nvSpPr>
        <xdr:cNvPr id="205" name="テキスト ボックス 204"/>
        <xdr:cNvSpPr txBox="1"/>
      </xdr:nvSpPr>
      <xdr:spPr>
        <a:xfrm>
          <a:off x="1955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34290</xdr:rowOff>
    </xdr:from>
    <xdr:to xmlns:xdr="http://schemas.openxmlformats.org/drawingml/2006/spreadsheetDrawing">
      <xdr:col>7</xdr:col>
      <xdr:colOff>31750</xdr:colOff>
      <xdr:row>81</xdr:row>
      <xdr:rowOff>135890</xdr:rowOff>
    </xdr:to>
    <xdr:sp macro="" textlink="">
      <xdr:nvSpPr>
        <xdr:cNvPr id="206" name="フローチャート: 判断 205"/>
        <xdr:cNvSpPr/>
      </xdr:nvSpPr>
      <xdr:spPr>
        <a:xfrm>
          <a:off x="1397000" y="1392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146050</xdr:rowOff>
    </xdr:from>
    <xdr:ext cx="762000" cy="257810"/>
    <xdr:sp macro="" textlink="">
      <xdr:nvSpPr>
        <xdr:cNvPr id="207" name="テキスト ボックス 206"/>
        <xdr:cNvSpPr txBox="1"/>
      </xdr:nvSpPr>
      <xdr:spPr>
        <a:xfrm>
          <a:off x="1066800" y="13690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50165</xdr:rowOff>
    </xdr:from>
    <xdr:to xmlns:xdr="http://schemas.openxmlformats.org/drawingml/2006/spreadsheetDrawing">
      <xdr:col>23</xdr:col>
      <xdr:colOff>184150</xdr:colOff>
      <xdr:row>82</xdr:row>
      <xdr:rowOff>151765</xdr:rowOff>
    </xdr:to>
    <xdr:sp macro="" textlink="">
      <xdr:nvSpPr>
        <xdr:cNvPr id="213" name="楕円 212"/>
        <xdr:cNvSpPr/>
      </xdr:nvSpPr>
      <xdr:spPr>
        <a:xfrm>
          <a:off x="49022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22225</xdr:rowOff>
    </xdr:from>
    <xdr:ext cx="762000" cy="258445"/>
    <xdr:sp macro="" textlink="">
      <xdr:nvSpPr>
        <xdr:cNvPr id="214" name="人件費・物件費等の状況該当値テキスト"/>
        <xdr:cNvSpPr txBox="1"/>
      </xdr:nvSpPr>
      <xdr:spPr>
        <a:xfrm>
          <a:off x="5041900" y="1408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568,135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55880</xdr:rowOff>
    </xdr:from>
    <xdr:to xmlns:xdr="http://schemas.openxmlformats.org/drawingml/2006/spreadsheetDrawing">
      <xdr:col>19</xdr:col>
      <xdr:colOff>184150</xdr:colOff>
      <xdr:row>82</xdr:row>
      <xdr:rowOff>157480</xdr:rowOff>
    </xdr:to>
    <xdr:sp macro="" textlink="">
      <xdr:nvSpPr>
        <xdr:cNvPr id="215" name="楕円 214"/>
        <xdr:cNvSpPr/>
      </xdr:nvSpPr>
      <xdr:spPr>
        <a:xfrm>
          <a:off x="40640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143510</xdr:rowOff>
    </xdr:from>
    <xdr:ext cx="736600" cy="257810"/>
    <xdr:sp macro="" textlink="">
      <xdr:nvSpPr>
        <xdr:cNvPr id="216" name="テキスト ボックス 215"/>
        <xdr:cNvSpPr txBox="1"/>
      </xdr:nvSpPr>
      <xdr:spPr>
        <a:xfrm>
          <a:off x="3733800" y="142024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161925</xdr:rowOff>
    </xdr:from>
    <xdr:to xmlns:xdr="http://schemas.openxmlformats.org/drawingml/2006/spreadsheetDrawing">
      <xdr:col>15</xdr:col>
      <xdr:colOff>133350</xdr:colOff>
      <xdr:row>82</xdr:row>
      <xdr:rowOff>92075</xdr:rowOff>
    </xdr:to>
    <xdr:sp macro="" textlink="">
      <xdr:nvSpPr>
        <xdr:cNvPr id="217" name="楕円 216"/>
        <xdr:cNvSpPr/>
      </xdr:nvSpPr>
      <xdr:spPr>
        <a:xfrm>
          <a:off x="3175000" y="140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76835</xdr:rowOff>
    </xdr:from>
    <xdr:ext cx="762000" cy="257810"/>
    <xdr:sp macro="" textlink="">
      <xdr:nvSpPr>
        <xdr:cNvPr id="218" name="テキスト ボックス 217"/>
        <xdr:cNvSpPr txBox="1"/>
      </xdr:nvSpPr>
      <xdr:spPr>
        <a:xfrm>
          <a:off x="2844800" y="14135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121920</xdr:rowOff>
    </xdr:from>
    <xdr:to xmlns:xdr="http://schemas.openxmlformats.org/drawingml/2006/spreadsheetDrawing">
      <xdr:col>11</xdr:col>
      <xdr:colOff>82550</xdr:colOff>
      <xdr:row>82</xdr:row>
      <xdr:rowOff>52070</xdr:rowOff>
    </xdr:to>
    <xdr:sp macro="" textlink="">
      <xdr:nvSpPr>
        <xdr:cNvPr id="219" name="楕円 218"/>
        <xdr:cNvSpPr/>
      </xdr:nvSpPr>
      <xdr:spPr>
        <a:xfrm>
          <a:off x="2286000" y="140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36830</xdr:rowOff>
    </xdr:from>
    <xdr:ext cx="762000" cy="259080"/>
    <xdr:sp macro="" textlink="">
      <xdr:nvSpPr>
        <xdr:cNvPr id="220" name="テキスト ボックス 219"/>
        <xdr:cNvSpPr txBox="1"/>
      </xdr:nvSpPr>
      <xdr:spPr>
        <a:xfrm>
          <a:off x="1955800"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88265</xdr:rowOff>
    </xdr:from>
    <xdr:to xmlns:xdr="http://schemas.openxmlformats.org/drawingml/2006/spreadsheetDrawing">
      <xdr:col>7</xdr:col>
      <xdr:colOff>31750</xdr:colOff>
      <xdr:row>82</xdr:row>
      <xdr:rowOff>18415</xdr:rowOff>
    </xdr:to>
    <xdr:sp macro="" textlink="">
      <xdr:nvSpPr>
        <xdr:cNvPr id="221" name="楕円 220"/>
        <xdr:cNvSpPr/>
      </xdr:nvSpPr>
      <xdr:spPr>
        <a:xfrm>
          <a:off x="13970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3175</xdr:rowOff>
    </xdr:from>
    <xdr:ext cx="762000" cy="259080"/>
    <xdr:sp macro="" textlink="">
      <xdr:nvSpPr>
        <xdr:cNvPr id="222" name="テキスト ボックス 221"/>
        <xdr:cNvSpPr txBox="1"/>
      </xdr:nvSpPr>
      <xdr:spPr>
        <a:xfrm>
          <a:off x="1066800" y="1406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468,264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5" name="テキスト ボックス 224"/>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町の施策により「観光」と「教育」に力点を置いているため、職員数が多くなっていることや、職員の採用や退職、経験年数、休職等の状況、給与については人事評価を相対評価でなく絶対評価で行っていることから、他の類似団体と比較し、低いラスパイレス指数となっているが、今後においても財政状況と照らし合わせながら定員と給与を一体的に考え適正化を図っていく。</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39" name="テキスト ボックス 238"/>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1" name="テキスト ボックス 240"/>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49" name="テキスト ボックス 248"/>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96520</xdr:rowOff>
    </xdr:to>
    <xdr:cxnSp macro="">
      <xdr:nvCxnSpPr>
        <xdr:cNvPr id="251" name="直線コネクタ 250"/>
        <xdr:cNvCxnSpPr/>
      </xdr:nvCxnSpPr>
      <xdr:spPr>
        <a:xfrm flipV="1">
          <a:off x="17018000" y="13747115"/>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68580</xdr:rowOff>
    </xdr:from>
    <xdr:ext cx="762000" cy="259080"/>
    <xdr:sp macro="" textlink="">
      <xdr:nvSpPr>
        <xdr:cNvPr id="252" name="給与水準   （国との比較）最小値テキスト"/>
        <xdr:cNvSpPr txBox="1"/>
      </xdr:nvSpPr>
      <xdr:spPr>
        <a:xfrm>
          <a:off x="17106900" y="1532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96520</xdr:rowOff>
    </xdr:from>
    <xdr:to xmlns:xdr="http://schemas.openxmlformats.org/drawingml/2006/spreadsheetDrawing">
      <xdr:col>81</xdr:col>
      <xdr:colOff>133350</xdr:colOff>
      <xdr:row>89</xdr:row>
      <xdr:rowOff>96520</xdr:rowOff>
    </xdr:to>
    <xdr:cxnSp macro="">
      <xdr:nvCxnSpPr>
        <xdr:cNvPr id="253" name="直線コネクタ 252"/>
        <xdr:cNvCxnSpPr/>
      </xdr:nvCxnSpPr>
      <xdr:spPr>
        <a:xfrm>
          <a:off x="16929100" y="1535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4"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5" name="直線コネクタ 254"/>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80</xdr:row>
      <xdr:rowOff>151765</xdr:rowOff>
    </xdr:from>
    <xdr:to xmlns:xdr="http://schemas.openxmlformats.org/drawingml/2006/spreadsheetDrawing">
      <xdr:col>81</xdr:col>
      <xdr:colOff>44450</xdr:colOff>
      <xdr:row>81</xdr:row>
      <xdr:rowOff>154940</xdr:rowOff>
    </xdr:to>
    <xdr:cxnSp macro="">
      <xdr:nvCxnSpPr>
        <xdr:cNvPr id="256" name="直線コネクタ 255"/>
        <xdr:cNvCxnSpPr/>
      </xdr:nvCxnSpPr>
      <xdr:spPr>
        <a:xfrm>
          <a:off x="16179800" y="13867765"/>
          <a:ext cx="8382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57150</xdr:rowOff>
    </xdr:from>
    <xdr:ext cx="762000" cy="259080"/>
    <xdr:sp macro="" textlink="">
      <xdr:nvSpPr>
        <xdr:cNvPr id="257" name="給与水準   （国との比較）平均値テキスト"/>
        <xdr:cNvSpPr txBox="1"/>
      </xdr:nvSpPr>
      <xdr:spPr>
        <a:xfrm>
          <a:off x="17106900" y="1445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58" name="フローチャート: 判断 257"/>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80</xdr:row>
      <xdr:rowOff>111760</xdr:rowOff>
    </xdr:from>
    <xdr:to xmlns:xdr="http://schemas.openxmlformats.org/drawingml/2006/spreadsheetDrawing">
      <xdr:col>77</xdr:col>
      <xdr:colOff>44450</xdr:colOff>
      <xdr:row>80</xdr:row>
      <xdr:rowOff>151765</xdr:rowOff>
    </xdr:to>
    <xdr:cxnSp macro="">
      <xdr:nvCxnSpPr>
        <xdr:cNvPr id="259" name="直線コネクタ 258"/>
        <xdr:cNvCxnSpPr/>
      </xdr:nvCxnSpPr>
      <xdr:spPr>
        <a:xfrm>
          <a:off x="15290800" y="138277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18415</xdr:rowOff>
    </xdr:from>
    <xdr:to xmlns:xdr="http://schemas.openxmlformats.org/drawingml/2006/spreadsheetDrawing">
      <xdr:col>77</xdr:col>
      <xdr:colOff>95250</xdr:colOff>
      <xdr:row>84</xdr:row>
      <xdr:rowOff>120650</xdr:rowOff>
    </xdr:to>
    <xdr:sp macro="" textlink="">
      <xdr:nvSpPr>
        <xdr:cNvPr id="260" name="フローチャート: 判断 259"/>
        <xdr:cNvSpPr/>
      </xdr:nvSpPr>
      <xdr:spPr>
        <a:xfrm>
          <a:off x="16129000" y="14420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104775</xdr:rowOff>
    </xdr:from>
    <xdr:ext cx="736600" cy="259080"/>
    <xdr:sp macro="" textlink="">
      <xdr:nvSpPr>
        <xdr:cNvPr id="261" name="テキスト ボックス 260"/>
        <xdr:cNvSpPr txBox="1"/>
      </xdr:nvSpPr>
      <xdr:spPr>
        <a:xfrm>
          <a:off x="15798800" y="14506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111760</xdr:rowOff>
    </xdr:from>
    <xdr:to xmlns:xdr="http://schemas.openxmlformats.org/drawingml/2006/spreadsheetDrawing">
      <xdr:col>72</xdr:col>
      <xdr:colOff>203200</xdr:colOff>
      <xdr:row>81</xdr:row>
      <xdr:rowOff>46990</xdr:rowOff>
    </xdr:to>
    <xdr:cxnSp macro="">
      <xdr:nvCxnSpPr>
        <xdr:cNvPr id="262" name="直線コネクタ 261"/>
        <xdr:cNvCxnSpPr/>
      </xdr:nvCxnSpPr>
      <xdr:spPr>
        <a:xfrm flipV="1">
          <a:off x="14401800" y="138277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45085</xdr:rowOff>
    </xdr:from>
    <xdr:to xmlns:xdr="http://schemas.openxmlformats.org/drawingml/2006/spreadsheetDrawing">
      <xdr:col>73</xdr:col>
      <xdr:colOff>44450</xdr:colOff>
      <xdr:row>84</xdr:row>
      <xdr:rowOff>146685</xdr:rowOff>
    </xdr:to>
    <xdr:sp macro="" textlink="">
      <xdr:nvSpPr>
        <xdr:cNvPr id="263" name="フローチャート: 判断 262"/>
        <xdr:cNvSpPr/>
      </xdr:nvSpPr>
      <xdr:spPr>
        <a:xfrm>
          <a:off x="152400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132080</xdr:rowOff>
    </xdr:from>
    <xdr:ext cx="762000" cy="257810"/>
    <xdr:sp macro="" textlink="">
      <xdr:nvSpPr>
        <xdr:cNvPr id="264" name="テキスト ボックス 263"/>
        <xdr:cNvSpPr txBox="1"/>
      </xdr:nvSpPr>
      <xdr:spPr>
        <a:xfrm>
          <a:off x="14909800" y="14533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46990</xdr:rowOff>
    </xdr:from>
    <xdr:to xmlns:xdr="http://schemas.openxmlformats.org/drawingml/2006/spreadsheetDrawing">
      <xdr:col>68</xdr:col>
      <xdr:colOff>152400</xdr:colOff>
      <xdr:row>82</xdr:row>
      <xdr:rowOff>76835</xdr:rowOff>
    </xdr:to>
    <xdr:cxnSp macro="">
      <xdr:nvCxnSpPr>
        <xdr:cNvPr id="265" name="直線コネクタ 264"/>
        <xdr:cNvCxnSpPr/>
      </xdr:nvCxnSpPr>
      <xdr:spPr>
        <a:xfrm flipV="1">
          <a:off x="13512800" y="13934440"/>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6" name="フローチャート: 判断 265"/>
        <xdr:cNvSpPr/>
      </xdr:nvSpPr>
      <xdr:spPr>
        <a:xfrm>
          <a:off x="14351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13970</xdr:rowOff>
    </xdr:from>
    <xdr:ext cx="762000" cy="259080"/>
    <xdr:sp macro="" textlink="">
      <xdr:nvSpPr>
        <xdr:cNvPr id="267" name="テキスト ボックス 266"/>
        <xdr:cNvSpPr txBox="1"/>
      </xdr:nvSpPr>
      <xdr:spPr>
        <a:xfrm>
          <a:off x="14020800" y="1458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99060</xdr:rowOff>
    </xdr:from>
    <xdr:to xmlns:xdr="http://schemas.openxmlformats.org/drawingml/2006/spreadsheetDrawing">
      <xdr:col>64</xdr:col>
      <xdr:colOff>152400</xdr:colOff>
      <xdr:row>85</xdr:row>
      <xdr:rowOff>29210</xdr:rowOff>
    </xdr:to>
    <xdr:sp macro="" textlink="">
      <xdr:nvSpPr>
        <xdr:cNvPr id="268" name="フローチャート: 判断 267"/>
        <xdr:cNvSpPr/>
      </xdr:nvSpPr>
      <xdr:spPr>
        <a:xfrm>
          <a:off x="13462000" y="1450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13970</xdr:rowOff>
    </xdr:from>
    <xdr:ext cx="762000" cy="259080"/>
    <xdr:sp macro="" textlink="">
      <xdr:nvSpPr>
        <xdr:cNvPr id="269" name="テキスト ボックス 268"/>
        <xdr:cNvSpPr txBox="1"/>
      </xdr:nvSpPr>
      <xdr:spPr>
        <a:xfrm>
          <a:off x="13131800" y="1458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81</xdr:row>
      <xdr:rowOff>103505</xdr:rowOff>
    </xdr:from>
    <xdr:to xmlns:xdr="http://schemas.openxmlformats.org/drawingml/2006/spreadsheetDrawing">
      <xdr:col>81</xdr:col>
      <xdr:colOff>95250</xdr:colOff>
      <xdr:row>82</xdr:row>
      <xdr:rowOff>33655</xdr:rowOff>
    </xdr:to>
    <xdr:sp macro="" textlink="">
      <xdr:nvSpPr>
        <xdr:cNvPr id="275" name="楕円 274"/>
        <xdr:cNvSpPr/>
      </xdr:nvSpPr>
      <xdr:spPr>
        <a:xfrm>
          <a:off x="169672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120650</xdr:rowOff>
    </xdr:from>
    <xdr:ext cx="762000" cy="257810"/>
    <xdr:sp macro="" textlink="">
      <xdr:nvSpPr>
        <xdr:cNvPr id="276" name="給与水準   （国との比較）該当値テキスト"/>
        <xdr:cNvSpPr txBox="1"/>
      </xdr:nvSpPr>
      <xdr:spPr>
        <a:xfrm>
          <a:off x="17106900" y="13836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80</xdr:row>
      <xdr:rowOff>100965</xdr:rowOff>
    </xdr:from>
    <xdr:to xmlns:xdr="http://schemas.openxmlformats.org/drawingml/2006/spreadsheetDrawing">
      <xdr:col>77</xdr:col>
      <xdr:colOff>95250</xdr:colOff>
      <xdr:row>81</xdr:row>
      <xdr:rowOff>31115</xdr:rowOff>
    </xdr:to>
    <xdr:sp macro="" textlink="">
      <xdr:nvSpPr>
        <xdr:cNvPr id="277" name="楕円 276"/>
        <xdr:cNvSpPr/>
      </xdr:nvSpPr>
      <xdr:spPr>
        <a:xfrm>
          <a:off x="16129000" y="138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79</xdr:row>
      <xdr:rowOff>41275</xdr:rowOff>
    </xdr:from>
    <xdr:ext cx="736600" cy="257810"/>
    <xdr:sp macro="" textlink="">
      <xdr:nvSpPr>
        <xdr:cNvPr id="278" name="テキスト ボックス 277"/>
        <xdr:cNvSpPr txBox="1"/>
      </xdr:nvSpPr>
      <xdr:spPr>
        <a:xfrm>
          <a:off x="15798800" y="135858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60960</xdr:rowOff>
    </xdr:from>
    <xdr:to xmlns:xdr="http://schemas.openxmlformats.org/drawingml/2006/spreadsheetDrawing">
      <xdr:col>73</xdr:col>
      <xdr:colOff>44450</xdr:colOff>
      <xdr:row>80</xdr:row>
      <xdr:rowOff>162560</xdr:rowOff>
    </xdr:to>
    <xdr:sp macro="" textlink="">
      <xdr:nvSpPr>
        <xdr:cNvPr id="279" name="楕円 278"/>
        <xdr:cNvSpPr/>
      </xdr:nvSpPr>
      <xdr:spPr>
        <a:xfrm>
          <a:off x="152400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79</xdr:row>
      <xdr:rowOff>1270</xdr:rowOff>
    </xdr:from>
    <xdr:ext cx="762000" cy="259080"/>
    <xdr:sp macro="" textlink="">
      <xdr:nvSpPr>
        <xdr:cNvPr id="280" name="テキスト ボックス 279"/>
        <xdr:cNvSpPr txBox="1"/>
      </xdr:nvSpPr>
      <xdr:spPr>
        <a:xfrm>
          <a:off x="14909800" y="13545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167640</xdr:rowOff>
    </xdr:from>
    <xdr:to xmlns:xdr="http://schemas.openxmlformats.org/drawingml/2006/spreadsheetDrawing">
      <xdr:col>68</xdr:col>
      <xdr:colOff>203200</xdr:colOff>
      <xdr:row>81</xdr:row>
      <xdr:rowOff>97790</xdr:rowOff>
    </xdr:to>
    <xdr:sp macro="" textlink="">
      <xdr:nvSpPr>
        <xdr:cNvPr id="281" name="楕円 280"/>
        <xdr:cNvSpPr/>
      </xdr:nvSpPr>
      <xdr:spPr>
        <a:xfrm>
          <a:off x="14351000" y="138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79</xdr:row>
      <xdr:rowOff>107950</xdr:rowOff>
    </xdr:from>
    <xdr:ext cx="762000" cy="259080"/>
    <xdr:sp macro="" textlink="">
      <xdr:nvSpPr>
        <xdr:cNvPr id="282" name="テキスト ボックス 281"/>
        <xdr:cNvSpPr txBox="1"/>
      </xdr:nvSpPr>
      <xdr:spPr>
        <a:xfrm>
          <a:off x="14020800" y="1365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26035</xdr:rowOff>
    </xdr:from>
    <xdr:to xmlns:xdr="http://schemas.openxmlformats.org/drawingml/2006/spreadsheetDrawing">
      <xdr:col>64</xdr:col>
      <xdr:colOff>152400</xdr:colOff>
      <xdr:row>82</xdr:row>
      <xdr:rowOff>127635</xdr:rowOff>
    </xdr:to>
    <xdr:sp macro="" textlink="">
      <xdr:nvSpPr>
        <xdr:cNvPr id="283" name="楕円 282"/>
        <xdr:cNvSpPr/>
      </xdr:nvSpPr>
      <xdr:spPr>
        <a:xfrm>
          <a:off x="13462000" y="140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137795</xdr:rowOff>
    </xdr:from>
    <xdr:ext cx="762000" cy="259080"/>
    <xdr:sp macro="" textlink="">
      <xdr:nvSpPr>
        <xdr:cNvPr id="284" name="テキスト ボックス 283"/>
        <xdr:cNvSpPr txBox="1"/>
      </xdr:nvSpPr>
      <xdr:spPr>
        <a:xfrm>
          <a:off x="131318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975"/>
    <xdr:sp macro="" textlink="">
      <xdr:nvSpPr>
        <xdr:cNvPr id="286" name="テキスト ボックス 285"/>
        <xdr:cNvSpPr txBox="1"/>
      </xdr:nvSpPr>
      <xdr:spPr>
        <a:xfrm>
          <a:off x="13346430" y="9188450"/>
          <a:ext cx="22631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87" name="テキスト ボックス 286"/>
        <xdr:cNvSpPr txBox="1"/>
      </xdr:nvSpPr>
      <xdr:spPr>
        <a:xfrm>
          <a:off x="157365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[24.57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定員管理と給与改革（人件費抑制）は一体的なものであるとの考え方により平成</a:t>
          </a:r>
          <a:r>
            <a:rPr kumimoji="1" lang="en-US" altLang="ja-JP" sz="1200">
              <a:latin typeface="ＭＳ Ｐゴシック"/>
              <a:ea typeface="ＭＳ Ｐゴシック"/>
            </a:rPr>
            <a:t>20</a:t>
          </a:r>
          <a:r>
            <a:rPr kumimoji="1" lang="ja-JP" altLang="en-US" sz="1200">
              <a:latin typeface="ＭＳ Ｐゴシック"/>
              <a:ea typeface="ＭＳ Ｐゴシック"/>
            </a:rPr>
            <a:t>年</a:t>
          </a:r>
          <a:r>
            <a:rPr kumimoji="1" lang="en-US" altLang="ja-JP" sz="1200">
              <a:latin typeface="ＭＳ Ｐゴシック"/>
              <a:ea typeface="ＭＳ Ｐゴシック"/>
            </a:rPr>
            <a:t>12</a:t>
          </a:r>
          <a:r>
            <a:rPr kumimoji="1" lang="ja-JP" altLang="en-US" sz="1200">
              <a:latin typeface="ＭＳ Ｐゴシック"/>
              <a:ea typeface="ＭＳ Ｐゴシック"/>
            </a:rPr>
            <a:t>月に町長部局３課１室の組織とし、スリム化、スピード化を図るとともに定員減と給与の適正化に努めてきた。その後、多種多様化する町民ニーズに対応すべく定員増と組織の見直しを繰返すなかで「観光」と「教育」に力点を置き、現状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給与については、人事評価を相対評価でなく絶対評価で行っていることから他の類似団体と比較し、低いラスパイレス指数となっているが、今後においても財政状況と照らしあわせながら定員と給与を一体的に考え適正化を図っていく。</a:t>
          </a:r>
          <a:endParaRPr kumimoji="1" lang="en-US" altLang="ja-JP" sz="1200">
            <a:latin typeface="ＭＳ Ｐゴシック"/>
            <a:ea typeface="ＭＳ Ｐゴシック"/>
          </a:endParaRPr>
        </a:p>
        <a:p>
          <a:r>
            <a:rPr kumimoji="1" lang="ja-JP" altLang="en-US" sz="1200">
              <a:latin typeface="ＭＳ Ｐゴシック"/>
              <a:ea typeface="ＭＳ Ｐゴシック"/>
            </a:rPr>
            <a:t>令和５年度は、一般職員及び会計年度任用職員</a:t>
          </a:r>
          <a:r>
            <a:rPr kumimoji="1" lang="en-US" altLang="ja-JP" sz="1200">
              <a:latin typeface="ＭＳ Ｐゴシック"/>
              <a:ea typeface="ＭＳ Ｐゴシック"/>
            </a:rPr>
            <a:t>(</a:t>
          </a:r>
          <a:r>
            <a:rPr kumimoji="1" lang="ja-JP" altLang="en-US" sz="1200">
              <a:latin typeface="ＭＳ Ｐゴシック"/>
              <a:ea typeface="ＭＳ Ｐゴシック"/>
            </a:rPr>
            <a:t>フルタイム</a:t>
          </a:r>
          <a:r>
            <a:rPr kumimoji="1" lang="en-US" altLang="ja-JP" sz="1200">
              <a:latin typeface="ＭＳ Ｐゴシック"/>
              <a:ea typeface="ＭＳ Ｐゴシック"/>
            </a:rPr>
            <a:t>)</a:t>
          </a:r>
          <a:r>
            <a:rPr kumimoji="1" lang="ja-JP" altLang="en-US" sz="1200">
              <a:latin typeface="ＭＳ Ｐゴシック"/>
              <a:ea typeface="ＭＳ Ｐゴシック"/>
            </a:rPr>
            <a:t>の人数減と人口減</a:t>
          </a:r>
          <a:r>
            <a:rPr kumimoji="1" lang="en-US" altLang="ja-JP" sz="1200">
              <a:latin typeface="ＭＳ Ｐゴシック"/>
              <a:ea typeface="ＭＳ Ｐゴシック"/>
            </a:rPr>
            <a:t>(61</a:t>
          </a:r>
          <a:r>
            <a:rPr kumimoji="1" lang="ja-JP" altLang="en-US" sz="1200">
              <a:latin typeface="ＭＳ Ｐゴシック"/>
              <a:ea typeface="ＭＳ Ｐゴシック"/>
            </a:rPr>
            <a:t>人</a:t>
          </a:r>
          <a:r>
            <a:rPr kumimoji="1" lang="en-US" altLang="ja-JP" sz="1200">
              <a:latin typeface="ＭＳ Ｐゴシック"/>
              <a:ea typeface="ＭＳ Ｐゴシック"/>
            </a:rPr>
            <a:t>)</a:t>
          </a:r>
          <a:r>
            <a:rPr kumimoji="1" lang="ja-JP" altLang="en-US" sz="1200">
              <a:latin typeface="ＭＳ Ｐゴシック"/>
              <a:ea typeface="ＭＳ Ｐゴシック"/>
            </a:rPr>
            <a:t>により前年度比</a:t>
          </a:r>
          <a:r>
            <a:rPr kumimoji="1" lang="en-US" altLang="ja-JP" sz="1200">
              <a:latin typeface="ＭＳ Ｐゴシック"/>
              <a:ea typeface="ＭＳ Ｐゴシック"/>
            </a:rPr>
            <a:t>1.39</a:t>
          </a:r>
          <a:r>
            <a:rPr kumimoji="1" lang="ja-JP" altLang="en-US" sz="1200">
              <a:latin typeface="ＭＳ Ｐゴシック"/>
              <a:ea typeface="ＭＳ Ｐゴシック"/>
            </a:rPr>
            <a:t>ポイント減少した。</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0" name="テキスト ボックス 299"/>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08" name="テキスト ボックス 307"/>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10" name="テキスト ボックス 309"/>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116205</xdr:rowOff>
    </xdr:from>
    <xdr:to xmlns:xdr="http://schemas.openxmlformats.org/drawingml/2006/spreadsheetDrawing">
      <xdr:col>81</xdr:col>
      <xdr:colOff>44450</xdr:colOff>
      <xdr:row>66</xdr:row>
      <xdr:rowOff>46990</xdr:rowOff>
    </xdr:to>
    <xdr:cxnSp macro="">
      <xdr:nvCxnSpPr>
        <xdr:cNvPr id="313" name="直線コネクタ 312"/>
        <xdr:cNvCxnSpPr/>
      </xdr:nvCxnSpPr>
      <xdr:spPr>
        <a:xfrm flipV="1">
          <a:off x="17018000" y="10231755"/>
          <a:ext cx="0" cy="11309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19050</xdr:rowOff>
    </xdr:from>
    <xdr:ext cx="762000" cy="257810"/>
    <xdr:sp macro="" textlink="">
      <xdr:nvSpPr>
        <xdr:cNvPr id="314" name="定員管理の状況最小値テキスト"/>
        <xdr:cNvSpPr txBox="1"/>
      </xdr:nvSpPr>
      <xdr:spPr>
        <a:xfrm>
          <a:off x="17106900" y="11334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46990</xdr:rowOff>
    </xdr:from>
    <xdr:to xmlns:xdr="http://schemas.openxmlformats.org/drawingml/2006/spreadsheetDrawing">
      <xdr:col>81</xdr:col>
      <xdr:colOff>133350</xdr:colOff>
      <xdr:row>66</xdr:row>
      <xdr:rowOff>46990</xdr:rowOff>
    </xdr:to>
    <xdr:cxnSp macro="">
      <xdr:nvCxnSpPr>
        <xdr:cNvPr id="315" name="直線コネクタ 314"/>
        <xdr:cNvCxnSpPr/>
      </xdr:nvCxnSpPr>
      <xdr:spPr>
        <a:xfrm>
          <a:off x="16929100" y="1136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31115</xdr:rowOff>
    </xdr:from>
    <xdr:ext cx="762000" cy="257810"/>
    <xdr:sp macro="" textlink="">
      <xdr:nvSpPr>
        <xdr:cNvPr id="316" name="定員管理の状況最大値テキスト"/>
        <xdr:cNvSpPr txBox="1"/>
      </xdr:nvSpPr>
      <xdr:spPr>
        <a:xfrm>
          <a:off x="17106900" y="9975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116205</xdr:rowOff>
    </xdr:from>
    <xdr:to xmlns:xdr="http://schemas.openxmlformats.org/drawingml/2006/spreadsheetDrawing">
      <xdr:col>81</xdr:col>
      <xdr:colOff>133350</xdr:colOff>
      <xdr:row>59</xdr:row>
      <xdr:rowOff>116205</xdr:rowOff>
    </xdr:to>
    <xdr:cxnSp macro="">
      <xdr:nvCxnSpPr>
        <xdr:cNvPr id="317" name="直線コネクタ 316"/>
        <xdr:cNvCxnSpPr/>
      </xdr:nvCxnSpPr>
      <xdr:spPr>
        <a:xfrm>
          <a:off x="16929100" y="1023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26035</xdr:rowOff>
    </xdr:from>
    <xdr:to xmlns:xdr="http://schemas.openxmlformats.org/drawingml/2006/spreadsheetDrawing">
      <xdr:col>81</xdr:col>
      <xdr:colOff>44450</xdr:colOff>
      <xdr:row>61</xdr:row>
      <xdr:rowOff>53975</xdr:rowOff>
    </xdr:to>
    <xdr:cxnSp macro="">
      <xdr:nvCxnSpPr>
        <xdr:cNvPr id="318" name="直線コネクタ 317"/>
        <xdr:cNvCxnSpPr/>
      </xdr:nvCxnSpPr>
      <xdr:spPr>
        <a:xfrm flipV="1">
          <a:off x="16179800" y="104844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91440</xdr:rowOff>
    </xdr:from>
    <xdr:ext cx="762000" cy="259080"/>
    <xdr:sp macro="" textlink="">
      <xdr:nvSpPr>
        <xdr:cNvPr id="319" name="定員管理の状況平均値テキスト"/>
        <xdr:cNvSpPr txBox="1"/>
      </xdr:nvSpPr>
      <xdr:spPr>
        <a:xfrm>
          <a:off x="17106900" y="102069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74930</xdr:rowOff>
    </xdr:from>
    <xdr:to xmlns:xdr="http://schemas.openxmlformats.org/drawingml/2006/spreadsheetDrawing">
      <xdr:col>81</xdr:col>
      <xdr:colOff>95250</xdr:colOff>
      <xdr:row>61</xdr:row>
      <xdr:rowOff>5080</xdr:rowOff>
    </xdr:to>
    <xdr:sp macro="" textlink="">
      <xdr:nvSpPr>
        <xdr:cNvPr id="320" name="フローチャート: 判断 319"/>
        <xdr:cNvSpPr/>
      </xdr:nvSpPr>
      <xdr:spPr>
        <a:xfrm>
          <a:off x="169672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31750</xdr:rowOff>
    </xdr:from>
    <xdr:to xmlns:xdr="http://schemas.openxmlformats.org/drawingml/2006/spreadsheetDrawing">
      <xdr:col>77</xdr:col>
      <xdr:colOff>44450</xdr:colOff>
      <xdr:row>61</xdr:row>
      <xdr:rowOff>53975</xdr:rowOff>
    </xdr:to>
    <xdr:cxnSp macro="">
      <xdr:nvCxnSpPr>
        <xdr:cNvPr id="321" name="直線コネクタ 320"/>
        <xdr:cNvCxnSpPr/>
      </xdr:nvCxnSpPr>
      <xdr:spPr>
        <a:xfrm>
          <a:off x="15290800" y="104902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48260</xdr:rowOff>
    </xdr:from>
    <xdr:to xmlns:xdr="http://schemas.openxmlformats.org/drawingml/2006/spreadsheetDrawing">
      <xdr:col>77</xdr:col>
      <xdr:colOff>95250</xdr:colOff>
      <xdr:row>60</xdr:row>
      <xdr:rowOff>149860</xdr:rowOff>
    </xdr:to>
    <xdr:sp macro="" textlink="">
      <xdr:nvSpPr>
        <xdr:cNvPr id="322" name="フローチャート: 判断 321"/>
        <xdr:cNvSpPr/>
      </xdr:nvSpPr>
      <xdr:spPr>
        <a:xfrm>
          <a:off x="161290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160020</xdr:rowOff>
    </xdr:from>
    <xdr:ext cx="736600" cy="259080"/>
    <xdr:sp macro="" textlink="">
      <xdr:nvSpPr>
        <xdr:cNvPr id="323" name="テキスト ボックス 322"/>
        <xdr:cNvSpPr txBox="1"/>
      </xdr:nvSpPr>
      <xdr:spPr>
        <a:xfrm>
          <a:off x="15798800" y="10104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22225</xdr:rowOff>
    </xdr:from>
    <xdr:to xmlns:xdr="http://schemas.openxmlformats.org/drawingml/2006/spreadsheetDrawing">
      <xdr:col>72</xdr:col>
      <xdr:colOff>203200</xdr:colOff>
      <xdr:row>61</xdr:row>
      <xdr:rowOff>31750</xdr:rowOff>
    </xdr:to>
    <xdr:cxnSp macro="">
      <xdr:nvCxnSpPr>
        <xdr:cNvPr id="324" name="直線コネクタ 323"/>
        <xdr:cNvCxnSpPr/>
      </xdr:nvCxnSpPr>
      <xdr:spPr>
        <a:xfrm>
          <a:off x="14401800" y="104806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40640</xdr:rowOff>
    </xdr:from>
    <xdr:to xmlns:xdr="http://schemas.openxmlformats.org/drawingml/2006/spreadsheetDrawing">
      <xdr:col>73</xdr:col>
      <xdr:colOff>44450</xdr:colOff>
      <xdr:row>60</xdr:row>
      <xdr:rowOff>141605</xdr:rowOff>
    </xdr:to>
    <xdr:sp macro="" textlink="">
      <xdr:nvSpPr>
        <xdr:cNvPr id="325" name="フローチャート: 判断 324"/>
        <xdr:cNvSpPr/>
      </xdr:nvSpPr>
      <xdr:spPr>
        <a:xfrm>
          <a:off x="15240000" y="103276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151765</xdr:rowOff>
    </xdr:from>
    <xdr:ext cx="762000" cy="259080"/>
    <xdr:sp macro="" textlink="">
      <xdr:nvSpPr>
        <xdr:cNvPr id="326" name="テキスト ボックス 325"/>
        <xdr:cNvSpPr txBox="1"/>
      </xdr:nvSpPr>
      <xdr:spPr>
        <a:xfrm>
          <a:off x="14909800" y="10095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19050</xdr:rowOff>
    </xdr:from>
    <xdr:to xmlns:xdr="http://schemas.openxmlformats.org/drawingml/2006/spreadsheetDrawing">
      <xdr:col>68</xdr:col>
      <xdr:colOff>152400</xdr:colOff>
      <xdr:row>61</xdr:row>
      <xdr:rowOff>22225</xdr:rowOff>
    </xdr:to>
    <xdr:cxnSp macro="">
      <xdr:nvCxnSpPr>
        <xdr:cNvPr id="327" name="直線コネクタ 326"/>
        <xdr:cNvCxnSpPr/>
      </xdr:nvCxnSpPr>
      <xdr:spPr>
        <a:xfrm>
          <a:off x="13512800" y="10477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110490</xdr:rowOff>
    </xdr:from>
    <xdr:to xmlns:xdr="http://schemas.openxmlformats.org/drawingml/2006/spreadsheetDrawing">
      <xdr:col>68</xdr:col>
      <xdr:colOff>203200</xdr:colOff>
      <xdr:row>61</xdr:row>
      <xdr:rowOff>40640</xdr:rowOff>
    </xdr:to>
    <xdr:sp macro="" textlink="">
      <xdr:nvSpPr>
        <xdr:cNvPr id="328" name="フローチャート: 判断 327"/>
        <xdr:cNvSpPr/>
      </xdr:nvSpPr>
      <xdr:spPr>
        <a:xfrm>
          <a:off x="14351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50800</xdr:rowOff>
    </xdr:from>
    <xdr:ext cx="762000" cy="259080"/>
    <xdr:sp macro="" textlink="">
      <xdr:nvSpPr>
        <xdr:cNvPr id="329" name="テキスト ボックス 328"/>
        <xdr:cNvSpPr txBox="1"/>
      </xdr:nvSpPr>
      <xdr:spPr>
        <a:xfrm>
          <a:off x="140208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102235</xdr:rowOff>
    </xdr:from>
    <xdr:to xmlns:xdr="http://schemas.openxmlformats.org/drawingml/2006/spreadsheetDrawing">
      <xdr:col>64</xdr:col>
      <xdr:colOff>152400</xdr:colOff>
      <xdr:row>61</xdr:row>
      <xdr:rowOff>32385</xdr:rowOff>
    </xdr:to>
    <xdr:sp macro="" textlink="">
      <xdr:nvSpPr>
        <xdr:cNvPr id="330" name="フローチャート: 判断 329"/>
        <xdr:cNvSpPr/>
      </xdr:nvSpPr>
      <xdr:spPr>
        <a:xfrm>
          <a:off x="134620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42545</xdr:rowOff>
    </xdr:from>
    <xdr:ext cx="762000" cy="257810"/>
    <xdr:sp macro="" textlink="">
      <xdr:nvSpPr>
        <xdr:cNvPr id="331" name="テキスト ボックス 330"/>
        <xdr:cNvSpPr txBox="1"/>
      </xdr:nvSpPr>
      <xdr:spPr>
        <a:xfrm>
          <a:off x="13131800" y="101580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2" name="テキスト ボックス 331"/>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3" name="テキスト ボックス 332"/>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4" name="テキスト ボックス 333"/>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5" name="テキスト ボックス 334"/>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6" name="テキスト ボックス 335"/>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146685</xdr:rowOff>
    </xdr:from>
    <xdr:to xmlns:xdr="http://schemas.openxmlformats.org/drawingml/2006/spreadsheetDrawing">
      <xdr:col>81</xdr:col>
      <xdr:colOff>95250</xdr:colOff>
      <xdr:row>61</xdr:row>
      <xdr:rowOff>76835</xdr:rowOff>
    </xdr:to>
    <xdr:sp macro="" textlink="">
      <xdr:nvSpPr>
        <xdr:cNvPr id="337" name="楕円 336"/>
        <xdr:cNvSpPr/>
      </xdr:nvSpPr>
      <xdr:spPr>
        <a:xfrm>
          <a:off x="169672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118745</xdr:rowOff>
    </xdr:from>
    <xdr:ext cx="762000" cy="259080"/>
    <xdr:sp macro="" textlink="">
      <xdr:nvSpPr>
        <xdr:cNvPr id="338" name="定員管理の状況該当値テキスト"/>
        <xdr:cNvSpPr txBox="1"/>
      </xdr:nvSpPr>
      <xdr:spPr>
        <a:xfrm>
          <a:off x="17106900" y="10405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3175</xdr:rowOff>
    </xdr:from>
    <xdr:to xmlns:xdr="http://schemas.openxmlformats.org/drawingml/2006/spreadsheetDrawing">
      <xdr:col>77</xdr:col>
      <xdr:colOff>95250</xdr:colOff>
      <xdr:row>61</xdr:row>
      <xdr:rowOff>104775</xdr:rowOff>
    </xdr:to>
    <xdr:sp macro="" textlink="">
      <xdr:nvSpPr>
        <xdr:cNvPr id="339" name="楕円 338"/>
        <xdr:cNvSpPr/>
      </xdr:nvSpPr>
      <xdr:spPr>
        <a:xfrm>
          <a:off x="16129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89535</xdr:rowOff>
    </xdr:from>
    <xdr:ext cx="736600" cy="257810"/>
    <xdr:sp macro="" textlink="">
      <xdr:nvSpPr>
        <xdr:cNvPr id="340" name="テキスト ボックス 339"/>
        <xdr:cNvSpPr txBox="1"/>
      </xdr:nvSpPr>
      <xdr:spPr>
        <a:xfrm>
          <a:off x="15798800" y="105479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152400</xdr:rowOff>
    </xdr:from>
    <xdr:to xmlns:xdr="http://schemas.openxmlformats.org/drawingml/2006/spreadsheetDrawing">
      <xdr:col>73</xdr:col>
      <xdr:colOff>44450</xdr:colOff>
      <xdr:row>61</xdr:row>
      <xdr:rowOff>82550</xdr:rowOff>
    </xdr:to>
    <xdr:sp macro="" textlink="">
      <xdr:nvSpPr>
        <xdr:cNvPr id="341" name="楕円 340"/>
        <xdr:cNvSpPr/>
      </xdr:nvSpPr>
      <xdr:spPr>
        <a:xfrm>
          <a:off x="1524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67310</xdr:rowOff>
    </xdr:from>
    <xdr:ext cx="762000" cy="259080"/>
    <xdr:sp macro="" textlink="">
      <xdr:nvSpPr>
        <xdr:cNvPr id="342" name="テキスト ボックス 341"/>
        <xdr:cNvSpPr txBox="1"/>
      </xdr:nvSpPr>
      <xdr:spPr>
        <a:xfrm>
          <a:off x="149098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143510</xdr:rowOff>
    </xdr:from>
    <xdr:to xmlns:xdr="http://schemas.openxmlformats.org/drawingml/2006/spreadsheetDrawing">
      <xdr:col>68</xdr:col>
      <xdr:colOff>203200</xdr:colOff>
      <xdr:row>61</xdr:row>
      <xdr:rowOff>73025</xdr:rowOff>
    </xdr:to>
    <xdr:sp macro="" textlink="">
      <xdr:nvSpPr>
        <xdr:cNvPr id="343" name="楕円 342"/>
        <xdr:cNvSpPr/>
      </xdr:nvSpPr>
      <xdr:spPr>
        <a:xfrm>
          <a:off x="14351000" y="10430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57785</xdr:rowOff>
    </xdr:from>
    <xdr:ext cx="762000" cy="259080"/>
    <xdr:sp macro="" textlink="">
      <xdr:nvSpPr>
        <xdr:cNvPr id="344" name="テキスト ボックス 343"/>
        <xdr:cNvSpPr txBox="1"/>
      </xdr:nvSpPr>
      <xdr:spPr>
        <a:xfrm>
          <a:off x="14020800" y="1051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139700</xdr:rowOff>
    </xdr:from>
    <xdr:to xmlns:xdr="http://schemas.openxmlformats.org/drawingml/2006/spreadsheetDrawing">
      <xdr:col>64</xdr:col>
      <xdr:colOff>152400</xdr:colOff>
      <xdr:row>61</xdr:row>
      <xdr:rowOff>69850</xdr:rowOff>
    </xdr:to>
    <xdr:sp macro="" textlink="">
      <xdr:nvSpPr>
        <xdr:cNvPr id="345" name="楕円 344"/>
        <xdr:cNvSpPr/>
      </xdr:nvSpPr>
      <xdr:spPr>
        <a:xfrm>
          <a:off x="13462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54610</xdr:rowOff>
    </xdr:from>
    <xdr:ext cx="762000" cy="257810"/>
    <xdr:sp macro="" textlink="">
      <xdr:nvSpPr>
        <xdr:cNvPr id="346" name="テキスト ボックス 345"/>
        <xdr:cNvSpPr txBox="1"/>
      </xdr:nvSpPr>
      <xdr:spPr>
        <a:xfrm>
          <a:off x="13131800" y="10513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49" name="テキスト ボックス 348"/>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年度から元利償還金が減少傾向にあったが、平成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年度に借入れを行った過疎債ハード（町立図書館整備・複合福祉施設整備）の元金償還開始に伴い、令和３年度から上昇に転じており、令和５年度に関しても上昇している。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今後も大規模な起債事業（道の駅整備事業・脱炭素事業等）が見込まれることから、財政措置等を踏まえた計画的な借入や償還を行い、水準を抑えられるよう努めていく。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810"/>
    <xdr:sp macro="" textlink="">
      <xdr:nvSpPr>
        <xdr:cNvPr id="366" name="テキスト ボックス 365"/>
        <xdr:cNvSpPr txBox="1"/>
      </xdr:nvSpPr>
      <xdr:spPr>
        <a:xfrm>
          <a:off x="1206500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810"/>
    <xdr:sp macro="" textlink="">
      <xdr:nvSpPr>
        <xdr:cNvPr id="368" name="テキスト ボックス 367"/>
        <xdr:cNvSpPr txBox="1"/>
      </xdr:nvSpPr>
      <xdr:spPr>
        <a:xfrm>
          <a:off x="1206500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810"/>
    <xdr:sp macro="" textlink="">
      <xdr:nvSpPr>
        <xdr:cNvPr id="370" name="テキスト ボックス 369"/>
        <xdr:cNvSpPr txBox="1"/>
      </xdr:nvSpPr>
      <xdr:spPr>
        <a:xfrm>
          <a:off x="1206500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29845</xdr:rowOff>
    </xdr:from>
    <xdr:to xmlns:xdr="http://schemas.openxmlformats.org/drawingml/2006/spreadsheetDrawing">
      <xdr:col>81</xdr:col>
      <xdr:colOff>44450</xdr:colOff>
      <xdr:row>45</xdr:row>
      <xdr:rowOff>138430</xdr:rowOff>
    </xdr:to>
    <xdr:cxnSp macro="">
      <xdr:nvCxnSpPr>
        <xdr:cNvPr id="374" name="直線コネクタ 373"/>
        <xdr:cNvCxnSpPr/>
      </xdr:nvCxnSpPr>
      <xdr:spPr>
        <a:xfrm flipV="1">
          <a:off x="17018000" y="637349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110490</xdr:rowOff>
    </xdr:from>
    <xdr:ext cx="762000" cy="257810"/>
    <xdr:sp macro="" textlink="">
      <xdr:nvSpPr>
        <xdr:cNvPr id="375" name="公債費負担の状況最小値テキスト"/>
        <xdr:cNvSpPr txBox="1"/>
      </xdr:nvSpPr>
      <xdr:spPr>
        <a:xfrm>
          <a:off x="17106900" y="78257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138430</xdr:rowOff>
    </xdr:from>
    <xdr:to xmlns:xdr="http://schemas.openxmlformats.org/drawingml/2006/spreadsheetDrawing">
      <xdr:col>81</xdr:col>
      <xdr:colOff>133350</xdr:colOff>
      <xdr:row>45</xdr:row>
      <xdr:rowOff>138430</xdr:rowOff>
    </xdr:to>
    <xdr:cxnSp macro="">
      <xdr:nvCxnSpPr>
        <xdr:cNvPr id="376" name="直線コネクタ 375"/>
        <xdr:cNvCxnSpPr/>
      </xdr:nvCxnSpPr>
      <xdr:spPr>
        <a:xfrm>
          <a:off x="16929100" y="785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116205</xdr:rowOff>
    </xdr:from>
    <xdr:ext cx="762000" cy="259080"/>
    <xdr:sp macro="" textlink="">
      <xdr:nvSpPr>
        <xdr:cNvPr id="377" name="公債費負担の状況最大値テキスト"/>
        <xdr:cNvSpPr txBox="1"/>
      </xdr:nvSpPr>
      <xdr:spPr>
        <a:xfrm>
          <a:off x="17106900" y="6116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29845</xdr:rowOff>
    </xdr:from>
    <xdr:to xmlns:xdr="http://schemas.openxmlformats.org/drawingml/2006/spreadsheetDrawing">
      <xdr:col>81</xdr:col>
      <xdr:colOff>133350</xdr:colOff>
      <xdr:row>37</xdr:row>
      <xdr:rowOff>29845</xdr:rowOff>
    </xdr:to>
    <xdr:cxnSp macro="">
      <xdr:nvCxnSpPr>
        <xdr:cNvPr id="378" name="直線コネクタ 377"/>
        <xdr:cNvCxnSpPr/>
      </xdr:nvCxnSpPr>
      <xdr:spPr>
        <a:xfrm>
          <a:off x="16929100" y="6373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70485</xdr:rowOff>
    </xdr:from>
    <xdr:to xmlns:xdr="http://schemas.openxmlformats.org/drawingml/2006/spreadsheetDrawing">
      <xdr:col>81</xdr:col>
      <xdr:colOff>44450</xdr:colOff>
      <xdr:row>40</xdr:row>
      <xdr:rowOff>167005</xdr:rowOff>
    </xdr:to>
    <xdr:cxnSp macro="">
      <xdr:nvCxnSpPr>
        <xdr:cNvPr id="379" name="直線コネクタ 378"/>
        <xdr:cNvCxnSpPr/>
      </xdr:nvCxnSpPr>
      <xdr:spPr>
        <a:xfrm>
          <a:off x="16179800" y="692848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13335</xdr:rowOff>
    </xdr:from>
    <xdr:ext cx="762000" cy="259080"/>
    <xdr:sp macro="" textlink="">
      <xdr:nvSpPr>
        <xdr:cNvPr id="380" name="公債費負担の状況平均値テキスト"/>
        <xdr:cNvSpPr txBox="1"/>
      </xdr:nvSpPr>
      <xdr:spPr>
        <a:xfrm>
          <a:off x="17106900" y="7042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41275</xdr:rowOff>
    </xdr:from>
    <xdr:to xmlns:xdr="http://schemas.openxmlformats.org/drawingml/2006/spreadsheetDrawing">
      <xdr:col>81</xdr:col>
      <xdr:colOff>95250</xdr:colOff>
      <xdr:row>41</xdr:row>
      <xdr:rowOff>143510</xdr:rowOff>
    </xdr:to>
    <xdr:sp macro="" textlink="">
      <xdr:nvSpPr>
        <xdr:cNvPr id="381" name="フローチャート: 判断 380"/>
        <xdr:cNvSpPr/>
      </xdr:nvSpPr>
      <xdr:spPr>
        <a:xfrm>
          <a:off x="169672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38735</xdr:rowOff>
    </xdr:from>
    <xdr:to xmlns:xdr="http://schemas.openxmlformats.org/drawingml/2006/spreadsheetDrawing">
      <xdr:col>77</xdr:col>
      <xdr:colOff>44450</xdr:colOff>
      <xdr:row>40</xdr:row>
      <xdr:rowOff>70485</xdr:rowOff>
    </xdr:to>
    <xdr:cxnSp macro="">
      <xdr:nvCxnSpPr>
        <xdr:cNvPr id="382" name="直線コネクタ 381"/>
        <xdr:cNvCxnSpPr/>
      </xdr:nvCxnSpPr>
      <xdr:spPr>
        <a:xfrm>
          <a:off x="15290800" y="689673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17780</xdr:rowOff>
    </xdr:from>
    <xdr:to xmlns:xdr="http://schemas.openxmlformats.org/drawingml/2006/spreadsheetDrawing">
      <xdr:col>77</xdr:col>
      <xdr:colOff>95250</xdr:colOff>
      <xdr:row>41</xdr:row>
      <xdr:rowOff>118745</xdr:rowOff>
    </xdr:to>
    <xdr:sp macro="" textlink="">
      <xdr:nvSpPr>
        <xdr:cNvPr id="383" name="フローチャート: 判断 382"/>
        <xdr:cNvSpPr/>
      </xdr:nvSpPr>
      <xdr:spPr>
        <a:xfrm>
          <a:off x="16129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103505</xdr:rowOff>
    </xdr:from>
    <xdr:ext cx="736600" cy="259080"/>
    <xdr:sp macro="" textlink="">
      <xdr:nvSpPr>
        <xdr:cNvPr id="384" name="テキスト ボックス 383"/>
        <xdr:cNvSpPr txBox="1"/>
      </xdr:nvSpPr>
      <xdr:spPr>
        <a:xfrm>
          <a:off x="15798800" y="7132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38735</xdr:rowOff>
    </xdr:from>
    <xdr:to xmlns:xdr="http://schemas.openxmlformats.org/drawingml/2006/spreadsheetDrawing">
      <xdr:col>72</xdr:col>
      <xdr:colOff>203200</xdr:colOff>
      <xdr:row>40</xdr:row>
      <xdr:rowOff>46355</xdr:rowOff>
    </xdr:to>
    <xdr:cxnSp macro="">
      <xdr:nvCxnSpPr>
        <xdr:cNvPr id="385" name="直線コネクタ 384"/>
        <xdr:cNvCxnSpPr/>
      </xdr:nvCxnSpPr>
      <xdr:spPr>
        <a:xfrm flipV="1">
          <a:off x="14401800" y="68967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164465</xdr:rowOff>
    </xdr:from>
    <xdr:to xmlns:xdr="http://schemas.openxmlformats.org/drawingml/2006/spreadsheetDrawing">
      <xdr:col>73</xdr:col>
      <xdr:colOff>44450</xdr:colOff>
      <xdr:row>41</xdr:row>
      <xdr:rowOff>94615</xdr:rowOff>
    </xdr:to>
    <xdr:sp macro="" textlink="">
      <xdr:nvSpPr>
        <xdr:cNvPr id="386" name="フローチャート: 判断 385"/>
        <xdr:cNvSpPr/>
      </xdr:nvSpPr>
      <xdr:spPr>
        <a:xfrm>
          <a:off x="15240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79375</xdr:rowOff>
    </xdr:from>
    <xdr:ext cx="762000" cy="258445"/>
    <xdr:sp macro="" textlink="">
      <xdr:nvSpPr>
        <xdr:cNvPr id="387" name="テキスト ボックス 386"/>
        <xdr:cNvSpPr txBox="1"/>
      </xdr:nvSpPr>
      <xdr:spPr>
        <a:xfrm>
          <a:off x="14909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46355</xdr:rowOff>
    </xdr:from>
    <xdr:to xmlns:xdr="http://schemas.openxmlformats.org/drawingml/2006/spreadsheetDrawing">
      <xdr:col>68</xdr:col>
      <xdr:colOff>152400</xdr:colOff>
      <xdr:row>40</xdr:row>
      <xdr:rowOff>63500</xdr:rowOff>
    </xdr:to>
    <xdr:cxnSp macro="">
      <xdr:nvCxnSpPr>
        <xdr:cNvPr id="388" name="直線コネクタ 387"/>
        <xdr:cNvCxnSpPr/>
      </xdr:nvCxnSpPr>
      <xdr:spPr>
        <a:xfrm flipV="1">
          <a:off x="13512800" y="69043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12700</xdr:rowOff>
    </xdr:from>
    <xdr:ext cx="762000" cy="259080"/>
    <xdr:sp macro="" textlink="">
      <xdr:nvSpPr>
        <xdr:cNvPr id="390" name="テキスト ボックス 389"/>
        <xdr:cNvSpPr txBox="1"/>
      </xdr:nvSpPr>
      <xdr:spPr>
        <a:xfrm>
          <a:off x="14020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4445</xdr:rowOff>
    </xdr:from>
    <xdr:ext cx="762000" cy="259080"/>
    <xdr:sp macro="" textlink="">
      <xdr:nvSpPr>
        <xdr:cNvPr id="392" name="テキスト ボックス 391"/>
        <xdr:cNvSpPr txBox="1"/>
      </xdr:nvSpPr>
      <xdr:spPr>
        <a:xfrm>
          <a:off x="13131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116205</xdr:rowOff>
    </xdr:from>
    <xdr:to xmlns:xdr="http://schemas.openxmlformats.org/drawingml/2006/spreadsheetDrawing">
      <xdr:col>81</xdr:col>
      <xdr:colOff>95250</xdr:colOff>
      <xdr:row>41</xdr:row>
      <xdr:rowOff>46355</xdr:rowOff>
    </xdr:to>
    <xdr:sp macro="" textlink="">
      <xdr:nvSpPr>
        <xdr:cNvPr id="398" name="楕円 397"/>
        <xdr:cNvSpPr/>
      </xdr:nvSpPr>
      <xdr:spPr>
        <a:xfrm>
          <a:off x="16967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132715</xdr:rowOff>
    </xdr:from>
    <xdr:ext cx="762000" cy="257810"/>
    <xdr:sp macro="" textlink="">
      <xdr:nvSpPr>
        <xdr:cNvPr id="399" name="公債費負担の状況該当値テキスト"/>
        <xdr:cNvSpPr txBox="1"/>
      </xdr:nvSpPr>
      <xdr:spPr>
        <a:xfrm>
          <a:off x="17106900" y="68192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19685</xdr:rowOff>
    </xdr:from>
    <xdr:to xmlns:xdr="http://schemas.openxmlformats.org/drawingml/2006/spreadsheetDrawing">
      <xdr:col>77</xdr:col>
      <xdr:colOff>95250</xdr:colOff>
      <xdr:row>40</xdr:row>
      <xdr:rowOff>121285</xdr:rowOff>
    </xdr:to>
    <xdr:sp macro="" textlink="">
      <xdr:nvSpPr>
        <xdr:cNvPr id="400" name="楕円 399"/>
        <xdr:cNvSpPr/>
      </xdr:nvSpPr>
      <xdr:spPr>
        <a:xfrm>
          <a:off x="161290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132080</xdr:rowOff>
    </xdr:from>
    <xdr:ext cx="736600" cy="257810"/>
    <xdr:sp macro="" textlink="">
      <xdr:nvSpPr>
        <xdr:cNvPr id="401" name="テキスト ボックス 400"/>
        <xdr:cNvSpPr txBox="1"/>
      </xdr:nvSpPr>
      <xdr:spPr>
        <a:xfrm>
          <a:off x="15798800" y="664718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402" name="楕円 401"/>
        <xdr:cNvSpPr/>
      </xdr:nvSpPr>
      <xdr:spPr>
        <a:xfrm>
          <a:off x="152400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7810"/>
    <xdr:sp macro="" textlink="">
      <xdr:nvSpPr>
        <xdr:cNvPr id="403" name="テキスト ボックス 402"/>
        <xdr:cNvSpPr txBox="1"/>
      </xdr:nvSpPr>
      <xdr:spPr>
        <a:xfrm>
          <a:off x="14909800" y="66147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167005</xdr:rowOff>
    </xdr:from>
    <xdr:to xmlns:xdr="http://schemas.openxmlformats.org/drawingml/2006/spreadsheetDrawing">
      <xdr:col>68</xdr:col>
      <xdr:colOff>203200</xdr:colOff>
      <xdr:row>40</xdr:row>
      <xdr:rowOff>97790</xdr:rowOff>
    </xdr:to>
    <xdr:sp macro="" textlink="">
      <xdr:nvSpPr>
        <xdr:cNvPr id="404" name="楕円 403"/>
        <xdr:cNvSpPr/>
      </xdr:nvSpPr>
      <xdr:spPr>
        <a:xfrm>
          <a:off x="14351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107315</xdr:rowOff>
    </xdr:from>
    <xdr:ext cx="762000" cy="259080"/>
    <xdr:sp macro="" textlink="">
      <xdr:nvSpPr>
        <xdr:cNvPr id="405" name="テキスト ボックス 404"/>
        <xdr:cNvSpPr txBox="1"/>
      </xdr:nvSpPr>
      <xdr:spPr>
        <a:xfrm>
          <a:off x="14020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12065</xdr:rowOff>
    </xdr:from>
    <xdr:to xmlns:xdr="http://schemas.openxmlformats.org/drawingml/2006/spreadsheetDrawing">
      <xdr:col>64</xdr:col>
      <xdr:colOff>152400</xdr:colOff>
      <xdr:row>40</xdr:row>
      <xdr:rowOff>113665</xdr:rowOff>
    </xdr:to>
    <xdr:sp macro="" textlink="">
      <xdr:nvSpPr>
        <xdr:cNvPr id="406" name="楕円 405"/>
        <xdr:cNvSpPr/>
      </xdr:nvSpPr>
      <xdr:spPr>
        <a:xfrm>
          <a:off x="134620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123825</xdr:rowOff>
    </xdr:from>
    <xdr:ext cx="762000" cy="257810"/>
    <xdr:sp macro="" textlink="">
      <xdr:nvSpPr>
        <xdr:cNvPr id="407" name="テキスト ボックス 406"/>
        <xdr:cNvSpPr txBox="1"/>
      </xdr:nvSpPr>
      <xdr:spPr>
        <a:xfrm>
          <a:off x="13131800" y="66389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0" name="テキスト ボックス 409"/>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充当可能財源等が将来負担額を上回っているため、将来負担比率の数値は表示されていないが、今後予定している起債事業による借入れや基金の取崩しも予定されていることから、将来負担額の増、充当可能財源等の減が見込まれる。目的基金充当事業の管理を行い、計画的な事業の実施に努める。</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1" name="テキスト ボックス 420"/>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7810"/>
    <xdr:sp macro="" textlink="">
      <xdr:nvSpPr>
        <xdr:cNvPr id="425" name="テキスト ボックス 424"/>
        <xdr:cNvSpPr txBox="1"/>
      </xdr:nvSpPr>
      <xdr:spPr>
        <a:xfrm>
          <a:off x="1206500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7810"/>
    <xdr:sp macro="" textlink="">
      <xdr:nvSpPr>
        <xdr:cNvPr id="427" name="テキスト ボックス 426"/>
        <xdr:cNvSpPr txBox="1"/>
      </xdr:nvSpPr>
      <xdr:spPr>
        <a:xfrm>
          <a:off x="1206500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67945</xdr:rowOff>
    </xdr:to>
    <xdr:cxnSp macro="">
      <xdr:nvCxnSpPr>
        <xdr:cNvPr id="436" name="直線コネクタ 435"/>
        <xdr:cNvCxnSpPr/>
      </xdr:nvCxnSpPr>
      <xdr:spPr>
        <a:xfrm flipV="1">
          <a:off x="17018000" y="2370455"/>
          <a:ext cx="0" cy="16408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40640</xdr:rowOff>
    </xdr:from>
    <xdr:ext cx="762000" cy="257810"/>
    <xdr:sp macro="" textlink="">
      <xdr:nvSpPr>
        <xdr:cNvPr id="437" name="将来負担の状況最小値テキスト"/>
        <xdr:cNvSpPr txBox="1"/>
      </xdr:nvSpPr>
      <xdr:spPr>
        <a:xfrm>
          <a:off x="17106900" y="39839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67945</xdr:rowOff>
    </xdr:from>
    <xdr:to xmlns:xdr="http://schemas.openxmlformats.org/drawingml/2006/spreadsheetDrawing">
      <xdr:col>81</xdr:col>
      <xdr:colOff>133350</xdr:colOff>
      <xdr:row>23</xdr:row>
      <xdr:rowOff>67945</xdr:rowOff>
    </xdr:to>
    <xdr:cxnSp macro="">
      <xdr:nvCxnSpPr>
        <xdr:cNvPr id="438" name="直線コネクタ 437"/>
        <xdr:cNvCxnSpPr/>
      </xdr:nvCxnSpPr>
      <xdr:spPr>
        <a:xfrm>
          <a:off x="16929100" y="401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7810"/>
    <xdr:sp macro="" textlink="">
      <xdr:nvSpPr>
        <xdr:cNvPr id="439" name="将来負担の状況最大値テキスト"/>
        <xdr:cNvSpPr txBox="1"/>
      </xdr:nvSpPr>
      <xdr:spPr>
        <a:xfrm>
          <a:off x="171069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7810"/>
    <xdr:sp macro="" textlink="">
      <xdr:nvSpPr>
        <xdr:cNvPr id="441" name="将来負担の状況平均値テキスト"/>
        <xdr:cNvSpPr txBox="1"/>
      </xdr:nvSpPr>
      <xdr:spPr>
        <a:xfrm>
          <a:off x="17106900" y="22923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2" name="フローチャート: 判断 441"/>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7810"/>
    <xdr:sp macro="" textlink="">
      <xdr:nvSpPr>
        <xdr:cNvPr id="444" name="テキスト ボックス 443"/>
        <xdr:cNvSpPr txBox="1"/>
      </xdr:nvSpPr>
      <xdr:spPr>
        <a:xfrm>
          <a:off x="15798800" y="20885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5" name="フローチャート: 判断 444"/>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7810"/>
    <xdr:sp macro="" textlink="">
      <xdr:nvSpPr>
        <xdr:cNvPr id="446" name="テキスト ボックス 445"/>
        <xdr:cNvSpPr txBox="1"/>
      </xdr:nvSpPr>
      <xdr:spPr>
        <a:xfrm>
          <a:off x="14909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7" name="フローチャート: 判断 446"/>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7810"/>
    <xdr:sp macro="" textlink="">
      <xdr:nvSpPr>
        <xdr:cNvPr id="448" name="テキスト ボックス 447"/>
        <xdr:cNvSpPr txBox="1"/>
      </xdr:nvSpPr>
      <xdr:spPr>
        <a:xfrm>
          <a:off x="14020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9" name="フローチャート: 判断 448"/>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7810"/>
    <xdr:sp macro="" textlink="">
      <xdr:nvSpPr>
        <xdr:cNvPr id="450" name="テキスト ボックス 449"/>
        <xdr:cNvSpPr txBox="1"/>
      </xdr:nvSpPr>
      <xdr:spPr>
        <a:xfrm>
          <a:off x="13131800" y="20885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3,175
3,161
236.45
6,520,785
6,448,255
36,567
3,103,897
8,064,646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9850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235" cy="259080"/>
    <xdr:sp macro="" textlink="">
      <xdr:nvSpPr>
        <xdr:cNvPr id="32" name="テキスト ボックス 31"/>
        <xdr:cNvSpPr txBox="1"/>
      </xdr:nvSpPr>
      <xdr:spPr>
        <a:xfrm>
          <a:off x="698500" y="4000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latin typeface="ＭＳ Ｐゴシック"/>
              <a:ea typeface="ＭＳ Ｐゴシック"/>
            </a:rPr>
            <a:t>町の施策により「観光」と「教育」に力点を置いているため、職員数が多くなっていることや、職員の採用や退職、経験年数、休職等の状況、給与については人事評価を相対評価でなく絶対評価で行っていることから、他の類似団体と比較し、ラスパイレス指数は低くなっているが、平成</a:t>
          </a:r>
          <a:r>
            <a:rPr kumimoji="1" lang="en-US" altLang="ja-JP" sz="1100">
              <a:latin typeface="ＭＳ Ｐゴシック"/>
              <a:ea typeface="ＭＳ Ｐゴシック"/>
            </a:rPr>
            <a:t>29</a:t>
          </a:r>
          <a:r>
            <a:rPr kumimoji="1" lang="ja-JP" altLang="en-US" sz="1100">
              <a:latin typeface="ＭＳ Ｐゴシック"/>
              <a:ea typeface="ＭＳ Ｐゴシック"/>
            </a:rPr>
            <a:t>年度に図書館職員の採用、令和２年度に会計年度任用職員制度の導入や職員の昇給により上昇した。</a:t>
          </a:r>
          <a:endParaRPr kumimoji="1" lang="en-US" altLang="ja-JP" sz="1100">
            <a:latin typeface="ＭＳ Ｐゴシック"/>
            <a:ea typeface="ＭＳ Ｐゴシック"/>
          </a:endParaRPr>
        </a:p>
        <a:p>
          <a:r>
            <a:rPr kumimoji="1" lang="ja-JP" altLang="en-US" sz="1100">
              <a:latin typeface="ＭＳ Ｐゴシック"/>
              <a:ea typeface="ＭＳ Ｐゴシック"/>
            </a:rPr>
            <a:t>令和５年度においては、一般職員及び会計年度任用職員（フルタイム）の人数減により令和４年度から</a:t>
          </a:r>
          <a:r>
            <a:rPr kumimoji="1" lang="en-US" altLang="ja-JP" sz="1100">
              <a:latin typeface="ＭＳ Ｐゴシック"/>
              <a:ea typeface="ＭＳ Ｐゴシック"/>
            </a:rPr>
            <a:t>4.1</a:t>
          </a:r>
          <a:r>
            <a:rPr kumimoji="1" lang="ja-JP" altLang="en-US" sz="1100">
              <a:latin typeface="ＭＳ Ｐゴシック"/>
              <a:ea typeface="ＭＳ Ｐゴシック"/>
            </a:rPr>
            <a:t>％減となったが、経常経費充当一般財源が</a:t>
          </a:r>
          <a:r>
            <a:rPr kumimoji="1" lang="en-US" altLang="ja-JP" sz="1100">
              <a:latin typeface="ＭＳ Ｐゴシック"/>
              <a:ea typeface="ＭＳ Ｐゴシック"/>
            </a:rPr>
            <a:t>5.4</a:t>
          </a:r>
          <a:r>
            <a:rPr kumimoji="1" lang="ja-JP" altLang="en-US" sz="1100">
              <a:latin typeface="ＭＳ Ｐゴシック"/>
              <a:ea typeface="ＭＳ Ｐゴシック"/>
            </a:rPr>
            <a:t>％増となったため、経常収支比率は令和４年度と同率となった。</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730" cy="259080"/>
    <xdr:sp macro="" textlink="">
      <xdr:nvSpPr>
        <xdr:cNvPr id="49" name="テキスト ボックス 48"/>
        <xdr:cNvSpPr txBox="1"/>
      </xdr:nvSpPr>
      <xdr:spPr>
        <a:xfrm>
          <a:off x="254000" y="703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730" cy="259080"/>
    <xdr:sp macro="" textlink="">
      <xdr:nvSpPr>
        <xdr:cNvPr id="51" name="テキスト ボックス 50"/>
        <xdr:cNvSpPr txBox="1"/>
      </xdr:nvSpPr>
      <xdr:spPr>
        <a:xfrm>
          <a:off x="254000" y="665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730" cy="257810"/>
    <xdr:sp macro="" textlink="">
      <xdr:nvSpPr>
        <xdr:cNvPr id="53" name="テキスト ボックス 52"/>
        <xdr:cNvSpPr txBox="1"/>
      </xdr:nvSpPr>
      <xdr:spPr>
        <a:xfrm>
          <a:off x="254000" y="6271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730" cy="259080"/>
    <xdr:sp macro="" textlink="">
      <xdr:nvSpPr>
        <xdr:cNvPr id="55" name="テキスト ボックス 54"/>
        <xdr:cNvSpPr txBox="1"/>
      </xdr:nvSpPr>
      <xdr:spPr>
        <a:xfrm>
          <a:off x="254000" y="589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730" cy="259080"/>
    <xdr:sp macro="" textlink="">
      <xdr:nvSpPr>
        <xdr:cNvPr id="57" name="テキスト ボックス 56"/>
        <xdr:cNvSpPr txBox="1"/>
      </xdr:nvSpPr>
      <xdr:spPr>
        <a:xfrm>
          <a:off x="254000" y="550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9" name="テキスト ボックス 58"/>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1270</xdr:rowOff>
    </xdr:from>
    <xdr:to xmlns:xdr="http://schemas.openxmlformats.org/drawingml/2006/spreadsheetDrawing">
      <xdr:col>24</xdr:col>
      <xdr:colOff>25400</xdr:colOff>
      <xdr:row>40</xdr:row>
      <xdr:rowOff>165100</xdr:rowOff>
    </xdr:to>
    <xdr:cxnSp macro="">
      <xdr:nvCxnSpPr>
        <xdr:cNvPr id="61" name="直線コネクタ 60"/>
        <xdr:cNvCxnSpPr/>
      </xdr:nvCxnSpPr>
      <xdr:spPr>
        <a:xfrm flipV="1">
          <a:off x="4826000" y="56591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137160</xdr:rowOff>
    </xdr:from>
    <xdr:ext cx="762000" cy="259080"/>
    <xdr:sp macro="" textlink="">
      <xdr:nvSpPr>
        <xdr:cNvPr id="62" name="人件費最小値テキスト"/>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165100</xdr:rowOff>
    </xdr:from>
    <xdr:to xmlns:xdr="http://schemas.openxmlformats.org/drawingml/2006/spreadsheetDrawing">
      <xdr:col>24</xdr:col>
      <xdr:colOff>114300</xdr:colOff>
      <xdr:row>40</xdr:row>
      <xdr:rowOff>165100</xdr:rowOff>
    </xdr:to>
    <xdr:cxnSp macro="">
      <xdr:nvCxnSpPr>
        <xdr:cNvPr id="63" name="直線コネクタ 62"/>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87630</xdr:rowOff>
    </xdr:from>
    <xdr:ext cx="762000" cy="257810"/>
    <xdr:sp macro="" textlink="">
      <xdr:nvSpPr>
        <xdr:cNvPr id="64" name="人件費最大値テキスト"/>
        <xdr:cNvSpPr txBox="1"/>
      </xdr:nvSpPr>
      <xdr:spPr>
        <a:xfrm>
          <a:off x="4914900" y="5402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1270</xdr:rowOff>
    </xdr:from>
    <xdr:to xmlns:xdr="http://schemas.openxmlformats.org/drawingml/2006/spreadsheetDrawing">
      <xdr:col>24</xdr:col>
      <xdr:colOff>114300</xdr:colOff>
      <xdr:row>33</xdr:row>
      <xdr:rowOff>1270</xdr:rowOff>
    </xdr:to>
    <xdr:cxnSp macro="">
      <xdr:nvCxnSpPr>
        <xdr:cNvPr id="65" name="直線コネクタ 64"/>
        <xdr:cNvCxnSpPr/>
      </xdr:nvCxnSpPr>
      <xdr:spPr>
        <a:xfrm>
          <a:off x="4737100" y="565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92710</xdr:rowOff>
    </xdr:from>
    <xdr:to xmlns:xdr="http://schemas.openxmlformats.org/drawingml/2006/spreadsheetDrawing">
      <xdr:col>24</xdr:col>
      <xdr:colOff>25400</xdr:colOff>
      <xdr:row>35</xdr:row>
      <xdr:rowOff>92710</xdr:rowOff>
    </xdr:to>
    <xdr:cxnSp macro="">
      <xdr:nvCxnSpPr>
        <xdr:cNvPr id="66" name="直線コネクタ 65"/>
        <xdr:cNvCxnSpPr/>
      </xdr:nvCxnSpPr>
      <xdr:spPr>
        <a:xfrm>
          <a:off x="3987800" y="6093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48260</xdr:rowOff>
    </xdr:from>
    <xdr:ext cx="762000" cy="259080"/>
    <xdr:sp macro="" textlink="">
      <xdr:nvSpPr>
        <xdr:cNvPr id="67" name="人件費平均値テキスト"/>
        <xdr:cNvSpPr txBox="1"/>
      </xdr:nvSpPr>
      <xdr:spPr>
        <a:xfrm>
          <a:off x="4914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92710</xdr:rowOff>
    </xdr:from>
    <xdr:to xmlns:xdr="http://schemas.openxmlformats.org/drawingml/2006/spreadsheetDrawing">
      <xdr:col>19</xdr:col>
      <xdr:colOff>187325</xdr:colOff>
      <xdr:row>35</xdr:row>
      <xdr:rowOff>100330</xdr:rowOff>
    </xdr:to>
    <xdr:cxnSp macro="">
      <xdr:nvCxnSpPr>
        <xdr:cNvPr id="69" name="直線コネクタ 68"/>
        <xdr:cNvCxnSpPr/>
      </xdr:nvCxnSpPr>
      <xdr:spPr>
        <a:xfrm flipV="1">
          <a:off x="3098800" y="6093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53340</xdr:rowOff>
    </xdr:from>
    <xdr:to xmlns:xdr="http://schemas.openxmlformats.org/drawingml/2006/spreadsheetDrawing">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139700</xdr:rowOff>
    </xdr:from>
    <xdr:ext cx="735330" cy="259080"/>
    <xdr:sp macro="" textlink="">
      <xdr:nvSpPr>
        <xdr:cNvPr id="71" name="テキスト ボックス 70"/>
        <xdr:cNvSpPr txBox="1"/>
      </xdr:nvSpPr>
      <xdr:spPr>
        <a:xfrm>
          <a:off x="3606800" y="63119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100330</xdr:rowOff>
    </xdr:from>
    <xdr:to xmlns:xdr="http://schemas.openxmlformats.org/drawingml/2006/spreadsheetDrawing">
      <xdr:col>15</xdr:col>
      <xdr:colOff>98425</xdr:colOff>
      <xdr:row>36</xdr:row>
      <xdr:rowOff>50800</xdr:rowOff>
    </xdr:to>
    <xdr:cxnSp macro="">
      <xdr:nvCxnSpPr>
        <xdr:cNvPr id="72" name="直線コネクタ 71"/>
        <xdr:cNvCxnSpPr/>
      </xdr:nvCxnSpPr>
      <xdr:spPr>
        <a:xfrm flipV="1">
          <a:off x="2209800" y="61010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124460</xdr:rowOff>
    </xdr:from>
    <xdr:ext cx="762000" cy="259080"/>
    <xdr:sp macro="" textlink="">
      <xdr:nvSpPr>
        <xdr:cNvPr id="74" name="テキスト ボックス 73"/>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134620</xdr:rowOff>
    </xdr:from>
    <xdr:to xmlns:xdr="http://schemas.openxmlformats.org/drawingml/2006/spreadsheetDrawing">
      <xdr:col>11</xdr:col>
      <xdr:colOff>9525</xdr:colOff>
      <xdr:row>36</xdr:row>
      <xdr:rowOff>50800</xdr:rowOff>
    </xdr:to>
    <xdr:cxnSp macro="">
      <xdr:nvCxnSpPr>
        <xdr:cNvPr id="75" name="直線コネクタ 74"/>
        <xdr:cNvCxnSpPr/>
      </xdr:nvCxnSpPr>
      <xdr:spPr>
        <a:xfrm>
          <a:off x="1320800" y="596392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135890</xdr:rowOff>
    </xdr:from>
    <xdr:ext cx="760730" cy="259080"/>
    <xdr:sp macro="" textlink="">
      <xdr:nvSpPr>
        <xdr:cNvPr id="77" name="テキスト ボックス 76"/>
        <xdr:cNvSpPr txBox="1"/>
      </xdr:nvSpPr>
      <xdr:spPr>
        <a:xfrm>
          <a:off x="1828800" y="64795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160020</xdr:rowOff>
    </xdr:from>
    <xdr:to xmlns:xdr="http://schemas.openxmlformats.org/drawingml/2006/spreadsheetDrawing">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74930</xdr:rowOff>
    </xdr:from>
    <xdr:ext cx="760730" cy="257810"/>
    <xdr:sp macro="" textlink="">
      <xdr:nvSpPr>
        <xdr:cNvPr id="79" name="テキスト ボックス 78"/>
        <xdr:cNvSpPr txBox="1"/>
      </xdr:nvSpPr>
      <xdr:spPr>
        <a:xfrm>
          <a:off x="939800" y="64185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2" name="テキスト ボックス 81"/>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41910</xdr:rowOff>
    </xdr:from>
    <xdr:to xmlns:xdr="http://schemas.openxmlformats.org/drawingml/2006/spreadsheetDrawing">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58420</xdr:rowOff>
    </xdr:from>
    <xdr:ext cx="762000" cy="259080"/>
    <xdr:sp macro="" textlink="">
      <xdr:nvSpPr>
        <xdr:cNvPr id="86" name="人件費該当値テキスト"/>
        <xdr:cNvSpPr txBox="1"/>
      </xdr:nvSpPr>
      <xdr:spPr>
        <a:xfrm>
          <a:off x="4914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41910</xdr:rowOff>
    </xdr:from>
    <xdr:to xmlns:xdr="http://schemas.openxmlformats.org/drawingml/2006/spreadsheetDrawing">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153670</xdr:rowOff>
    </xdr:from>
    <xdr:ext cx="735330" cy="259080"/>
    <xdr:sp macro="" textlink="">
      <xdr:nvSpPr>
        <xdr:cNvPr id="88" name="テキスト ボックス 87"/>
        <xdr:cNvSpPr txBox="1"/>
      </xdr:nvSpPr>
      <xdr:spPr>
        <a:xfrm>
          <a:off x="3606800" y="58115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49530</xdr:rowOff>
    </xdr:from>
    <xdr:to xmlns:xdr="http://schemas.openxmlformats.org/drawingml/2006/spreadsheetDrawing">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161290</xdr:rowOff>
    </xdr:from>
    <xdr:ext cx="762000" cy="259080"/>
    <xdr:sp macro="" textlink="">
      <xdr:nvSpPr>
        <xdr:cNvPr id="90" name="テキスト ボックス 89"/>
        <xdr:cNvSpPr txBox="1"/>
      </xdr:nvSpPr>
      <xdr:spPr>
        <a:xfrm>
          <a:off x="2717800" y="581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0</xdr:rowOff>
    </xdr:from>
    <xdr:to xmlns:xdr="http://schemas.openxmlformats.org/drawingml/2006/spreadsheetDrawing">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111760</xdr:rowOff>
    </xdr:from>
    <xdr:ext cx="760730" cy="257810"/>
    <xdr:sp macro="" textlink="">
      <xdr:nvSpPr>
        <xdr:cNvPr id="92" name="テキスト ボックス 91"/>
        <xdr:cNvSpPr txBox="1"/>
      </xdr:nvSpPr>
      <xdr:spPr>
        <a:xfrm>
          <a:off x="1828800" y="5941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83820</xdr:rowOff>
    </xdr:from>
    <xdr:to xmlns:xdr="http://schemas.openxmlformats.org/drawingml/2006/spreadsheetDrawing">
      <xdr:col>6</xdr:col>
      <xdr:colOff>171450</xdr:colOff>
      <xdr:row>35</xdr:row>
      <xdr:rowOff>13970</xdr:rowOff>
    </xdr:to>
    <xdr:sp macro="" textlink="">
      <xdr:nvSpPr>
        <xdr:cNvPr id="93" name="楕円 92"/>
        <xdr:cNvSpPr/>
      </xdr:nvSpPr>
      <xdr:spPr>
        <a:xfrm>
          <a:off x="1270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24130</xdr:rowOff>
    </xdr:from>
    <xdr:ext cx="760730" cy="259080"/>
    <xdr:sp macro="" textlink="">
      <xdr:nvSpPr>
        <xdr:cNvPr id="94" name="テキスト ボックス 93"/>
        <xdr:cNvSpPr txBox="1"/>
      </xdr:nvSpPr>
      <xdr:spPr>
        <a:xfrm>
          <a:off x="939800" y="56819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新型コロナウイルス感染症の影響により令和３年度までは各事業の規模縮小がみられたが、令和４年度より回復傾向となり、物価高騰による燃料費や光熱水費、単独で行っている委託料の増額等に伴い、経常収支比率は対前年比</a:t>
          </a:r>
          <a:r>
            <a:rPr kumimoji="1" lang="en-US" altLang="ja-JP" sz="1300">
              <a:latin typeface="ＭＳ Ｐゴシック"/>
              <a:ea typeface="ＭＳ Ｐゴシック"/>
            </a:rPr>
            <a:t>3.9</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a:p>
          <a:r>
            <a:rPr kumimoji="1" lang="ja-JP" altLang="en-US" sz="1300">
              <a:latin typeface="ＭＳ Ｐゴシック"/>
              <a:ea typeface="ＭＳ Ｐゴシック"/>
            </a:rPr>
            <a:t>可能な限り、経常経費の削減、抑制に努めていく。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6" name="テキスト ボックス 105"/>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8" name="テキスト ボックス 107"/>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10" name="テキスト ボックス 109"/>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2" name="テキスト ボックス 111"/>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4" name="テキスト ボックス 113"/>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6" name="テキスト ボックス 115"/>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8" name="テキスト ボックス 117"/>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xdr:rowOff>
    </xdr:from>
    <xdr:to xmlns:xdr="http://schemas.openxmlformats.org/drawingml/2006/spreadsheetDrawing">
      <xdr:col>82</xdr:col>
      <xdr:colOff>107950</xdr:colOff>
      <xdr:row>20</xdr:row>
      <xdr:rowOff>69850</xdr:rowOff>
    </xdr:to>
    <xdr:cxnSp macro="">
      <xdr:nvCxnSpPr>
        <xdr:cNvPr id="121" name="直線コネクタ 120"/>
        <xdr:cNvCxnSpPr/>
      </xdr:nvCxnSpPr>
      <xdr:spPr>
        <a:xfrm flipV="1">
          <a:off x="16510000" y="2405380"/>
          <a:ext cx="0" cy="1093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41910</xdr:rowOff>
    </xdr:from>
    <xdr:ext cx="762000" cy="257810"/>
    <xdr:sp macro="" textlink="">
      <xdr:nvSpPr>
        <xdr:cNvPr id="122" name="物件費最小値テキスト"/>
        <xdr:cNvSpPr txBox="1"/>
      </xdr:nvSpPr>
      <xdr:spPr>
        <a:xfrm>
          <a:off x="16598900" y="3470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69850</xdr:rowOff>
    </xdr:from>
    <xdr:to xmlns:xdr="http://schemas.openxmlformats.org/drawingml/2006/spreadsheetDrawing">
      <xdr:col>82</xdr:col>
      <xdr:colOff>196850</xdr:colOff>
      <xdr:row>20</xdr:row>
      <xdr:rowOff>69850</xdr:rowOff>
    </xdr:to>
    <xdr:cxnSp macro="">
      <xdr:nvCxnSpPr>
        <xdr:cNvPr id="123" name="直線コネクタ 122"/>
        <xdr:cNvCxnSpPr/>
      </xdr:nvCxnSpPr>
      <xdr:spPr>
        <a:xfrm>
          <a:off x="16421100" y="349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91440</xdr:rowOff>
    </xdr:from>
    <xdr:ext cx="762000" cy="259080"/>
    <xdr:sp macro="" textlink="">
      <xdr:nvSpPr>
        <xdr:cNvPr id="124" name="物件費最大値テキスト"/>
        <xdr:cNvSpPr txBox="1"/>
      </xdr:nvSpPr>
      <xdr:spPr>
        <a:xfrm>
          <a:off x="16598900" y="2148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xdr:rowOff>
    </xdr:from>
    <xdr:to xmlns:xdr="http://schemas.openxmlformats.org/drawingml/2006/spreadsheetDrawing">
      <xdr:col>82</xdr:col>
      <xdr:colOff>196850</xdr:colOff>
      <xdr:row>14</xdr:row>
      <xdr:rowOff>5080</xdr:rowOff>
    </xdr:to>
    <xdr:cxnSp macro="">
      <xdr:nvCxnSpPr>
        <xdr:cNvPr id="125" name="直線コネクタ 124"/>
        <xdr:cNvCxnSpPr/>
      </xdr:nvCxnSpPr>
      <xdr:spPr>
        <a:xfrm>
          <a:off x="16421100" y="2405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69850</xdr:rowOff>
    </xdr:from>
    <xdr:to xmlns:xdr="http://schemas.openxmlformats.org/drawingml/2006/spreadsheetDrawing">
      <xdr:col>82</xdr:col>
      <xdr:colOff>107950</xdr:colOff>
      <xdr:row>17</xdr:row>
      <xdr:rowOff>46990</xdr:rowOff>
    </xdr:to>
    <xdr:cxnSp macro="">
      <xdr:nvCxnSpPr>
        <xdr:cNvPr id="126" name="直線コネクタ 125"/>
        <xdr:cNvCxnSpPr/>
      </xdr:nvCxnSpPr>
      <xdr:spPr>
        <a:xfrm>
          <a:off x="15671800" y="281305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54610</xdr:rowOff>
    </xdr:from>
    <xdr:ext cx="762000" cy="257810"/>
    <xdr:sp macro="" textlink="">
      <xdr:nvSpPr>
        <xdr:cNvPr id="127" name="物件費平均値テキスト"/>
        <xdr:cNvSpPr txBox="1"/>
      </xdr:nvSpPr>
      <xdr:spPr>
        <a:xfrm>
          <a:off x="16598900" y="262636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28" name="フローチャート: 判断 127"/>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5080</xdr:rowOff>
    </xdr:from>
    <xdr:to xmlns:xdr="http://schemas.openxmlformats.org/drawingml/2006/spreadsheetDrawing">
      <xdr:col>78</xdr:col>
      <xdr:colOff>69850</xdr:colOff>
      <xdr:row>16</xdr:row>
      <xdr:rowOff>69850</xdr:rowOff>
    </xdr:to>
    <xdr:cxnSp macro="">
      <xdr:nvCxnSpPr>
        <xdr:cNvPr id="129" name="直線コネクタ 128"/>
        <xdr:cNvCxnSpPr/>
      </xdr:nvCxnSpPr>
      <xdr:spPr>
        <a:xfrm>
          <a:off x="14782800" y="274828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0</xdr:rowOff>
    </xdr:from>
    <xdr:to xmlns:xdr="http://schemas.openxmlformats.org/drawingml/2006/spreadsheetDrawing">
      <xdr:col>78</xdr:col>
      <xdr:colOff>120650</xdr:colOff>
      <xdr:row>16</xdr:row>
      <xdr:rowOff>101600</xdr:rowOff>
    </xdr:to>
    <xdr:sp macro="" textlink="">
      <xdr:nvSpPr>
        <xdr:cNvPr id="130" name="フローチャート: 判断 129"/>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111760</xdr:rowOff>
    </xdr:from>
    <xdr:ext cx="736600" cy="257810"/>
    <xdr:sp macro="" textlink="">
      <xdr:nvSpPr>
        <xdr:cNvPr id="131" name="テキスト ボックス 130"/>
        <xdr:cNvSpPr txBox="1"/>
      </xdr:nvSpPr>
      <xdr:spPr>
        <a:xfrm>
          <a:off x="15290800" y="25120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5080</xdr:rowOff>
    </xdr:from>
    <xdr:to xmlns:xdr="http://schemas.openxmlformats.org/drawingml/2006/spreadsheetDrawing">
      <xdr:col>73</xdr:col>
      <xdr:colOff>180975</xdr:colOff>
      <xdr:row>16</xdr:row>
      <xdr:rowOff>115570</xdr:rowOff>
    </xdr:to>
    <xdr:cxnSp macro="">
      <xdr:nvCxnSpPr>
        <xdr:cNvPr id="132" name="直線コネクタ 131"/>
        <xdr:cNvCxnSpPr/>
      </xdr:nvCxnSpPr>
      <xdr:spPr>
        <a:xfrm flipV="1">
          <a:off x="13893800" y="274828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114300</xdr:rowOff>
    </xdr:from>
    <xdr:to xmlns:xdr="http://schemas.openxmlformats.org/drawingml/2006/spreadsheetDrawing">
      <xdr:col>74</xdr:col>
      <xdr:colOff>31750</xdr:colOff>
      <xdr:row>16</xdr:row>
      <xdr:rowOff>44450</xdr:rowOff>
    </xdr:to>
    <xdr:sp macro="" textlink="">
      <xdr:nvSpPr>
        <xdr:cNvPr id="133" name="フローチャート: 判断 132"/>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54610</xdr:rowOff>
    </xdr:from>
    <xdr:ext cx="762000" cy="257810"/>
    <xdr:sp macro="" textlink="">
      <xdr:nvSpPr>
        <xdr:cNvPr id="134" name="テキスト ボックス 133"/>
        <xdr:cNvSpPr txBox="1"/>
      </xdr:nvSpPr>
      <xdr:spPr>
        <a:xfrm>
          <a:off x="14401800" y="2454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115570</xdr:rowOff>
    </xdr:from>
    <xdr:to xmlns:xdr="http://schemas.openxmlformats.org/drawingml/2006/spreadsheetDrawing">
      <xdr:col>69</xdr:col>
      <xdr:colOff>92075</xdr:colOff>
      <xdr:row>17</xdr:row>
      <xdr:rowOff>8890</xdr:rowOff>
    </xdr:to>
    <xdr:cxnSp macro="">
      <xdr:nvCxnSpPr>
        <xdr:cNvPr id="135" name="直線コネクタ 134"/>
        <xdr:cNvCxnSpPr/>
      </xdr:nvCxnSpPr>
      <xdr:spPr>
        <a:xfrm flipV="1">
          <a:off x="13004800" y="28587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36" name="フローチャート: 判断 135"/>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73660</xdr:rowOff>
    </xdr:from>
    <xdr:ext cx="760730" cy="259080"/>
    <xdr:sp macro="" textlink="">
      <xdr:nvSpPr>
        <xdr:cNvPr id="137" name="テキスト ボックス 136"/>
        <xdr:cNvSpPr txBox="1"/>
      </xdr:nvSpPr>
      <xdr:spPr>
        <a:xfrm>
          <a:off x="13512800" y="247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8" name="フローチャート: 判断 137"/>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62000" cy="259080"/>
    <xdr:sp macro="" textlink="">
      <xdr:nvSpPr>
        <xdr:cNvPr id="139" name="テキスト ボックス 138"/>
        <xdr:cNvSpPr txBox="1"/>
      </xdr:nvSpPr>
      <xdr:spPr>
        <a:xfrm>
          <a:off x="12623800" y="254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1" name="テキスト ボックス 140"/>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2" name="テキスト ボックス 141"/>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4" name="テキスト ボックス 143"/>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167640</xdr:rowOff>
    </xdr:from>
    <xdr:to xmlns:xdr="http://schemas.openxmlformats.org/drawingml/2006/spreadsheetDrawing">
      <xdr:col>82</xdr:col>
      <xdr:colOff>158750</xdr:colOff>
      <xdr:row>17</xdr:row>
      <xdr:rowOff>97790</xdr:rowOff>
    </xdr:to>
    <xdr:sp macro="" textlink="">
      <xdr:nvSpPr>
        <xdr:cNvPr id="145" name="楕円 144"/>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139700</xdr:rowOff>
    </xdr:from>
    <xdr:ext cx="762000" cy="259080"/>
    <xdr:sp macro="" textlink="">
      <xdr:nvSpPr>
        <xdr:cNvPr id="146" name="物件費該当値テキスト"/>
        <xdr:cNvSpPr txBox="1"/>
      </xdr:nvSpPr>
      <xdr:spPr>
        <a:xfrm>
          <a:off x="165989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19050</xdr:rowOff>
    </xdr:from>
    <xdr:to xmlns:xdr="http://schemas.openxmlformats.org/drawingml/2006/spreadsheetDrawing">
      <xdr:col>78</xdr:col>
      <xdr:colOff>120650</xdr:colOff>
      <xdr:row>16</xdr:row>
      <xdr:rowOff>120650</xdr:rowOff>
    </xdr:to>
    <xdr:sp macro="" textlink="">
      <xdr:nvSpPr>
        <xdr:cNvPr id="147" name="楕円 146"/>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105410</xdr:rowOff>
    </xdr:from>
    <xdr:ext cx="736600" cy="259080"/>
    <xdr:sp macro="" textlink="">
      <xdr:nvSpPr>
        <xdr:cNvPr id="148" name="テキスト ボックス 147"/>
        <xdr:cNvSpPr txBox="1"/>
      </xdr:nvSpPr>
      <xdr:spPr>
        <a:xfrm>
          <a:off x="15290800" y="284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125730</xdr:rowOff>
    </xdr:from>
    <xdr:to xmlns:xdr="http://schemas.openxmlformats.org/drawingml/2006/spreadsheetDrawing">
      <xdr:col>74</xdr:col>
      <xdr:colOff>31750</xdr:colOff>
      <xdr:row>16</xdr:row>
      <xdr:rowOff>55880</xdr:rowOff>
    </xdr:to>
    <xdr:sp macro="" textlink="">
      <xdr:nvSpPr>
        <xdr:cNvPr id="149" name="楕円 148"/>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40640</xdr:rowOff>
    </xdr:from>
    <xdr:ext cx="762000" cy="257810"/>
    <xdr:sp macro="" textlink="">
      <xdr:nvSpPr>
        <xdr:cNvPr id="150" name="テキスト ボックス 149"/>
        <xdr:cNvSpPr txBox="1"/>
      </xdr:nvSpPr>
      <xdr:spPr>
        <a:xfrm>
          <a:off x="14401800" y="27838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64770</xdr:rowOff>
    </xdr:from>
    <xdr:to xmlns:xdr="http://schemas.openxmlformats.org/drawingml/2006/spreadsheetDrawing">
      <xdr:col>69</xdr:col>
      <xdr:colOff>142875</xdr:colOff>
      <xdr:row>16</xdr:row>
      <xdr:rowOff>166370</xdr:rowOff>
    </xdr:to>
    <xdr:sp macro="" textlink="">
      <xdr:nvSpPr>
        <xdr:cNvPr id="151" name="楕円 150"/>
        <xdr:cNvSpPr/>
      </xdr:nvSpPr>
      <xdr:spPr>
        <a:xfrm>
          <a:off x="13843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151130</xdr:rowOff>
    </xdr:from>
    <xdr:ext cx="760730" cy="259080"/>
    <xdr:sp macro="" textlink="">
      <xdr:nvSpPr>
        <xdr:cNvPr id="152" name="テキスト ボックス 151"/>
        <xdr:cNvSpPr txBox="1"/>
      </xdr:nvSpPr>
      <xdr:spPr>
        <a:xfrm>
          <a:off x="13512800" y="28943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129540</xdr:rowOff>
    </xdr:from>
    <xdr:to xmlns:xdr="http://schemas.openxmlformats.org/drawingml/2006/spreadsheetDrawing">
      <xdr:col>65</xdr:col>
      <xdr:colOff>53975</xdr:colOff>
      <xdr:row>17</xdr:row>
      <xdr:rowOff>59690</xdr:rowOff>
    </xdr:to>
    <xdr:sp macro="" textlink="">
      <xdr:nvSpPr>
        <xdr:cNvPr id="153" name="楕円 152"/>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44450</xdr:rowOff>
    </xdr:from>
    <xdr:ext cx="762000" cy="259080"/>
    <xdr:sp macro="" textlink="">
      <xdr:nvSpPr>
        <xdr:cNvPr id="154" name="テキスト ボックス 153"/>
        <xdr:cNvSpPr txBox="1"/>
      </xdr:nvSpPr>
      <xdr:spPr>
        <a:xfrm>
          <a:off x="12623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住民税非課税世帯等臨時特別給付金の増の一方、令和</a:t>
          </a:r>
          <a:r>
            <a:rPr kumimoji="1" lang="en-US" altLang="ja-JP" sz="1300">
              <a:latin typeface="ＭＳ Ｐゴシック"/>
              <a:ea typeface="ＭＳ Ｐゴシック"/>
            </a:rPr>
            <a:t>4</a:t>
          </a:r>
          <a:r>
            <a:rPr kumimoji="1" lang="ja-JP" altLang="en-US" sz="1300">
              <a:latin typeface="ＭＳ Ｐゴシック"/>
              <a:ea typeface="ＭＳ Ｐゴシック"/>
            </a:rPr>
            <a:t>年度に実施した生活支援臨時給付金の減、老人福祉施設措置者数の減により委託料も減となり</a:t>
          </a:r>
          <a:r>
            <a:rPr kumimoji="1" lang="en-US" altLang="ja-JP" sz="1300">
              <a:latin typeface="ＭＳ Ｐゴシック"/>
              <a:ea typeface="ＭＳ Ｐゴシック"/>
            </a:rPr>
            <a:t>3.9</a:t>
          </a:r>
          <a:r>
            <a:rPr kumimoji="1" lang="ja-JP" altLang="en-US" sz="1300">
              <a:latin typeface="ＭＳ Ｐゴシック"/>
              <a:ea typeface="ＭＳ Ｐゴシック"/>
            </a:rPr>
            <a:t>％の減となったが、経常経費充当一般財源の増により、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ポイント上昇した。</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6" name="テキスト ボックス 165"/>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8" name="テキスト ボックス 167"/>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9" name="直線コネクタ 168"/>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730" cy="259080"/>
    <xdr:sp macro="" textlink="">
      <xdr:nvSpPr>
        <xdr:cNvPr id="170" name="テキスト ボックス 169"/>
        <xdr:cNvSpPr txBox="1"/>
      </xdr:nvSpPr>
      <xdr:spPr>
        <a:xfrm>
          <a:off x="254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1" name="直線コネクタ 170"/>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730" cy="259080"/>
    <xdr:sp macro="" textlink="">
      <xdr:nvSpPr>
        <xdr:cNvPr id="172" name="テキスト ボックス 171"/>
        <xdr:cNvSpPr txBox="1"/>
      </xdr:nvSpPr>
      <xdr:spPr>
        <a:xfrm>
          <a:off x="254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3" name="直線コネクタ 172"/>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730" cy="257810"/>
    <xdr:sp macro="" textlink="">
      <xdr:nvSpPr>
        <xdr:cNvPr id="174" name="テキスト ボックス 173"/>
        <xdr:cNvSpPr txBox="1"/>
      </xdr:nvSpPr>
      <xdr:spPr>
        <a:xfrm>
          <a:off x="254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5" name="直線コネクタ 174"/>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730" cy="259080"/>
    <xdr:sp macro="" textlink="">
      <xdr:nvSpPr>
        <xdr:cNvPr id="176" name="テキスト ボックス 175"/>
        <xdr:cNvSpPr txBox="1"/>
      </xdr:nvSpPr>
      <xdr:spPr>
        <a:xfrm>
          <a:off x="254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7" name="直線コネクタ 176"/>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730" cy="259080"/>
    <xdr:sp macro="" textlink="">
      <xdr:nvSpPr>
        <xdr:cNvPr id="178" name="テキスト ボックス 177"/>
        <xdr:cNvSpPr txBox="1"/>
      </xdr:nvSpPr>
      <xdr:spPr>
        <a:xfrm>
          <a:off x="254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146050</xdr:rowOff>
    </xdr:from>
    <xdr:to xmlns:xdr="http://schemas.openxmlformats.org/drawingml/2006/spreadsheetDrawing">
      <xdr:col>24</xdr:col>
      <xdr:colOff>25400</xdr:colOff>
      <xdr:row>61</xdr:row>
      <xdr:rowOff>146050</xdr:rowOff>
    </xdr:to>
    <xdr:cxnSp macro="">
      <xdr:nvCxnSpPr>
        <xdr:cNvPr id="181" name="直線コネクタ 180"/>
        <xdr:cNvCxnSpPr/>
      </xdr:nvCxnSpPr>
      <xdr:spPr>
        <a:xfrm flipV="1">
          <a:off x="4826000" y="92329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82"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3" name="直線コネクタ 182"/>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60960</xdr:rowOff>
    </xdr:from>
    <xdr:ext cx="762000" cy="259080"/>
    <xdr:sp macro="" textlink="">
      <xdr:nvSpPr>
        <xdr:cNvPr id="184" name="扶助費最大値テキスト"/>
        <xdr:cNvSpPr txBox="1"/>
      </xdr:nvSpPr>
      <xdr:spPr>
        <a:xfrm>
          <a:off x="4914900" y="8976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146050</xdr:rowOff>
    </xdr:from>
    <xdr:to xmlns:xdr="http://schemas.openxmlformats.org/drawingml/2006/spreadsheetDrawing">
      <xdr:col>24</xdr:col>
      <xdr:colOff>114300</xdr:colOff>
      <xdr:row>53</xdr:row>
      <xdr:rowOff>146050</xdr:rowOff>
    </xdr:to>
    <xdr:cxnSp macro="">
      <xdr:nvCxnSpPr>
        <xdr:cNvPr id="185" name="直線コネクタ 184"/>
        <xdr:cNvCxnSpPr/>
      </xdr:nvCxnSpPr>
      <xdr:spPr>
        <a:xfrm>
          <a:off x="4737100" y="923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146050</xdr:rowOff>
    </xdr:from>
    <xdr:to xmlns:xdr="http://schemas.openxmlformats.org/drawingml/2006/spreadsheetDrawing">
      <xdr:col>24</xdr:col>
      <xdr:colOff>25400</xdr:colOff>
      <xdr:row>56</xdr:row>
      <xdr:rowOff>50800</xdr:rowOff>
    </xdr:to>
    <xdr:cxnSp macro="">
      <xdr:nvCxnSpPr>
        <xdr:cNvPr id="186" name="直線コネクタ 185"/>
        <xdr:cNvCxnSpPr/>
      </xdr:nvCxnSpPr>
      <xdr:spPr>
        <a:xfrm>
          <a:off x="3987800" y="95758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168910</xdr:rowOff>
    </xdr:from>
    <xdr:ext cx="762000" cy="257810"/>
    <xdr:sp macro="" textlink="">
      <xdr:nvSpPr>
        <xdr:cNvPr id="187" name="扶助費平均値テキスト"/>
        <xdr:cNvSpPr txBox="1"/>
      </xdr:nvSpPr>
      <xdr:spPr>
        <a:xfrm>
          <a:off x="4914900" y="942721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8" name="フローチャート: 判断 187"/>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146050</xdr:rowOff>
    </xdr:from>
    <xdr:to xmlns:xdr="http://schemas.openxmlformats.org/drawingml/2006/spreadsheetDrawing">
      <xdr:col>19</xdr:col>
      <xdr:colOff>187325</xdr:colOff>
      <xdr:row>56</xdr:row>
      <xdr:rowOff>146050</xdr:rowOff>
    </xdr:to>
    <xdr:cxnSp macro="">
      <xdr:nvCxnSpPr>
        <xdr:cNvPr id="189" name="直線コネクタ 188"/>
        <xdr:cNvCxnSpPr/>
      </xdr:nvCxnSpPr>
      <xdr:spPr>
        <a:xfrm flipV="1">
          <a:off x="3098800" y="95758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5330" cy="259080"/>
    <xdr:sp macro="" textlink="">
      <xdr:nvSpPr>
        <xdr:cNvPr id="191" name="テキスト ボックス 190"/>
        <xdr:cNvSpPr txBox="1"/>
      </xdr:nvSpPr>
      <xdr:spPr>
        <a:xfrm>
          <a:off x="3606800" y="9649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146050</xdr:rowOff>
    </xdr:from>
    <xdr:to xmlns:xdr="http://schemas.openxmlformats.org/drawingml/2006/spreadsheetDrawing">
      <xdr:col>15</xdr:col>
      <xdr:colOff>98425</xdr:colOff>
      <xdr:row>57</xdr:row>
      <xdr:rowOff>12700</xdr:rowOff>
    </xdr:to>
    <xdr:cxnSp macro="">
      <xdr:nvCxnSpPr>
        <xdr:cNvPr id="192" name="直線コネクタ 191"/>
        <xdr:cNvCxnSpPr/>
      </xdr:nvCxnSpPr>
      <xdr:spPr>
        <a:xfrm flipV="1">
          <a:off x="2209800" y="97472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114300</xdr:rowOff>
    </xdr:from>
    <xdr:to xmlns:xdr="http://schemas.openxmlformats.org/drawingml/2006/spreadsheetDrawing">
      <xdr:col>15</xdr:col>
      <xdr:colOff>149225</xdr:colOff>
      <xdr:row>56</xdr:row>
      <xdr:rowOff>44450</xdr:rowOff>
    </xdr:to>
    <xdr:sp macro="" textlink="">
      <xdr:nvSpPr>
        <xdr:cNvPr id="193" name="フローチャート: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54610</xdr:rowOff>
    </xdr:from>
    <xdr:ext cx="762000" cy="257810"/>
    <xdr:sp macro="" textlink="">
      <xdr:nvSpPr>
        <xdr:cNvPr id="194" name="テキスト ボックス 193"/>
        <xdr:cNvSpPr txBox="1"/>
      </xdr:nvSpPr>
      <xdr:spPr>
        <a:xfrm>
          <a:off x="2717800" y="93129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12700</xdr:rowOff>
    </xdr:from>
    <xdr:to xmlns:xdr="http://schemas.openxmlformats.org/drawingml/2006/spreadsheetDrawing">
      <xdr:col>11</xdr:col>
      <xdr:colOff>9525</xdr:colOff>
      <xdr:row>57</xdr:row>
      <xdr:rowOff>12700</xdr:rowOff>
    </xdr:to>
    <xdr:cxnSp macro="">
      <xdr:nvCxnSpPr>
        <xdr:cNvPr id="195" name="直線コネクタ 194"/>
        <xdr:cNvCxnSpPr/>
      </xdr:nvCxnSpPr>
      <xdr:spPr>
        <a:xfrm>
          <a:off x="1320800" y="9785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6" name="フローチャート: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60730" cy="259080"/>
    <xdr:sp macro="" textlink="">
      <xdr:nvSpPr>
        <xdr:cNvPr id="197" name="テキスト ボックス 196"/>
        <xdr:cNvSpPr txBox="1"/>
      </xdr:nvSpPr>
      <xdr:spPr>
        <a:xfrm>
          <a:off x="1828800" y="93510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8" name="フローチャート: 判断 197"/>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60730" cy="257810"/>
    <xdr:sp macro="" textlink="">
      <xdr:nvSpPr>
        <xdr:cNvPr id="199" name="テキスト ボックス 198"/>
        <xdr:cNvSpPr txBox="1"/>
      </xdr:nvSpPr>
      <xdr:spPr>
        <a:xfrm>
          <a:off x="939800" y="93700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2" name="テキスト ボックス 201"/>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143510</xdr:rowOff>
    </xdr:from>
    <xdr:ext cx="762000" cy="257810"/>
    <xdr:sp macro="" textlink="">
      <xdr:nvSpPr>
        <xdr:cNvPr id="206" name="扶助費該当値テキスト"/>
        <xdr:cNvSpPr txBox="1"/>
      </xdr:nvSpPr>
      <xdr:spPr>
        <a:xfrm>
          <a:off x="4914900" y="9573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95250</xdr:rowOff>
    </xdr:from>
    <xdr:to xmlns:xdr="http://schemas.openxmlformats.org/drawingml/2006/spreadsheetDrawing">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35560</xdr:rowOff>
    </xdr:from>
    <xdr:ext cx="735330" cy="259080"/>
    <xdr:sp macro="" textlink="">
      <xdr:nvSpPr>
        <xdr:cNvPr id="208" name="テキスト ボックス 207"/>
        <xdr:cNvSpPr txBox="1"/>
      </xdr:nvSpPr>
      <xdr:spPr>
        <a:xfrm>
          <a:off x="3606800" y="92938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95250</xdr:rowOff>
    </xdr:from>
    <xdr:to xmlns:xdr="http://schemas.openxmlformats.org/drawingml/2006/spreadsheetDrawing">
      <xdr:col>15</xdr:col>
      <xdr:colOff>149225</xdr:colOff>
      <xdr:row>57</xdr:row>
      <xdr:rowOff>25400</xdr:rowOff>
    </xdr:to>
    <xdr:sp macro="" textlink="">
      <xdr:nvSpPr>
        <xdr:cNvPr id="209" name="楕円 208"/>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10160</xdr:rowOff>
    </xdr:from>
    <xdr:ext cx="762000" cy="259080"/>
    <xdr:sp macro="" textlink="">
      <xdr:nvSpPr>
        <xdr:cNvPr id="210" name="テキスト ボックス 209"/>
        <xdr:cNvSpPr txBox="1"/>
      </xdr:nvSpPr>
      <xdr:spPr>
        <a:xfrm>
          <a:off x="27178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133350</xdr:rowOff>
    </xdr:from>
    <xdr:to xmlns:xdr="http://schemas.openxmlformats.org/drawingml/2006/spreadsheetDrawing">
      <xdr:col>11</xdr:col>
      <xdr:colOff>60325</xdr:colOff>
      <xdr:row>57</xdr:row>
      <xdr:rowOff>63500</xdr:rowOff>
    </xdr:to>
    <xdr:sp macro="" textlink="">
      <xdr:nvSpPr>
        <xdr:cNvPr id="211" name="楕円 210"/>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48260</xdr:rowOff>
    </xdr:from>
    <xdr:ext cx="760730" cy="259080"/>
    <xdr:sp macro="" textlink="">
      <xdr:nvSpPr>
        <xdr:cNvPr id="212" name="テキスト ボックス 211"/>
        <xdr:cNvSpPr txBox="1"/>
      </xdr:nvSpPr>
      <xdr:spPr>
        <a:xfrm>
          <a:off x="1828800" y="9820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133350</xdr:rowOff>
    </xdr:from>
    <xdr:to xmlns:xdr="http://schemas.openxmlformats.org/drawingml/2006/spreadsheetDrawing">
      <xdr:col>6</xdr:col>
      <xdr:colOff>171450</xdr:colOff>
      <xdr:row>57</xdr:row>
      <xdr:rowOff>63500</xdr:rowOff>
    </xdr:to>
    <xdr:sp macro="" textlink="">
      <xdr:nvSpPr>
        <xdr:cNvPr id="213" name="楕円 212"/>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48260</xdr:rowOff>
    </xdr:from>
    <xdr:ext cx="760730" cy="259080"/>
    <xdr:sp macro="" textlink="">
      <xdr:nvSpPr>
        <xdr:cNvPr id="214" name="テキスト ボックス 213"/>
        <xdr:cNvSpPr txBox="1"/>
      </xdr:nvSpPr>
      <xdr:spPr>
        <a:xfrm>
          <a:off x="939800" y="9820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貸付金において第三セクターへの貸付を行ったため増額となっている。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繰出金においては、簡易水道事業特別会計、介護保険事業特別会計で減額となった一方、風ぐるま事業特別会計では既設風車撤去に係る起債借入れの繰上償還を実施したことにより、一般会計から繰出しを行ったため（財政調整基金充当）増額となり、</a:t>
          </a:r>
          <a:r>
            <a:rPr kumimoji="1" lang="en-US" altLang="ja-JP" sz="1200">
              <a:latin typeface="ＭＳ Ｐゴシック"/>
              <a:ea typeface="ＭＳ Ｐゴシック"/>
            </a:rPr>
            <a:t>12.6</a:t>
          </a:r>
          <a:r>
            <a:rPr kumimoji="1" lang="ja-JP" altLang="en-US" sz="1200">
              <a:latin typeface="ＭＳ Ｐゴシック"/>
              <a:ea typeface="ＭＳ Ｐゴシック"/>
            </a:rPr>
            <a:t>％増となった。経常経費充当一般財源の増により、経常収支比率は</a:t>
          </a:r>
          <a:r>
            <a:rPr kumimoji="1" lang="en-US" altLang="ja-JP" sz="1200">
              <a:latin typeface="ＭＳ Ｐゴシック"/>
              <a:ea typeface="ＭＳ Ｐゴシック"/>
            </a:rPr>
            <a:t>3.9</a:t>
          </a:r>
          <a:r>
            <a:rPr kumimoji="1" lang="ja-JP" altLang="en-US" sz="1200">
              <a:latin typeface="ＭＳ Ｐゴシック"/>
              <a:ea typeface="ＭＳ Ｐゴシック"/>
            </a:rPr>
            <a:t>ポイント上昇した。</a:t>
          </a:r>
          <a:endParaRPr kumimoji="1" lang="en-US" altLang="ja-JP" sz="1200">
            <a:latin typeface="ＭＳ Ｐゴシック"/>
            <a:ea typeface="ＭＳ Ｐゴシック"/>
          </a:endParaRPr>
        </a:p>
        <a:p>
          <a:r>
            <a:rPr kumimoji="1" lang="ja-JP" altLang="en-US" sz="1200">
              <a:latin typeface="ＭＳ Ｐゴシック"/>
              <a:ea typeface="ＭＳ Ｐゴシック"/>
            </a:rPr>
            <a:t>令和６年度より公営企業会計へ移行されるため、水道料金の見直しなどを図り、繰出金の抑制に努める。</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6" name="テキスト ボックス 225"/>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28" name="テキスト ボックス 227"/>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0" name="テキスト ボックス 229"/>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2" name="テキスト ボックス 231"/>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4" name="テキスト ボックス 233"/>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6" name="テキスト ボックス 235"/>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38" name="テキスト ボックス 237"/>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62</xdr:row>
      <xdr:rowOff>66040</xdr:rowOff>
    </xdr:to>
    <xdr:cxnSp macro="">
      <xdr:nvCxnSpPr>
        <xdr:cNvPr id="241" name="直線コネクタ 240"/>
        <xdr:cNvCxnSpPr/>
      </xdr:nvCxnSpPr>
      <xdr:spPr>
        <a:xfrm flipV="1">
          <a:off x="16510000" y="92710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38100</xdr:rowOff>
    </xdr:from>
    <xdr:ext cx="762000" cy="259080"/>
    <xdr:sp macro="" textlink="">
      <xdr:nvSpPr>
        <xdr:cNvPr id="242" name="その他最小値テキスト"/>
        <xdr:cNvSpPr txBox="1"/>
      </xdr:nvSpPr>
      <xdr:spPr>
        <a:xfrm>
          <a:off x="16598900" y="10668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66040</xdr:rowOff>
    </xdr:from>
    <xdr:to xmlns:xdr="http://schemas.openxmlformats.org/drawingml/2006/spreadsheetDrawing">
      <xdr:col>82</xdr:col>
      <xdr:colOff>196850</xdr:colOff>
      <xdr:row>62</xdr:row>
      <xdr:rowOff>66040</xdr:rowOff>
    </xdr:to>
    <xdr:cxnSp macro="">
      <xdr:nvCxnSpPr>
        <xdr:cNvPr id="243" name="直線コネクタ 242"/>
        <xdr:cNvCxnSpPr/>
      </xdr:nvCxnSpPr>
      <xdr:spPr>
        <a:xfrm>
          <a:off x="164211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7810"/>
    <xdr:sp macro="" textlink="">
      <xdr:nvSpPr>
        <xdr:cNvPr id="244" name="その他最大値テキスト"/>
        <xdr:cNvSpPr txBox="1"/>
      </xdr:nvSpPr>
      <xdr:spPr>
        <a:xfrm>
          <a:off x="16598900" y="9014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45" name="直線コネクタ 244"/>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134620</xdr:rowOff>
    </xdr:from>
    <xdr:to xmlns:xdr="http://schemas.openxmlformats.org/drawingml/2006/spreadsheetDrawing">
      <xdr:col>82</xdr:col>
      <xdr:colOff>107950</xdr:colOff>
      <xdr:row>58</xdr:row>
      <xdr:rowOff>88900</xdr:rowOff>
    </xdr:to>
    <xdr:cxnSp macro="">
      <xdr:nvCxnSpPr>
        <xdr:cNvPr id="246" name="直線コネクタ 245"/>
        <xdr:cNvCxnSpPr/>
      </xdr:nvCxnSpPr>
      <xdr:spPr>
        <a:xfrm>
          <a:off x="15671800" y="9735820"/>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43180</xdr:rowOff>
    </xdr:from>
    <xdr:ext cx="762000" cy="257810"/>
    <xdr:sp macro="" textlink="">
      <xdr:nvSpPr>
        <xdr:cNvPr id="247" name="その他平均値テキスト"/>
        <xdr:cNvSpPr txBox="1"/>
      </xdr:nvSpPr>
      <xdr:spPr>
        <a:xfrm>
          <a:off x="16598900" y="96443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26670</xdr:rowOff>
    </xdr:from>
    <xdr:to xmlns:xdr="http://schemas.openxmlformats.org/drawingml/2006/spreadsheetDrawing">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134620</xdr:rowOff>
    </xdr:from>
    <xdr:to xmlns:xdr="http://schemas.openxmlformats.org/drawingml/2006/spreadsheetDrawing">
      <xdr:col>78</xdr:col>
      <xdr:colOff>69850</xdr:colOff>
      <xdr:row>57</xdr:row>
      <xdr:rowOff>24130</xdr:rowOff>
    </xdr:to>
    <xdr:cxnSp macro="">
      <xdr:nvCxnSpPr>
        <xdr:cNvPr id="249" name="直線コネクタ 248"/>
        <xdr:cNvCxnSpPr/>
      </xdr:nvCxnSpPr>
      <xdr:spPr>
        <a:xfrm flipV="1">
          <a:off x="14782800" y="97358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0</xdr:rowOff>
    </xdr:from>
    <xdr:to xmlns:xdr="http://schemas.openxmlformats.org/drawingml/2006/spreadsheetDrawing">
      <xdr:col>78</xdr:col>
      <xdr:colOff>120650</xdr:colOff>
      <xdr:row>58</xdr:row>
      <xdr:rowOff>101600</xdr:rowOff>
    </xdr:to>
    <xdr:sp macro="" textlink="">
      <xdr:nvSpPr>
        <xdr:cNvPr id="250" name="フローチャート: 判断 249"/>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86360</xdr:rowOff>
    </xdr:from>
    <xdr:ext cx="736600" cy="257810"/>
    <xdr:sp macro="" textlink="">
      <xdr:nvSpPr>
        <xdr:cNvPr id="251" name="テキスト ボックス 250"/>
        <xdr:cNvSpPr txBox="1"/>
      </xdr:nvSpPr>
      <xdr:spPr>
        <a:xfrm>
          <a:off x="15290800" y="10030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24130</xdr:rowOff>
    </xdr:from>
    <xdr:to xmlns:xdr="http://schemas.openxmlformats.org/drawingml/2006/spreadsheetDrawing">
      <xdr:col>73</xdr:col>
      <xdr:colOff>180975</xdr:colOff>
      <xdr:row>58</xdr:row>
      <xdr:rowOff>50800</xdr:rowOff>
    </xdr:to>
    <xdr:cxnSp macro="">
      <xdr:nvCxnSpPr>
        <xdr:cNvPr id="252" name="直線コネクタ 251"/>
        <xdr:cNvCxnSpPr/>
      </xdr:nvCxnSpPr>
      <xdr:spPr>
        <a:xfrm flipV="1">
          <a:off x="13893800" y="97967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156210</xdr:rowOff>
    </xdr:from>
    <xdr:to xmlns:xdr="http://schemas.openxmlformats.org/drawingml/2006/spreadsheetDrawing">
      <xdr:col>74</xdr:col>
      <xdr:colOff>31750</xdr:colOff>
      <xdr:row>58</xdr:row>
      <xdr:rowOff>86360</xdr:rowOff>
    </xdr:to>
    <xdr:sp macro="" textlink="">
      <xdr:nvSpPr>
        <xdr:cNvPr id="253" name="フローチャート: 判断 252"/>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71120</xdr:rowOff>
    </xdr:from>
    <xdr:ext cx="762000" cy="259080"/>
    <xdr:sp macro="" textlink="">
      <xdr:nvSpPr>
        <xdr:cNvPr id="254" name="テキスト ボックス 253"/>
        <xdr:cNvSpPr txBox="1"/>
      </xdr:nvSpPr>
      <xdr:spPr>
        <a:xfrm>
          <a:off x="144018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138430</xdr:rowOff>
    </xdr:from>
    <xdr:to xmlns:xdr="http://schemas.openxmlformats.org/drawingml/2006/spreadsheetDrawing">
      <xdr:col>69</xdr:col>
      <xdr:colOff>92075</xdr:colOff>
      <xdr:row>58</xdr:row>
      <xdr:rowOff>50800</xdr:rowOff>
    </xdr:to>
    <xdr:cxnSp macro="">
      <xdr:nvCxnSpPr>
        <xdr:cNvPr id="255" name="直線コネクタ 254"/>
        <xdr:cNvCxnSpPr/>
      </xdr:nvCxnSpPr>
      <xdr:spPr>
        <a:xfrm>
          <a:off x="13004800" y="99110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118110</xdr:rowOff>
    </xdr:from>
    <xdr:to xmlns:xdr="http://schemas.openxmlformats.org/drawingml/2006/spreadsheetDrawing">
      <xdr:col>69</xdr:col>
      <xdr:colOff>142875</xdr:colOff>
      <xdr:row>58</xdr:row>
      <xdr:rowOff>48260</xdr:rowOff>
    </xdr:to>
    <xdr:sp macro="" textlink="">
      <xdr:nvSpPr>
        <xdr:cNvPr id="256" name="フローチャート: 判断 255"/>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58420</xdr:rowOff>
    </xdr:from>
    <xdr:ext cx="760730" cy="259080"/>
    <xdr:sp macro="" textlink="">
      <xdr:nvSpPr>
        <xdr:cNvPr id="257" name="テキスト ボックス 256"/>
        <xdr:cNvSpPr txBox="1"/>
      </xdr:nvSpPr>
      <xdr:spPr>
        <a:xfrm>
          <a:off x="13512800" y="96596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58" name="フローチャート: 判断 257"/>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59" name="テキスト ボックス 258"/>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1" name="テキスト ボックス 260"/>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2" name="テキスト ボックス 261"/>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4" name="テキスト ボックス 263"/>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38100</xdr:rowOff>
    </xdr:from>
    <xdr:to xmlns:xdr="http://schemas.openxmlformats.org/drawingml/2006/spreadsheetDrawing">
      <xdr:col>82</xdr:col>
      <xdr:colOff>158750</xdr:colOff>
      <xdr:row>58</xdr:row>
      <xdr:rowOff>139700</xdr:rowOff>
    </xdr:to>
    <xdr:sp macro="" textlink="">
      <xdr:nvSpPr>
        <xdr:cNvPr id="265" name="楕円 264"/>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10160</xdr:rowOff>
    </xdr:from>
    <xdr:ext cx="762000" cy="259080"/>
    <xdr:sp macro="" textlink="">
      <xdr:nvSpPr>
        <xdr:cNvPr id="266" name="その他該当値テキスト"/>
        <xdr:cNvSpPr txBox="1"/>
      </xdr:nvSpPr>
      <xdr:spPr>
        <a:xfrm>
          <a:off x="16598900"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83820</xdr:rowOff>
    </xdr:from>
    <xdr:to xmlns:xdr="http://schemas.openxmlformats.org/drawingml/2006/spreadsheetDrawing">
      <xdr:col>78</xdr:col>
      <xdr:colOff>120650</xdr:colOff>
      <xdr:row>57</xdr:row>
      <xdr:rowOff>13970</xdr:rowOff>
    </xdr:to>
    <xdr:sp macro="" textlink="">
      <xdr:nvSpPr>
        <xdr:cNvPr id="267" name="楕円 266"/>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24130</xdr:rowOff>
    </xdr:from>
    <xdr:ext cx="736600" cy="259080"/>
    <xdr:sp macro="" textlink="">
      <xdr:nvSpPr>
        <xdr:cNvPr id="268" name="テキスト ボックス 267"/>
        <xdr:cNvSpPr txBox="1"/>
      </xdr:nvSpPr>
      <xdr:spPr>
        <a:xfrm>
          <a:off x="15290800" y="9453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9" name="楕円 268"/>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85090</xdr:rowOff>
    </xdr:from>
    <xdr:ext cx="762000" cy="259080"/>
    <xdr:sp macro="" textlink="">
      <xdr:nvSpPr>
        <xdr:cNvPr id="270" name="テキスト ボックス 269"/>
        <xdr:cNvSpPr txBox="1"/>
      </xdr:nvSpPr>
      <xdr:spPr>
        <a:xfrm>
          <a:off x="14401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0</xdr:rowOff>
    </xdr:from>
    <xdr:to xmlns:xdr="http://schemas.openxmlformats.org/drawingml/2006/spreadsheetDrawing">
      <xdr:col>69</xdr:col>
      <xdr:colOff>142875</xdr:colOff>
      <xdr:row>58</xdr:row>
      <xdr:rowOff>101600</xdr:rowOff>
    </xdr:to>
    <xdr:sp macro="" textlink="">
      <xdr:nvSpPr>
        <xdr:cNvPr id="271" name="楕円 270"/>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86360</xdr:rowOff>
    </xdr:from>
    <xdr:ext cx="760730" cy="257810"/>
    <xdr:sp macro="" textlink="">
      <xdr:nvSpPr>
        <xdr:cNvPr id="272" name="テキスト ボックス 271"/>
        <xdr:cNvSpPr txBox="1"/>
      </xdr:nvSpPr>
      <xdr:spPr>
        <a:xfrm>
          <a:off x="13512800" y="10030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73" name="楕円 272"/>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27940</xdr:rowOff>
    </xdr:from>
    <xdr:ext cx="762000" cy="259080"/>
    <xdr:sp macro="" textlink="">
      <xdr:nvSpPr>
        <xdr:cNvPr id="274" name="テキスト ボックス 273"/>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令和４年度は、一部事務組合負担金（塵芥処理）の増額等により、補助費等の経常収支比率が上昇したが、令和５年度においては同負担金が</a:t>
          </a:r>
          <a:r>
            <a:rPr kumimoji="1" lang="en-US" altLang="ja-JP" sz="1300">
              <a:latin typeface="ＭＳ Ｐゴシック"/>
              <a:ea typeface="ＭＳ Ｐゴシック"/>
            </a:rPr>
            <a:t>49.8</a:t>
          </a:r>
          <a:r>
            <a:rPr kumimoji="1" lang="ja-JP" altLang="en-US" sz="1300">
              <a:latin typeface="ＭＳ Ｐゴシック"/>
              <a:ea typeface="ＭＳ Ｐゴシック"/>
            </a:rPr>
            <a:t>％減となり、経常収支比率も</a:t>
          </a:r>
          <a:r>
            <a:rPr kumimoji="1" lang="en-US" altLang="ja-JP" sz="1300">
              <a:latin typeface="ＭＳ Ｐゴシック"/>
              <a:ea typeface="ＭＳ Ｐゴシック"/>
            </a:rPr>
            <a:t>3.3</a:t>
          </a:r>
          <a:r>
            <a:rPr kumimoji="1" lang="ja-JP" altLang="en-US" sz="1300">
              <a:latin typeface="ＭＳ Ｐゴシック"/>
              <a:ea typeface="ＭＳ Ｐゴシック"/>
            </a:rPr>
            <a:t>ポイント減少した。</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6" name="テキスト ボックス 285"/>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88" name="テキスト ボックス 287"/>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0" name="テキスト ボックス 289"/>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2" name="テキスト ボックス 291"/>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4" name="テキスト ボックス 293"/>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6" name="テキスト ボックス 295"/>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67310</xdr:rowOff>
    </xdr:from>
    <xdr:to xmlns:xdr="http://schemas.openxmlformats.org/drawingml/2006/spreadsheetDrawing">
      <xdr:col>82</xdr:col>
      <xdr:colOff>107950</xdr:colOff>
      <xdr:row>40</xdr:row>
      <xdr:rowOff>81280</xdr:rowOff>
    </xdr:to>
    <xdr:cxnSp macro="">
      <xdr:nvCxnSpPr>
        <xdr:cNvPr id="299" name="直線コネクタ 298"/>
        <xdr:cNvCxnSpPr/>
      </xdr:nvCxnSpPr>
      <xdr:spPr>
        <a:xfrm flipV="1">
          <a:off x="16510000" y="589661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53340</xdr:rowOff>
    </xdr:from>
    <xdr:ext cx="762000" cy="257810"/>
    <xdr:sp macro="" textlink="">
      <xdr:nvSpPr>
        <xdr:cNvPr id="300" name="補助費等最小値テキスト"/>
        <xdr:cNvSpPr txBox="1"/>
      </xdr:nvSpPr>
      <xdr:spPr>
        <a:xfrm>
          <a:off x="16598900" y="69113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81280</xdr:rowOff>
    </xdr:from>
    <xdr:to xmlns:xdr="http://schemas.openxmlformats.org/drawingml/2006/spreadsheetDrawing">
      <xdr:col>82</xdr:col>
      <xdr:colOff>196850</xdr:colOff>
      <xdr:row>40</xdr:row>
      <xdr:rowOff>81280</xdr:rowOff>
    </xdr:to>
    <xdr:cxnSp macro="">
      <xdr:nvCxnSpPr>
        <xdr:cNvPr id="301" name="直線コネクタ 300"/>
        <xdr:cNvCxnSpPr/>
      </xdr:nvCxnSpPr>
      <xdr:spPr>
        <a:xfrm>
          <a:off x="16421100" y="693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153670</xdr:rowOff>
    </xdr:from>
    <xdr:ext cx="762000" cy="259080"/>
    <xdr:sp macro="" textlink="">
      <xdr:nvSpPr>
        <xdr:cNvPr id="302" name="補助費等最大値テキスト"/>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67310</xdr:rowOff>
    </xdr:from>
    <xdr:to xmlns:xdr="http://schemas.openxmlformats.org/drawingml/2006/spreadsheetDrawing">
      <xdr:col>82</xdr:col>
      <xdr:colOff>196850</xdr:colOff>
      <xdr:row>34</xdr:row>
      <xdr:rowOff>67310</xdr:rowOff>
    </xdr:to>
    <xdr:cxnSp macro="">
      <xdr:nvCxnSpPr>
        <xdr:cNvPr id="303" name="直線コネクタ 302"/>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104140</xdr:rowOff>
    </xdr:from>
    <xdr:to xmlns:xdr="http://schemas.openxmlformats.org/drawingml/2006/spreadsheetDrawing">
      <xdr:col>82</xdr:col>
      <xdr:colOff>107950</xdr:colOff>
      <xdr:row>37</xdr:row>
      <xdr:rowOff>83820</xdr:rowOff>
    </xdr:to>
    <xdr:cxnSp macro="">
      <xdr:nvCxnSpPr>
        <xdr:cNvPr id="304" name="直線コネクタ 303"/>
        <xdr:cNvCxnSpPr/>
      </xdr:nvCxnSpPr>
      <xdr:spPr>
        <a:xfrm flipV="1">
          <a:off x="15671800" y="6276340"/>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98425</xdr:rowOff>
    </xdr:from>
    <xdr:ext cx="762000" cy="257810"/>
    <xdr:sp macro="" textlink="">
      <xdr:nvSpPr>
        <xdr:cNvPr id="305" name="補助費等平均値テキスト"/>
        <xdr:cNvSpPr txBox="1"/>
      </xdr:nvSpPr>
      <xdr:spPr>
        <a:xfrm>
          <a:off x="16598900" y="62706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126365</xdr:rowOff>
    </xdr:from>
    <xdr:to xmlns:xdr="http://schemas.openxmlformats.org/drawingml/2006/spreadsheetDrawing">
      <xdr:col>82</xdr:col>
      <xdr:colOff>158750</xdr:colOff>
      <xdr:row>37</xdr:row>
      <xdr:rowOff>56515</xdr:rowOff>
    </xdr:to>
    <xdr:sp macro="" textlink="">
      <xdr:nvSpPr>
        <xdr:cNvPr id="306" name="フローチャート: 判断 305"/>
        <xdr:cNvSpPr/>
      </xdr:nvSpPr>
      <xdr:spPr>
        <a:xfrm>
          <a:off x="16459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29210</xdr:rowOff>
    </xdr:from>
    <xdr:to xmlns:xdr="http://schemas.openxmlformats.org/drawingml/2006/spreadsheetDrawing">
      <xdr:col>78</xdr:col>
      <xdr:colOff>69850</xdr:colOff>
      <xdr:row>37</xdr:row>
      <xdr:rowOff>83820</xdr:rowOff>
    </xdr:to>
    <xdr:cxnSp macro="">
      <xdr:nvCxnSpPr>
        <xdr:cNvPr id="307" name="直線コネクタ 306"/>
        <xdr:cNvCxnSpPr/>
      </xdr:nvCxnSpPr>
      <xdr:spPr>
        <a:xfrm>
          <a:off x="14782800" y="63728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71755</xdr:rowOff>
    </xdr:from>
    <xdr:to xmlns:xdr="http://schemas.openxmlformats.org/drawingml/2006/spreadsheetDrawing">
      <xdr:col>78</xdr:col>
      <xdr:colOff>120650</xdr:colOff>
      <xdr:row>37</xdr:row>
      <xdr:rowOff>1905</xdr:rowOff>
    </xdr:to>
    <xdr:sp macro="" textlink="">
      <xdr:nvSpPr>
        <xdr:cNvPr id="308" name="フローチャート: 判断 307"/>
        <xdr:cNvSpPr/>
      </xdr:nvSpPr>
      <xdr:spPr>
        <a:xfrm>
          <a:off x="15621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12065</xdr:rowOff>
    </xdr:from>
    <xdr:ext cx="736600" cy="259080"/>
    <xdr:sp macro="" textlink="">
      <xdr:nvSpPr>
        <xdr:cNvPr id="309" name="テキスト ボックス 308"/>
        <xdr:cNvSpPr txBox="1"/>
      </xdr:nvSpPr>
      <xdr:spPr>
        <a:xfrm>
          <a:off x="15290800" y="6012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29210</xdr:rowOff>
    </xdr:from>
    <xdr:to xmlns:xdr="http://schemas.openxmlformats.org/drawingml/2006/spreadsheetDrawing">
      <xdr:col>73</xdr:col>
      <xdr:colOff>180975</xdr:colOff>
      <xdr:row>37</xdr:row>
      <xdr:rowOff>101600</xdr:rowOff>
    </xdr:to>
    <xdr:cxnSp macro="">
      <xdr:nvCxnSpPr>
        <xdr:cNvPr id="310" name="直線コネクタ 309"/>
        <xdr:cNvCxnSpPr/>
      </xdr:nvCxnSpPr>
      <xdr:spPr>
        <a:xfrm flipV="1">
          <a:off x="13893800" y="637286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1" name="フローチャート: 判断 310"/>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2" name="テキスト ボックス 311"/>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101600</xdr:rowOff>
    </xdr:from>
    <xdr:to xmlns:xdr="http://schemas.openxmlformats.org/drawingml/2006/spreadsheetDrawing">
      <xdr:col>69</xdr:col>
      <xdr:colOff>92075</xdr:colOff>
      <xdr:row>37</xdr:row>
      <xdr:rowOff>120650</xdr:rowOff>
    </xdr:to>
    <xdr:cxnSp macro="">
      <xdr:nvCxnSpPr>
        <xdr:cNvPr id="313" name="直線コネクタ 312"/>
        <xdr:cNvCxnSpPr/>
      </xdr:nvCxnSpPr>
      <xdr:spPr>
        <a:xfrm flipV="1">
          <a:off x="13004800" y="64452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14" name="フローチャート: 判断 313"/>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60730" cy="259080"/>
    <xdr:sp macro="" textlink="">
      <xdr:nvSpPr>
        <xdr:cNvPr id="315" name="テキスト ボックス 314"/>
        <xdr:cNvSpPr txBox="1"/>
      </xdr:nvSpPr>
      <xdr:spPr>
        <a:xfrm>
          <a:off x="13512800" y="6026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16" name="フローチャート: 判断 315"/>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7810"/>
    <xdr:sp macro="" textlink="">
      <xdr:nvSpPr>
        <xdr:cNvPr id="317" name="テキスト ボックス 316"/>
        <xdr:cNvSpPr txBox="1"/>
      </xdr:nvSpPr>
      <xdr:spPr>
        <a:xfrm>
          <a:off x="12623800" y="6031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9" name="テキスト ボックス 318"/>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0" name="テキスト ボックス 319"/>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2" name="テキスト ボックス 321"/>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53340</xdr:rowOff>
    </xdr:from>
    <xdr:to xmlns:xdr="http://schemas.openxmlformats.org/drawingml/2006/spreadsheetDrawing">
      <xdr:col>82</xdr:col>
      <xdr:colOff>158750</xdr:colOff>
      <xdr:row>36</xdr:row>
      <xdr:rowOff>154940</xdr:rowOff>
    </xdr:to>
    <xdr:sp macro="" textlink="">
      <xdr:nvSpPr>
        <xdr:cNvPr id="323" name="楕円 32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69850</xdr:rowOff>
    </xdr:from>
    <xdr:ext cx="762000" cy="259080"/>
    <xdr:sp macro="" textlink="">
      <xdr:nvSpPr>
        <xdr:cNvPr id="324" name="補助費等該当値テキスト"/>
        <xdr:cNvSpPr txBox="1"/>
      </xdr:nvSpPr>
      <xdr:spPr>
        <a:xfrm>
          <a:off x="165989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33020</xdr:rowOff>
    </xdr:from>
    <xdr:to xmlns:xdr="http://schemas.openxmlformats.org/drawingml/2006/spreadsheetDrawing">
      <xdr:col>78</xdr:col>
      <xdr:colOff>120650</xdr:colOff>
      <xdr:row>37</xdr:row>
      <xdr:rowOff>134620</xdr:rowOff>
    </xdr:to>
    <xdr:sp macro="" textlink="">
      <xdr:nvSpPr>
        <xdr:cNvPr id="325" name="楕円 324"/>
        <xdr:cNvSpPr/>
      </xdr:nvSpPr>
      <xdr:spPr>
        <a:xfrm>
          <a:off x="15621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119380</xdr:rowOff>
    </xdr:from>
    <xdr:ext cx="736600" cy="259080"/>
    <xdr:sp macro="" textlink="">
      <xdr:nvSpPr>
        <xdr:cNvPr id="326" name="テキスト ボックス 325"/>
        <xdr:cNvSpPr txBox="1"/>
      </xdr:nvSpPr>
      <xdr:spPr>
        <a:xfrm>
          <a:off x="15290800" y="6463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149225</xdr:rowOff>
    </xdr:from>
    <xdr:to xmlns:xdr="http://schemas.openxmlformats.org/drawingml/2006/spreadsheetDrawing">
      <xdr:col>74</xdr:col>
      <xdr:colOff>31750</xdr:colOff>
      <xdr:row>37</xdr:row>
      <xdr:rowOff>79375</xdr:rowOff>
    </xdr:to>
    <xdr:sp macro="" textlink="">
      <xdr:nvSpPr>
        <xdr:cNvPr id="327" name="楕円 326"/>
        <xdr:cNvSpPr/>
      </xdr:nvSpPr>
      <xdr:spPr>
        <a:xfrm>
          <a:off x="147320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64135</xdr:rowOff>
    </xdr:from>
    <xdr:ext cx="762000" cy="257810"/>
    <xdr:sp macro="" textlink="">
      <xdr:nvSpPr>
        <xdr:cNvPr id="328" name="テキスト ボックス 327"/>
        <xdr:cNvSpPr txBox="1"/>
      </xdr:nvSpPr>
      <xdr:spPr>
        <a:xfrm>
          <a:off x="14401800" y="64077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29" name="楕円 328"/>
        <xdr:cNvSpPr/>
      </xdr:nvSpPr>
      <xdr:spPr>
        <a:xfrm>
          <a:off x="13843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60730" cy="259080"/>
    <xdr:sp macro="" textlink="">
      <xdr:nvSpPr>
        <xdr:cNvPr id="330" name="テキスト ボックス 329"/>
        <xdr:cNvSpPr txBox="1"/>
      </xdr:nvSpPr>
      <xdr:spPr>
        <a:xfrm>
          <a:off x="13512800" y="64808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69215</xdr:rowOff>
    </xdr:from>
    <xdr:to xmlns:xdr="http://schemas.openxmlformats.org/drawingml/2006/spreadsheetDrawing">
      <xdr:col>65</xdr:col>
      <xdr:colOff>53975</xdr:colOff>
      <xdr:row>37</xdr:row>
      <xdr:rowOff>170815</xdr:rowOff>
    </xdr:to>
    <xdr:sp macro="" textlink="">
      <xdr:nvSpPr>
        <xdr:cNvPr id="331" name="楕円 330"/>
        <xdr:cNvSpPr/>
      </xdr:nvSpPr>
      <xdr:spPr>
        <a:xfrm>
          <a:off x="129540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155575</xdr:rowOff>
    </xdr:from>
    <xdr:ext cx="762000" cy="257810"/>
    <xdr:sp macro="" textlink="">
      <xdr:nvSpPr>
        <xdr:cNvPr id="332" name="テキスト ボックス 331"/>
        <xdr:cNvSpPr txBox="1"/>
      </xdr:nvSpPr>
      <xdr:spPr>
        <a:xfrm>
          <a:off x="12623800" y="64992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年度から元利償還金が減少傾向にあったが、平成</a:t>
          </a:r>
          <a:r>
            <a:rPr kumimoji="1" lang="en-US" altLang="ja-JP" sz="1100">
              <a:latin typeface="ＭＳ Ｐゴシック"/>
              <a:ea typeface="ＭＳ Ｐゴシック"/>
            </a:rPr>
            <a:t>30</a:t>
          </a:r>
          <a:r>
            <a:rPr kumimoji="1" lang="ja-JP" altLang="en-US" sz="1100">
              <a:latin typeface="ＭＳ Ｐゴシック"/>
              <a:ea typeface="ＭＳ Ｐゴシック"/>
            </a:rPr>
            <a:t>年度に借入れを行った過疎債ハード（町立図書館整備・複合福祉施設整備）の元金償還開始に伴い、令和３年度から上昇に転じている。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令和５年度は、長期債に係る元利償還金は前年度比</a:t>
          </a:r>
          <a:r>
            <a:rPr kumimoji="1" lang="en-US" altLang="ja-JP" sz="1100">
              <a:latin typeface="ＭＳ Ｐゴシック"/>
              <a:ea typeface="ＭＳ Ｐゴシック"/>
            </a:rPr>
            <a:t>3.7</a:t>
          </a:r>
          <a:r>
            <a:rPr kumimoji="1" lang="ja-JP" altLang="en-US" sz="1100">
              <a:latin typeface="ＭＳ Ｐゴシック"/>
              <a:ea typeface="ＭＳ Ｐゴシック"/>
            </a:rPr>
            <a:t>％増となり、経常経費充当一般財源も増となったことで、経常収支比率は</a:t>
          </a:r>
          <a:r>
            <a:rPr kumimoji="1" lang="en-US" altLang="ja-JP" sz="1100">
              <a:latin typeface="ＭＳ Ｐゴシック"/>
              <a:ea typeface="ＭＳ Ｐゴシック"/>
            </a:rPr>
            <a:t>1.2</a:t>
          </a:r>
          <a:r>
            <a:rPr kumimoji="1" lang="ja-JP" altLang="en-US" sz="1100">
              <a:latin typeface="ＭＳ Ｐゴシック"/>
              <a:ea typeface="ＭＳ Ｐゴシック"/>
            </a:rPr>
            <a:t>ポイント増となった。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今後も大型事業（道の駅整備事業・脱炭素事業等）の起債借入れにより公債費は上昇する見込みであるため、償還期間を長くするなど公債費の平準化に努める。</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4" name="テキスト ボックス 343"/>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6" name="テキスト ボックス 345"/>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8" name="テキスト ボックス 347"/>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0" name="テキスト ボックス 349"/>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2" name="テキスト ボックス 351"/>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4" name="テキスト ボックス 353"/>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6" name="テキスト ボックス 355"/>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39370</xdr:rowOff>
    </xdr:to>
    <xdr:cxnSp macro="">
      <xdr:nvCxnSpPr>
        <xdr:cNvPr id="359" name="直線コネクタ 358"/>
        <xdr:cNvCxnSpPr/>
      </xdr:nvCxnSpPr>
      <xdr:spPr>
        <a:xfrm flipV="1">
          <a:off x="4826000" y="1250950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11430</xdr:rowOff>
    </xdr:from>
    <xdr:ext cx="762000" cy="259080"/>
    <xdr:sp macro="" textlink="">
      <xdr:nvSpPr>
        <xdr:cNvPr id="360" name="公債費最小値テキスト"/>
        <xdr:cNvSpPr txBox="1"/>
      </xdr:nvSpPr>
      <xdr:spPr>
        <a:xfrm>
          <a:off x="49149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39370</xdr:rowOff>
    </xdr:from>
    <xdr:to xmlns:xdr="http://schemas.openxmlformats.org/drawingml/2006/spreadsheetDrawing">
      <xdr:col>24</xdr:col>
      <xdr:colOff>114300</xdr:colOff>
      <xdr:row>80</xdr:row>
      <xdr:rowOff>39370</xdr:rowOff>
    </xdr:to>
    <xdr:cxnSp macro="">
      <xdr:nvCxnSpPr>
        <xdr:cNvPr id="361" name="直線コネクタ 360"/>
        <xdr:cNvCxnSpPr/>
      </xdr:nvCxnSpPr>
      <xdr:spPr>
        <a:xfrm>
          <a:off x="4737100" y="1375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3" name="直線コネクタ 36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5080</xdr:rowOff>
    </xdr:from>
    <xdr:to xmlns:xdr="http://schemas.openxmlformats.org/drawingml/2006/spreadsheetDrawing">
      <xdr:col>24</xdr:col>
      <xdr:colOff>25400</xdr:colOff>
      <xdr:row>78</xdr:row>
      <xdr:rowOff>50800</xdr:rowOff>
    </xdr:to>
    <xdr:cxnSp macro="">
      <xdr:nvCxnSpPr>
        <xdr:cNvPr id="364" name="直線コネクタ 363"/>
        <xdr:cNvCxnSpPr/>
      </xdr:nvCxnSpPr>
      <xdr:spPr>
        <a:xfrm>
          <a:off x="3987800" y="133781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104140</xdr:rowOff>
    </xdr:from>
    <xdr:ext cx="762000" cy="259080"/>
    <xdr:sp macro="" textlink="">
      <xdr:nvSpPr>
        <xdr:cNvPr id="365" name="公債費平均値テキスト"/>
        <xdr:cNvSpPr txBox="1"/>
      </xdr:nvSpPr>
      <xdr:spPr>
        <a:xfrm>
          <a:off x="4914900" y="1296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87630</xdr:rowOff>
    </xdr:from>
    <xdr:to xmlns:xdr="http://schemas.openxmlformats.org/drawingml/2006/spreadsheetDrawing">
      <xdr:col>24</xdr:col>
      <xdr:colOff>76200</xdr:colOff>
      <xdr:row>77</xdr:row>
      <xdr:rowOff>17780</xdr:rowOff>
    </xdr:to>
    <xdr:sp macro="" textlink="">
      <xdr:nvSpPr>
        <xdr:cNvPr id="366" name="フローチャート: 判断 365"/>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88900</xdr:rowOff>
    </xdr:from>
    <xdr:to xmlns:xdr="http://schemas.openxmlformats.org/drawingml/2006/spreadsheetDrawing">
      <xdr:col>19</xdr:col>
      <xdr:colOff>187325</xdr:colOff>
      <xdr:row>78</xdr:row>
      <xdr:rowOff>5080</xdr:rowOff>
    </xdr:to>
    <xdr:cxnSp macro="">
      <xdr:nvCxnSpPr>
        <xdr:cNvPr id="367" name="直線コネクタ 366"/>
        <xdr:cNvCxnSpPr/>
      </xdr:nvCxnSpPr>
      <xdr:spPr>
        <a:xfrm>
          <a:off x="3098800" y="1329055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68" name="フローチャート: 判断 367"/>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157480</xdr:rowOff>
    </xdr:from>
    <xdr:ext cx="735330" cy="257810"/>
    <xdr:sp macro="" textlink="">
      <xdr:nvSpPr>
        <xdr:cNvPr id="369" name="テキスト ボックス 368"/>
        <xdr:cNvSpPr txBox="1"/>
      </xdr:nvSpPr>
      <xdr:spPr>
        <a:xfrm>
          <a:off x="3606800" y="128447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5080</xdr:rowOff>
    </xdr:from>
    <xdr:to xmlns:xdr="http://schemas.openxmlformats.org/drawingml/2006/spreadsheetDrawing">
      <xdr:col>15</xdr:col>
      <xdr:colOff>98425</xdr:colOff>
      <xdr:row>77</xdr:row>
      <xdr:rowOff>88900</xdr:rowOff>
    </xdr:to>
    <xdr:cxnSp macro="">
      <xdr:nvCxnSpPr>
        <xdr:cNvPr id="370" name="直線コネクタ 369"/>
        <xdr:cNvCxnSpPr/>
      </xdr:nvCxnSpPr>
      <xdr:spPr>
        <a:xfrm>
          <a:off x="2209800" y="1320673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15240</xdr:rowOff>
    </xdr:from>
    <xdr:to xmlns:xdr="http://schemas.openxmlformats.org/drawingml/2006/spreadsheetDrawing">
      <xdr:col>15</xdr:col>
      <xdr:colOff>149225</xdr:colOff>
      <xdr:row>76</xdr:row>
      <xdr:rowOff>116840</xdr:rowOff>
    </xdr:to>
    <xdr:sp macro="" textlink="">
      <xdr:nvSpPr>
        <xdr:cNvPr id="371" name="フローチャート: 判断 370"/>
        <xdr:cNvSpPr/>
      </xdr:nvSpPr>
      <xdr:spPr>
        <a:xfrm>
          <a:off x="3048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127000</xdr:rowOff>
    </xdr:from>
    <xdr:ext cx="762000" cy="259080"/>
    <xdr:sp macro="" textlink="">
      <xdr:nvSpPr>
        <xdr:cNvPr id="372" name="テキスト ボックス 371"/>
        <xdr:cNvSpPr txBox="1"/>
      </xdr:nvSpPr>
      <xdr:spPr>
        <a:xfrm>
          <a:off x="2717800" y="1281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5080</xdr:rowOff>
    </xdr:from>
    <xdr:to xmlns:xdr="http://schemas.openxmlformats.org/drawingml/2006/spreadsheetDrawing">
      <xdr:col>11</xdr:col>
      <xdr:colOff>9525</xdr:colOff>
      <xdr:row>77</xdr:row>
      <xdr:rowOff>46990</xdr:rowOff>
    </xdr:to>
    <xdr:cxnSp macro="">
      <xdr:nvCxnSpPr>
        <xdr:cNvPr id="373" name="直線コネクタ 372"/>
        <xdr:cNvCxnSpPr/>
      </xdr:nvCxnSpPr>
      <xdr:spPr>
        <a:xfrm flipV="1">
          <a:off x="1320800" y="132067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74" name="フローチャート: 判断 373"/>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50800</xdr:rowOff>
    </xdr:from>
    <xdr:ext cx="760730" cy="259080"/>
    <xdr:sp macro="" textlink="">
      <xdr:nvSpPr>
        <xdr:cNvPr id="375" name="テキスト ボックス 374"/>
        <xdr:cNvSpPr txBox="1"/>
      </xdr:nvSpPr>
      <xdr:spPr>
        <a:xfrm>
          <a:off x="1828800" y="12909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76" name="フローチャート: 判断 375"/>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58420</xdr:rowOff>
    </xdr:from>
    <xdr:ext cx="760730" cy="259080"/>
    <xdr:sp macro="" textlink="">
      <xdr:nvSpPr>
        <xdr:cNvPr id="377" name="テキスト ボックス 376"/>
        <xdr:cNvSpPr txBox="1"/>
      </xdr:nvSpPr>
      <xdr:spPr>
        <a:xfrm>
          <a:off x="939800" y="129171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0" name="テキスト ボックス 379"/>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0</xdr:rowOff>
    </xdr:from>
    <xdr:to xmlns:xdr="http://schemas.openxmlformats.org/drawingml/2006/spreadsheetDrawing">
      <xdr:col>24</xdr:col>
      <xdr:colOff>76200</xdr:colOff>
      <xdr:row>78</xdr:row>
      <xdr:rowOff>101600</xdr:rowOff>
    </xdr:to>
    <xdr:sp macro="" textlink="">
      <xdr:nvSpPr>
        <xdr:cNvPr id="383" name="楕円 38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143510</xdr:rowOff>
    </xdr:from>
    <xdr:ext cx="762000" cy="257810"/>
    <xdr:sp macro="" textlink="">
      <xdr:nvSpPr>
        <xdr:cNvPr id="384" name="公債費該当値テキスト"/>
        <xdr:cNvSpPr txBox="1"/>
      </xdr:nvSpPr>
      <xdr:spPr>
        <a:xfrm>
          <a:off x="4914900" y="13345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85" name="楕円 384"/>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40640</xdr:rowOff>
    </xdr:from>
    <xdr:ext cx="735330" cy="257810"/>
    <xdr:sp macro="" textlink="">
      <xdr:nvSpPr>
        <xdr:cNvPr id="386" name="テキスト ボックス 385"/>
        <xdr:cNvSpPr txBox="1"/>
      </xdr:nvSpPr>
      <xdr:spPr>
        <a:xfrm>
          <a:off x="3606800" y="134137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38100</xdr:rowOff>
    </xdr:from>
    <xdr:to xmlns:xdr="http://schemas.openxmlformats.org/drawingml/2006/spreadsheetDrawing">
      <xdr:col>15</xdr:col>
      <xdr:colOff>149225</xdr:colOff>
      <xdr:row>77</xdr:row>
      <xdr:rowOff>139700</xdr:rowOff>
    </xdr:to>
    <xdr:sp macro="" textlink="">
      <xdr:nvSpPr>
        <xdr:cNvPr id="387" name="楕円 386"/>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124460</xdr:rowOff>
    </xdr:from>
    <xdr:ext cx="762000" cy="259080"/>
    <xdr:sp macro="" textlink="">
      <xdr:nvSpPr>
        <xdr:cNvPr id="388" name="テキスト ボックス 387"/>
        <xdr:cNvSpPr txBox="1"/>
      </xdr:nvSpPr>
      <xdr:spPr>
        <a:xfrm>
          <a:off x="2717800" y="13326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125730</xdr:rowOff>
    </xdr:from>
    <xdr:to xmlns:xdr="http://schemas.openxmlformats.org/drawingml/2006/spreadsheetDrawing">
      <xdr:col>11</xdr:col>
      <xdr:colOff>60325</xdr:colOff>
      <xdr:row>77</xdr:row>
      <xdr:rowOff>55880</xdr:rowOff>
    </xdr:to>
    <xdr:sp macro="" textlink="">
      <xdr:nvSpPr>
        <xdr:cNvPr id="389" name="楕円 388"/>
        <xdr:cNvSpPr/>
      </xdr:nvSpPr>
      <xdr:spPr>
        <a:xfrm>
          <a:off x="2159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40640</xdr:rowOff>
    </xdr:from>
    <xdr:ext cx="760730" cy="257810"/>
    <xdr:sp macro="" textlink="">
      <xdr:nvSpPr>
        <xdr:cNvPr id="390" name="テキスト ボックス 389"/>
        <xdr:cNvSpPr txBox="1"/>
      </xdr:nvSpPr>
      <xdr:spPr>
        <a:xfrm>
          <a:off x="1828800" y="132422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167640</xdr:rowOff>
    </xdr:from>
    <xdr:to xmlns:xdr="http://schemas.openxmlformats.org/drawingml/2006/spreadsheetDrawing">
      <xdr:col>6</xdr:col>
      <xdr:colOff>171450</xdr:colOff>
      <xdr:row>77</xdr:row>
      <xdr:rowOff>97790</xdr:rowOff>
    </xdr:to>
    <xdr:sp macro="" textlink="">
      <xdr:nvSpPr>
        <xdr:cNvPr id="391" name="楕円 390"/>
        <xdr:cNvSpPr/>
      </xdr:nvSpPr>
      <xdr:spPr>
        <a:xfrm>
          <a:off x="1270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82550</xdr:rowOff>
    </xdr:from>
    <xdr:ext cx="760730" cy="259080"/>
    <xdr:sp macro="" textlink="">
      <xdr:nvSpPr>
        <xdr:cNvPr id="392" name="テキスト ボックス 391"/>
        <xdr:cNvSpPr txBox="1"/>
      </xdr:nvSpPr>
      <xdr:spPr>
        <a:xfrm>
          <a:off x="939800" y="13284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経常収支比率は前年度と比較して扶助費で</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ポイント増、物件費で</a:t>
          </a:r>
          <a:r>
            <a:rPr kumimoji="1" lang="en-US" altLang="ja-JP" sz="1300">
              <a:latin typeface="ＭＳ Ｐゴシック"/>
              <a:ea typeface="ＭＳ Ｐゴシック"/>
            </a:rPr>
            <a:t>3.9</a:t>
          </a:r>
          <a:r>
            <a:rPr kumimoji="1" lang="ja-JP" altLang="en-US" sz="1300">
              <a:latin typeface="ＭＳ Ｐゴシック"/>
              <a:ea typeface="ＭＳ Ｐゴシック"/>
            </a:rPr>
            <a:t>ポイント増、補助費等で</a:t>
          </a:r>
          <a:r>
            <a:rPr kumimoji="1" lang="en-US" altLang="ja-JP" sz="1300">
              <a:latin typeface="ＭＳ Ｐゴシック"/>
              <a:ea typeface="ＭＳ Ｐゴシック"/>
            </a:rPr>
            <a:t>3.3</a:t>
          </a:r>
          <a:r>
            <a:rPr kumimoji="1" lang="ja-JP" altLang="en-US" sz="1300">
              <a:latin typeface="ＭＳ Ｐゴシック"/>
              <a:ea typeface="ＭＳ Ｐゴシック"/>
            </a:rPr>
            <a:t>ポイント減となった。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全体的な経常経費充当一般財源の増により、公債費以外の経常収支比率は</a:t>
          </a:r>
          <a:r>
            <a:rPr kumimoji="1" lang="en-US" altLang="ja-JP" sz="1300">
              <a:latin typeface="ＭＳ Ｐゴシック"/>
              <a:ea typeface="ＭＳ Ｐゴシック"/>
            </a:rPr>
            <a:t>4.9</a:t>
          </a:r>
          <a:r>
            <a:rPr kumimoji="1" lang="ja-JP" altLang="en-US" sz="1300">
              <a:latin typeface="ＭＳ Ｐゴシック"/>
              <a:ea typeface="ＭＳ Ｐゴシック"/>
            </a:rPr>
            <a:t>％増となった。</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4" name="テキスト ボックス 403"/>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6" name="テキスト ボックス 405"/>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8" name="テキスト ボックス 407"/>
        <xdr:cNvSpPr txBox="1"/>
      </xdr:nvSpPr>
      <xdr:spPr>
        <a:xfrm>
          <a:off x="11938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10" name="テキスト ボックス 409"/>
        <xdr:cNvSpPr txBox="1"/>
      </xdr:nvSpPr>
      <xdr:spPr>
        <a:xfrm>
          <a:off x="11938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12" name="テキスト ボックス 411"/>
        <xdr:cNvSpPr txBox="1"/>
      </xdr:nvSpPr>
      <xdr:spPr>
        <a:xfrm>
          <a:off x="11938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14" name="テキスト ボックス 413"/>
        <xdr:cNvSpPr txBox="1"/>
      </xdr:nvSpPr>
      <xdr:spPr>
        <a:xfrm>
          <a:off x="11938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6" name="テキスト ボックス 415"/>
        <xdr:cNvSpPr txBox="1"/>
      </xdr:nvSpPr>
      <xdr:spPr>
        <a:xfrm>
          <a:off x="11938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8" name="テキスト ボックス 417"/>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5080</xdr:rowOff>
    </xdr:from>
    <xdr:to xmlns:xdr="http://schemas.openxmlformats.org/drawingml/2006/spreadsheetDrawing">
      <xdr:col>82</xdr:col>
      <xdr:colOff>107950</xdr:colOff>
      <xdr:row>81</xdr:row>
      <xdr:rowOff>100330</xdr:rowOff>
    </xdr:to>
    <xdr:cxnSp macro="">
      <xdr:nvCxnSpPr>
        <xdr:cNvPr id="420" name="直線コネクタ 419"/>
        <xdr:cNvCxnSpPr/>
      </xdr:nvCxnSpPr>
      <xdr:spPr>
        <a:xfrm flipV="1">
          <a:off x="16510000" y="1252093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72390</xdr:rowOff>
    </xdr:from>
    <xdr:ext cx="762000" cy="259080"/>
    <xdr:sp macro="" textlink="">
      <xdr:nvSpPr>
        <xdr:cNvPr id="421" name="公債費以外最小値テキスト"/>
        <xdr:cNvSpPr txBox="1"/>
      </xdr:nvSpPr>
      <xdr:spPr>
        <a:xfrm>
          <a:off x="16598900" y="13959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100330</xdr:rowOff>
    </xdr:from>
    <xdr:to xmlns:xdr="http://schemas.openxmlformats.org/drawingml/2006/spreadsheetDrawing">
      <xdr:col>82</xdr:col>
      <xdr:colOff>196850</xdr:colOff>
      <xdr:row>81</xdr:row>
      <xdr:rowOff>100330</xdr:rowOff>
    </xdr:to>
    <xdr:cxnSp macro="">
      <xdr:nvCxnSpPr>
        <xdr:cNvPr id="422" name="直線コネクタ 421"/>
        <xdr:cNvCxnSpPr/>
      </xdr:nvCxnSpPr>
      <xdr:spPr>
        <a:xfrm>
          <a:off x="16421100" y="13987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91440</xdr:rowOff>
    </xdr:from>
    <xdr:ext cx="762000" cy="259080"/>
    <xdr:sp macro="" textlink="">
      <xdr:nvSpPr>
        <xdr:cNvPr id="423" name="公債費以外最大値テキスト"/>
        <xdr:cNvSpPr txBox="1"/>
      </xdr:nvSpPr>
      <xdr:spPr>
        <a:xfrm>
          <a:off x="16598900" y="12264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5080</xdr:rowOff>
    </xdr:from>
    <xdr:to xmlns:xdr="http://schemas.openxmlformats.org/drawingml/2006/spreadsheetDrawing">
      <xdr:col>82</xdr:col>
      <xdr:colOff>196850</xdr:colOff>
      <xdr:row>73</xdr:row>
      <xdr:rowOff>5080</xdr:rowOff>
    </xdr:to>
    <xdr:cxnSp macro="">
      <xdr:nvCxnSpPr>
        <xdr:cNvPr id="424" name="直線コネクタ 423"/>
        <xdr:cNvCxnSpPr/>
      </xdr:nvCxnSpPr>
      <xdr:spPr>
        <a:xfrm>
          <a:off x="16421100" y="1252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138430</xdr:rowOff>
    </xdr:from>
    <xdr:to xmlns:xdr="http://schemas.openxmlformats.org/drawingml/2006/spreadsheetDrawing">
      <xdr:col>82</xdr:col>
      <xdr:colOff>107950</xdr:colOff>
      <xdr:row>76</xdr:row>
      <xdr:rowOff>153670</xdr:rowOff>
    </xdr:to>
    <xdr:cxnSp macro="">
      <xdr:nvCxnSpPr>
        <xdr:cNvPr id="425" name="直線コネクタ 424"/>
        <xdr:cNvCxnSpPr/>
      </xdr:nvCxnSpPr>
      <xdr:spPr>
        <a:xfrm>
          <a:off x="15671800" y="12997180"/>
          <a:ext cx="8382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58420</xdr:rowOff>
    </xdr:from>
    <xdr:ext cx="762000" cy="259080"/>
    <xdr:sp macro="" textlink="">
      <xdr:nvSpPr>
        <xdr:cNvPr id="426" name="公債費以外平均値テキスト"/>
        <xdr:cNvSpPr txBox="1"/>
      </xdr:nvSpPr>
      <xdr:spPr>
        <a:xfrm>
          <a:off x="16598900" y="12917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41910</xdr:rowOff>
    </xdr:from>
    <xdr:to xmlns:xdr="http://schemas.openxmlformats.org/drawingml/2006/spreadsheetDrawing">
      <xdr:col>82</xdr:col>
      <xdr:colOff>158750</xdr:colOff>
      <xdr:row>76</xdr:row>
      <xdr:rowOff>143510</xdr:rowOff>
    </xdr:to>
    <xdr:sp macro="" textlink="">
      <xdr:nvSpPr>
        <xdr:cNvPr id="427" name="フローチャート: 判断 426"/>
        <xdr:cNvSpPr/>
      </xdr:nvSpPr>
      <xdr:spPr>
        <a:xfrm>
          <a:off x="16459200" y="1307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96520</xdr:rowOff>
    </xdr:from>
    <xdr:to xmlns:xdr="http://schemas.openxmlformats.org/drawingml/2006/spreadsheetDrawing">
      <xdr:col>78</xdr:col>
      <xdr:colOff>69850</xdr:colOff>
      <xdr:row>75</xdr:row>
      <xdr:rowOff>138430</xdr:rowOff>
    </xdr:to>
    <xdr:cxnSp macro="">
      <xdr:nvCxnSpPr>
        <xdr:cNvPr id="428" name="直線コネクタ 427"/>
        <xdr:cNvCxnSpPr/>
      </xdr:nvCxnSpPr>
      <xdr:spPr>
        <a:xfrm>
          <a:off x="14782800" y="129552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9" name="フローチャート: 判断 428"/>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101600</xdr:rowOff>
    </xdr:from>
    <xdr:ext cx="736600" cy="259080"/>
    <xdr:sp macro="" textlink="">
      <xdr:nvSpPr>
        <xdr:cNvPr id="430" name="テキスト ボックス 429"/>
        <xdr:cNvSpPr txBox="1"/>
      </xdr:nvSpPr>
      <xdr:spPr>
        <a:xfrm>
          <a:off x="15290800" y="13131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96520</xdr:rowOff>
    </xdr:from>
    <xdr:to xmlns:xdr="http://schemas.openxmlformats.org/drawingml/2006/spreadsheetDrawing">
      <xdr:col>73</xdr:col>
      <xdr:colOff>180975</xdr:colOff>
      <xdr:row>77</xdr:row>
      <xdr:rowOff>92710</xdr:rowOff>
    </xdr:to>
    <xdr:cxnSp macro="">
      <xdr:nvCxnSpPr>
        <xdr:cNvPr id="431" name="直線コネクタ 430"/>
        <xdr:cNvCxnSpPr/>
      </xdr:nvCxnSpPr>
      <xdr:spPr>
        <a:xfrm flipV="1">
          <a:off x="13893800" y="1295527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91440</xdr:rowOff>
    </xdr:from>
    <xdr:to xmlns:xdr="http://schemas.openxmlformats.org/drawingml/2006/spreadsheetDrawing">
      <xdr:col>74</xdr:col>
      <xdr:colOff>31750</xdr:colOff>
      <xdr:row>76</xdr:row>
      <xdr:rowOff>21590</xdr:rowOff>
    </xdr:to>
    <xdr:sp macro="" textlink="">
      <xdr:nvSpPr>
        <xdr:cNvPr id="432" name="フローチャート: 判断 431"/>
        <xdr:cNvSpPr/>
      </xdr:nvSpPr>
      <xdr:spPr>
        <a:xfrm>
          <a:off x="147320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6350</xdr:rowOff>
    </xdr:from>
    <xdr:ext cx="762000" cy="257810"/>
    <xdr:sp macro="" textlink="">
      <xdr:nvSpPr>
        <xdr:cNvPr id="433" name="テキスト ボックス 432"/>
        <xdr:cNvSpPr txBox="1"/>
      </xdr:nvSpPr>
      <xdr:spPr>
        <a:xfrm>
          <a:off x="14401800" y="13036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1270</xdr:rowOff>
    </xdr:from>
    <xdr:to xmlns:xdr="http://schemas.openxmlformats.org/drawingml/2006/spreadsheetDrawing">
      <xdr:col>69</xdr:col>
      <xdr:colOff>92075</xdr:colOff>
      <xdr:row>77</xdr:row>
      <xdr:rowOff>92710</xdr:rowOff>
    </xdr:to>
    <xdr:cxnSp macro="">
      <xdr:nvCxnSpPr>
        <xdr:cNvPr id="434" name="直線コネクタ 433"/>
        <xdr:cNvCxnSpPr/>
      </xdr:nvCxnSpPr>
      <xdr:spPr>
        <a:xfrm>
          <a:off x="13004800" y="132029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49530</xdr:rowOff>
    </xdr:from>
    <xdr:to xmlns:xdr="http://schemas.openxmlformats.org/drawingml/2006/spreadsheetDrawing">
      <xdr:col>69</xdr:col>
      <xdr:colOff>142875</xdr:colOff>
      <xdr:row>76</xdr:row>
      <xdr:rowOff>151130</xdr:rowOff>
    </xdr:to>
    <xdr:sp macro="" textlink="">
      <xdr:nvSpPr>
        <xdr:cNvPr id="435" name="フローチャート: 判断 434"/>
        <xdr:cNvSpPr/>
      </xdr:nvSpPr>
      <xdr:spPr>
        <a:xfrm>
          <a:off x="13843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161290</xdr:rowOff>
    </xdr:from>
    <xdr:ext cx="760730" cy="259080"/>
    <xdr:sp macro="" textlink="">
      <xdr:nvSpPr>
        <xdr:cNvPr id="436" name="テキスト ボックス 435"/>
        <xdr:cNvSpPr txBox="1"/>
      </xdr:nvSpPr>
      <xdr:spPr>
        <a:xfrm>
          <a:off x="13512800" y="128485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91440</xdr:rowOff>
    </xdr:from>
    <xdr:to xmlns:xdr="http://schemas.openxmlformats.org/drawingml/2006/spreadsheetDrawing">
      <xdr:col>65</xdr:col>
      <xdr:colOff>53975</xdr:colOff>
      <xdr:row>77</xdr:row>
      <xdr:rowOff>21590</xdr:rowOff>
    </xdr:to>
    <xdr:sp macro="" textlink="">
      <xdr:nvSpPr>
        <xdr:cNvPr id="437" name="フローチャート: 判断 436"/>
        <xdr:cNvSpPr/>
      </xdr:nvSpPr>
      <xdr:spPr>
        <a:xfrm>
          <a:off x="129540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31750</xdr:rowOff>
    </xdr:from>
    <xdr:ext cx="762000" cy="257810"/>
    <xdr:sp macro="" textlink="">
      <xdr:nvSpPr>
        <xdr:cNvPr id="438" name="テキスト ボックス 437"/>
        <xdr:cNvSpPr txBox="1"/>
      </xdr:nvSpPr>
      <xdr:spPr>
        <a:xfrm>
          <a:off x="12623800" y="12890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0" name="テキスト ボックス 439"/>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1" name="テキスト ボックス 440"/>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3" name="テキスト ボックス 442"/>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44" name="楕円 443"/>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74930</xdr:rowOff>
    </xdr:from>
    <xdr:ext cx="762000" cy="257810"/>
    <xdr:sp macro="" textlink="">
      <xdr:nvSpPr>
        <xdr:cNvPr id="445" name="公債費以外該当値テキスト"/>
        <xdr:cNvSpPr txBox="1"/>
      </xdr:nvSpPr>
      <xdr:spPr>
        <a:xfrm>
          <a:off x="16598900" y="131051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75</xdr:row>
      <xdr:rowOff>87630</xdr:rowOff>
    </xdr:from>
    <xdr:to xmlns:xdr="http://schemas.openxmlformats.org/drawingml/2006/spreadsheetDrawing">
      <xdr:col>78</xdr:col>
      <xdr:colOff>120650</xdr:colOff>
      <xdr:row>76</xdr:row>
      <xdr:rowOff>17780</xdr:rowOff>
    </xdr:to>
    <xdr:sp macro="" textlink="">
      <xdr:nvSpPr>
        <xdr:cNvPr id="446" name="楕円 445"/>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27940</xdr:rowOff>
    </xdr:from>
    <xdr:ext cx="736600" cy="259080"/>
    <xdr:sp macro="" textlink="">
      <xdr:nvSpPr>
        <xdr:cNvPr id="447" name="テキスト ボックス 446"/>
        <xdr:cNvSpPr txBox="1"/>
      </xdr:nvSpPr>
      <xdr:spPr>
        <a:xfrm>
          <a:off x="15290800" y="1271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45720</xdr:rowOff>
    </xdr:from>
    <xdr:to xmlns:xdr="http://schemas.openxmlformats.org/drawingml/2006/spreadsheetDrawing">
      <xdr:col>74</xdr:col>
      <xdr:colOff>31750</xdr:colOff>
      <xdr:row>75</xdr:row>
      <xdr:rowOff>147320</xdr:rowOff>
    </xdr:to>
    <xdr:sp macro="" textlink="">
      <xdr:nvSpPr>
        <xdr:cNvPr id="448" name="楕円 447"/>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157480</xdr:rowOff>
    </xdr:from>
    <xdr:ext cx="762000" cy="257810"/>
    <xdr:sp macro="" textlink="">
      <xdr:nvSpPr>
        <xdr:cNvPr id="449" name="テキスト ボックス 448"/>
        <xdr:cNvSpPr txBox="1"/>
      </xdr:nvSpPr>
      <xdr:spPr>
        <a:xfrm>
          <a:off x="14401800" y="12673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0" name="楕円 449"/>
        <xdr:cNvSpPr/>
      </xdr:nvSpPr>
      <xdr:spPr>
        <a:xfrm>
          <a:off x="13843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60730" cy="259080"/>
    <xdr:sp macro="" textlink="">
      <xdr:nvSpPr>
        <xdr:cNvPr id="451" name="テキスト ボックス 450"/>
        <xdr:cNvSpPr txBox="1"/>
      </xdr:nvSpPr>
      <xdr:spPr>
        <a:xfrm>
          <a:off x="13512800" y="133299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52" name="楕円 451"/>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53" name="テキスト ボックス 452"/>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7810"/>
    <xdr:sp macro="" textlink="">
      <xdr:nvSpPr>
        <xdr:cNvPr id="32" name="テキスト ボックス 31"/>
        <xdr:cNvSpPr txBox="1"/>
      </xdr:nvSpPr>
      <xdr:spPr>
        <a:xfrm>
          <a:off x="1384300" y="33375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7810"/>
    <xdr:sp macro="" textlink="">
      <xdr:nvSpPr>
        <xdr:cNvPr id="34" name="テキスト ボックス 33"/>
        <xdr:cNvSpPr txBox="1"/>
      </xdr:nvSpPr>
      <xdr:spPr>
        <a:xfrm>
          <a:off x="1384300" y="28803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7810"/>
    <xdr:sp macro="" textlink="">
      <xdr:nvSpPr>
        <xdr:cNvPr id="36" name="テキスト ボックス 35"/>
        <xdr:cNvSpPr txBox="1"/>
      </xdr:nvSpPr>
      <xdr:spPr>
        <a:xfrm>
          <a:off x="1384300" y="2423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7810"/>
    <xdr:sp macro="" textlink="">
      <xdr:nvSpPr>
        <xdr:cNvPr id="38" name="テキスト ボックス 37"/>
        <xdr:cNvSpPr txBox="1"/>
      </xdr:nvSpPr>
      <xdr:spPr>
        <a:xfrm>
          <a:off x="1384300" y="1965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0" name="テキスト ボックス 39"/>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62230</xdr:rowOff>
    </xdr:from>
    <xdr:to xmlns:xdr="http://schemas.openxmlformats.org/drawingml/2006/spreadsheetDrawing">
      <xdr:col>29</xdr:col>
      <xdr:colOff>127000</xdr:colOff>
      <xdr:row>18</xdr:row>
      <xdr:rowOff>49530</xdr:rowOff>
    </xdr:to>
    <xdr:cxnSp macro="">
      <xdr:nvCxnSpPr>
        <xdr:cNvPr id="42" name="直線コネクタ 41"/>
        <xdr:cNvCxnSpPr/>
      </xdr:nvCxnSpPr>
      <xdr:spPr>
        <a:xfrm flipV="1">
          <a:off x="5651500" y="1995805"/>
          <a:ext cx="0" cy="1187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21590</xdr:rowOff>
    </xdr:from>
    <xdr:ext cx="760730" cy="259080"/>
    <xdr:sp macro="" textlink="">
      <xdr:nvSpPr>
        <xdr:cNvPr id="43" name="人口1人当たり決算額の推移最小値テキスト130"/>
        <xdr:cNvSpPr txBox="1"/>
      </xdr:nvSpPr>
      <xdr:spPr>
        <a:xfrm>
          <a:off x="5740400" y="31553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49530</xdr:rowOff>
    </xdr:from>
    <xdr:to xmlns:xdr="http://schemas.openxmlformats.org/drawingml/2006/spreadsheetDrawing">
      <xdr:col>30</xdr:col>
      <xdr:colOff>25400</xdr:colOff>
      <xdr:row>18</xdr:row>
      <xdr:rowOff>49530</xdr:rowOff>
    </xdr:to>
    <xdr:cxnSp macro="">
      <xdr:nvCxnSpPr>
        <xdr:cNvPr id="44" name="直線コネクタ 43"/>
        <xdr:cNvCxnSpPr/>
      </xdr:nvCxnSpPr>
      <xdr:spPr>
        <a:xfrm>
          <a:off x="5562600" y="31832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148590</xdr:rowOff>
    </xdr:from>
    <xdr:ext cx="760730" cy="259080"/>
    <xdr:sp macro="" textlink="">
      <xdr:nvSpPr>
        <xdr:cNvPr id="45" name="人口1人当たり決算額の推移最大値テキスト130"/>
        <xdr:cNvSpPr txBox="1"/>
      </xdr:nvSpPr>
      <xdr:spPr>
        <a:xfrm>
          <a:off x="5740400" y="173926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62230</xdr:rowOff>
    </xdr:from>
    <xdr:to xmlns:xdr="http://schemas.openxmlformats.org/drawingml/2006/spreadsheetDrawing">
      <xdr:col>30</xdr:col>
      <xdr:colOff>25400</xdr:colOff>
      <xdr:row>11</xdr:row>
      <xdr:rowOff>62230</xdr:rowOff>
    </xdr:to>
    <xdr:cxnSp macro="">
      <xdr:nvCxnSpPr>
        <xdr:cNvPr id="46" name="直線コネクタ 45"/>
        <xdr:cNvCxnSpPr/>
      </xdr:nvCxnSpPr>
      <xdr:spPr>
        <a:xfrm>
          <a:off x="5562600" y="1995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111125</xdr:rowOff>
    </xdr:from>
    <xdr:to xmlns:xdr="http://schemas.openxmlformats.org/drawingml/2006/spreadsheetDrawing">
      <xdr:col>29</xdr:col>
      <xdr:colOff>127000</xdr:colOff>
      <xdr:row>16</xdr:row>
      <xdr:rowOff>132715</xdr:rowOff>
    </xdr:to>
    <xdr:cxnSp macro="">
      <xdr:nvCxnSpPr>
        <xdr:cNvPr id="47" name="直線コネクタ 46"/>
        <xdr:cNvCxnSpPr/>
      </xdr:nvCxnSpPr>
      <xdr:spPr>
        <a:xfrm>
          <a:off x="5003800" y="2901950"/>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85090</xdr:rowOff>
    </xdr:from>
    <xdr:ext cx="760730" cy="259080"/>
    <xdr:sp macro="" textlink="">
      <xdr:nvSpPr>
        <xdr:cNvPr id="48" name="人口1人当たり決算額の推移平均値テキスト130"/>
        <xdr:cNvSpPr txBox="1"/>
      </xdr:nvSpPr>
      <xdr:spPr>
        <a:xfrm>
          <a:off x="5740400" y="270446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68580</xdr:rowOff>
    </xdr:from>
    <xdr:to xmlns:xdr="http://schemas.openxmlformats.org/drawingml/2006/spreadsheetDrawing">
      <xdr:col>29</xdr:col>
      <xdr:colOff>177800</xdr:colOff>
      <xdr:row>16</xdr:row>
      <xdr:rowOff>170180</xdr:rowOff>
    </xdr:to>
    <xdr:sp macro="" textlink="">
      <xdr:nvSpPr>
        <xdr:cNvPr id="49" name="フローチャート: 判断 48"/>
        <xdr:cNvSpPr/>
      </xdr:nvSpPr>
      <xdr:spPr>
        <a:xfrm>
          <a:off x="56007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111125</xdr:rowOff>
    </xdr:from>
    <xdr:to xmlns:xdr="http://schemas.openxmlformats.org/drawingml/2006/spreadsheetDrawing">
      <xdr:col>26</xdr:col>
      <xdr:colOff>50800</xdr:colOff>
      <xdr:row>17</xdr:row>
      <xdr:rowOff>5080</xdr:rowOff>
    </xdr:to>
    <xdr:cxnSp macro="">
      <xdr:nvCxnSpPr>
        <xdr:cNvPr id="50" name="直線コネクタ 49"/>
        <xdr:cNvCxnSpPr/>
      </xdr:nvCxnSpPr>
      <xdr:spPr>
        <a:xfrm flipV="1">
          <a:off x="4305300" y="2901950"/>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117475</xdr:rowOff>
    </xdr:from>
    <xdr:to xmlns:xdr="http://schemas.openxmlformats.org/drawingml/2006/spreadsheetDrawing">
      <xdr:col>26</xdr:col>
      <xdr:colOff>101600</xdr:colOff>
      <xdr:row>17</xdr:row>
      <xdr:rowOff>47625</xdr:rowOff>
    </xdr:to>
    <xdr:sp macro="" textlink="">
      <xdr:nvSpPr>
        <xdr:cNvPr id="51" name="フローチャート: 判断 50"/>
        <xdr:cNvSpPr/>
      </xdr:nvSpPr>
      <xdr:spPr>
        <a:xfrm>
          <a:off x="4953000" y="290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32385</xdr:rowOff>
    </xdr:from>
    <xdr:ext cx="736600" cy="257810"/>
    <xdr:sp macro="" textlink="">
      <xdr:nvSpPr>
        <xdr:cNvPr id="52" name="テキスト ボックス 51"/>
        <xdr:cNvSpPr txBox="1"/>
      </xdr:nvSpPr>
      <xdr:spPr>
        <a:xfrm>
          <a:off x="4622800" y="29946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5080</xdr:rowOff>
    </xdr:from>
    <xdr:to xmlns:xdr="http://schemas.openxmlformats.org/drawingml/2006/spreadsheetDrawing">
      <xdr:col>22</xdr:col>
      <xdr:colOff>114300</xdr:colOff>
      <xdr:row>17</xdr:row>
      <xdr:rowOff>29210</xdr:rowOff>
    </xdr:to>
    <xdr:cxnSp macro="">
      <xdr:nvCxnSpPr>
        <xdr:cNvPr id="53" name="直線コネクタ 52"/>
        <xdr:cNvCxnSpPr/>
      </xdr:nvCxnSpPr>
      <xdr:spPr>
        <a:xfrm flipV="1">
          <a:off x="3606800" y="296735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141605</xdr:rowOff>
    </xdr:from>
    <xdr:to xmlns:xdr="http://schemas.openxmlformats.org/drawingml/2006/spreadsheetDrawing">
      <xdr:col>22</xdr:col>
      <xdr:colOff>165100</xdr:colOff>
      <xdr:row>17</xdr:row>
      <xdr:rowOff>71755</xdr:rowOff>
    </xdr:to>
    <xdr:sp macro="" textlink="">
      <xdr:nvSpPr>
        <xdr:cNvPr id="54" name="フローチャート: 判断 53"/>
        <xdr:cNvSpPr/>
      </xdr:nvSpPr>
      <xdr:spPr>
        <a:xfrm>
          <a:off x="4254500" y="2932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56515</xdr:rowOff>
    </xdr:from>
    <xdr:ext cx="762000" cy="258445"/>
    <xdr:sp macro="" textlink="">
      <xdr:nvSpPr>
        <xdr:cNvPr id="55" name="テキスト ボックス 54"/>
        <xdr:cNvSpPr txBox="1"/>
      </xdr:nvSpPr>
      <xdr:spPr>
        <a:xfrm>
          <a:off x="3924300" y="3018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29210</xdr:rowOff>
    </xdr:from>
    <xdr:to xmlns:xdr="http://schemas.openxmlformats.org/drawingml/2006/spreadsheetDrawing">
      <xdr:col>18</xdr:col>
      <xdr:colOff>177800</xdr:colOff>
      <xdr:row>17</xdr:row>
      <xdr:rowOff>47625</xdr:rowOff>
    </xdr:to>
    <xdr:cxnSp macro="">
      <xdr:nvCxnSpPr>
        <xdr:cNvPr id="56" name="直線コネクタ 55"/>
        <xdr:cNvCxnSpPr/>
      </xdr:nvCxnSpPr>
      <xdr:spPr>
        <a:xfrm flipV="1">
          <a:off x="2908300" y="299148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47625</xdr:rowOff>
    </xdr:from>
    <xdr:to xmlns:xdr="http://schemas.openxmlformats.org/drawingml/2006/spreadsheetDrawing">
      <xdr:col>19</xdr:col>
      <xdr:colOff>38100</xdr:colOff>
      <xdr:row>16</xdr:row>
      <xdr:rowOff>149225</xdr:rowOff>
    </xdr:to>
    <xdr:sp macro="" textlink="">
      <xdr:nvSpPr>
        <xdr:cNvPr id="57" name="フローチャート: 判断 56"/>
        <xdr:cNvSpPr/>
      </xdr:nvSpPr>
      <xdr:spPr>
        <a:xfrm>
          <a:off x="3556000" y="283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159385</xdr:rowOff>
    </xdr:from>
    <xdr:ext cx="762000" cy="258445"/>
    <xdr:sp macro="" textlink="">
      <xdr:nvSpPr>
        <xdr:cNvPr id="58" name="テキスト ボックス 57"/>
        <xdr:cNvSpPr txBox="1"/>
      </xdr:nvSpPr>
      <xdr:spPr>
        <a:xfrm>
          <a:off x="3225800" y="2607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60960</xdr:rowOff>
    </xdr:from>
    <xdr:to xmlns:xdr="http://schemas.openxmlformats.org/drawingml/2006/spreadsheetDrawing">
      <xdr:col>15</xdr:col>
      <xdr:colOff>101600</xdr:colOff>
      <xdr:row>16</xdr:row>
      <xdr:rowOff>162560</xdr:rowOff>
    </xdr:to>
    <xdr:sp macro="" textlink="">
      <xdr:nvSpPr>
        <xdr:cNvPr id="59" name="フローチャート: 判断 58"/>
        <xdr:cNvSpPr/>
      </xdr:nvSpPr>
      <xdr:spPr>
        <a:xfrm>
          <a:off x="2857500" y="2851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xdr:rowOff>
    </xdr:from>
    <xdr:ext cx="762000" cy="259080"/>
    <xdr:sp macro="" textlink="">
      <xdr:nvSpPr>
        <xdr:cNvPr id="60" name="テキスト ボックス 59"/>
        <xdr:cNvSpPr txBox="1"/>
      </xdr:nvSpPr>
      <xdr:spPr>
        <a:xfrm>
          <a:off x="2527300" y="2620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1" name="テキスト ボックス 60"/>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81915</xdr:rowOff>
    </xdr:from>
    <xdr:to xmlns:xdr="http://schemas.openxmlformats.org/drawingml/2006/spreadsheetDrawing">
      <xdr:col>29</xdr:col>
      <xdr:colOff>177800</xdr:colOff>
      <xdr:row>17</xdr:row>
      <xdr:rowOff>12065</xdr:rowOff>
    </xdr:to>
    <xdr:sp macro="" textlink="">
      <xdr:nvSpPr>
        <xdr:cNvPr id="66" name="楕円 65"/>
        <xdr:cNvSpPr/>
      </xdr:nvSpPr>
      <xdr:spPr>
        <a:xfrm>
          <a:off x="5600700" y="287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53975</xdr:rowOff>
    </xdr:from>
    <xdr:ext cx="760730" cy="257810"/>
    <xdr:sp macro="" textlink="">
      <xdr:nvSpPr>
        <xdr:cNvPr id="67" name="人口1人当たり決算額の推移該当値テキスト130"/>
        <xdr:cNvSpPr txBox="1"/>
      </xdr:nvSpPr>
      <xdr:spPr>
        <a:xfrm>
          <a:off x="5740400" y="28448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60325</xdr:rowOff>
    </xdr:from>
    <xdr:to xmlns:xdr="http://schemas.openxmlformats.org/drawingml/2006/spreadsheetDrawing">
      <xdr:col>26</xdr:col>
      <xdr:colOff>101600</xdr:colOff>
      <xdr:row>16</xdr:row>
      <xdr:rowOff>161925</xdr:rowOff>
    </xdr:to>
    <xdr:sp macro="" textlink="">
      <xdr:nvSpPr>
        <xdr:cNvPr id="68" name="楕円 67"/>
        <xdr:cNvSpPr/>
      </xdr:nvSpPr>
      <xdr:spPr>
        <a:xfrm>
          <a:off x="4953000" y="285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635</xdr:rowOff>
    </xdr:from>
    <xdr:ext cx="736600" cy="259080"/>
    <xdr:sp macro="" textlink="">
      <xdr:nvSpPr>
        <xdr:cNvPr id="69" name="テキスト ボックス 68"/>
        <xdr:cNvSpPr txBox="1"/>
      </xdr:nvSpPr>
      <xdr:spPr>
        <a:xfrm>
          <a:off x="4622800" y="2620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125730</xdr:rowOff>
    </xdr:from>
    <xdr:to xmlns:xdr="http://schemas.openxmlformats.org/drawingml/2006/spreadsheetDrawing">
      <xdr:col>22</xdr:col>
      <xdr:colOff>165100</xdr:colOff>
      <xdr:row>17</xdr:row>
      <xdr:rowOff>55880</xdr:rowOff>
    </xdr:to>
    <xdr:sp macro="" textlink="">
      <xdr:nvSpPr>
        <xdr:cNvPr id="70" name="楕円 69"/>
        <xdr:cNvSpPr/>
      </xdr:nvSpPr>
      <xdr:spPr>
        <a:xfrm>
          <a:off x="4254500" y="2916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66040</xdr:rowOff>
    </xdr:from>
    <xdr:ext cx="762000" cy="257810"/>
    <xdr:sp macro="" textlink="">
      <xdr:nvSpPr>
        <xdr:cNvPr id="71" name="テキスト ボックス 70"/>
        <xdr:cNvSpPr txBox="1"/>
      </xdr:nvSpPr>
      <xdr:spPr>
        <a:xfrm>
          <a:off x="3924300" y="2685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149225</xdr:rowOff>
    </xdr:from>
    <xdr:to xmlns:xdr="http://schemas.openxmlformats.org/drawingml/2006/spreadsheetDrawing">
      <xdr:col>19</xdr:col>
      <xdr:colOff>38100</xdr:colOff>
      <xdr:row>17</xdr:row>
      <xdr:rowOff>79375</xdr:rowOff>
    </xdr:to>
    <xdr:sp macro="" textlink="">
      <xdr:nvSpPr>
        <xdr:cNvPr id="72" name="楕円 71"/>
        <xdr:cNvSpPr/>
      </xdr:nvSpPr>
      <xdr:spPr>
        <a:xfrm>
          <a:off x="3556000" y="294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64135</xdr:rowOff>
    </xdr:from>
    <xdr:ext cx="762000" cy="257810"/>
    <xdr:sp macro="" textlink="">
      <xdr:nvSpPr>
        <xdr:cNvPr id="73" name="テキスト ボックス 72"/>
        <xdr:cNvSpPr txBox="1"/>
      </xdr:nvSpPr>
      <xdr:spPr>
        <a:xfrm>
          <a:off x="3225800" y="30264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168275</xdr:rowOff>
    </xdr:from>
    <xdr:to xmlns:xdr="http://schemas.openxmlformats.org/drawingml/2006/spreadsheetDrawing">
      <xdr:col>15</xdr:col>
      <xdr:colOff>101600</xdr:colOff>
      <xdr:row>17</xdr:row>
      <xdr:rowOff>98425</xdr:rowOff>
    </xdr:to>
    <xdr:sp macro="" textlink="">
      <xdr:nvSpPr>
        <xdr:cNvPr id="74" name="楕円 73"/>
        <xdr:cNvSpPr/>
      </xdr:nvSpPr>
      <xdr:spPr>
        <a:xfrm>
          <a:off x="2857500" y="2959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83185</xdr:rowOff>
    </xdr:from>
    <xdr:ext cx="762000" cy="259080"/>
    <xdr:sp macro="" textlink="">
      <xdr:nvSpPr>
        <xdr:cNvPr id="75" name="テキスト ボックス 74"/>
        <xdr:cNvSpPr txBox="1"/>
      </xdr:nvSpPr>
      <xdr:spPr>
        <a:xfrm>
          <a:off x="2527300" y="304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89" name="テキスト ボックス 88"/>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240665</xdr:rowOff>
    </xdr:from>
    <xdr:to xmlns:xdr="http://schemas.openxmlformats.org/drawingml/2006/spreadsheetDrawing">
      <xdr:col>33</xdr:col>
      <xdr:colOff>114300</xdr:colOff>
      <xdr:row>37</xdr:row>
      <xdr:rowOff>240665</xdr:rowOff>
    </xdr:to>
    <xdr:cxnSp macro="">
      <xdr:nvCxnSpPr>
        <xdr:cNvPr id="91" name="直線コネクタ 90"/>
        <xdr:cNvCxnSpPr/>
      </xdr:nvCxnSpPr>
      <xdr:spPr>
        <a:xfrm>
          <a:off x="2159000" y="73653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99695</xdr:rowOff>
    </xdr:from>
    <xdr:ext cx="762000" cy="257810"/>
    <xdr:sp macro="" textlink="">
      <xdr:nvSpPr>
        <xdr:cNvPr id="92" name="テキスト ボックス 91"/>
        <xdr:cNvSpPr txBox="1"/>
      </xdr:nvSpPr>
      <xdr:spPr>
        <a:xfrm>
          <a:off x="1384300" y="72243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3" name="直線コネクタ 92"/>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6540"/>
    <xdr:sp macro="" textlink="">
      <xdr:nvSpPr>
        <xdr:cNvPr id="94" name="テキスト ボックス 93"/>
        <xdr:cNvSpPr txBox="1"/>
      </xdr:nvSpPr>
      <xdr:spPr>
        <a:xfrm>
          <a:off x="1384300" y="665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298450</xdr:rowOff>
    </xdr:from>
    <xdr:to xmlns:xdr="http://schemas.openxmlformats.org/drawingml/2006/spreadsheetDrawing">
      <xdr:col>33</xdr:col>
      <xdr:colOff>114300</xdr:colOff>
      <xdr:row>33</xdr:row>
      <xdr:rowOff>298450</xdr:rowOff>
    </xdr:to>
    <xdr:cxnSp macro="">
      <xdr:nvCxnSpPr>
        <xdr:cNvPr id="95" name="直線コネクタ 94"/>
        <xdr:cNvCxnSpPr/>
      </xdr:nvCxnSpPr>
      <xdr:spPr>
        <a:xfrm>
          <a:off x="2159000" y="622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156210</xdr:rowOff>
    </xdr:from>
    <xdr:ext cx="762000" cy="256540"/>
    <xdr:sp macro="" textlink="">
      <xdr:nvSpPr>
        <xdr:cNvPr id="96" name="テキスト ボックス 95"/>
        <xdr:cNvSpPr txBox="1"/>
      </xdr:nvSpPr>
      <xdr:spPr>
        <a:xfrm>
          <a:off x="1384300" y="6080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97" name="直線コネクタ 9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98" name="テキスト ボックス 97"/>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305435</xdr:rowOff>
    </xdr:from>
    <xdr:to xmlns:xdr="http://schemas.openxmlformats.org/drawingml/2006/spreadsheetDrawing">
      <xdr:col>29</xdr:col>
      <xdr:colOff>127000</xdr:colOff>
      <xdr:row>37</xdr:row>
      <xdr:rowOff>332105</xdr:rowOff>
    </xdr:to>
    <xdr:cxnSp macro="">
      <xdr:nvCxnSpPr>
        <xdr:cNvPr id="100" name="直線コネクタ 99"/>
        <xdr:cNvCxnSpPr/>
      </xdr:nvCxnSpPr>
      <xdr:spPr>
        <a:xfrm flipV="1">
          <a:off x="5651500" y="6229985"/>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305435</xdr:rowOff>
    </xdr:from>
    <xdr:ext cx="760730" cy="257175"/>
    <xdr:sp macro="" textlink="">
      <xdr:nvSpPr>
        <xdr:cNvPr id="101" name="人口1人当たり決算額の推移最小値テキスト445"/>
        <xdr:cNvSpPr txBox="1"/>
      </xdr:nvSpPr>
      <xdr:spPr>
        <a:xfrm>
          <a:off x="5740400" y="743013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332105</xdr:rowOff>
    </xdr:from>
    <xdr:to xmlns:xdr="http://schemas.openxmlformats.org/drawingml/2006/spreadsheetDrawing">
      <xdr:col>30</xdr:col>
      <xdr:colOff>25400</xdr:colOff>
      <xdr:row>37</xdr:row>
      <xdr:rowOff>332105</xdr:rowOff>
    </xdr:to>
    <xdr:cxnSp macro="">
      <xdr:nvCxnSpPr>
        <xdr:cNvPr id="102" name="直線コネクタ 101"/>
        <xdr:cNvCxnSpPr/>
      </xdr:nvCxnSpPr>
      <xdr:spPr>
        <a:xfrm>
          <a:off x="5562600" y="7456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48260</xdr:rowOff>
    </xdr:from>
    <xdr:ext cx="760730" cy="259715"/>
    <xdr:sp macro="" textlink="">
      <xdr:nvSpPr>
        <xdr:cNvPr id="103" name="人口1人当たり決算額の推移最大値テキスト445"/>
        <xdr:cNvSpPr txBox="1"/>
      </xdr:nvSpPr>
      <xdr:spPr>
        <a:xfrm>
          <a:off x="5740400" y="597281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305435</xdr:rowOff>
    </xdr:from>
    <xdr:to xmlns:xdr="http://schemas.openxmlformats.org/drawingml/2006/spreadsheetDrawing">
      <xdr:col>30</xdr:col>
      <xdr:colOff>25400</xdr:colOff>
      <xdr:row>33</xdr:row>
      <xdr:rowOff>305435</xdr:rowOff>
    </xdr:to>
    <xdr:cxnSp macro="">
      <xdr:nvCxnSpPr>
        <xdr:cNvPr id="104" name="直線コネクタ 103"/>
        <xdr:cNvCxnSpPr/>
      </xdr:nvCxnSpPr>
      <xdr:spPr>
        <a:xfrm>
          <a:off x="5562600" y="62299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125730</xdr:rowOff>
    </xdr:from>
    <xdr:to xmlns:xdr="http://schemas.openxmlformats.org/drawingml/2006/spreadsheetDrawing">
      <xdr:col>29</xdr:col>
      <xdr:colOff>127000</xdr:colOff>
      <xdr:row>37</xdr:row>
      <xdr:rowOff>12065</xdr:rowOff>
    </xdr:to>
    <xdr:cxnSp macro="">
      <xdr:nvCxnSpPr>
        <xdr:cNvPr id="105" name="直線コネクタ 104"/>
        <xdr:cNvCxnSpPr/>
      </xdr:nvCxnSpPr>
      <xdr:spPr>
        <a:xfrm flipV="1">
          <a:off x="5003800" y="7078980"/>
          <a:ext cx="6477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110490</xdr:rowOff>
    </xdr:from>
    <xdr:ext cx="760730" cy="257175"/>
    <xdr:sp macro="" textlink="">
      <xdr:nvSpPr>
        <xdr:cNvPr id="106" name="人口1人当たり決算額の推移平均値テキスト445"/>
        <xdr:cNvSpPr txBox="1"/>
      </xdr:nvSpPr>
      <xdr:spPr>
        <a:xfrm>
          <a:off x="5740400" y="7063740"/>
          <a:ext cx="7607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87630</xdr:rowOff>
    </xdr:from>
    <xdr:to xmlns:xdr="http://schemas.openxmlformats.org/drawingml/2006/spreadsheetDrawing">
      <xdr:col>29</xdr:col>
      <xdr:colOff>177800</xdr:colOff>
      <xdr:row>37</xdr:row>
      <xdr:rowOff>17780</xdr:rowOff>
    </xdr:to>
    <xdr:sp macro="" textlink="">
      <xdr:nvSpPr>
        <xdr:cNvPr id="107" name="フローチャート: 判断 106"/>
        <xdr:cNvSpPr/>
      </xdr:nvSpPr>
      <xdr:spPr>
        <a:xfrm>
          <a:off x="5600700" y="7040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12065</xdr:rowOff>
    </xdr:from>
    <xdr:to xmlns:xdr="http://schemas.openxmlformats.org/drawingml/2006/spreadsheetDrawing">
      <xdr:col>26</xdr:col>
      <xdr:colOff>50800</xdr:colOff>
      <xdr:row>37</xdr:row>
      <xdr:rowOff>67310</xdr:rowOff>
    </xdr:to>
    <xdr:cxnSp macro="">
      <xdr:nvCxnSpPr>
        <xdr:cNvPr id="108" name="直線コネクタ 107"/>
        <xdr:cNvCxnSpPr/>
      </xdr:nvCxnSpPr>
      <xdr:spPr>
        <a:xfrm flipV="1">
          <a:off x="4305300" y="713676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134620</xdr:rowOff>
    </xdr:from>
    <xdr:to xmlns:xdr="http://schemas.openxmlformats.org/drawingml/2006/spreadsheetDrawing">
      <xdr:col>26</xdr:col>
      <xdr:colOff>101600</xdr:colOff>
      <xdr:row>37</xdr:row>
      <xdr:rowOff>64770</xdr:rowOff>
    </xdr:to>
    <xdr:sp macro="" textlink="">
      <xdr:nvSpPr>
        <xdr:cNvPr id="109" name="フローチャート: 判断 108"/>
        <xdr:cNvSpPr/>
      </xdr:nvSpPr>
      <xdr:spPr>
        <a:xfrm>
          <a:off x="4953000" y="7087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49530</xdr:rowOff>
    </xdr:from>
    <xdr:ext cx="736600" cy="259715"/>
    <xdr:sp macro="" textlink="">
      <xdr:nvSpPr>
        <xdr:cNvPr id="110" name="テキスト ボックス 109"/>
        <xdr:cNvSpPr txBox="1"/>
      </xdr:nvSpPr>
      <xdr:spPr>
        <a:xfrm>
          <a:off x="4622800" y="71742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67310</xdr:rowOff>
    </xdr:from>
    <xdr:to xmlns:xdr="http://schemas.openxmlformats.org/drawingml/2006/spreadsheetDrawing">
      <xdr:col>22</xdr:col>
      <xdr:colOff>114300</xdr:colOff>
      <xdr:row>37</xdr:row>
      <xdr:rowOff>107315</xdr:rowOff>
    </xdr:to>
    <xdr:cxnSp macro="">
      <xdr:nvCxnSpPr>
        <xdr:cNvPr id="111" name="直線コネクタ 110"/>
        <xdr:cNvCxnSpPr/>
      </xdr:nvCxnSpPr>
      <xdr:spPr>
        <a:xfrm flipV="1">
          <a:off x="3606800" y="719201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153035</xdr:rowOff>
    </xdr:from>
    <xdr:to xmlns:xdr="http://schemas.openxmlformats.org/drawingml/2006/spreadsheetDrawing">
      <xdr:col>22</xdr:col>
      <xdr:colOff>165100</xdr:colOff>
      <xdr:row>37</xdr:row>
      <xdr:rowOff>83185</xdr:rowOff>
    </xdr:to>
    <xdr:sp macro="" textlink="">
      <xdr:nvSpPr>
        <xdr:cNvPr id="112" name="フローチャート: 判断 111"/>
        <xdr:cNvSpPr/>
      </xdr:nvSpPr>
      <xdr:spPr>
        <a:xfrm>
          <a:off x="4254500" y="7106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264795</xdr:rowOff>
    </xdr:from>
    <xdr:ext cx="762000" cy="259080"/>
    <xdr:sp macro="" textlink="">
      <xdr:nvSpPr>
        <xdr:cNvPr id="113" name="テキスト ボックス 112"/>
        <xdr:cNvSpPr txBox="1"/>
      </xdr:nvSpPr>
      <xdr:spPr>
        <a:xfrm>
          <a:off x="3924300" y="6875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92710</xdr:rowOff>
    </xdr:from>
    <xdr:to xmlns:xdr="http://schemas.openxmlformats.org/drawingml/2006/spreadsheetDrawing">
      <xdr:col>18</xdr:col>
      <xdr:colOff>177800</xdr:colOff>
      <xdr:row>37</xdr:row>
      <xdr:rowOff>107315</xdr:rowOff>
    </xdr:to>
    <xdr:cxnSp macro="">
      <xdr:nvCxnSpPr>
        <xdr:cNvPr id="114" name="直線コネクタ 113"/>
        <xdr:cNvCxnSpPr/>
      </xdr:nvCxnSpPr>
      <xdr:spPr>
        <a:xfrm>
          <a:off x="2908300" y="721741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91440</xdr:rowOff>
    </xdr:from>
    <xdr:to xmlns:xdr="http://schemas.openxmlformats.org/drawingml/2006/spreadsheetDrawing">
      <xdr:col>19</xdr:col>
      <xdr:colOff>38100</xdr:colOff>
      <xdr:row>37</xdr:row>
      <xdr:rowOff>21590</xdr:rowOff>
    </xdr:to>
    <xdr:sp macro="" textlink="">
      <xdr:nvSpPr>
        <xdr:cNvPr id="115" name="フローチャート: 判断 114"/>
        <xdr:cNvSpPr/>
      </xdr:nvSpPr>
      <xdr:spPr>
        <a:xfrm>
          <a:off x="3556000" y="704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203200</xdr:rowOff>
    </xdr:from>
    <xdr:ext cx="762000" cy="257810"/>
    <xdr:sp macro="" textlink="">
      <xdr:nvSpPr>
        <xdr:cNvPr id="116" name="テキスト ボックス 115"/>
        <xdr:cNvSpPr txBox="1"/>
      </xdr:nvSpPr>
      <xdr:spPr>
        <a:xfrm>
          <a:off x="3225800" y="68135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106045</xdr:rowOff>
    </xdr:from>
    <xdr:to xmlns:xdr="http://schemas.openxmlformats.org/drawingml/2006/spreadsheetDrawing">
      <xdr:col>15</xdr:col>
      <xdr:colOff>101600</xdr:colOff>
      <xdr:row>37</xdr:row>
      <xdr:rowOff>36195</xdr:rowOff>
    </xdr:to>
    <xdr:sp macro="" textlink="">
      <xdr:nvSpPr>
        <xdr:cNvPr id="117" name="フローチャート: 判断 116"/>
        <xdr:cNvSpPr/>
      </xdr:nvSpPr>
      <xdr:spPr>
        <a:xfrm>
          <a:off x="2857500" y="7059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217805</xdr:rowOff>
    </xdr:from>
    <xdr:ext cx="762000" cy="259080"/>
    <xdr:sp macro="" textlink="">
      <xdr:nvSpPr>
        <xdr:cNvPr id="118" name="テキスト ボックス 117"/>
        <xdr:cNvSpPr txBox="1"/>
      </xdr:nvSpPr>
      <xdr:spPr>
        <a:xfrm>
          <a:off x="2527300" y="682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19" name="テキスト ボックス 118"/>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0" name="テキスト ボックス 11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1" name="テキスト ボックス 12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2" name="テキスト ボックス 12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3" name="テキスト ボックス 12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74930</xdr:rowOff>
    </xdr:from>
    <xdr:to xmlns:xdr="http://schemas.openxmlformats.org/drawingml/2006/spreadsheetDrawing">
      <xdr:col>29</xdr:col>
      <xdr:colOff>177800</xdr:colOff>
      <xdr:row>37</xdr:row>
      <xdr:rowOff>5080</xdr:rowOff>
    </xdr:to>
    <xdr:sp macro="" textlink="">
      <xdr:nvSpPr>
        <xdr:cNvPr id="124" name="楕円 123"/>
        <xdr:cNvSpPr/>
      </xdr:nvSpPr>
      <xdr:spPr>
        <a:xfrm>
          <a:off x="5600700" y="70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263525</xdr:rowOff>
    </xdr:from>
    <xdr:ext cx="760730" cy="259080"/>
    <xdr:sp macro="" textlink="">
      <xdr:nvSpPr>
        <xdr:cNvPr id="125" name="人口1人当たり決算額の推移該当値テキスト445"/>
        <xdr:cNvSpPr txBox="1"/>
      </xdr:nvSpPr>
      <xdr:spPr>
        <a:xfrm>
          <a:off x="5740400" y="68738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132715</xdr:rowOff>
    </xdr:from>
    <xdr:to xmlns:xdr="http://schemas.openxmlformats.org/drawingml/2006/spreadsheetDrawing">
      <xdr:col>26</xdr:col>
      <xdr:colOff>101600</xdr:colOff>
      <xdr:row>37</xdr:row>
      <xdr:rowOff>63500</xdr:rowOff>
    </xdr:to>
    <xdr:sp macro="" textlink="">
      <xdr:nvSpPr>
        <xdr:cNvPr id="126" name="楕円 125"/>
        <xdr:cNvSpPr/>
      </xdr:nvSpPr>
      <xdr:spPr>
        <a:xfrm>
          <a:off x="4953000" y="70859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244475</xdr:rowOff>
    </xdr:from>
    <xdr:ext cx="736600" cy="259080"/>
    <xdr:sp macro="" textlink="">
      <xdr:nvSpPr>
        <xdr:cNvPr id="127" name="テキスト ボックス 126"/>
        <xdr:cNvSpPr txBox="1"/>
      </xdr:nvSpPr>
      <xdr:spPr>
        <a:xfrm>
          <a:off x="4622800" y="6854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15875</xdr:rowOff>
    </xdr:from>
    <xdr:to xmlns:xdr="http://schemas.openxmlformats.org/drawingml/2006/spreadsheetDrawing">
      <xdr:col>22</xdr:col>
      <xdr:colOff>165100</xdr:colOff>
      <xdr:row>37</xdr:row>
      <xdr:rowOff>116840</xdr:rowOff>
    </xdr:to>
    <xdr:sp macro="" textlink="">
      <xdr:nvSpPr>
        <xdr:cNvPr id="128" name="楕円 127"/>
        <xdr:cNvSpPr/>
      </xdr:nvSpPr>
      <xdr:spPr>
        <a:xfrm>
          <a:off x="4254500" y="71405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102235</xdr:rowOff>
    </xdr:from>
    <xdr:ext cx="762000" cy="258445"/>
    <xdr:sp macro="" textlink="">
      <xdr:nvSpPr>
        <xdr:cNvPr id="129" name="テキスト ボックス 128"/>
        <xdr:cNvSpPr txBox="1"/>
      </xdr:nvSpPr>
      <xdr:spPr>
        <a:xfrm>
          <a:off x="3924300" y="722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57785</xdr:rowOff>
    </xdr:from>
    <xdr:to xmlns:xdr="http://schemas.openxmlformats.org/drawingml/2006/spreadsheetDrawing">
      <xdr:col>19</xdr:col>
      <xdr:colOff>38100</xdr:colOff>
      <xdr:row>37</xdr:row>
      <xdr:rowOff>158750</xdr:rowOff>
    </xdr:to>
    <xdr:sp macro="" textlink="">
      <xdr:nvSpPr>
        <xdr:cNvPr id="130" name="楕円 129"/>
        <xdr:cNvSpPr/>
      </xdr:nvSpPr>
      <xdr:spPr>
        <a:xfrm>
          <a:off x="3556000" y="7182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144145</xdr:rowOff>
    </xdr:from>
    <xdr:ext cx="762000" cy="257810"/>
    <xdr:sp macro="" textlink="">
      <xdr:nvSpPr>
        <xdr:cNvPr id="131" name="テキスト ボックス 130"/>
        <xdr:cNvSpPr txBox="1"/>
      </xdr:nvSpPr>
      <xdr:spPr>
        <a:xfrm>
          <a:off x="3225800" y="7268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43180</xdr:rowOff>
    </xdr:from>
    <xdr:to xmlns:xdr="http://schemas.openxmlformats.org/drawingml/2006/spreadsheetDrawing">
      <xdr:col>15</xdr:col>
      <xdr:colOff>101600</xdr:colOff>
      <xdr:row>37</xdr:row>
      <xdr:rowOff>144145</xdr:rowOff>
    </xdr:to>
    <xdr:sp macro="" textlink="">
      <xdr:nvSpPr>
        <xdr:cNvPr id="132" name="楕円 131"/>
        <xdr:cNvSpPr/>
      </xdr:nvSpPr>
      <xdr:spPr>
        <a:xfrm>
          <a:off x="2857500" y="7167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128905</xdr:rowOff>
    </xdr:from>
    <xdr:ext cx="762000" cy="259080"/>
    <xdr:sp macro="" textlink="">
      <xdr:nvSpPr>
        <xdr:cNvPr id="133" name="テキスト ボックス 132"/>
        <xdr:cNvSpPr txBox="1"/>
      </xdr:nvSpPr>
      <xdr:spPr>
        <a:xfrm>
          <a:off x="2527300" y="725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3,175
3,161
236.45
6,520,785
6,448,255
36,567
3,103,897
8,064,646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2" name="直線コネクタ 41"/>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37</xdr:row>
      <xdr:rowOff>168910</xdr:rowOff>
    </xdr:from>
    <xdr:ext cx="247650" cy="257810"/>
    <xdr:sp macro="" textlink="">
      <xdr:nvSpPr>
        <xdr:cNvPr id="43" name="テキスト ボックス 42"/>
        <xdr:cNvSpPr txBox="1"/>
      </xdr:nvSpPr>
      <xdr:spPr>
        <a:xfrm>
          <a:off x="513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4" name="直線コネクタ 43"/>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35</xdr:row>
      <xdr:rowOff>54610</xdr:rowOff>
    </xdr:from>
    <xdr:ext cx="594360" cy="257810"/>
    <xdr:sp macro="" textlink="">
      <xdr:nvSpPr>
        <xdr:cNvPr id="45" name="テキスト ボックス 44"/>
        <xdr:cNvSpPr txBox="1"/>
      </xdr:nvSpPr>
      <xdr:spPr>
        <a:xfrm>
          <a:off x="166370" y="6055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6" name="直線コネクタ 45"/>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111760</xdr:rowOff>
    </xdr:from>
    <xdr:ext cx="594360" cy="257810"/>
    <xdr:sp macro="" textlink="">
      <xdr:nvSpPr>
        <xdr:cNvPr id="47" name="テキスト ボックス 46"/>
        <xdr:cNvSpPr txBox="1"/>
      </xdr:nvSpPr>
      <xdr:spPr>
        <a:xfrm>
          <a:off x="166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8" name="直線コネクタ 47"/>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94360" cy="257810"/>
    <xdr:sp macro="" textlink="">
      <xdr:nvSpPr>
        <xdr:cNvPr id="49" name="テキスト ボックス 48"/>
        <xdr:cNvSpPr txBox="1"/>
      </xdr:nvSpPr>
      <xdr:spPr>
        <a:xfrm>
          <a:off x="166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0" name="直線コネクタ 49"/>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1" name="テキスト ボックス 50"/>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15240</xdr:rowOff>
    </xdr:from>
    <xdr:to xmlns:xdr="http://schemas.openxmlformats.org/drawingml/2006/spreadsheetDrawing">
      <xdr:col>24</xdr:col>
      <xdr:colOff>62865</xdr:colOff>
      <xdr:row>37</xdr:row>
      <xdr:rowOff>45085</xdr:rowOff>
    </xdr:to>
    <xdr:cxnSp macro="">
      <xdr:nvCxnSpPr>
        <xdr:cNvPr id="53" name="直線コネクタ 52"/>
        <xdr:cNvCxnSpPr/>
      </xdr:nvCxnSpPr>
      <xdr:spPr>
        <a:xfrm flipV="1">
          <a:off x="4633595" y="5158740"/>
          <a:ext cx="127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48895</xdr:rowOff>
    </xdr:from>
    <xdr:ext cx="598805" cy="259080"/>
    <xdr:sp macro="" textlink="">
      <xdr:nvSpPr>
        <xdr:cNvPr id="54" name="人件費最小値テキスト"/>
        <xdr:cNvSpPr txBox="1"/>
      </xdr:nvSpPr>
      <xdr:spPr>
        <a:xfrm>
          <a:off x="4686300" y="639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45085</xdr:rowOff>
    </xdr:from>
    <xdr:to xmlns:xdr="http://schemas.openxmlformats.org/drawingml/2006/spreadsheetDrawing">
      <xdr:col>24</xdr:col>
      <xdr:colOff>152400</xdr:colOff>
      <xdr:row>37</xdr:row>
      <xdr:rowOff>45085</xdr:rowOff>
    </xdr:to>
    <xdr:cxnSp macro="">
      <xdr:nvCxnSpPr>
        <xdr:cNvPr id="55" name="直線コネクタ 54"/>
        <xdr:cNvCxnSpPr/>
      </xdr:nvCxnSpPr>
      <xdr:spPr>
        <a:xfrm>
          <a:off x="4546600" y="638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133350</xdr:rowOff>
    </xdr:from>
    <xdr:ext cx="598805" cy="257810"/>
    <xdr:sp macro="" textlink="">
      <xdr:nvSpPr>
        <xdr:cNvPr id="56" name="人件費最大値テキスト"/>
        <xdr:cNvSpPr txBox="1"/>
      </xdr:nvSpPr>
      <xdr:spPr>
        <a:xfrm>
          <a:off x="4686300" y="49339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654,483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15240</xdr:rowOff>
    </xdr:from>
    <xdr:to xmlns:xdr="http://schemas.openxmlformats.org/drawingml/2006/spreadsheetDrawing">
      <xdr:col>24</xdr:col>
      <xdr:colOff>152400</xdr:colOff>
      <xdr:row>30</xdr:row>
      <xdr:rowOff>15240</xdr:rowOff>
    </xdr:to>
    <xdr:cxnSp macro="">
      <xdr:nvCxnSpPr>
        <xdr:cNvPr id="57" name="直線コネクタ 56"/>
        <xdr:cNvCxnSpPr/>
      </xdr:nvCxnSpPr>
      <xdr:spPr>
        <a:xfrm>
          <a:off x="4546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156210</xdr:rowOff>
    </xdr:from>
    <xdr:to xmlns:xdr="http://schemas.openxmlformats.org/drawingml/2006/spreadsheetDrawing">
      <xdr:col>24</xdr:col>
      <xdr:colOff>63500</xdr:colOff>
      <xdr:row>35</xdr:row>
      <xdr:rowOff>167005</xdr:rowOff>
    </xdr:to>
    <xdr:cxnSp macro="">
      <xdr:nvCxnSpPr>
        <xdr:cNvPr id="58" name="直線コネクタ 57"/>
        <xdr:cNvCxnSpPr/>
      </xdr:nvCxnSpPr>
      <xdr:spPr>
        <a:xfrm>
          <a:off x="3797300" y="615696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129540</xdr:rowOff>
    </xdr:from>
    <xdr:ext cx="598805" cy="259080"/>
    <xdr:sp macro="" textlink="">
      <xdr:nvSpPr>
        <xdr:cNvPr id="59" name="人件費平均値テキスト"/>
        <xdr:cNvSpPr txBox="1"/>
      </xdr:nvSpPr>
      <xdr:spPr>
        <a:xfrm>
          <a:off x="4686300" y="5958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106680</xdr:rowOff>
    </xdr:from>
    <xdr:to xmlns:xdr="http://schemas.openxmlformats.org/drawingml/2006/spreadsheetDrawing">
      <xdr:col>24</xdr:col>
      <xdr:colOff>114300</xdr:colOff>
      <xdr:row>36</xdr:row>
      <xdr:rowOff>36830</xdr:rowOff>
    </xdr:to>
    <xdr:sp macro="" textlink="">
      <xdr:nvSpPr>
        <xdr:cNvPr id="60" name="フローチャート: 判断 59"/>
        <xdr:cNvSpPr/>
      </xdr:nvSpPr>
      <xdr:spPr>
        <a:xfrm>
          <a:off x="4584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156210</xdr:rowOff>
    </xdr:from>
    <xdr:to xmlns:xdr="http://schemas.openxmlformats.org/drawingml/2006/spreadsheetDrawing">
      <xdr:col>19</xdr:col>
      <xdr:colOff>177800</xdr:colOff>
      <xdr:row>36</xdr:row>
      <xdr:rowOff>6350</xdr:rowOff>
    </xdr:to>
    <xdr:cxnSp macro="">
      <xdr:nvCxnSpPr>
        <xdr:cNvPr id="61" name="直線コネクタ 60"/>
        <xdr:cNvCxnSpPr/>
      </xdr:nvCxnSpPr>
      <xdr:spPr>
        <a:xfrm flipV="1">
          <a:off x="2908300" y="61569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140970</xdr:rowOff>
    </xdr:from>
    <xdr:to xmlns:xdr="http://schemas.openxmlformats.org/drawingml/2006/spreadsheetDrawing">
      <xdr:col>20</xdr:col>
      <xdr:colOff>38100</xdr:colOff>
      <xdr:row>36</xdr:row>
      <xdr:rowOff>71120</xdr:rowOff>
    </xdr:to>
    <xdr:sp macro="" textlink="">
      <xdr:nvSpPr>
        <xdr:cNvPr id="62" name="フローチャート: 判断 61"/>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62230</xdr:rowOff>
    </xdr:from>
    <xdr:ext cx="597535" cy="259080"/>
    <xdr:sp macro="" textlink="">
      <xdr:nvSpPr>
        <xdr:cNvPr id="63" name="テキスト ボックス 62"/>
        <xdr:cNvSpPr txBox="1"/>
      </xdr:nvSpPr>
      <xdr:spPr>
        <a:xfrm>
          <a:off x="3497580" y="62344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6350</xdr:rowOff>
    </xdr:from>
    <xdr:to xmlns:xdr="http://schemas.openxmlformats.org/drawingml/2006/spreadsheetDrawing">
      <xdr:col>15</xdr:col>
      <xdr:colOff>50800</xdr:colOff>
      <xdr:row>36</xdr:row>
      <xdr:rowOff>25400</xdr:rowOff>
    </xdr:to>
    <xdr:cxnSp macro="">
      <xdr:nvCxnSpPr>
        <xdr:cNvPr id="64" name="直線コネクタ 63"/>
        <xdr:cNvCxnSpPr/>
      </xdr:nvCxnSpPr>
      <xdr:spPr>
        <a:xfrm flipV="1">
          <a:off x="2019300" y="61785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158115</xdr:rowOff>
    </xdr:from>
    <xdr:to xmlns:xdr="http://schemas.openxmlformats.org/drawingml/2006/spreadsheetDrawing">
      <xdr:col>15</xdr:col>
      <xdr:colOff>101600</xdr:colOff>
      <xdr:row>36</xdr:row>
      <xdr:rowOff>88265</xdr:rowOff>
    </xdr:to>
    <xdr:sp macro="" textlink="">
      <xdr:nvSpPr>
        <xdr:cNvPr id="65" name="フローチャート: 判断 64"/>
        <xdr:cNvSpPr/>
      </xdr:nvSpPr>
      <xdr:spPr>
        <a:xfrm>
          <a:off x="2857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79375</xdr:rowOff>
    </xdr:from>
    <xdr:ext cx="597535" cy="258445"/>
    <xdr:sp macro="" textlink="">
      <xdr:nvSpPr>
        <xdr:cNvPr id="66" name="テキスト ボックス 65"/>
        <xdr:cNvSpPr txBox="1"/>
      </xdr:nvSpPr>
      <xdr:spPr>
        <a:xfrm>
          <a:off x="2608580" y="625157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25400</xdr:rowOff>
    </xdr:from>
    <xdr:to xmlns:xdr="http://schemas.openxmlformats.org/drawingml/2006/spreadsheetDrawing">
      <xdr:col>10</xdr:col>
      <xdr:colOff>114300</xdr:colOff>
      <xdr:row>36</xdr:row>
      <xdr:rowOff>111760</xdr:rowOff>
    </xdr:to>
    <xdr:cxnSp macro="">
      <xdr:nvCxnSpPr>
        <xdr:cNvPr id="67" name="直線コネクタ 66"/>
        <xdr:cNvCxnSpPr/>
      </xdr:nvCxnSpPr>
      <xdr:spPr>
        <a:xfrm flipV="1">
          <a:off x="1130300" y="619760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90805</xdr:rowOff>
    </xdr:from>
    <xdr:to xmlns:xdr="http://schemas.openxmlformats.org/drawingml/2006/spreadsheetDrawing">
      <xdr:col>10</xdr:col>
      <xdr:colOff>165100</xdr:colOff>
      <xdr:row>36</xdr:row>
      <xdr:rowOff>20955</xdr:rowOff>
    </xdr:to>
    <xdr:sp macro="" textlink="">
      <xdr:nvSpPr>
        <xdr:cNvPr id="68" name="フローチャート: 判断 67"/>
        <xdr:cNvSpPr/>
      </xdr:nvSpPr>
      <xdr:spPr>
        <a:xfrm>
          <a:off x="1968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37465</xdr:rowOff>
    </xdr:from>
    <xdr:ext cx="597535" cy="259080"/>
    <xdr:sp macro="" textlink="">
      <xdr:nvSpPr>
        <xdr:cNvPr id="69" name="テキスト ボックス 68"/>
        <xdr:cNvSpPr txBox="1"/>
      </xdr:nvSpPr>
      <xdr:spPr>
        <a:xfrm>
          <a:off x="1719580" y="58667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150495</xdr:rowOff>
    </xdr:from>
    <xdr:to xmlns:xdr="http://schemas.openxmlformats.org/drawingml/2006/spreadsheetDrawing">
      <xdr:col>6</xdr:col>
      <xdr:colOff>38100</xdr:colOff>
      <xdr:row>36</xdr:row>
      <xdr:rowOff>80645</xdr:rowOff>
    </xdr:to>
    <xdr:sp macro="" textlink="">
      <xdr:nvSpPr>
        <xdr:cNvPr id="70" name="フローチャート: 判断 69"/>
        <xdr:cNvSpPr/>
      </xdr:nvSpPr>
      <xdr:spPr>
        <a:xfrm>
          <a:off x="107950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97790</xdr:rowOff>
    </xdr:from>
    <xdr:ext cx="597535" cy="257810"/>
    <xdr:sp macro="" textlink="">
      <xdr:nvSpPr>
        <xdr:cNvPr id="71" name="テキスト ボックス 70"/>
        <xdr:cNvSpPr txBox="1"/>
      </xdr:nvSpPr>
      <xdr:spPr>
        <a:xfrm>
          <a:off x="830580" y="5927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2" name="テキスト ボックス 71"/>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3" name="テキスト ボックス 72"/>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4" name="テキスト ボックス 73"/>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5" name="テキスト ボックス 74"/>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6" name="テキスト ボックス 75"/>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116205</xdr:rowOff>
    </xdr:from>
    <xdr:to xmlns:xdr="http://schemas.openxmlformats.org/drawingml/2006/spreadsheetDrawing">
      <xdr:col>24</xdr:col>
      <xdr:colOff>114300</xdr:colOff>
      <xdr:row>36</xdr:row>
      <xdr:rowOff>46355</xdr:rowOff>
    </xdr:to>
    <xdr:sp macro="" textlink="">
      <xdr:nvSpPr>
        <xdr:cNvPr id="77" name="楕円 76"/>
        <xdr:cNvSpPr/>
      </xdr:nvSpPr>
      <xdr:spPr>
        <a:xfrm>
          <a:off x="45847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94615</xdr:rowOff>
    </xdr:from>
    <xdr:ext cx="598805" cy="259080"/>
    <xdr:sp macro="" textlink="">
      <xdr:nvSpPr>
        <xdr:cNvPr id="78" name="人件費該当値テキスト"/>
        <xdr:cNvSpPr txBox="1"/>
      </xdr:nvSpPr>
      <xdr:spPr>
        <a:xfrm>
          <a:off x="4686300" y="6095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105410</xdr:rowOff>
    </xdr:from>
    <xdr:to xmlns:xdr="http://schemas.openxmlformats.org/drawingml/2006/spreadsheetDrawing">
      <xdr:col>20</xdr:col>
      <xdr:colOff>38100</xdr:colOff>
      <xdr:row>36</xdr:row>
      <xdr:rowOff>35560</xdr:rowOff>
    </xdr:to>
    <xdr:sp macro="" textlink="">
      <xdr:nvSpPr>
        <xdr:cNvPr id="79" name="楕円 78"/>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52070</xdr:rowOff>
    </xdr:from>
    <xdr:ext cx="597535" cy="257810"/>
    <xdr:sp macro="" textlink="">
      <xdr:nvSpPr>
        <xdr:cNvPr id="80" name="テキスト ボックス 79"/>
        <xdr:cNvSpPr txBox="1"/>
      </xdr:nvSpPr>
      <xdr:spPr>
        <a:xfrm>
          <a:off x="3497580" y="58813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127000</xdr:rowOff>
    </xdr:from>
    <xdr:to xmlns:xdr="http://schemas.openxmlformats.org/drawingml/2006/spreadsheetDrawing">
      <xdr:col>15</xdr:col>
      <xdr:colOff>101600</xdr:colOff>
      <xdr:row>36</xdr:row>
      <xdr:rowOff>57150</xdr:rowOff>
    </xdr:to>
    <xdr:sp macro="" textlink="">
      <xdr:nvSpPr>
        <xdr:cNvPr id="81" name="楕円 80"/>
        <xdr:cNvSpPr/>
      </xdr:nvSpPr>
      <xdr:spPr>
        <a:xfrm>
          <a:off x="2857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73660</xdr:rowOff>
    </xdr:from>
    <xdr:ext cx="597535" cy="259080"/>
    <xdr:sp macro="" textlink="">
      <xdr:nvSpPr>
        <xdr:cNvPr id="82" name="テキスト ボックス 81"/>
        <xdr:cNvSpPr txBox="1"/>
      </xdr:nvSpPr>
      <xdr:spPr>
        <a:xfrm>
          <a:off x="2608580" y="59029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146050</xdr:rowOff>
    </xdr:from>
    <xdr:to xmlns:xdr="http://schemas.openxmlformats.org/drawingml/2006/spreadsheetDrawing">
      <xdr:col>10</xdr:col>
      <xdr:colOff>165100</xdr:colOff>
      <xdr:row>36</xdr:row>
      <xdr:rowOff>76200</xdr:rowOff>
    </xdr:to>
    <xdr:sp macro="" textlink="">
      <xdr:nvSpPr>
        <xdr:cNvPr id="83" name="楕円 82"/>
        <xdr:cNvSpPr/>
      </xdr:nvSpPr>
      <xdr:spPr>
        <a:xfrm>
          <a:off x="196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67310</xdr:rowOff>
    </xdr:from>
    <xdr:ext cx="597535" cy="259080"/>
    <xdr:sp macro="" textlink="">
      <xdr:nvSpPr>
        <xdr:cNvPr id="84" name="テキスト ボックス 83"/>
        <xdr:cNvSpPr txBox="1"/>
      </xdr:nvSpPr>
      <xdr:spPr>
        <a:xfrm>
          <a:off x="1719580" y="62395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60960</xdr:rowOff>
    </xdr:from>
    <xdr:to xmlns:xdr="http://schemas.openxmlformats.org/drawingml/2006/spreadsheetDrawing">
      <xdr:col>6</xdr:col>
      <xdr:colOff>38100</xdr:colOff>
      <xdr:row>36</xdr:row>
      <xdr:rowOff>162560</xdr:rowOff>
    </xdr:to>
    <xdr:sp macro="" textlink="">
      <xdr:nvSpPr>
        <xdr:cNvPr id="85" name="楕円 84"/>
        <xdr:cNvSpPr/>
      </xdr:nvSpPr>
      <xdr:spPr>
        <a:xfrm>
          <a:off x="10795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153670</xdr:rowOff>
    </xdr:from>
    <xdr:ext cx="597535" cy="259080"/>
    <xdr:sp macro="" textlink="">
      <xdr:nvSpPr>
        <xdr:cNvPr id="86" name="テキスト ボックス 85"/>
        <xdr:cNvSpPr txBox="1"/>
      </xdr:nvSpPr>
      <xdr:spPr>
        <a:xfrm>
          <a:off x="830580" y="63258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5" name="テキスト ボックス 94"/>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6" name="直線コネクタ 95"/>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98" name="テキスト ボックス 97"/>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0" name="テキスト ボックス 99"/>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2" name="テキスト ボックス 101"/>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04" name="テキスト ボックス 103"/>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4360" cy="259080"/>
    <xdr:sp macro="" textlink="">
      <xdr:nvSpPr>
        <xdr:cNvPr id="106" name="テキスト ボックス 105"/>
        <xdr:cNvSpPr txBox="1"/>
      </xdr:nvSpPr>
      <xdr:spPr>
        <a:xfrm>
          <a:off x="166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08" name="テキスト ボックス 107"/>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90805</xdr:rowOff>
    </xdr:from>
    <xdr:to xmlns:xdr="http://schemas.openxmlformats.org/drawingml/2006/spreadsheetDrawing">
      <xdr:col>24</xdr:col>
      <xdr:colOff>62865</xdr:colOff>
      <xdr:row>57</xdr:row>
      <xdr:rowOff>167005</xdr:rowOff>
    </xdr:to>
    <xdr:cxnSp macro="">
      <xdr:nvCxnSpPr>
        <xdr:cNvPr id="110" name="直線コネクタ 109"/>
        <xdr:cNvCxnSpPr/>
      </xdr:nvCxnSpPr>
      <xdr:spPr>
        <a:xfrm flipV="1">
          <a:off x="4633595" y="8834755"/>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170815</xdr:rowOff>
    </xdr:from>
    <xdr:ext cx="598805" cy="258445"/>
    <xdr:sp macro="" textlink="">
      <xdr:nvSpPr>
        <xdr:cNvPr id="111" name="物件費最小値テキスト"/>
        <xdr:cNvSpPr txBox="1"/>
      </xdr:nvSpPr>
      <xdr:spPr>
        <a:xfrm>
          <a:off x="4686300" y="9943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167005</xdr:rowOff>
    </xdr:from>
    <xdr:to xmlns:xdr="http://schemas.openxmlformats.org/drawingml/2006/spreadsheetDrawing">
      <xdr:col>24</xdr:col>
      <xdr:colOff>152400</xdr:colOff>
      <xdr:row>57</xdr:row>
      <xdr:rowOff>167005</xdr:rowOff>
    </xdr:to>
    <xdr:cxnSp macro="">
      <xdr:nvCxnSpPr>
        <xdr:cNvPr id="112" name="直線コネクタ 111"/>
        <xdr:cNvCxnSpPr/>
      </xdr:nvCxnSpPr>
      <xdr:spPr>
        <a:xfrm>
          <a:off x="4546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37465</xdr:rowOff>
    </xdr:from>
    <xdr:ext cx="598805" cy="259080"/>
    <xdr:sp macro="" textlink="">
      <xdr:nvSpPr>
        <xdr:cNvPr id="113" name="物件費最大値テキスト"/>
        <xdr:cNvSpPr txBox="1"/>
      </xdr:nvSpPr>
      <xdr:spPr>
        <a:xfrm>
          <a:off x="4686300" y="8609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90805</xdr:rowOff>
    </xdr:from>
    <xdr:to xmlns:xdr="http://schemas.openxmlformats.org/drawingml/2006/spreadsheetDrawing">
      <xdr:col>24</xdr:col>
      <xdr:colOff>152400</xdr:colOff>
      <xdr:row>51</xdr:row>
      <xdr:rowOff>90805</xdr:rowOff>
    </xdr:to>
    <xdr:cxnSp macro="">
      <xdr:nvCxnSpPr>
        <xdr:cNvPr id="114" name="直線コネクタ 113"/>
        <xdr:cNvCxnSpPr/>
      </xdr:nvCxnSpPr>
      <xdr:spPr>
        <a:xfrm>
          <a:off x="4546600" y="883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109855</xdr:rowOff>
    </xdr:from>
    <xdr:to xmlns:xdr="http://schemas.openxmlformats.org/drawingml/2006/spreadsheetDrawing">
      <xdr:col>24</xdr:col>
      <xdr:colOff>63500</xdr:colOff>
      <xdr:row>55</xdr:row>
      <xdr:rowOff>125095</xdr:rowOff>
    </xdr:to>
    <xdr:cxnSp macro="">
      <xdr:nvCxnSpPr>
        <xdr:cNvPr id="115" name="直線コネクタ 114"/>
        <xdr:cNvCxnSpPr/>
      </xdr:nvCxnSpPr>
      <xdr:spPr>
        <a:xfrm flipV="1">
          <a:off x="3797300" y="953960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35560</xdr:rowOff>
    </xdr:from>
    <xdr:ext cx="598805" cy="259080"/>
    <xdr:sp macro="" textlink="">
      <xdr:nvSpPr>
        <xdr:cNvPr id="116" name="物件費平均値テキスト"/>
        <xdr:cNvSpPr txBox="1"/>
      </xdr:nvSpPr>
      <xdr:spPr>
        <a:xfrm>
          <a:off x="4686300" y="9636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57150</xdr:rowOff>
    </xdr:from>
    <xdr:to xmlns:xdr="http://schemas.openxmlformats.org/drawingml/2006/spreadsheetDrawing">
      <xdr:col>24</xdr:col>
      <xdr:colOff>114300</xdr:colOff>
      <xdr:row>56</xdr:row>
      <xdr:rowOff>158750</xdr:rowOff>
    </xdr:to>
    <xdr:sp macro="" textlink="">
      <xdr:nvSpPr>
        <xdr:cNvPr id="117" name="フローチャート: 判断 116"/>
        <xdr:cNvSpPr/>
      </xdr:nvSpPr>
      <xdr:spPr>
        <a:xfrm>
          <a:off x="45847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125095</xdr:rowOff>
    </xdr:from>
    <xdr:to xmlns:xdr="http://schemas.openxmlformats.org/drawingml/2006/spreadsheetDrawing">
      <xdr:col>19</xdr:col>
      <xdr:colOff>177800</xdr:colOff>
      <xdr:row>55</xdr:row>
      <xdr:rowOff>156845</xdr:rowOff>
    </xdr:to>
    <xdr:cxnSp macro="">
      <xdr:nvCxnSpPr>
        <xdr:cNvPr id="118" name="直線コネクタ 117"/>
        <xdr:cNvCxnSpPr/>
      </xdr:nvCxnSpPr>
      <xdr:spPr>
        <a:xfrm flipV="1">
          <a:off x="2908300" y="95548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71120</xdr:rowOff>
    </xdr:from>
    <xdr:to xmlns:xdr="http://schemas.openxmlformats.org/drawingml/2006/spreadsheetDrawing">
      <xdr:col>20</xdr:col>
      <xdr:colOff>38100</xdr:colOff>
      <xdr:row>57</xdr:row>
      <xdr:rowOff>1270</xdr:rowOff>
    </xdr:to>
    <xdr:sp macro="" textlink="">
      <xdr:nvSpPr>
        <xdr:cNvPr id="119" name="フローチャート: 判断 118"/>
        <xdr:cNvSpPr/>
      </xdr:nvSpPr>
      <xdr:spPr>
        <a:xfrm>
          <a:off x="3746500" y="96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163830</xdr:rowOff>
    </xdr:from>
    <xdr:ext cx="597535" cy="259080"/>
    <xdr:sp macro="" textlink="">
      <xdr:nvSpPr>
        <xdr:cNvPr id="120" name="テキスト ボックス 119"/>
        <xdr:cNvSpPr txBox="1"/>
      </xdr:nvSpPr>
      <xdr:spPr>
        <a:xfrm>
          <a:off x="3497580" y="97650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156845</xdr:rowOff>
    </xdr:from>
    <xdr:to xmlns:xdr="http://schemas.openxmlformats.org/drawingml/2006/spreadsheetDrawing">
      <xdr:col>15</xdr:col>
      <xdr:colOff>50800</xdr:colOff>
      <xdr:row>56</xdr:row>
      <xdr:rowOff>34925</xdr:rowOff>
    </xdr:to>
    <xdr:cxnSp macro="">
      <xdr:nvCxnSpPr>
        <xdr:cNvPr id="121" name="直線コネクタ 120"/>
        <xdr:cNvCxnSpPr/>
      </xdr:nvCxnSpPr>
      <xdr:spPr>
        <a:xfrm flipV="1">
          <a:off x="2019300" y="95865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87630</xdr:rowOff>
    </xdr:from>
    <xdr:to xmlns:xdr="http://schemas.openxmlformats.org/drawingml/2006/spreadsheetDrawing">
      <xdr:col>15</xdr:col>
      <xdr:colOff>101600</xdr:colOff>
      <xdr:row>57</xdr:row>
      <xdr:rowOff>17780</xdr:rowOff>
    </xdr:to>
    <xdr:sp macro="" textlink="">
      <xdr:nvSpPr>
        <xdr:cNvPr id="122" name="フローチャート: 判断 121"/>
        <xdr:cNvSpPr/>
      </xdr:nvSpPr>
      <xdr:spPr>
        <a:xfrm>
          <a:off x="28575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8890</xdr:rowOff>
    </xdr:from>
    <xdr:ext cx="597535" cy="257810"/>
    <xdr:sp macro="" textlink="">
      <xdr:nvSpPr>
        <xdr:cNvPr id="123" name="テキスト ボックス 122"/>
        <xdr:cNvSpPr txBox="1"/>
      </xdr:nvSpPr>
      <xdr:spPr>
        <a:xfrm>
          <a:off x="2608580" y="9781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160655</xdr:rowOff>
    </xdr:from>
    <xdr:to xmlns:xdr="http://schemas.openxmlformats.org/drawingml/2006/spreadsheetDrawing">
      <xdr:col>10</xdr:col>
      <xdr:colOff>114300</xdr:colOff>
      <xdr:row>56</xdr:row>
      <xdr:rowOff>34925</xdr:rowOff>
    </xdr:to>
    <xdr:cxnSp macro="">
      <xdr:nvCxnSpPr>
        <xdr:cNvPr id="124" name="直線コネクタ 123"/>
        <xdr:cNvCxnSpPr/>
      </xdr:nvCxnSpPr>
      <xdr:spPr>
        <a:xfrm>
          <a:off x="1130300" y="95904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81915</xdr:rowOff>
    </xdr:from>
    <xdr:to xmlns:xdr="http://schemas.openxmlformats.org/drawingml/2006/spreadsheetDrawing">
      <xdr:col>10</xdr:col>
      <xdr:colOff>165100</xdr:colOff>
      <xdr:row>57</xdr:row>
      <xdr:rowOff>12065</xdr:rowOff>
    </xdr:to>
    <xdr:sp macro="" textlink="">
      <xdr:nvSpPr>
        <xdr:cNvPr id="125" name="フローチャート: 判断 124"/>
        <xdr:cNvSpPr/>
      </xdr:nvSpPr>
      <xdr:spPr>
        <a:xfrm>
          <a:off x="19685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3175</xdr:rowOff>
    </xdr:from>
    <xdr:ext cx="597535" cy="259080"/>
    <xdr:sp macro="" textlink="">
      <xdr:nvSpPr>
        <xdr:cNvPr id="126" name="テキスト ボックス 125"/>
        <xdr:cNvSpPr txBox="1"/>
      </xdr:nvSpPr>
      <xdr:spPr>
        <a:xfrm>
          <a:off x="1719580" y="97758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90170</xdr:rowOff>
    </xdr:from>
    <xdr:to xmlns:xdr="http://schemas.openxmlformats.org/drawingml/2006/spreadsheetDrawing">
      <xdr:col>6</xdr:col>
      <xdr:colOff>38100</xdr:colOff>
      <xdr:row>57</xdr:row>
      <xdr:rowOff>20320</xdr:rowOff>
    </xdr:to>
    <xdr:sp macro="" textlink="">
      <xdr:nvSpPr>
        <xdr:cNvPr id="127" name="フローチャート: 判断 126"/>
        <xdr:cNvSpPr/>
      </xdr:nvSpPr>
      <xdr:spPr>
        <a:xfrm>
          <a:off x="1079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11430</xdr:rowOff>
    </xdr:from>
    <xdr:ext cx="597535" cy="259080"/>
    <xdr:sp macro="" textlink="">
      <xdr:nvSpPr>
        <xdr:cNvPr id="128" name="テキスト ボックス 127"/>
        <xdr:cNvSpPr txBox="1"/>
      </xdr:nvSpPr>
      <xdr:spPr>
        <a:xfrm>
          <a:off x="830580" y="97840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59055</xdr:rowOff>
    </xdr:from>
    <xdr:to xmlns:xdr="http://schemas.openxmlformats.org/drawingml/2006/spreadsheetDrawing">
      <xdr:col>24</xdr:col>
      <xdr:colOff>114300</xdr:colOff>
      <xdr:row>55</xdr:row>
      <xdr:rowOff>160655</xdr:rowOff>
    </xdr:to>
    <xdr:sp macro="" textlink="">
      <xdr:nvSpPr>
        <xdr:cNvPr id="134" name="楕円 133"/>
        <xdr:cNvSpPr/>
      </xdr:nvSpPr>
      <xdr:spPr>
        <a:xfrm>
          <a:off x="45847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81915</xdr:rowOff>
    </xdr:from>
    <xdr:ext cx="598805" cy="259080"/>
    <xdr:sp macro="" textlink="">
      <xdr:nvSpPr>
        <xdr:cNvPr id="135" name="物件費該当値テキスト"/>
        <xdr:cNvSpPr txBox="1"/>
      </xdr:nvSpPr>
      <xdr:spPr>
        <a:xfrm>
          <a:off x="4686300" y="9340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325,540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74930</xdr:rowOff>
    </xdr:from>
    <xdr:to xmlns:xdr="http://schemas.openxmlformats.org/drawingml/2006/spreadsheetDrawing">
      <xdr:col>20</xdr:col>
      <xdr:colOff>38100</xdr:colOff>
      <xdr:row>56</xdr:row>
      <xdr:rowOff>4445</xdr:rowOff>
    </xdr:to>
    <xdr:sp macro="" textlink="">
      <xdr:nvSpPr>
        <xdr:cNvPr id="136" name="楕円 135"/>
        <xdr:cNvSpPr/>
      </xdr:nvSpPr>
      <xdr:spPr>
        <a:xfrm>
          <a:off x="3746500" y="9504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20955</xdr:rowOff>
    </xdr:from>
    <xdr:ext cx="597535" cy="257810"/>
    <xdr:sp macro="" textlink="">
      <xdr:nvSpPr>
        <xdr:cNvPr id="137" name="テキスト ボックス 136"/>
        <xdr:cNvSpPr txBox="1"/>
      </xdr:nvSpPr>
      <xdr:spPr>
        <a:xfrm>
          <a:off x="3497580" y="92792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106045</xdr:rowOff>
    </xdr:from>
    <xdr:to xmlns:xdr="http://schemas.openxmlformats.org/drawingml/2006/spreadsheetDrawing">
      <xdr:col>15</xdr:col>
      <xdr:colOff>101600</xdr:colOff>
      <xdr:row>56</xdr:row>
      <xdr:rowOff>36195</xdr:rowOff>
    </xdr:to>
    <xdr:sp macro="" textlink="">
      <xdr:nvSpPr>
        <xdr:cNvPr id="138" name="楕円 137"/>
        <xdr:cNvSpPr/>
      </xdr:nvSpPr>
      <xdr:spPr>
        <a:xfrm>
          <a:off x="2857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52705</xdr:rowOff>
    </xdr:from>
    <xdr:ext cx="597535" cy="257810"/>
    <xdr:sp macro="" textlink="">
      <xdr:nvSpPr>
        <xdr:cNvPr id="139" name="テキスト ボックス 138"/>
        <xdr:cNvSpPr txBox="1"/>
      </xdr:nvSpPr>
      <xdr:spPr>
        <a:xfrm>
          <a:off x="2608580" y="9311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155575</xdr:rowOff>
    </xdr:from>
    <xdr:to xmlns:xdr="http://schemas.openxmlformats.org/drawingml/2006/spreadsheetDrawing">
      <xdr:col>10</xdr:col>
      <xdr:colOff>165100</xdr:colOff>
      <xdr:row>56</xdr:row>
      <xdr:rowOff>86360</xdr:rowOff>
    </xdr:to>
    <xdr:sp macro="" textlink="">
      <xdr:nvSpPr>
        <xdr:cNvPr id="140" name="楕円 139"/>
        <xdr:cNvSpPr/>
      </xdr:nvSpPr>
      <xdr:spPr>
        <a:xfrm>
          <a:off x="1968500" y="9585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102235</xdr:rowOff>
    </xdr:from>
    <xdr:ext cx="597535" cy="258445"/>
    <xdr:sp macro="" textlink="">
      <xdr:nvSpPr>
        <xdr:cNvPr id="141" name="テキスト ボックス 140"/>
        <xdr:cNvSpPr txBox="1"/>
      </xdr:nvSpPr>
      <xdr:spPr>
        <a:xfrm>
          <a:off x="1719580" y="936053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109855</xdr:rowOff>
    </xdr:from>
    <xdr:to xmlns:xdr="http://schemas.openxmlformats.org/drawingml/2006/spreadsheetDrawing">
      <xdr:col>6</xdr:col>
      <xdr:colOff>38100</xdr:colOff>
      <xdr:row>56</xdr:row>
      <xdr:rowOff>40640</xdr:rowOff>
    </xdr:to>
    <xdr:sp macro="" textlink="">
      <xdr:nvSpPr>
        <xdr:cNvPr id="142" name="楕円 141"/>
        <xdr:cNvSpPr/>
      </xdr:nvSpPr>
      <xdr:spPr>
        <a:xfrm>
          <a:off x="1079500" y="9539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57150</xdr:rowOff>
    </xdr:from>
    <xdr:ext cx="597535" cy="259080"/>
    <xdr:sp macro="" textlink="">
      <xdr:nvSpPr>
        <xdr:cNvPr id="143" name="テキスト ボックス 142"/>
        <xdr:cNvSpPr txBox="1"/>
      </xdr:nvSpPr>
      <xdr:spPr>
        <a:xfrm>
          <a:off x="830580" y="9315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2" name="テキスト ボックス 151"/>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650" cy="259080"/>
    <xdr:sp macro="" textlink="">
      <xdr:nvSpPr>
        <xdr:cNvPr id="155" name="テキスト ボックス 154"/>
        <xdr:cNvSpPr txBox="1"/>
      </xdr:nvSpPr>
      <xdr:spPr>
        <a:xfrm>
          <a:off x="513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7810"/>
    <xdr:sp macro="" textlink="">
      <xdr:nvSpPr>
        <xdr:cNvPr id="157" name="テキスト ボックス 156"/>
        <xdr:cNvSpPr txBox="1"/>
      </xdr:nvSpPr>
      <xdr:spPr>
        <a:xfrm>
          <a:off x="230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59" name="テキスト ボックス 158"/>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7810"/>
    <xdr:sp macro="" textlink="">
      <xdr:nvSpPr>
        <xdr:cNvPr id="161" name="テキスト ボックス 160"/>
        <xdr:cNvSpPr txBox="1"/>
      </xdr:nvSpPr>
      <xdr:spPr>
        <a:xfrm>
          <a:off x="230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360" cy="258445"/>
    <xdr:sp macro="" textlink="">
      <xdr:nvSpPr>
        <xdr:cNvPr id="163" name="テキスト ボックス 162"/>
        <xdr:cNvSpPr txBox="1"/>
      </xdr:nvSpPr>
      <xdr:spPr>
        <a:xfrm>
          <a:off x="166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360" cy="259080"/>
    <xdr:sp macro="" textlink="">
      <xdr:nvSpPr>
        <xdr:cNvPr id="165" name="テキスト ボックス 164"/>
        <xdr:cNvSpPr txBox="1"/>
      </xdr:nvSpPr>
      <xdr:spPr>
        <a:xfrm>
          <a:off x="166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67" name="テキスト ボックス 166"/>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1270</xdr:rowOff>
    </xdr:from>
    <xdr:to xmlns:xdr="http://schemas.openxmlformats.org/drawingml/2006/spreadsheetDrawing">
      <xdr:col>24</xdr:col>
      <xdr:colOff>62865</xdr:colOff>
      <xdr:row>79</xdr:row>
      <xdr:rowOff>80010</xdr:rowOff>
    </xdr:to>
    <xdr:cxnSp macro="">
      <xdr:nvCxnSpPr>
        <xdr:cNvPr id="169" name="直線コネクタ 168"/>
        <xdr:cNvCxnSpPr/>
      </xdr:nvCxnSpPr>
      <xdr:spPr>
        <a:xfrm flipV="1">
          <a:off x="4633595" y="1217422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83820</xdr:rowOff>
    </xdr:from>
    <xdr:ext cx="469900" cy="259080"/>
    <xdr:sp macro="" textlink="">
      <xdr:nvSpPr>
        <xdr:cNvPr id="170" name="維持補修費最小値テキスト"/>
        <xdr:cNvSpPr txBox="1"/>
      </xdr:nvSpPr>
      <xdr:spPr>
        <a:xfrm>
          <a:off x="4686300" y="13628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80010</xdr:rowOff>
    </xdr:from>
    <xdr:to xmlns:xdr="http://schemas.openxmlformats.org/drawingml/2006/spreadsheetDrawing">
      <xdr:col>24</xdr:col>
      <xdr:colOff>152400</xdr:colOff>
      <xdr:row>79</xdr:row>
      <xdr:rowOff>80010</xdr:rowOff>
    </xdr:to>
    <xdr:cxnSp macro="">
      <xdr:nvCxnSpPr>
        <xdr:cNvPr id="171" name="直線コネクタ 170"/>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119380</xdr:rowOff>
    </xdr:from>
    <xdr:ext cx="598805" cy="259080"/>
    <xdr:sp macro="" textlink="">
      <xdr:nvSpPr>
        <xdr:cNvPr id="172" name="維持補修費最大値テキスト"/>
        <xdr:cNvSpPr txBox="1"/>
      </xdr:nvSpPr>
      <xdr:spPr>
        <a:xfrm>
          <a:off x="4686300" y="11949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1270</xdr:rowOff>
    </xdr:from>
    <xdr:to xmlns:xdr="http://schemas.openxmlformats.org/drawingml/2006/spreadsheetDrawing">
      <xdr:col>24</xdr:col>
      <xdr:colOff>152400</xdr:colOff>
      <xdr:row>71</xdr:row>
      <xdr:rowOff>1270</xdr:rowOff>
    </xdr:to>
    <xdr:cxnSp macro="">
      <xdr:nvCxnSpPr>
        <xdr:cNvPr id="173" name="直線コネクタ 172"/>
        <xdr:cNvCxnSpPr/>
      </xdr:nvCxnSpPr>
      <xdr:spPr>
        <a:xfrm>
          <a:off x="4546600" y="1217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92710</xdr:rowOff>
    </xdr:from>
    <xdr:to xmlns:xdr="http://schemas.openxmlformats.org/drawingml/2006/spreadsheetDrawing">
      <xdr:col>24</xdr:col>
      <xdr:colOff>63500</xdr:colOff>
      <xdr:row>77</xdr:row>
      <xdr:rowOff>5080</xdr:rowOff>
    </xdr:to>
    <xdr:cxnSp macro="">
      <xdr:nvCxnSpPr>
        <xdr:cNvPr id="174" name="直線コネクタ 173"/>
        <xdr:cNvCxnSpPr/>
      </xdr:nvCxnSpPr>
      <xdr:spPr>
        <a:xfrm>
          <a:off x="3797300" y="1312291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80010</xdr:rowOff>
    </xdr:from>
    <xdr:ext cx="534670" cy="259080"/>
    <xdr:sp macro="" textlink="">
      <xdr:nvSpPr>
        <xdr:cNvPr id="175" name="維持補修費平均値テキスト"/>
        <xdr:cNvSpPr txBox="1"/>
      </xdr:nvSpPr>
      <xdr:spPr>
        <a:xfrm>
          <a:off x="4686300" y="13281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101600</xdr:rowOff>
    </xdr:from>
    <xdr:to xmlns:xdr="http://schemas.openxmlformats.org/drawingml/2006/spreadsheetDrawing">
      <xdr:col>24</xdr:col>
      <xdr:colOff>114300</xdr:colOff>
      <xdr:row>78</xdr:row>
      <xdr:rowOff>31750</xdr:rowOff>
    </xdr:to>
    <xdr:sp macro="" textlink="">
      <xdr:nvSpPr>
        <xdr:cNvPr id="176" name="フローチャート: 判断 175"/>
        <xdr:cNvSpPr/>
      </xdr:nvSpPr>
      <xdr:spPr>
        <a:xfrm>
          <a:off x="45847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92710</xdr:rowOff>
    </xdr:from>
    <xdr:to xmlns:xdr="http://schemas.openxmlformats.org/drawingml/2006/spreadsheetDrawing">
      <xdr:col>19</xdr:col>
      <xdr:colOff>177800</xdr:colOff>
      <xdr:row>77</xdr:row>
      <xdr:rowOff>95250</xdr:rowOff>
    </xdr:to>
    <xdr:cxnSp macro="">
      <xdr:nvCxnSpPr>
        <xdr:cNvPr id="177" name="直線コネクタ 176"/>
        <xdr:cNvCxnSpPr/>
      </xdr:nvCxnSpPr>
      <xdr:spPr>
        <a:xfrm flipV="1">
          <a:off x="2908300" y="1312291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107950</xdr:rowOff>
    </xdr:from>
    <xdr:to xmlns:xdr="http://schemas.openxmlformats.org/drawingml/2006/spreadsheetDrawing">
      <xdr:col>20</xdr:col>
      <xdr:colOff>38100</xdr:colOff>
      <xdr:row>78</xdr:row>
      <xdr:rowOff>38100</xdr:rowOff>
    </xdr:to>
    <xdr:sp macro="" textlink="">
      <xdr:nvSpPr>
        <xdr:cNvPr id="178" name="フローチャート: 判断 177"/>
        <xdr:cNvSpPr/>
      </xdr:nvSpPr>
      <xdr:spPr>
        <a:xfrm>
          <a:off x="3746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29210</xdr:rowOff>
    </xdr:from>
    <xdr:ext cx="533400" cy="257810"/>
    <xdr:sp macro="" textlink="">
      <xdr:nvSpPr>
        <xdr:cNvPr id="179" name="テキスト ボックス 178"/>
        <xdr:cNvSpPr txBox="1"/>
      </xdr:nvSpPr>
      <xdr:spPr>
        <a:xfrm>
          <a:off x="3529965" y="134023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78740</xdr:rowOff>
    </xdr:from>
    <xdr:to xmlns:xdr="http://schemas.openxmlformats.org/drawingml/2006/spreadsheetDrawing">
      <xdr:col>15</xdr:col>
      <xdr:colOff>50800</xdr:colOff>
      <xdr:row>77</xdr:row>
      <xdr:rowOff>95250</xdr:rowOff>
    </xdr:to>
    <xdr:cxnSp macro="">
      <xdr:nvCxnSpPr>
        <xdr:cNvPr id="180" name="直線コネクタ 179"/>
        <xdr:cNvCxnSpPr/>
      </xdr:nvCxnSpPr>
      <xdr:spPr>
        <a:xfrm>
          <a:off x="2019300" y="13280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111760</xdr:rowOff>
    </xdr:from>
    <xdr:to xmlns:xdr="http://schemas.openxmlformats.org/drawingml/2006/spreadsheetDrawing">
      <xdr:col>15</xdr:col>
      <xdr:colOff>101600</xdr:colOff>
      <xdr:row>78</xdr:row>
      <xdr:rowOff>41910</xdr:rowOff>
    </xdr:to>
    <xdr:sp macro="" textlink="">
      <xdr:nvSpPr>
        <xdr:cNvPr id="181" name="フローチャート: 判断 180"/>
        <xdr:cNvSpPr/>
      </xdr:nvSpPr>
      <xdr:spPr>
        <a:xfrm>
          <a:off x="2857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33020</xdr:rowOff>
    </xdr:from>
    <xdr:ext cx="533400" cy="259080"/>
    <xdr:sp macro="" textlink="">
      <xdr:nvSpPr>
        <xdr:cNvPr id="182" name="テキスト ボックス 181"/>
        <xdr:cNvSpPr txBox="1"/>
      </xdr:nvSpPr>
      <xdr:spPr>
        <a:xfrm>
          <a:off x="2640965" y="13406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78740</xdr:rowOff>
    </xdr:from>
    <xdr:to xmlns:xdr="http://schemas.openxmlformats.org/drawingml/2006/spreadsheetDrawing">
      <xdr:col>10</xdr:col>
      <xdr:colOff>114300</xdr:colOff>
      <xdr:row>78</xdr:row>
      <xdr:rowOff>59055</xdr:rowOff>
    </xdr:to>
    <xdr:cxnSp macro="">
      <xdr:nvCxnSpPr>
        <xdr:cNvPr id="183" name="直線コネクタ 182"/>
        <xdr:cNvCxnSpPr/>
      </xdr:nvCxnSpPr>
      <xdr:spPr>
        <a:xfrm flipV="1">
          <a:off x="1130300" y="1328039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34925</xdr:rowOff>
    </xdr:from>
    <xdr:to xmlns:xdr="http://schemas.openxmlformats.org/drawingml/2006/spreadsheetDrawing">
      <xdr:col>10</xdr:col>
      <xdr:colOff>165100</xdr:colOff>
      <xdr:row>77</xdr:row>
      <xdr:rowOff>136525</xdr:rowOff>
    </xdr:to>
    <xdr:sp macro="" textlink="">
      <xdr:nvSpPr>
        <xdr:cNvPr id="184" name="フローチャート: 判断 183"/>
        <xdr:cNvSpPr/>
      </xdr:nvSpPr>
      <xdr:spPr>
        <a:xfrm>
          <a:off x="1968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127635</xdr:rowOff>
    </xdr:from>
    <xdr:ext cx="533400" cy="259080"/>
    <xdr:sp macro="" textlink="">
      <xdr:nvSpPr>
        <xdr:cNvPr id="185" name="テキスト ボックス 184"/>
        <xdr:cNvSpPr txBox="1"/>
      </xdr:nvSpPr>
      <xdr:spPr>
        <a:xfrm>
          <a:off x="1751965" y="13329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120650</xdr:rowOff>
    </xdr:from>
    <xdr:to xmlns:xdr="http://schemas.openxmlformats.org/drawingml/2006/spreadsheetDrawing">
      <xdr:col>6</xdr:col>
      <xdr:colOff>38100</xdr:colOff>
      <xdr:row>78</xdr:row>
      <xdr:rowOff>50165</xdr:rowOff>
    </xdr:to>
    <xdr:sp macro="" textlink="">
      <xdr:nvSpPr>
        <xdr:cNvPr id="186" name="フローチャート: 判断 185"/>
        <xdr:cNvSpPr/>
      </xdr:nvSpPr>
      <xdr:spPr>
        <a:xfrm>
          <a:off x="1079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66675</xdr:rowOff>
    </xdr:from>
    <xdr:ext cx="533400" cy="257810"/>
    <xdr:sp macro="" textlink="">
      <xdr:nvSpPr>
        <xdr:cNvPr id="187" name="テキスト ボックス 186"/>
        <xdr:cNvSpPr txBox="1"/>
      </xdr:nvSpPr>
      <xdr:spPr>
        <a:xfrm>
          <a:off x="862965" y="13096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125730</xdr:rowOff>
    </xdr:from>
    <xdr:to xmlns:xdr="http://schemas.openxmlformats.org/drawingml/2006/spreadsheetDrawing">
      <xdr:col>24</xdr:col>
      <xdr:colOff>114300</xdr:colOff>
      <xdr:row>77</xdr:row>
      <xdr:rowOff>55880</xdr:rowOff>
    </xdr:to>
    <xdr:sp macro="" textlink="">
      <xdr:nvSpPr>
        <xdr:cNvPr id="193" name="楕円 192"/>
        <xdr:cNvSpPr/>
      </xdr:nvSpPr>
      <xdr:spPr>
        <a:xfrm>
          <a:off x="45847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148590</xdr:rowOff>
    </xdr:from>
    <xdr:ext cx="534670" cy="259080"/>
    <xdr:sp macro="" textlink="">
      <xdr:nvSpPr>
        <xdr:cNvPr id="194" name="維持補修費該当値テキスト"/>
        <xdr:cNvSpPr txBox="1"/>
      </xdr:nvSpPr>
      <xdr:spPr>
        <a:xfrm>
          <a:off x="4686300" y="1300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41910</xdr:rowOff>
    </xdr:from>
    <xdr:to xmlns:xdr="http://schemas.openxmlformats.org/drawingml/2006/spreadsheetDrawing">
      <xdr:col>20</xdr:col>
      <xdr:colOff>38100</xdr:colOff>
      <xdr:row>76</xdr:row>
      <xdr:rowOff>143510</xdr:rowOff>
    </xdr:to>
    <xdr:sp macro="" textlink="">
      <xdr:nvSpPr>
        <xdr:cNvPr id="195" name="楕円 194"/>
        <xdr:cNvSpPr/>
      </xdr:nvSpPr>
      <xdr:spPr>
        <a:xfrm>
          <a:off x="37465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160020</xdr:rowOff>
    </xdr:from>
    <xdr:ext cx="533400" cy="259080"/>
    <xdr:sp macro="" textlink="">
      <xdr:nvSpPr>
        <xdr:cNvPr id="196" name="テキスト ボックス 195"/>
        <xdr:cNvSpPr txBox="1"/>
      </xdr:nvSpPr>
      <xdr:spPr>
        <a:xfrm>
          <a:off x="3529965" y="12847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44450</xdr:rowOff>
    </xdr:from>
    <xdr:to xmlns:xdr="http://schemas.openxmlformats.org/drawingml/2006/spreadsheetDrawing">
      <xdr:col>15</xdr:col>
      <xdr:colOff>101600</xdr:colOff>
      <xdr:row>77</xdr:row>
      <xdr:rowOff>146050</xdr:rowOff>
    </xdr:to>
    <xdr:sp macro="" textlink="">
      <xdr:nvSpPr>
        <xdr:cNvPr id="197" name="楕円 196"/>
        <xdr:cNvSpPr/>
      </xdr:nvSpPr>
      <xdr:spPr>
        <a:xfrm>
          <a:off x="2857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162560</xdr:rowOff>
    </xdr:from>
    <xdr:ext cx="533400" cy="259080"/>
    <xdr:sp macro="" textlink="">
      <xdr:nvSpPr>
        <xdr:cNvPr id="198" name="テキスト ボックス 197"/>
        <xdr:cNvSpPr txBox="1"/>
      </xdr:nvSpPr>
      <xdr:spPr>
        <a:xfrm>
          <a:off x="2640965" y="13021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27940</xdr:rowOff>
    </xdr:from>
    <xdr:to xmlns:xdr="http://schemas.openxmlformats.org/drawingml/2006/spreadsheetDrawing">
      <xdr:col>10</xdr:col>
      <xdr:colOff>165100</xdr:colOff>
      <xdr:row>77</xdr:row>
      <xdr:rowOff>129540</xdr:rowOff>
    </xdr:to>
    <xdr:sp macro="" textlink="">
      <xdr:nvSpPr>
        <xdr:cNvPr id="199" name="楕円 198"/>
        <xdr:cNvSpPr/>
      </xdr:nvSpPr>
      <xdr:spPr>
        <a:xfrm>
          <a:off x="19685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146685</xdr:rowOff>
    </xdr:from>
    <xdr:ext cx="533400" cy="257810"/>
    <xdr:sp macro="" textlink="">
      <xdr:nvSpPr>
        <xdr:cNvPr id="200" name="テキスト ボックス 199"/>
        <xdr:cNvSpPr txBox="1"/>
      </xdr:nvSpPr>
      <xdr:spPr>
        <a:xfrm>
          <a:off x="1751965" y="130054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8255</xdr:rowOff>
    </xdr:from>
    <xdr:to xmlns:xdr="http://schemas.openxmlformats.org/drawingml/2006/spreadsheetDrawing">
      <xdr:col>6</xdr:col>
      <xdr:colOff>38100</xdr:colOff>
      <xdr:row>78</xdr:row>
      <xdr:rowOff>109855</xdr:rowOff>
    </xdr:to>
    <xdr:sp macro="" textlink="">
      <xdr:nvSpPr>
        <xdr:cNvPr id="201" name="楕円 200"/>
        <xdr:cNvSpPr/>
      </xdr:nvSpPr>
      <xdr:spPr>
        <a:xfrm>
          <a:off x="107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100965</xdr:rowOff>
    </xdr:from>
    <xdr:ext cx="533400" cy="257810"/>
    <xdr:sp macro="" textlink="">
      <xdr:nvSpPr>
        <xdr:cNvPr id="202" name="テキスト ボックス 201"/>
        <xdr:cNvSpPr txBox="1"/>
      </xdr:nvSpPr>
      <xdr:spPr>
        <a:xfrm>
          <a:off x="862965" y="13474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1" name="テキスト ボックス 210"/>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3" name="テキスト ボックス 212"/>
        <xdr:cNvSpPr txBox="1"/>
      </xdr:nvSpPr>
      <xdr:spPr>
        <a:xfrm>
          <a:off x="5130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19" name="テキスト ボックス 218"/>
        <xdr:cNvSpPr txBox="1"/>
      </xdr:nvSpPr>
      <xdr:spPr>
        <a:xfrm>
          <a:off x="230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360" cy="259080"/>
    <xdr:sp macro="" textlink="">
      <xdr:nvSpPr>
        <xdr:cNvPr id="221" name="テキスト ボックス 220"/>
        <xdr:cNvSpPr txBox="1"/>
      </xdr:nvSpPr>
      <xdr:spPr>
        <a:xfrm>
          <a:off x="166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360" cy="259080"/>
    <xdr:sp macro="" textlink="">
      <xdr:nvSpPr>
        <xdr:cNvPr id="223" name="テキスト ボックス 222"/>
        <xdr:cNvSpPr txBox="1"/>
      </xdr:nvSpPr>
      <xdr:spPr>
        <a:xfrm>
          <a:off x="166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5" name="テキスト ボックス 224"/>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6350</xdr:rowOff>
    </xdr:from>
    <xdr:to xmlns:xdr="http://schemas.openxmlformats.org/drawingml/2006/spreadsheetDrawing">
      <xdr:col>24</xdr:col>
      <xdr:colOff>62865</xdr:colOff>
      <xdr:row>99</xdr:row>
      <xdr:rowOff>46990</xdr:rowOff>
    </xdr:to>
    <xdr:cxnSp macro="">
      <xdr:nvCxnSpPr>
        <xdr:cNvPr id="227" name="直線コネクタ 226"/>
        <xdr:cNvCxnSpPr/>
      </xdr:nvCxnSpPr>
      <xdr:spPr>
        <a:xfrm flipV="1">
          <a:off x="4633595" y="1543685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50800</xdr:rowOff>
    </xdr:from>
    <xdr:ext cx="534670" cy="259080"/>
    <xdr:sp macro="" textlink="">
      <xdr:nvSpPr>
        <xdr:cNvPr id="228" name="扶助費最小値テキスト"/>
        <xdr:cNvSpPr txBox="1"/>
      </xdr:nvSpPr>
      <xdr:spPr>
        <a:xfrm>
          <a:off x="4686300" y="17024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46990</xdr:rowOff>
    </xdr:from>
    <xdr:to xmlns:xdr="http://schemas.openxmlformats.org/drawingml/2006/spreadsheetDrawing">
      <xdr:col>24</xdr:col>
      <xdr:colOff>152400</xdr:colOff>
      <xdr:row>99</xdr:row>
      <xdr:rowOff>46990</xdr:rowOff>
    </xdr:to>
    <xdr:cxnSp macro="">
      <xdr:nvCxnSpPr>
        <xdr:cNvPr id="229" name="直線コネクタ 228"/>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123825</xdr:rowOff>
    </xdr:from>
    <xdr:ext cx="598805" cy="257810"/>
    <xdr:sp macro="" textlink="">
      <xdr:nvSpPr>
        <xdr:cNvPr id="230" name="扶助費最大値テキスト"/>
        <xdr:cNvSpPr txBox="1"/>
      </xdr:nvSpPr>
      <xdr:spPr>
        <a:xfrm>
          <a:off x="4686300" y="1521142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6350</xdr:rowOff>
    </xdr:from>
    <xdr:to xmlns:xdr="http://schemas.openxmlformats.org/drawingml/2006/spreadsheetDrawing">
      <xdr:col>24</xdr:col>
      <xdr:colOff>152400</xdr:colOff>
      <xdr:row>90</xdr:row>
      <xdr:rowOff>6350</xdr:rowOff>
    </xdr:to>
    <xdr:cxnSp macro="">
      <xdr:nvCxnSpPr>
        <xdr:cNvPr id="231" name="直線コネクタ 230"/>
        <xdr:cNvCxnSpPr/>
      </xdr:nvCxnSpPr>
      <xdr:spPr>
        <a:xfrm>
          <a:off x="4546600" y="1543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23495</xdr:rowOff>
    </xdr:from>
    <xdr:to xmlns:xdr="http://schemas.openxmlformats.org/drawingml/2006/spreadsheetDrawing">
      <xdr:col>24</xdr:col>
      <xdr:colOff>63500</xdr:colOff>
      <xdr:row>94</xdr:row>
      <xdr:rowOff>49530</xdr:rowOff>
    </xdr:to>
    <xdr:cxnSp macro="">
      <xdr:nvCxnSpPr>
        <xdr:cNvPr id="232" name="直線コネクタ 231"/>
        <xdr:cNvCxnSpPr/>
      </xdr:nvCxnSpPr>
      <xdr:spPr>
        <a:xfrm>
          <a:off x="3797300" y="161397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78105</xdr:rowOff>
    </xdr:from>
    <xdr:ext cx="534670" cy="257810"/>
    <xdr:sp macro="" textlink="">
      <xdr:nvSpPr>
        <xdr:cNvPr id="233" name="扶助費平均値テキスト"/>
        <xdr:cNvSpPr txBox="1"/>
      </xdr:nvSpPr>
      <xdr:spPr>
        <a:xfrm>
          <a:off x="4686300" y="161944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99695</xdr:rowOff>
    </xdr:from>
    <xdr:to xmlns:xdr="http://schemas.openxmlformats.org/drawingml/2006/spreadsheetDrawing">
      <xdr:col>24</xdr:col>
      <xdr:colOff>114300</xdr:colOff>
      <xdr:row>95</xdr:row>
      <xdr:rowOff>29845</xdr:rowOff>
    </xdr:to>
    <xdr:sp macro="" textlink="">
      <xdr:nvSpPr>
        <xdr:cNvPr id="234" name="フローチャート: 判断 233"/>
        <xdr:cNvSpPr/>
      </xdr:nvSpPr>
      <xdr:spPr>
        <a:xfrm>
          <a:off x="458470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23495</xdr:rowOff>
    </xdr:from>
    <xdr:to xmlns:xdr="http://schemas.openxmlformats.org/drawingml/2006/spreadsheetDrawing">
      <xdr:col>19</xdr:col>
      <xdr:colOff>177800</xdr:colOff>
      <xdr:row>95</xdr:row>
      <xdr:rowOff>71755</xdr:rowOff>
    </xdr:to>
    <xdr:cxnSp macro="">
      <xdr:nvCxnSpPr>
        <xdr:cNvPr id="235" name="直線コネクタ 234"/>
        <xdr:cNvCxnSpPr/>
      </xdr:nvCxnSpPr>
      <xdr:spPr>
        <a:xfrm flipV="1">
          <a:off x="2908300" y="16139795"/>
          <a:ext cx="8890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54610</xdr:rowOff>
    </xdr:from>
    <xdr:to xmlns:xdr="http://schemas.openxmlformats.org/drawingml/2006/spreadsheetDrawing">
      <xdr:col>20</xdr:col>
      <xdr:colOff>38100</xdr:colOff>
      <xdr:row>95</xdr:row>
      <xdr:rowOff>156210</xdr:rowOff>
    </xdr:to>
    <xdr:sp macro="" textlink="">
      <xdr:nvSpPr>
        <xdr:cNvPr id="236" name="フローチャート: 判断 235"/>
        <xdr:cNvSpPr/>
      </xdr:nvSpPr>
      <xdr:spPr>
        <a:xfrm>
          <a:off x="3746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147320</xdr:rowOff>
    </xdr:from>
    <xdr:ext cx="533400" cy="259080"/>
    <xdr:sp macro="" textlink="">
      <xdr:nvSpPr>
        <xdr:cNvPr id="237" name="テキスト ボックス 236"/>
        <xdr:cNvSpPr txBox="1"/>
      </xdr:nvSpPr>
      <xdr:spPr>
        <a:xfrm>
          <a:off x="3529965" y="16435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71755</xdr:rowOff>
    </xdr:from>
    <xdr:to xmlns:xdr="http://schemas.openxmlformats.org/drawingml/2006/spreadsheetDrawing">
      <xdr:col>15</xdr:col>
      <xdr:colOff>50800</xdr:colOff>
      <xdr:row>95</xdr:row>
      <xdr:rowOff>110490</xdr:rowOff>
    </xdr:to>
    <xdr:cxnSp macro="">
      <xdr:nvCxnSpPr>
        <xdr:cNvPr id="238" name="直線コネクタ 237"/>
        <xdr:cNvCxnSpPr/>
      </xdr:nvCxnSpPr>
      <xdr:spPr>
        <a:xfrm flipV="1">
          <a:off x="2019300" y="163595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119380</xdr:rowOff>
    </xdr:from>
    <xdr:to xmlns:xdr="http://schemas.openxmlformats.org/drawingml/2006/spreadsheetDrawing">
      <xdr:col>15</xdr:col>
      <xdr:colOff>101600</xdr:colOff>
      <xdr:row>95</xdr:row>
      <xdr:rowOff>49530</xdr:rowOff>
    </xdr:to>
    <xdr:sp macro="" textlink="">
      <xdr:nvSpPr>
        <xdr:cNvPr id="239" name="フローチャート: 判断 238"/>
        <xdr:cNvSpPr/>
      </xdr:nvSpPr>
      <xdr:spPr>
        <a:xfrm>
          <a:off x="2857500" y="1623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66040</xdr:rowOff>
    </xdr:from>
    <xdr:ext cx="533400" cy="257810"/>
    <xdr:sp macro="" textlink="">
      <xdr:nvSpPr>
        <xdr:cNvPr id="240" name="テキスト ボックス 239"/>
        <xdr:cNvSpPr txBox="1"/>
      </xdr:nvSpPr>
      <xdr:spPr>
        <a:xfrm>
          <a:off x="2640965" y="160108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110490</xdr:rowOff>
    </xdr:from>
    <xdr:to xmlns:xdr="http://schemas.openxmlformats.org/drawingml/2006/spreadsheetDrawing">
      <xdr:col>10</xdr:col>
      <xdr:colOff>114300</xdr:colOff>
      <xdr:row>95</xdr:row>
      <xdr:rowOff>160020</xdr:rowOff>
    </xdr:to>
    <xdr:cxnSp macro="">
      <xdr:nvCxnSpPr>
        <xdr:cNvPr id="241" name="直線コネクタ 240"/>
        <xdr:cNvCxnSpPr/>
      </xdr:nvCxnSpPr>
      <xdr:spPr>
        <a:xfrm flipV="1">
          <a:off x="1130300" y="1639824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151130</xdr:rowOff>
    </xdr:from>
    <xdr:to xmlns:xdr="http://schemas.openxmlformats.org/drawingml/2006/spreadsheetDrawing">
      <xdr:col>10</xdr:col>
      <xdr:colOff>165100</xdr:colOff>
      <xdr:row>96</xdr:row>
      <xdr:rowOff>81280</xdr:rowOff>
    </xdr:to>
    <xdr:sp macro="" textlink="">
      <xdr:nvSpPr>
        <xdr:cNvPr id="242" name="フローチャート: 判断 241"/>
        <xdr:cNvSpPr/>
      </xdr:nvSpPr>
      <xdr:spPr>
        <a:xfrm>
          <a:off x="1968500"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72390</xdr:rowOff>
    </xdr:from>
    <xdr:ext cx="533400" cy="259080"/>
    <xdr:sp macro="" textlink="">
      <xdr:nvSpPr>
        <xdr:cNvPr id="243" name="テキスト ボックス 242"/>
        <xdr:cNvSpPr txBox="1"/>
      </xdr:nvSpPr>
      <xdr:spPr>
        <a:xfrm>
          <a:off x="1751965" y="16531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24130</xdr:rowOff>
    </xdr:from>
    <xdr:to xmlns:xdr="http://schemas.openxmlformats.org/drawingml/2006/spreadsheetDrawing">
      <xdr:col>6</xdr:col>
      <xdr:colOff>38100</xdr:colOff>
      <xdr:row>96</xdr:row>
      <xdr:rowOff>125730</xdr:rowOff>
    </xdr:to>
    <xdr:sp macro="" textlink="">
      <xdr:nvSpPr>
        <xdr:cNvPr id="244" name="フローチャート: 判断 243"/>
        <xdr:cNvSpPr/>
      </xdr:nvSpPr>
      <xdr:spPr>
        <a:xfrm>
          <a:off x="1079500" y="164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116840</xdr:rowOff>
    </xdr:from>
    <xdr:ext cx="533400" cy="259080"/>
    <xdr:sp macro="" textlink="">
      <xdr:nvSpPr>
        <xdr:cNvPr id="245" name="テキスト ボックス 244"/>
        <xdr:cNvSpPr txBox="1"/>
      </xdr:nvSpPr>
      <xdr:spPr>
        <a:xfrm>
          <a:off x="862965" y="16576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170180</xdr:rowOff>
    </xdr:from>
    <xdr:to xmlns:xdr="http://schemas.openxmlformats.org/drawingml/2006/spreadsheetDrawing">
      <xdr:col>24</xdr:col>
      <xdr:colOff>114300</xdr:colOff>
      <xdr:row>94</xdr:row>
      <xdr:rowOff>100330</xdr:rowOff>
    </xdr:to>
    <xdr:sp macro="" textlink="">
      <xdr:nvSpPr>
        <xdr:cNvPr id="251" name="楕円 250"/>
        <xdr:cNvSpPr/>
      </xdr:nvSpPr>
      <xdr:spPr>
        <a:xfrm>
          <a:off x="45847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21590</xdr:rowOff>
    </xdr:from>
    <xdr:ext cx="534670" cy="259080"/>
    <xdr:sp macro="" textlink="">
      <xdr:nvSpPr>
        <xdr:cNvPr id="252" name="扶助費該当値テキスト"/>
        <xdr:cNvSpPr txBox="1"/>
      </xdr:nvSpPr>
      <xdr:spPr>
        <a:xfrm>
          <a:off x="4686300" y="15966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144145</xdr:rowOff>
    </xdr:from>
    <xdr:to xmlns:xdr="http://schemas.openxmlformats.org/drawingml/2006/spreadsheetDrawing">
      <xdr:col>20</xdr:col>
      <xdr:colOff>38100</xdr:colOff>
      <xdr:row>94</xdr:row>
      <xdr:rowOff>74930</xdr:rowOff>
    </xdr:to>
    <xdr:sp macro="" textlink="">
      <xdr:nvSpPr>
        <xdr:cNvPr id="253" name="楕円 252"/>
        <xdr:cNvSpPr/>
      </xdr:nvSpPr>
      <xdr:spPr>
        <a:xfrm>
          <a:off x="3746500" y="16088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90805</xdr:rowOff>
    </xdr:from>
    <xdr:ext cx="533400" cy="258445"/>
    <xdr:sp macro="" textlink="">
      <xdr:nvSpPr>
        <xdr:cNvPr id="254" name="テキスト ボックス 253"/>
        <xdr:cNvSpPr txBox="1"/>
      </xdr:nvSpPr>
      <xdr:spPr>
        <a:xfrm>
          <a:off x="3529965" y="1586420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20955</xdr:rowOff>
    </xdr:from>
    <xdr:to xmlns:xdr="http://schemas.openxmlformats.org/drawingml/2006/spreadsheetDrawing">
      <xdr:col>15</xdr:col>
      <xdr:colOff>101600</xdr:colOff>
      <xdr:row>95</xdr:row>
      <xdr:rowOff>122555</xdr:rowOff>
    </xdr:to>
    <xdr:sp macro="" textlink="">
      <xdr:nvSpPr>
        <xdr:cNvPr id="255" name="楕円 254"/>
        <xdr:cNvSpPr/>
      </xdr:nvSpPr>
      <xdr:spPr>
        <a:xfrm>
          <a:off x="2857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113665</xdr:rowOff>
    </xdr:from>
    <xdr:ext cx="533400" cy="258445"/>
    <xdr:sp macro="" textlink="">
      <xdr:nvSpPr>
        <xdr:cNvPr id="256" name="テキスト ボックス 255"/>
        <xdr:cNvSpPr txBox="1"/>
      </xdr:nvSpPr>
      <xdr:spPr>
        <a:xfrm>
          <a:off x="2640965" y="164014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59690</xdr:rowOff>
    </xdr:from>
    <xdr:to xmlns:xdr="http://schemas.openxmlformats.org/drawingml/2006/spreadsheetDrawing">
      <xdr:col>10</xdr:col>
      <xdr:colOff>165100</xdr:colOff>
      <xdr:row>95</xdr:row>
      <xdr:rowOff>161290</xdr:rowOff>
    </xdr:to>
    <xdr:sp macro="" textlink="">
      <xdr:nvSpPr>
        <xdr:cNvPr id="257" name="楕円 256"/>
        <xdr:cNvSpPr/>
      </xdr:nvSpPr>
      <xdr:spPr>
        <a:xfrm>
          <a:off x="1968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6350</xdr:rowOff>
    </xdr:from>
    <xdr:ext cx="533400" cy="257810"/>
    <xdr:sp macro="" textlink="">
      <xdr:nvSpPr>
        <xdr:cNvPr id="258" name="テキスト ボックス 257"/>
        <xdr:cNvSpPr txBox="1"/>
      </xdr:nvSpPr>
      <xdr:spPr>
        <a:xfrm>
          <a:off x="1751965" y="16122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109220</xdr:rowOff>
    </xdr:from>
    <xdr:to xmlns:xdr="http://schemas.openxmlformats.org/drawingml/2006/spreadsheetDrawing">
      <xdr:col>6</xdr:col>
      <xdr:colOff>38100</xdr:colOff>
      <xdr:row>96</xdr:row>
      <xdr:rowOff>39370</xdr:rowOff>
    </xdr:to>
    <xdr:sp macro="" textlink="">
      <xdr:nvSpPr>
        <xdr:cNvPr id="259" name="楕円 258"/>
        <xdr:cNvSpPr/>
      </xdr:nvSpPr>
      <xdr:spPr>
        <a:xfrm>
          <a:off x="1079500" y="1639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55880</xdr:rowOff>
    </xdr:from>
    <xdr:ext cx="533400" cy="259080"/>
    <xdr:sp macro="" textlink="">
      <xdr:nvSpPr>
        <xdr:cNvPr id="260" name="テキスト ボックス 259"/>
        <xdr:cNvSpPr txBox="1"/>
      </xdr:nvSpPr>
      <xdr:spPr>
        <a:xfrm>
          <a:off x="862965" y="16172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9" name="テキスト ボックス 268"/>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7650" cy="257810"/>
    <xdr:sp macro="" textlink="">
      <xdr:nvSpPr>
        <xdr:cNvPr id="271" name="テキスト ボックス 270"/>
        <xdr:cNvSpPr txBox="1"/>
      </xdr:nvSpPr>
      <xdr:spPr>
        <a:xfrm>
          <a:off x="6355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4360" cy="259080"/>
    <xdr:sp macro="" textlink="">
      <xdr:nvSpPr>
        <xdr:cNvPr id="273" name="テキスト ボックス 272"/>
        <xdr:cNvSpPr txBox="1"/>
      </xdr:nvSpPr>
      <xdr:spPr>
        <a:xfrm>
          <a:off x="6008370" y="6588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4360" cy="259080"/>
    <xdr:sp macro="" textlink="">
      <xdr:nvSpPr>
        <xdr:cNvPr id="275" name="テキスト ボックス 274"/>
        <xdr:cNvSpPr txBox="1"/>
      </xdr:nvSpPr>
      <xdr:spPr>
        <a:xfrm>
          <a:off x="6008370" y="6207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77" name="テキスト ボックス 276"/>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4360" cy="259080"/>
    <xdr:sp macro="" textlink="">
      <xdr:nvSpPr>
        <xdr:cNvPr id="279" name="テキスト ボックス 278"/>
        <xdr:cNvSpPr txBox="1"/>
      </xdr:nvSpPr>
      <xdr:spPr>
        <a:xfrm>
          <a:off x="6008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4360" cy="259080"/>
    <xdr:sp macro="" textlink="">
      <xdr:nvSpPr>
        <xdr:cNvPr id="281" name="テキスト ボックス 280"/>
        <xdr:cNvSpPr txBox="1"/>
      </xdr:nvSpPr>
      <xdr:spPr>
        <a:xfrm>
          <a:off x="6008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3" name="テキスト ボックス 282"/>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148590</xdr:rowOff>
    </xdr:from>
    <xdr:to xmlns:xdr="http://schemas.openxmlformats.org/drawingml/2006/spreadsheetDrawing">
      <xdr:col>54</xdr:col>
      <xdr:colOff>189865</xdr:colOff>
      <xdr:row>39</xdr:row>
      <xdr:rowOff>129540</xdr:rowOff>
    </xdr:to>
    <xdr:cxnSp macro="">
      <xdr:nvCxnSpPr>
        <xdr:cNvPr id="285" name="直線コネクタ 284"/>
        <xdr:cNvCxnSpPr/>
      </xdr:nvCxnSpPr>
      <xdr:spPr>
        <a:xfrm flipV="1">
          <a:off x="10475595" y="5120640"/>
          <a:ext cx="1270" cy="1695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133350</xdr:rowOff>
    </xdr:from>
    <xdr:ext cx="534670" cy="257810"/>
    <xdr:sp macro="" textlink="">
      <xdr:nvSpPr>
        <xdr:cNvPr id="286" name="補助費等最小値テキスト"/>
        <xdr:cNvSpPr txBox="1"/>
      </xdr:nvSpPr>
      <xdr:spPr>
        <a:xfrm>
          <a:off x="10528300" y="68199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129540</xdr:rowOff>
    </xdr:from>
    <xdr:to xmlns:xdr="http://schemas.openxmlformats.org/drawingml/2006/spreadsheetDrawing">
      <xdr:col>55</xdr:col>
      <xdr:colOff>88900</xdr:colOff>
      <xdr:row>39</xdr:row>
      <xdr:rowOff>129540</xdr:rowOff>
    </xdr:to>
    <xdr:cxnSp macro="">
      <xdr:nvCxnSpPr>
        <xdr:cNvPr id="287" name="直線コネクタ 286"/>
        <xdr:cNvCxnSpPr/>
      </xdr:nvCxnSpPr>
      <xdr:spPr>
        <a:xfrm>
          <a:off x="10388600" y="681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95250</xdr:rowOff>
    </xdr:from>
    <xdr:ext cx="598805" cy="259080"/>
    <xdr:sp macro="" textlink="">
      <xdr:nvSpPr>
        <xdr:cNvPr id="288" name="補助費等最大値テキスト"/>
        <xdr:cNvSpPr txBox="1"/>
      </xdr:nvSpPr>
      <xdr:spPr>
        <a:xfrm>
          <a:off x="10528300" y="4895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148590</xdr:rowOff>
    </xdr:from>
    <xdr:to xmlns:xdr="http://schemas.openxmlformats.org/drawingml/2006/spreadsheetDrawing">
      <xdr:col>55</xdr:col>
      <xdr:colOff>88900</xdr:colOff>
      <xdr:row>29</xdr:row>
      <xdr:rowOff>148590</xdr:rowOff>
    </xdr:to>
    <xdr:cxnSp macro="">
      <xdr:nvCxnSpPr>
        <xdr:cNvPr id="289" name="直線コネクタ 288"/>
        <xdr:cNvCxnSpPr/>
      </xdr:nvCxnSpPr>
      <xdr:spPr>
        <a:xfrm>
          <a:off x="10388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47625</xdr:rowOff>
    </xdr:from>
    <xdr:to xmlns:xdr="http://schemas.openxmlformats.org/drawingml/2006/spreadsheetDrawing">
      <xdr:col>55</xdr:col>
      <xdr:colOff>0</xdr:colOff>
      <xdr:row>35</xdr:row>
      <xdr:rowOff>20320</xdr:rowOff>
    </xdr:to>
    <xdr:cxnSp macro="">
      <xdr:nvCxnSpPr>
        <xdr:cNvPr id="290" name="直線コネクタ 289"/>
        <xdr:cNvCxnSpPr/>
      </xdr:nvCxnSpPr>
      <xdr:spPr>
        <a:xfrm>
          <a:off x="9639300" y="5876925"/>
          <a:ext cx="8382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127000</xdr:rowOff>
    </xdr:from>
    <xdr:ext cx="598805" cy="259080"/>
    <xdr:sp macro="" textlink="">
      <xdr:nvSpPr>
        <xdr:cNvPr id="291" name="補助費等平均値テキスト"/>
        <xdr:cNvSpPr txBox="1"/>
      </xdr:nvSpPr>
      <xdr:spPr>
        <a:xfrm>
          <a:off x="10528300" y="6299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148590</xdr:rowOff>
    </xdr:from>
    <xdr:to xmlns:xdr="http://schemas.openxmlformats.org/drawingml/2006/spreadsheetDrawing">
      <xdr:col>55</xdr:col>
      <xdr:colOff>50800</xdr:colOff>
      <xdr:row>37</xdr:row>
      <xdr:rowOff>78740</xdr:rowOff>
    </xdr:to>
    <xdr:sp macro="" textlink="">
      <xdr:nvSpPr>
        <xdr:cNvPr id="292" name="フローチャート: 判断 291"/>
        <xdr:cNvSpPr/>
      </xdr:nvSpPr>
      <xdr:spPr>
        <a:xfrm>
          <a:off x="104267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47625</xdr:rowOff>
    </xdr:from>
    <xdr:to xmlns:xdr="http://schemas.openxmlformats.org/drawingml/2006/spreadsheetDrawing">
      <xdr:col>50</xdr:col>
      <xdr:colOff>114300</xdr:colOff>
      <xdr:row>35</xdr:row>
      <xdr:rowOff>89535</xdr:rowOff>
    </xdr:to>
    <xdr:cxnSp macro="">
      <xdr:nvCxnSpPr>
        <xdr:cNvPr id="293" name="直線コネクタ 292"/>
        <xdr:cNvCxnSpPr/>
      </xdr:nvCxnSpPr>
      <xdr:spPr>
        <a:xfrm flipV="1">
          <a:off x="8750300" y="587692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160655</xdr:rowOff>
    </xdr:from>
    <xdr:to xmlns:xdr="http://schemas.openxmlformats.org/drawingml/2006/spreadsheetDrawing">
      <xdr:col>50</xdr:col>
      <xdr:colOff>165100</xdr:colOff>
      <xdr:row>37</xdr:row>
      <xdr:rowOff>90805</xdr:rowOff>
    </xdr:to>
    <xdr:sp macro="" textlink="">
      <xdr:nvSpPr>
        <xdr:cNvPr id="294" name="フローチャート: 判断 293"/>
        <xdr:cNvSpPr/>
      </xdr:nvSpPr>
      <xdr:spPr>
        <a:xfrm>
          <a:off x="9588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81915</xdr:rowOff>
    </xdr:from>
    <xdr:ext cx="597535" cy="259080"/>
    <xdr:sp macro="" textlink="">
      <xdr:nvSpPr>
        <xdr:cNvPr id="295" name="テキスト ボックス 294"/>
        <xdr:cNvSpPr txBox="1"/>
      </xdr:nvSpPr>
      <xdr:spPr>
        <a:xfrm>
          <a:off x="9339580" y="64255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161925</xdr:rowOff>
    </xdr:from>
    <xdr:to xmlns:xdr="http://schemas.openxmlformats.org/drawingml/2006/spreadsheetDrawing">
      <xdr:col>45</xdr:col>
      <xdr:colOff>177800</xdr:colOff>
      <xdr:row>35</xdr:row>
      <xdr:rowOff>89535</xdr:rowOff>
    </xdr:to>
    <xdr:cxnSp macro="">
      <xdr:nvCxnSpPr>
        <xdr:cNvPr id="296" name="直線コネクタ 295"/>
        <xdr:cNvCxnSpPr/>
      </xdr:nvCxnSpPr>
      <xdr:spPr>
        <a:xfrm>
          <a:off x="7861300" y="5819775"/>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59055</xdr:rowOff>
    </xdr:from>
    <xdr:to xmlns:xdr="http://schemas.openxmlformats.org/drawingml/2006/spreadsheetDrawing">
      <xdr:col>46</xdr:col>
      <xdr:colOff>38100</xdr:colOff>
      <xdr:row>37</xdr:row>
      <xdr:rowOff>160655</xdr:rowOff>
    </xdr:to>
    <xdr:sp macro="" textlink="">
      <xdr:nvSpPr>
        <xdr:cNvPr id="297" name="フローチャート: 判断 296"/>
        <xdr:cNvSpPr/>
      </xdr:nvSpPr>
      <xdr:spPr>
        <a:xfrm>
          <a:off x="8699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151765</xdr:rowOff>
    </xdr:from>
    <xdr:ext cx="597535" cy="259080"/>
    <xdr:sp macro="" textlink="">
      <xdr:nvSpPr>
        <xdr:cNvPr id="298" name="テキスト ボックス 297"/>
        <xdr:cNvSpPr txBox="1"/>
      </xdr:nvSpPr>
      <xdr:spPr>
        <a:xfrm>
          <a:off x="8450580" y="6495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161925</xdr:rowOff>
    </xdr:from>
    <xdr:to xmlns:xdr="http://schemas.openxmlformats.org/drawingml/2006/spreadsheetDrawing">
      <xdr:col>41</xdr:col>
      <xdr:colOff>50800</xdr:colOff>
      <xdr:row>36</xdr:row>
      <xdr:rowOff>123825</xdr:rowOff>
    </xdr:to>
    <xdr:cxnSp macro="">
      <xdr:nvCxnSpPr>
        <xdr:cNvPr id="299" name="直線コネクタ 298"/>
        <xdr:cNvCxnSpPr/>
      </xdr:nvCxnSpPr>
      <xdr:spPr>
        <a:xfrm flipV="1">
          <a:off x="6972300" y="5819775"/>
          <a:ext cx="8890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118745</xdr:rowOff>
    </xdr:from>
    <xdr:to xmlns:xdr="http://schemas.openxmlformats.org/drawingml/2006/spreadsheetDrawing">
      <xdr:col>41</xdr:col>
      <xdr:colOff>101600</xdr:colOff>
      <xdr:row>34</xdr:row>
      <xdr:rowOff>48895</xdr:rowOff>
    </xdr:to>
    <xdr:sp macro="" textlink="">
      <xdr:nvSpPr>
        <xdr:cNvPr id="300" name="フローチャート: 判断 299"/>
        <xdr:cNvSpPr/>
      </xdr:nvSpPr>
      <xdr:spPr>
        <a:xfrm>
          <a:off x="7810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40640</xdr:rowOff>
    </xdr:from>
    <xdr:ext cx="597535" cy="257810"/>
    <xdr:sp macro="" textlink="">
      <xdr:nvSpPr>
        <xdr:cNvPr id="301" name="テキスト ボックス 300"/>
        <xdr:cNvSpPr txBox="1"/>
      </xdr:nvSpPr>
      <xdr:spPr>
        <a:xfrm>
          <a:off x="7561580" y="58699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132080</xdr:rowOff>
    </xdr:from>
    <xdr:to xmlns:xdr="http://schemas.openxmlformats.org/drawingml/2006/spreadsheetDrawing">
      <xdr:col>36</xdr:col>
      <xdr:colOff>165100</xdr:colOff>
      <xdr:row>37</xdr:row>
      <xdr:rowOff>61595</xdr:rowOff>
    </xdr:to>
    <xdr:sp macro="" textlink="">
      <xdr:nvSpPr>
        <xdr:cNvPr id="302" name="フローチャート: 判断 301"/>
        <xdr:cNvSpPr/>
      </xdr:nvSpPr>
      <xdr:spPr>
        <a:xfrm>
          <a:off x="6921500" y="6304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52705</xdr:rowOff>
    </xdr:from>
    <xdr:ext cx="597535" cy="257810"/>
    <xdr:sp macro="" textlink="">
      <xdr:nvSpPr>
        <xdr:cNvPr id="303" name="テキスト ボックス 302"/>
        <xdr:cNvSpPr txBox="1"/>
      </xdr:nvSpPr>
      <xdr:spPr>
        <a:xfrm>
          <a:off x="6672580" y="63963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140970</xdr:rowOff>
    </xdr:from>
    <xdr:to xmlns:xdr="http://schemas.openxmlformats.org/drawingml/2006/spreadsheetDrawing">
      <xdr:col>55</xdr:col>
      <xdr:colOff>50800</xdr:colOff>
      <xdr:row>35</xdr:row>
      <xdr:rowOff>71120</xdr:rowOff>
    </xdr:to>
    <xdr:sp macro="" textlink="">
      <xdr:nvSpPr>
        <xdr:cNvPr id="309" name="楕円 308"/>
        <xdr:cNvSpPr/>
      </xdr:nvSpPr>
      <xdr:spPr>
        <a:xfrm>
          <a:off x="104267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163830</xdr:rowOff>
    </xdr:from>
    <xdr:ext cx="598805" cy="259080"/>
    <xdr:sp macro="" textlink="">
      <xdr:nvSpPr>
        <xdr:cNvPr id="310" name="補助費等該当値テキスト"/>
        <xdr:cNvSpPr txBox="1"/>
      </xdr:nvSpPr>
      <xdr:spPr>
        <a:xfrm>
          <a:off x="10528300" y="5821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168275</xdr:rowOff>
    </xdr:from>
    <xdr:to xmlns:xdr="http://schemas.openxmlformats.org/drawingml/2006/spreadsheetDrawing">
      <xdr:col>50</xdr:col>
      <xdr:colOff>165100</xdr:colOff>
      <xdr:row>34</xdr:row>
      <xdr:rowOff>98425</xdr:rowOff>
    </xdr:to>
    <xdr:sp macro="" textlink="">
      <xdr:nvSpPr>
        <xdr:cNvPr id="311" name="楕円 310"/>
        <xdr:cNvSpPr/>
      </xdr:nvSpPr>
      <xdr:spPr>
        <a:xfrm>
          <a:off x="9588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114935</xdr:rowOff>
    </xdr:from>
    <xdr:ext cx="597535" cy="259080"/>
    <xdr:sp macro="" textlink="">
      <xdr:nvSpPr>
        <xdr:cNvPr id="312" name="テキスト ボックス 311"/>
        <xdr:cNvSpPr txBox="1"/>
      </xdr:nvSpPr>
      <xdr:spPr>
        <a:xfrm>
          <a:off x="9339580" y="56013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38735</xdr:rowOff>
    </xdr:from>
    <xdr:to xmlns:xdr="http://schemas.openxmlformats.org/drawingml/2006/spreadsheetDrawing">
      <xdr:col>46</xdr:col>
      <xdr:colOff>38100</xdr:colOff>
      <xdr:row>35</xdr:row>
      <xdr:rowOff>140335</xdr:rowOff>
    </xdr:to>
    <xdr:sp macro="" textlink="">
      <xdr:nvSpPr>
        <xdr:cNvPr id="313" name="楕円 312"/>
        <xdr:cNvSpPr/>
      </xdr:nvSpPr>
      <xdr:spPr>
        <a:xfrm>
          <a:off x="8699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156845</xdr:rowOff>
    </xdr:from>
    <xdr:ext cx="597535" cy="257810"/>
    <xdr:sp macro="" textlink="">
      <xdr:nvSpPr>
        <xdr:cNvPr id="314" name="テキスト ボックス 313"/>
        <xdr:cNvSpPr txBox="1"/>
      </xdr:nvSpPr>
      <xdr:spPr>
        <a:xfrm>
          <a:off x="8450580" y="58146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111125</xdr:rowOff>
    </xdr:from>
    <xdr:to xmlns:xdr="http://schemas.openxmlformats.org/drawingml/2006/spreadsheetDrawing">
      <xdr:col>41</xdr:col>
      <xdr:colOff>101600</xdr:colOff>
      <xdr:row>34</xdr:row>
      <xdr:rowOff>41275</xdr:rowOff>
    </xdr:to>
    <xdr:sp macro="" textlink="">
      <xdr:nvSpPr>
        <xdr:cNvPr id="315" name="楕円 314"/>
        <xdr:cNvSpPr/>
      </xdr:nvSpPr>
      <xdr:spPr>
        <a:xfrm>
          <a:off x="7810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57785</xdr:rowOff>
    </xdr:from>
    <xdr:ext cx="597535" cy="259080"/>
    <xdr:sp macro="" textlink="">
      <xdr:nvSpPr>
        <xdr:cNvPr id="316" name="テキスト ボックス 315"/>
        <xdr:cNvSpPr txBox="1"/>
      </xdr:nvSpPr>
      <xdr:spPr>
        <a:xfrm>
          <a:off x="7561580" y="55441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73025</xdr:rowOff>
    </xdr:from>
    <xdr:to xmlns:xdr="http://schemas.openxmlformats.org/drawingml/2006/spreadsheetDrawing">
      <xdr:col>36</xdr:col>
      <xdr:colOff>165100</xdr:colOff>
      <xdr:row>37</xdr:row>
      <xdr:rowOff>3175</xdr:rowOff>
    </xdr:to>
    <xdr:sp macro="" textlink="">
      <xdr:nvSpPr>
        <xdr:cNvPr id="317" name="楕円 316"/>
        <xdr:cNvSpPr/>
      </xdr:nvSpPr>
      <xdr:spPr>
        <a:xfrm>
          <a:off x="692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19685</xdr:rowOff>
    </xdr:from>
    <xdr:ext cx="597535" cy="257810"/>
    <xdr:sp macro="" textlink="">
      <xdr:nvSpPr>
        <xdr:cNvPr id="318" name="テキスト ボックス 317"/>
        <xdr:cNvSpPr txBox="1"/>
      </xdr:nvSpPr>
      <xdr:spPr>
        <a:xfrm>
          <a:off x="6672580" y="60204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7" name="テキスト ボックス 326"/>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0" name="テキスト ボックス 329"/>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32" name="テキスト ボックス 331"/>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34" name="テキスト ボックス 333"/>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36" name="テキスト ボックス 335"/>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22225</xdr:rowOff>
    </xdr:from>
    <xdr:ext cx="684530" cy="258445"/>
    <xdr:sp macro="" textlink="">
      <xdr:nvSpPr>
        <xdr:cNvPr id="338" name="テキスト ボックス 337"/>
        <xdr:cNvSpPr txBox="1"/>
      </xdr:nvSpPr>
      <xdr:spPr>
        <a:xfrm>
          <a:off x="5918200" y="876617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4530" cy="259080"/>
    <xdr:sp macro="" textlink="">
      <xdr:nvSpPr>
        <xdr:cNvPr id="340" name="テキスト ボックス 339"/>
        <xdr:cNvSpPr txBox="1"/>
      </xdr:nvSpPr>
      <xdr:spPr>
        <a:xfrm>
          <a:off x="5918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42" name="テキスト ボックス 341"/>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22860</xdr:rowOff>
    </xdr:from>
    <xdr:to xmlns:xdr="http://schemas.openxmlformats.org/drawingml/2006/spreadsheetDrawing">
      <xdr:col>54</xdr:col>
      <xdr:colOff>189865</xdr:colOff>
      <xdr:row>59</xdr:row>
      <xdr:rowOff>50800</xdr:rowOff>
    </xdr:to>
    <xdr:cxnSp macro="">
      <xdr:nvCxnSpPr>
        <xdr:cNvPr id="344" name="直線コネクタ 343"/>
        <xdr:cNvCxnSpPr/>
      </xdr:nvCxnSpPr>
      <xdr:spPr>
        <a:xfrm flipV="1">
          <a:off x="10475595" y="8595360"/>
          <a:ext cx="127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54610</xdr:rowOff>
    </xdr:from>
    <xdr:ext cx="534670" cy="257810"/>
    <xdr:sp macro="" textlink="">
      <xdr:nvSpPr>
        <xdr:cNvPr id="345" name="普通建設事業費最小値テキスト"/>
        <xdr:cNvSpPr txBox="1"/>
      </xdr:nvSpPr>
      <xdr:spPr>
        <a:xfrm>
          <a:off x="10528300" y="10170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50800</xdr:rowOff>
    </xdr:from>
    <xdr:to xmlns:xdr="http://schemas.openxmlformats.org/drawingml/2006/spreadsheetDrawing">
      <xdr:col>55</xdr:col>
      <xdr:colOff>88900</xdr:colOff>
      <xdr:row>59</xdr:row>
      <xdr:rowOff>50800</xdr:rowOff>
    </xdr:to>
    <xdr:cxnSp macro="">
      <xdr:nvCxnSpPr>
        <xdr:cNvPr id="346" name="直線コネクタ 345"/>
        <xdr:cNvCxnSpPr/>
      </xdr:nvCxnSpPr>
      <xdr:spPr>
        <a:xfrm>
          <a:off x="10388600" y="1016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140970</xdr:rowOff>
    </xdr:from>
    <xdr:ext cx="690245" cy="259080"/>
    <xdr:sp macro="" textlink="">
      <xdr:nvSpPr>
        <xdr:cNvPr id="347" name="普通建設事業費最大値テキスト"/>
        <xdr:cNvSpPr txBox="1"/>
      </xdr:nvSpPr>
      <xdr:spPr>
        <a:xfrm>
          <a:off x="10528300" y="837057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22860</xdr:rowOff>
    </xdr:from>
    <xdr:to xmlns:xdr="http://schemas.openxmlformats.org/drawingml/2006/spreadsheetDrawing">
      <xdr:col>55</xdr:col>
      <xdr:colOff>88900</xdr:colOff>
      <xdr:row>50</xdr:row>
      <xdr:rowOff>22860</xdr:rowOff>
    </xdr:to>
    <xdr:cxnSp macro="">
      <xdr:nvCxnSpPr>
        <xdr:cNvPr id="348" name="直線コネクタ 347"/>
        <xdr:cNvCxnSpPr/>
      </xdr:nvCxnSpPr>
      <xdr:spPr>
        <a:xfrm>
          <a:off x="10388600" y="8595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118745</xdr:rowOff>
    </xdr:from>
    <xdr:to xmlns:xdr="http://schemas.openxmlformats.org/drawingml/2006/spreadsheetDrawing">
      <xdr:col>55</xdr:col>
      <xdr:colOff>0</xdr:colOff>
      <xdr:row>56</xdr:row>
      <xdr:rowOff>114300</xdr:rowOff>
    </xdr:to>
    <xdr:cxnSp macro="">
      <xdr:nvCxnSpPr>
        <xdr:cNvPr id="349" name="直線コネクタ 348"/>
        <xdr:cNvCxnSpPr/>
      </xdr:nvCxnSpPr>
      <xdr:spPr>
        <a:xfrm>
          <a:off x="9639300" y="9548495"/>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60960</xdr:rowOff>
    </xdr:from>
    <xdr:ext cx="598805" cy="259080"/>
    <xdr:sp macro="" textlink="">
      <xdr:nvSpPr>
        <xdr:cNvPr id="350" name="普通建設事業費平均値テキスト"/>
        <xdr:cNvSpPr txBox="1"/>
      </xdr:nvSpPr>
      <xdr:spPr>
        <a:xfrm>
          <a:off x="10528300" y="98336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283,153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82550</xdr:rowOff>
    </xdr:from>
    <xdr:to xmlns:xdr="http://schemas.openxmlformats.org/drawingml/2006/spreadsheetDrawing">
      <xdr:col>55</xdr:col>
      <xdr:colOff>50800</xdr:colOff>
      <xdr:row>58</xdr:row>
      <xdr:rowOff>12700</xdr:rowOff>
    </xdr:to>
    <xdr:sp macro="" textlink="">
      <xdr:nvSpPr>
        <xdr:cNvPr id="351" name="フローチャート: 判断 350"/>
        <xdr:cNvSpPr/>
      </xdr:nvSpPr>
      <xdr:spPr>
        <a:xfrm>
          <a:off x="10426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118745</xdr:rowOff>
    </xdr:from>
    <xdr:to xmlns:xdr="http://schemas.openxmlformats.org/drawingml/2006/spreadsheetDrawing">
      <xdr:col>50</xdr:col>
      <xdr:colOff>114300</xdr:colOff>
      <xdr:row>55</xdr:row>
      <xdr:rowOff>133350</xdr:rowOff>
    </xdr:to>
    <xdr:cxnSp macro="">
      <xdr:nvCxnSpPr>
        <xdr:cNvPr id="352" name="直線コネクタ 351"/>
        <xdr:cNvCxnSpPr/>
      </xdr:nvCxnSpPr>
      <xdr:spPr>
        <a:xfrm flipV="1">
          <a:off x="8750300" y="95484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88265</xdr:rowOff>
    </xdr:from>
    <xdr:to xmlns:xdr="http://schemas.openxmlformats.org/drawingml/2006/spreadsheetDrawing">
      <xdr:col>50</xdr:col>
      <xdr:colOff>165100</xdr:colOff>
      <xdr:row>58</xdr:row>
      <xdr:rowOff>18415</xdr:rowOff>
    </xdr:to>
    <xdr:sp macro="" textlink="">
      <xdr:nvSpPr>
        <xdr:cNvPr id="353" name="フローチャート: 判断 352"/>
        <xdr:cNvSpPr/>
      </xdr:nvSpPr>
      <xdr:spPr>
        <a:xfrm>
          <a:off x="9588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9525</xdr:rowOff>
    </xdr:from>
    <xdr:ext cx="597535" cy="257810"/>
    <xdr:sp macro="" textlink="">
      <xdr:nvSpPr>
        <xdr:cNvPr id="354" name="テキスト ボックス 353"/>
        <xdr:cNvSpPr txBox="1"/>
      </xdr:nvSpPr>
      <xdr:spPr>
        <a:xfrm>
          <a:off x="9339580" y="99536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119380</xdr:rowOff>
    </xdr:from>
    <xdr:to xmlns:xdr="http://schemas.openxmlformats.org/drawingml/2006/spreadsheetDrawing">
      <xdr:col>45</xdr:col>
      <xdr:colOff>177800</xdr:colOff>
      <xdr:row>55</xdr:row>
      <xdr:rowOff>133350</xdr:rowOff>
    </xdr:to>
    <xdr:cxnSp macro="">
      <xdr:nvCxnSpPr>
        <xdr:cNvPr id="355" name="直線コネクタ 354"/>
        <xdr:cNvCxnSpPr/>
      </xdr:nvCxnSpPr>
      <xdr:spPr>
        <a:xfrm>
          <a:off x="7861300" y="9206230"/>
          <a:ext cx="8890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31750</xdr:rowOff>
    </xdr:from>
    <xdr:to xmlns:xdr="http://schemas.openxmlformats.org/drawingml/2006/spreadsheetDrawing">
      <xdr:col>46</xdr:col>
      <xdr:colOff>38100</xdr:colOff>
      <xdr:row>57</xdr:row>
      <xdr:rowOff>133350</xdr:rowOff>
    </xdr:to>
    <xdr:sp macro="" textlink="">
      <xdr:nvSpPr>
        <xdr:cNvPr id="356" name="フローチャート: 判断 355"/>
        <xdr:cNvSpPr/>
      </xdr:nvSpPr>
      <xdr:spPr>
        <a:xfrm>
          <a:off x="8699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124460</xdr:rowOff>
    </xdr:from>
    <xdr:ext cx="597535" cy="259080"/>
    <xdr:sp macro="" textlink="">
      <xdr:nvSpPr>
        <xdr:cNvPr id="357" name="テキスト ボックス 356"/>
        <xdr:cNvSpPr txBox="1"/>
      </xdr:nvSpPr>
      <xdr:spPr>
        <a:xfrm>
          <a:off x="8450580" y="98971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119380</xdr:rowOff>
    </xdr:from>
    <xdr:to xmlns:xdr="http://schemas.openxmlformats.org/drawingml/2006/spreadsheetDrawing">
      <xdr:col>41</xdr:col>
      <xdr:colOff>50800</xdr:colOff>
      <xdr:row>55</xdr:row>
      <xdr:rowOff>139065</xdr:rowOff>
    </xdr:to>
    <xdr:cxnSp macro="">
      <xdr:nvCxnSpPr>
        <xdr:cNvPr id="358" name="直線コネクタ 357"/>
        <xdr:cNvCxnSpPr/>
      </xdr:nvCxnSpPr>
      <xdr:spPr>
        <a:xfrm flipV="1">
          <a:off x="6972300" y="9206230"/>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63500</xdr:rowOff>
    </xdr:from>
    <xdr:to xmlns:xdr="http://schemas.openxmlformats.org/drawingml/2006/spreadsheetDrawing">
      <xdr:col>41</xdr:col>
      <xdr:colOff>101600</xdr:colOff>
      <xdr:row>57</xdr:row>
      <xdr:rowOff>165100</xdr:rowOff>
    </xdr:to>
    <xdr:sp macro="" textlink="">
      <xdr:nvSpPr>
        <xdr:cNvPr id="359" name="フローチャート: 判断 358"/>
        <xdr:cNvSpPr/>
      </xdr:nvSpPr>
      <xdr:spPr>
        <a:xfrm>
          <a:off x="7810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156210</xdr:rowOff>
    </xdr:from>
    <xdr:ext cx="597535" cy="257810"/>
    <xdr:sp macro="" textlink="">
      <xdr:nvSpPr>
        <xdr:cNvPr id="360" name="テキスト ボックス 359"/>
        <xdr:cNvSpPr txBox="1"/>
      </xdr:nvSpPr>
      <xdr:spPr>
        <a:xfrm>
          <a:off x="7561580" y="99288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99060</xdr:rowOff>
    </xdr:from>
    <xdr:to xmlns:xdr="http://schemas.openxmlformats.org/drawingml/2006/spreadsheetDrawing">
      <xdr:col>36</xdr:col>
      <xdr:colOff>165100</xdr:colOff>
      <xdr:row>58</xdr:row>
      <xdr:rowOff>29210</xdr:rowOff>
    </xdr:to>
    <xdr:sp macro="" textlink="">
      <xdr:nvSpPr>
        <xdr:cNvPr id="361" name="フローチャート: 判断 360"/>
        <xdr:cNvSpPr/>
      </xdr:nvSpPr>
      <xdr:spPr>
        <a:xfrm>
          <a:off x="6921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20320</xdr:rowOff>
    </xdr:from>
    <xdr:ext cx="597535" cy="257810"/>
    <xdr:sp macro="" textlink="">
      <xdr:nvSpPr>
        <xdr:cNvPr id="362" name="テキスト ボックス 361"/>
        <xdr:cNvSpPr txBox="1"/>
      </xdr:nvSpPr>
      <xdr:spPr>
        <a:xfrm>
          <a:off x="6672580" y="9964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63500</xdr:rowOff>
    </xdr:from>
    <xdr:to xmlns:xdr="http://schemas.openxmlformats.org/drawingml/2006/spreadsheetDrawing">
      <xdr:col>55</xdr:col>
      <xdr:colOff>50800</xdr:colOff>
      <xdr:row>56</xdr:row>
      <xdr:rowOff>165100</xdr:rowOff>
    </xdr:to>
    <xdr:sp macro="" textlink="">
      <xdr:nvSpPr>
        <xdr:cNvPr id="368" name="楕円 367"/>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86360</xdr:rowOff>
    </xdr:from>
    <xdr:ext cx="598805" cy="257810"/>
    <xdr:sp macro="" textlink="">
      <xdr:nvSpPr>
        <xdr:cNvPr id="369" name="普通建設事業費該当値テキスト"/>
        <xdr:cNvSpPr txBox="1"/>
      </xdr:nvSpPr>
      <xdr:spPr>
        <a:xfrm>
          <a:off x="10528300" y="951611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67945</xdr:rowOff>
    </xdr:from>
    <xdr:to xmlns:xdr="http://schemas.openxmlformats.org/drawingml/2006/spreadsheetDrawing">
      <xdr:col>50</xdr:col>
      <xdr:colOff>165100</xdr:colOff>
      <xdr:row>55</xdr:row>
      <xdr:rowOff>169545</xdr:rowOff>
    </xdr:to>
    <xdr:sp macro="" textlink="">
      <xdr:nvSpPr>
        <xdr:cNvPr id="370" name="楕円 369"/>
        <xdr:cNvSpPr/>
      </xdr:nvSpPr>
      <xdr:spPr>
        <a:xfrm>
          <a:off x="9588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14605</xdr:rowOff>
    </xdr:from>
    <xdr:ext cx="597535" cy="259080"/>
    <xdr:sp macro="" textlink="">
      <xdr:nvSpPr>
        <xdr:cNvPr id="371" name="テキスト ボックス 370"/>
        <xdr:cNvSpPr txBox="1"/>
      </xdr:nvSpPr>
      <xdr:spPr>
        <a:xfrm>
          <a:off x="9339580" y="92729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82550</xdr:rowOff>
    </xdr:from>
    <xdr:to xmlns:xdr="http://schemas.openxmlformats.org/drawingml/2006/spreadsheetDrawing">
      <xdr:col>46</xdr:col>
      <xdr:colOff>38100</xdr:colOff>
      <xdr:row>56</xdr:row>
      <xdr:rowOff>12700</xdr:rowOff>
    </xdr:to>
    <xdr:sp macro="" textlink="">
      <xdr:nvSpPr>
        <xdr:cNvPr id="372" name="楕円 371"/>
        <xdr:cNvSpPr/>
      </xdr:nvSpPr>
      <xdr:spPr>
        <a:xfrm>
          <a:off x="8699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29210</xdr:rowOff>
    </xdr:from>
    <xdr:ext cx="597535" cy="257810"/>
    <xdr:sp macro="" textlink="">
      <xdr:nvSpPr>
        <xdr:cNvPr id="373" name="テキスト ボックス 372"/>
        <xdr:cNvSpPr txBox="1"/>
      </xdr:nvSpPr>
      <xdr:spPr>
        <a:xfrm>
          <a:off x="8450580" y="92875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68580</xdr:rowOff>
    </xdr:from>
    <xdr:to xmlns:xdr="http://schemas.openxmlformats.org/drawingml/2006/spreadsheetDrawing">
      <xdr:col>41</xdr:col>
      <xdr:colOff>101600</xdr:colOff>
      <xdr:row>53</xdr:row>
      <xdr:rowOff>170180</xdr:rowOff>
    </xdr:to>
    <xdr:sp macro="" textlink="">
      <xdr:nvSpPr>
        <xdr:cNvPr id="374" name="楕円 373"/>
        <xdr:cNvSpPr/>
      </xdr:nvSpPr>
      <xdr:spPr>
        <a:xfrm>
          <a:off x="7810500" y="91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15240</xdr:rowOff>
    </xdr:from>
    <xdr:ext cx="597535" cy="259080"/>
    <xdr:sp macro="" textlink="">
      <xdr:nvSpPr>
        <xdr:cNvPr id="375" name="テキスト ボックス 374"/>
        <xdr:cNvSpPr txBox="1"/>
      </xdr:nvSpPr>
      <xdr:spPr>
        <a:xfrm>
          <a:off x="7561580" y="89306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88265</xdr:rowOff>
    </xdr:from>
    <xdr:to xmlns:xdr="http://schemas.openxmlformats.org/drawingml/2006/spreadsheetDrawing">
      <xdr:col>36</xdr:col>
      <xdr:colOff>165100</xdr:colOff>
      <xdr:row>56</xdr:row>
      <xdr:rowOff>18415</xdr:rowOff>
    </xdr:to>
    <xdr:sp macro="" textlink="">
      <xdr:nvSpPr>
        <xdr:cNvPr id="376" name="楕円 375"/>
        <xdr:cNvSpPr/>
      </xdr:nvSpPr>
      <xdr:spPr>
        <a:xfrm>
          <a:off x="6921500" y="95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34925</xdr:rowOff>
    </xdr:from>
    <xdr:ext cx="597535" cy="259080"/>
    <xdr:sp macro="" textlink="">
      <xdr:nvSpPr>
        <xdr:cNvPr id="377" name="テキスト ボックス 376"/>
        <xdr:cNvSpPr txBox="1"/>
      </xdr:nvSpPr>
      <xdr:spPr>
        <a:xfrm>
          <a:off x="6672580" y="9293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6" name="テキスト ボックス 385"/>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9" name="テキスト ボックス 388"/>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360" cy="259080"/>
    <xdr:sp macro="" textlink="">
      <xdr:nvSpPr>
        <xdr:cNvPr id="391" name="テキスト ボックス 390"/>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93" name="テキスト ボックス 392"/>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5" name="テキスト ボックス 394"/>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360" cy="259080"/>
    <xdr:sp macro="" textlink="">
      <xdr:nvSpPr>
        <xdr:cNvPr id="397" name="テキスト ボックス 396"/>
        <xdr:cNvSpPr txBox="1"/>
      </xdr:nvSpPr>
      <xdr:spPr>
        <a:xfrm>
          <a:off x="6008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810"/>
    <xdr:sp macro="" textlink="">
      <xdr:nvSpPr>
        <xdr:cNvPr id="399" name="テキスト ボックス 398"/>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49530</xdr:rowOff>
    </xdr:from>
    <xdr:to xmlns:xdr="http://schemas.openxmlformats.org/drawingml/2006/spreadsheetDrawing">
      <xdr:col>54</xdr:col>
      <xdr:colOff>189865</xdr:colOff>
      <xdr:row>79</xdr:row>
      <xdr:rowOff>44450</xdr:rowOff>
    </xdr:to>
    <xdr:cxnSp macro="">
      <xdr:nvCxnSpPr>
        <xdr:cNvPr id="401" name="直線コネクタ 400"/>
        <xdr:cNvCxnSpPr/>
      </xdr:nvCxnSpPr>
      <xdr:spPr>
        <a:xfrm flipV="1">
          <a:off x="10475595" y="1222248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3" name="直線コネクタ 40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167640</xdr:rowOff>
    </xdr:from>
    <xdr:ext cx="598805" cy="257810"/>
    <xdr:sp macro="" textlink="">
      <xdr:nvSpPr>
        <xdr:cNvPr id="404" name="普通建設事業費 （ うち新規整備　）最大値テキスト"/>
        <xdr:cNvSpPr txBox="1"/>
      </xdr:nvSpPr>
      <xdr:spPr>
        <a:xfrm>
          <a:off x="10528300" y="1199769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717,431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49530</xdr:rowOff>
    </xdr:from>
    <xdr:to xmlns:xdr="http://schemas.openxmlformats.org/drawingml/2006/spreadsheetDrawing">
      <xdr:col>55</xdr:col>
      <xdr:colOff>88900</xdr:colOff>
      <xdr:row>71</xdr:row>
      <xdr:rowOff>49530</xdr:rowOff>
    </xdr:to>
    <xdr:cxnSp macro="">
      <xdr:nvCxnSpPr>
        <xdr:cNvPr id="405" name="直線コネクタ 404"/>
        <xdr:cNvCxnSpPr/>
      </xdr:nvCxnSpPr>
      <xdr:spPr>
        <a:xfrm>
          <a:off x="10388600" y="1222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7620</xdr:rowOff>
    </xdr:from>
    <xdr:to xmlns:xdr="http://schemas.openxmlformats.org/drawingml/2006/spreadsheetDrawing">
      <xdr:col>55</xdr:col>
      <xdr:colOff>0</xdr:colOff>
      <xdr:row>78</xdr:row>
      <xdr:rowOff>61595</xdr:rowOff>
    </xdr:to>
    <xdr:cxnSp macro="">
      <xdr:nvCxnSpPr>
        <xdr:cNvPr id="406" name="直線コネクタ 405"/>
        <xdr:cNvCxnSpPr/>
      </xdr:nvCxnSpPr>
      <xdr:spPr>
        <a:xfrm>
          <a:off x="9639300" y="1338072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167640</xdr:rowOff>
    </xdr:from>
    <xdr:ext cx="598805" cy="257810"/>
    <xdr:sp macro="" textlink="">
      <xdr:nvSpPr>
        <xdr:cNvPr id="407" name="普通建設事業費 （ うち新規整備　）平均値テキスト"/>
        <xdr:cNvSpPr txBox="1"/>
      </xdr:nvSpPr>
      <xdr:spPr>
        <a:xfrm>
          <a:off x="10528300" y="1319784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144780</xdr:rowOff>
    </xdr:from>
    <xdr:to xmlns:xdr="http://schemas.openxmlformats.org/drawingml/2006/spreadsheetDrawing">
      <xdr:col>55</xdr:col>
      <xdr:colOff>50800</xdr:colOff>
      <xdr:row>78</xdr:row>
      <xdr:rowOff>74930</xdr:rowOff>
    </xdr:to>
    <xdr:sp macro="" textlink="">
      <xdr:nvSpPr>
        <xdr:cNvPr id="408" name="フローチャート: 判断 407"/>
        <xdr:cNvSpPr/>
      </xdr:nvSpPr>
      <xdr:spPr>
        <a:xfrm>
          <a:off x="10426700" y="1334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170180</xdr:rowOff>
    </xdr:from>
    <xdr:to xmlns:xdr="http://schemas.openxmlformats.org/drawingml/2006/spreadsheetDrawing">
      <xdr:col>50</xdr:col>
      <xdr:colOff>114300</xdr:colOff>
      <xdr:row>78</xdr:row>
      <xdr:rowOff>7620</xdr:rowOff>
    </xdr:to>
    <xdr:cxnSp macro="">
      <xdr:nvCxnSpPr>
        <xdr:cNvPr id="409" name="直線コネクタ 408"/>
        <xdr:cNvCxnSpPr/>
      </xdr:nvCxnSpPr>
      <xdr:spPr>
        <a:xfrm>
          <a:off x="8750300" y="133718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127635</xdr:rowOff>
    </xdr:from>
    <xdr:to xmlns:xdr="http://schemas.openxmlformats.org/drawingml/2006/spreadsheetDrawing">
      <xdr:col>50</xdr:col>
      <xdr:colOff>165100</xdr:colOff>
      <xdr:row>78</xdr:row>
      <xdr:rowOff>57785</xdr:rowOff>
    </xdr:to>
    <xdr:sp macro="" textlink="">
      <xdr:nvSpPr>
        <xdr:cNvPr id="410" name="フローチャート: 判断 409"/>
        <xdr:cNvSpPr/>
      </xdr:nvSpPr>
      <xdr:spPr>
        <a:xfrm>
          <a:off x="9588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74930</xdr:rowOff>
    </xdr:from>
    <xdr:ext cx="597535" cy="257810"/>
    <xdr:sp macro="" textlink="">
      <xdr:nvSpPr>
        <xdr:cNvPr id="411" name="テキスト ボックス 410"/>
        <xdr:cNvSpPr txBox="1"/>
      </xdr:nvSpPr>
      <xdr:spPr>
        <a:xfrm>
          <a:off x="9339580" y="13105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121285</xdr:rowOff>
    </xdr:from>
    <xdr:to xmlns:xdr="http://schemas.openxmlformats.org/drawingml/2006/spreadsheetDrawing">
      <xdr:col>45</xdr:col>
      <xdr:colOff>177800</xdr:colOff>
      <xdr:row>77</xdr:row>
      <xdr:rowOff>170180</xdr:rowOff>
    </xdr:to>
    <xdr:cxnSp macro="">
      <xdr:nvCxnSpPr>
        <xdr:cNvPr id="412" name="直線コネクタ 411"/>
        <xdr:cNvCxnSpPr/>
      </xdr:nvCxnSpPr>
      <xdr:spPr>
        <a:xfrm>
          <a:off x="7861300" y="1315148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3" name="フローチャート: 判断 412"/>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53340</xdr:rowOff>
    </xdr:from>
    <xdr:ext cx="597535" cy="257810"/>
    <xdr:sp macro="" textlink="">
      <xdr:nvSpPr>
        <xdr:cNvPr id="414" name="テキスト ボックス 413"/>
        <xdr:cNvSpPr txBox="1"/>
      </xdr:nvSpPr>
      <xdr:spPr>
        <a:xfrm>
          <a:off x="8450580" y="130835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169545</xdr:rowOff>
    </xdr:from>
    <xdr:to xmlns:xdr="http://schemas.openxmlformats.org/drawingml/2006/spreadsheetDrawing">
      <xdr:col>41</xdr:col>
      <xdr:colOff>50800</xdr:colOff>
      <xdr:row>76</xdr:row>
      <xdr:rowOff>121285</xdr:rowOff>
    </xdr:to>
    <xdr:cxnSp macro="">
      <xdr:nvCxnSpPr>
        <xdr:cNvPr id="415" name="直線コネクタ 414"/>
        <xdr:cNvCxnSpPr/>
      </xdr:nvCxnSpPr>
      <xdr:spPr>
        <a:xfrm>
          <a:off x="6972300" y="1302829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13335</xdr:rowOff>
    </xdr:from>
    <xdr:to xmlns:xdr="http://schemas.openxmlformats.org/drawingml/2006/spreadsheetDrawing">
      <xdr:col>41</xdr:col>
      <xdr:colOff>101600</xdr:colOff>
      <xdr:row>78</xdr:row>
      <xdr:rowOff>114935</xdr:rowOff>
    </xdr:to>
    <xdr:sp macro="" textlink="">
      <xdr:nvSpPr>
        <xdr:cNvPr id="416" name="フローチャート: 判断 415"/>
        <xdr:cNvSpPr/>
      </xdr:nvSpPr>
      <xdr:spPr>
        <a:xfrm>
          <a:off x="7810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106045</xdr:rowOff>
    </xdr:from>
    <xdr:ext cx="533400" cy="259080"/>
    <xdr:sp macro="" textlink="">
      <xdr:nvSpPr>
        <xdr:cNvPr id="417" name="テキスト ボックス 416"/>
        <xdr:cNvSpPr txBox="1"/>
      </xdr:nvSpPr>
      <xdr:spPr>
        <a:xfrm>
          <a:off x="7593965" y="13479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17780</xdr:rowOff>
    </xdr:from>
    <xdr:to xmlns:xdr="http://schemas.openxmlformats.org/drawingml/2006/spreadsheetDrawing">
      <xdr:col>36</xdr:col>
      <xdr:colOff>165100</xdr:colOff>
      <xdr:row>78</xdr:row>
      <xdr:rowOff>119380</xdr:rowOff>
    </xdr:to>
    <xdr:sp macro="" textlink="">
      <xdr:nvSpPr>
        <xdr:cNvPr id="418" name="フローチャート: 判断 417"/>
        <xdr:cNvSpPr/>
      </xdr:nvSpPr>
      <xdr:spPr>
        <a:xfrm>
          <a:off x="6921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110490</xdr:rowOff>
    </xdr:from>
    <xdr:ext cx="533400" cy="257810"/>
    <xdr:sp macro="" textlink="">
      <xdr:nvSpPr>
        <xdr:cNvPr id="419" name="テキスト ボックス 418"/>
        <xdr:cNvSpPr txBox="1"/>
      </xdr:nvSpPr>
      <xdr:spPr>
        <a:xfrm>
          <a:off x="6704965" y="13483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10795</xdr:rowOff>
    </xdr:from>
    <xdr:to xmlns:xdr="http://schemas.openxmlformats.org/drawingml/2006/spreadsheetDrawing">
      <xdr:col>55</xdr:col>
      <xdr:colOff>50800</xdr:colOff>
      <xdr:row>78</xdr:row>
      <xdr:rowOff>112395</xdr:rowOff>
    </xdr:to>
    <xdr:sp macro="" textlink="">
      <xdr:nvSpPr>
        <xdr:cNvPr id="425" name="楕円 424"/>
        <xdr:cNvSpPr/>
      </xdr:nvSpPr>
      <xdr:spPr>
        <a:xfrm>
          <a:off x="104267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160655</xdr:rowOff>
    </xdr:from>
    <xdr:ext cx="534670" cy="259080"/>
    <xdr:sp macro="" textlink="">
      <xdr:nvSpPr>
        <xdr:cNvPr id="426" name="普通建設事業費 （ うち新規整備　）該当値テキスト"/>
        <xdr:cNvSpPr txBox="1"/>
      </xdr:nvSpPr>
      <xdr:spPr>
        <a:xfrm>
          <a:off x="10528300" y="1336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128270</xdr:rowOff>
    </xdr:from>
    <xdr:to xmlns:xdr="http://schemas.openxmlformats.org/drawingml/2006/spreadsheetDrawing">
      <xdr:col>50</xdr:col>
      <xdr:colOff>165100</xdr:colOff>
      <xdr:row>78</xdr:row>
      <xdr:rowOff>58420</xdr:rowOff>
    </xdr:to>
    <xdr:sp macro="" textlink="">
      <xdr:nvSpPr>
        <xdr:cNvPr id="427" name="楕円 426"/>
        <xdr:cNvSpPr/>
      </xdr:nvSpPr>
      <xdr:spPr>
        <a:xfrm>
          <a:off x="9588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78</xdr:row>
      <xdr:rowOff>49530</xdr:rowOff>
    </xdr:from>
    <xdr:ext cx="597535" cy="259080"/>
    <xdr:sp macro="" textlink="">
      <xdr:nvSpPr>
        <xdr:cNvPr id="428" name="テキスト ボックス 427"/>
        <xdr:cNvSpPr txBox="1"/>
      </xdr:nvSpPr>
      <xdr:spPr>
        <a:xfrm>
          <a:off x="9339580" y="134226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29" name="楕円 428"/>
        <xdr:cNvSpPr/>
      </xdr:nvSpPr>
      <xdr:spPr>
        <a:xfrm>
          <a:off x="8699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78</xdr:row>
      <xdr:rowOff>40640</xdr:rowOff>
    </xdr:from>
    <xdr:ext cx="597535" cy="257810"/>
    <xdr:sp macro="" textlink="">
      <xdr:nvSpPr>
        <xdr:cNvPr id="430" name="テキスト ボックス 429"/>
        <xdr:cNvSpPr txBox="1"/>
      </xdr:nvSpPr>
      <xdr:spPr>
        <a:xfrm>
          <a:off x="8450580" y="13413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70485</xdr:rowOff>
    </xdr:from>
    <xdr:to xmlns:xdr="http://schemas.openxmlformats.org/drawingml/2006/spreadsheetDrawing">
      <xdr:col>41</xdr:col>
      <xdr:colOff>101600</xdr:colOff>
      <xdr:row>77</xdr:row>
      <xdr:rowOff>635</xdr:rowOff>
    </xdr:to>
    <xdr:sp macro="" textlink="">
      <xdr:nvSpPr>
        <xdr:cNvPr id="431" name="楕円 430"/>
        <xdr:cNvSpPr/>
      </xdr:nvSpPr>
      <xdr:spPr>
        <a:xfrm>
          <a:off x="78105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75</xdr:row>
      <xdr:rowOff>17780</xdr:rowOff>
    </xdr:from>
    <xdr:ext cx="597535" cy="257810"/>
    <xdr:sp macro="" textlink="">
      <xdr:nvSpPr>
        <xdr:cNvPr id="432" name="テキスト ボックス 431"/>
        <xdr:cNvSpPr txBox="1"/>
      </xdr:nvSpPr>
      <xdr:spPr>
        <a:xfrm>
          <a:off x="7561580" y="128765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118745</xdr:rowOff>
    </xdr:from>
    <xdr:to xmlns:xdr="http://schemas.openxmlformats.org/drawingml/2006/spreadsheetDrawing">
      <xdr:col>36</xdr:col>
      <xdr:colOff>165100</xdr:colOff>
      <xdr:row>76</xdr:row>
      <xdr:rowOff>48895</xdr:rowOff>
    </xdr:to>
    <xdr:sp macro="" textlink="">
      <xdr:nvSpPr>
        <xdr:cNvPr id="433" name="楕円 432"/>
        <xdr:cNvSpPr/>
      </xdr:nvSpPr>
      <xdr:spPr>
        <a:xfrm>
          <a:off x="69215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74</xdr:row>
      <xdr:rowOff>65405</xdr:rowOff>
    </xdr:from>
    <xdr:ext cx="597535" cy="257810"/>
    <xdr:sp macro="" textlink="">
      <xdr:nvSpPr>
        <xdr:cNvPr id="434" name="テキスト ボックス 433"/>
        <xdr:cNvSpPr txBox="1"/>
      </xdr:nvSpPr>
      <xdr:spPr>
        <a:xfrm>
          <a:off x="6672580" y="127527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3" name="テキスト ボックス 442"/>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6" name="テキスト ボックス 445"/>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48" name="テキスト ボックス 447"/>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50" name="テキスト ボックス 449"/>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52" name="テキスト ボックス 451"/>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4530" cy="259080"/>
    <xdr:sp macro="" textlink="">
      <xdr:nvSpPr>
        <xdr:cNvPr id="454" name="テキスト ボックス 453"/>
        <xdr:cNvSpPr txBox="1"/>
      </xdr:nvSpPr>
      <xdr:spPr>
        <a:xfrm>
          <a:off x="5918200" y="1535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56" name="テキスト ボックス 455"/>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19685</xdr:rowOff>
    </xdr:from>
    <xdr:to xmlns:xdr="http://schemas.openxmlformats.org/drawingml/2006/spreadsheetDrawing">
      <xdr:col>54</xdr:col>
      <xdr:colOff>189865</xdr:colOff>
      <xdr:row>99</xdr:row>
      <xdr:rowOff>43815</xdr:rowOff>
    </xdr:to>
    <xdr:cxnSp macro="">
      <xdr:nvCxnSpPr>
        <xdr:cNvPr id="458" name="直線コネクタ 457"/>
        <xdr:cNvCxnSpPr/>
      </xdr:nvCxnSpPr>
      <xdr:spPr>
        <a:xfrm flipV="1">
          <a:off x="10475595" y="15621635"/>
          <a:ext cx="127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47625</xdr:rowOff>
    </xdr:from>
    <xdr:ext cx="378460" cy="259080"/>
    <xdr:sp macro="" textlink="">
      <xdr:nvSpPr>
        <xdr:cNvPr id="459" name="普通建設事業費 （ うち更新整備　）最小値テキスト"/>
        <xdr:cNvSpPr txBox="1"/>
      </xdr:nvSpPr>
      <xdr:spPr>
        <a:xfrm>
          <a:off x="10528300" y="170211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43815</xdr:rowOff>
    </xdr:from>
    <xdr:to xmlns:xdr="http://schemas.openxmlformats.org/drawingml/2006/spreadsheetDrawing">
      <xdr:col>55</xdr:col>
      <xdr:colOff>88900</xdr:colOff>
      <xdr:row>99</xdr:row>
      <xdr:rowOff>43815</xdr:rowOff>
    </xdr:to>
    <xdr:cxnSp macro="">
      <xdr:nvCxnSpPr>
        <xdr:cNvPr id="460" name="直線コネクタ 459"/>
        <xdr:cNvCxnSpPr/>
      </xdr:nvCxnSpPr>
      <xdr:spPr>
        <a:xfrm>
          <a:off x="10388600" y="1701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137795</xdr:rowOff>
    </xdr:from>
    <xdr:ext cx="690245" cy="259080"/>
    <xdr:sp macro="" textlink="">
      <xdr:nvSpPr>
        <xdr:cNvPr id="461" name="普通建設事業費 （ うち更新整備　）最大値テキスト"/>
        <xdr:cNvSpPr txBox="1"/>
      </xdr:nvSpPr>
      <xdr:spPr>
        <a:xfrm>
          <a:off x="10528300" y="153968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1,099,478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19685</xdr:rowOff>
    </xdr:from>
    <xdr:to xmlns:xdr="http://schemas.openxmlformats.org/drawingml/2006/spreadsheetDrawing">
      <xdr:col>55</xdr:col>
      <xdr:colOff>88900</xdr:colOff>
      <xdr:row>91</xdr:row>
      <xdr:rowOff>19685</xdr:rowOff>
    </xdr:to>
    <xdr:cxnSp macro="">
      <xdr:nvCxnSpPr>
        <xdr:cNvPr id="462" name="直線コネクタ 461"/>
        <xdr:cNvCxnSpPr/>
      </xdr:nvCxnSpPr>
      <xdr:spPr>
        <a:xfrm>
          <a:off x="10388600" y="15621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137160</xdr:rowOff>
    </xdr:from>
    <xdr:to xmlns:xdr="http://schemas.openxmlformats.org/drawingml/2006/spreadsheetDrawing">
      <xdr:col>55</xdr:col>
      <xdr:colOff>0</xdr:colOff>
      <xdr:row>97</xdr:row>
      <xdr:rowOff>64770</xdr:rowOff>
    </xdr:to>
    <xdr:cxnSp macro="">
      <xdr:nvCxnSpPr>
        <xdr:cNvPr id="463" name="直線コネクタ 462"/>
        <xdr:cNvCxnSpPr/>
      </xdr:nvCxnSpPr>
      <xdr:spPr>
        <a:xfrm>
          <a:off x="9639300" y="1659636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125730</xdr:rowOff>
    </xdr:from>
    <xdr:ext cx="598805" cy="259080"/>
    <xdr:sp macro="" textlink="">
      <xdr:nvSpPr>
        <xdr:cNvPr id="464" name="普通建設事業費 （ うち更新整備　）平均値テキスト"/>
        <xdr:cNvSpPr txBox="1"/>
      </xdr:nvSpPr>
      <xdr:spPr>
        <a:xfrm>
          <a:off x="10528300" y="167563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147320</xdr:rowOff>
    </xdr:from>
    <xdr:to xmlns:xdr="http://schemas.openxmlformats.org/drawingml/2006/spreadsheetDrawing">
      <xdr:col>55</xdr:col>
      <xdr:colOff>50800</xdr:colOff>
      <xdr:row>98</xdr:row>
      <xdr:rowOff>77470</xdr:rowOff>
    </xdr:to>
    <xdr:sp macro="" textlink="">
      <xdr:nvSpPr>
        <xdr:cNvPr id="465" name="フローチャート: 判断 464"/>
        <xdr:cNvSpPr/>
      </xdr:nvSpPr>
      <xdr:spPr>
        <a:xfrm>
          <a:off x="104267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54610</xdr:rowOff>
    </xdr:from>
    <xdr:to xmlns:xdr="http://schemas.openxmlformats.org/drawingml/2006/spreadsheetDrawing">
      <xdr:col>50</xdr:col>
      <xdr:colOff>114300</xdr:colOff>
      <xdr:row>96</xdr:row>
      <xdr:rowOff>137160</xdr:rowOff>
    </xdr:to>
    <xdr:cxnSp macro="">
      <xdr:nvCxnSpPr>
        <xdr:cNvPr id="466" name="直線コネクタ 465"/>
        <xdr:cNvCxnSpPr/>
      </xdr:nvCxnSpPr>
      <xdr:spPr>
        <a:xfrm>
          <a:off x="8750300" y="1651381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635</xdr:rowOff>
    </xdr:from>
    <xdr:to xmlns:xdr="http://schemas.openxmlformats.org/drawingml/2006/spreadsheetDrawing">
      <xdr:col>50</xdr:col>
      <xdr:colOff>165100</xdr:colOff>
      <xdr:row>98</xdr:row>
      <xdr:rowOff>102235</xdr:rowOff>
    </xdr:to>
    <xdr:sp macro="" textlink="">
      <xdr:nvSpPr>
        <xdr:cNvPr id="467" name="フローチャート: 判断 466"/>
        <xdr:cNvSpPr/>
      </xdr:nvSpPr>
      <xdr:spPr>
        <a:xfrm>
          <a:off x="9588500" y="1680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93345</xdr:rowOff>
    </xdr:from>
    <xdr:ext cx="597535" cy="259080"/>
    <xdr:sp macro="" textlink="">
      <xdr:nvSpPr>
        <xdr:cNvPr id="468" name="テキスト ボックス 467"/>
        <xdr:cNvSpPr txBox="1"/>
      </xdr:nvSpPr>
      <xdr:spPr>
        <a:xfrm>
          <a:off x="9339580" y="168954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133350</xdr:rowOff>
    </xdr:from>
    <xdr:to xmlns:xdr="http://schemas.openxmlformats.org/drawingml/2006/spreadsheetDrawing">
      <xdr:col>45</xdr:col>
      <xdr:colOff>177800</xdr:colOff>
      <xdr:row>96</xdr:row>
      <xdr:rowOff>54610</xdr:rowOff>
    </xdr:to>
    <xdr:cxnSp macro="">
      <xdr:nvCxnSpPr>
        <xdr:cNvPr id="469" name="直線コネクタ 468"/>
        <xdr:cNvCxnSpPr/>
      </xdr:nvCxnSpPr>
      <xdr:spPr>
        <a:xfrm>
          <a:off x="7861300" y="16249650"/>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95885</xdr:rowOff>
    </xdr:from>
    <xdr:to xmlns:xdr="http://schemas.openxmlformats.org/drawingml/2006/spreadsheetDrawing">
      <xdr:col>46</xdr:col>
      <xdr:colOff>38100</xdr:colOff>
      <xdr:row>98</xdr:row>
      <xdr:rowOff>26035</xdr:rowOff>
    </xdr:to>
    <xdr:sp macro="" textlink="">
      <xdr:nvSpPr>
        <xdr:cNvPr id="470" name="フローチャート: 判断 469"/>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17780</xdr:rowOff>
    </xdr:from>
    <xdr:ext cx="597535" cy="257810"/>
    <xdr:sp macro="" textlink="">
      <xdr:nvSpPr>
        <xdr:cNvPr id="471" name="テキスト ボックス 470"/>
        <xdr:cNvSpPr txBox="1"/>
      </xdr:nvSpPr>
      <xdr:spPr>
        <a:xfrm>
          <a:off x="8450580" y="168198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133350</xdr:rowOff>
    </xdr:from>
    <xdr:to xmlns:xdr="http://schemas.openxmlformats.org/drawingml/2006/spreadsheetDrawing">
      <xdr:col>41</xdr:col>
      <xdr:colOff>50800</xdr:colOff>
      <xdr:row>97</xdr:row>
      <xdr:rowOff>98425</xdr:rowOff>
    </xdr:to>
    <xdr:cxnSp macro="">
      <xdr:nvCxnSpPr>
        <xdr:cNvPr id="472" name="直線コネクタ 471"/>
        <xdr:cNvCxnSpPr/>
      </xdr:nvCxnSpPr>
      <xdr:spPr>
        <a:xfrm flipV="1">
          <a:off x="6972300" y="16249650"/>
          <a:ext cx="889000" cy="479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107950</xdr:rowOff>
    </xdr:from>
    <xdr:to xmlns:xdr="http://schemas.openxmlformats.org/drawingml/2006/spreadsheetDrawing">
      <xdr:col>41</xdr:col>
      <xdr:colOff>101600</xdr:colOff>
      <xdr:row>98</xdr:row>
      <xdr:rowOff>38100</xdr:rowOff>
    </xdr:to>
    <xdr:sp macro="" textlink="">
      <xdr:nvSpPr>
        <xdr:cNvPr id="473" name="フローチャート: 判断 472"/>
        <xdr:cNvSpPr/>
      </xdr:nvSpPr>
      <xdr:spPr>
        <a:xfrm>
          <a:off x="781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29210</xdr:rowOff>
    </xdr:from>
    <xdr:ext cx="597535" cy="257810"/>
    <xdr:sp macro="" textlink="">
      <xdr:nvSpPr>
        <xdr:cNvPr id="474" name="テキスト ボックス 473"/>
        <xdr:cNvSpPr txBox="1"/>
      </xdr:nvSpPr>
      <xdr:spPr>
        <a:xfrm>
          <a:off x="7561580" y="168313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155575</xdr:rowOff>
    </xdr:from>
    <xdr:to xmlns:xdr="http://schemas.openxmlformats.org/drawingml/2006/spreadsheetDrawing">
      <xdr:col>36</xdr:col>
      <xdr:colOff>165100</xdr:colOff>
      <xdr:row>98</xdr:row>
      <xdr:rowOff>86360</xdr:rowOff>
    </xdr:to>
    <xdr:sp macro="" textlink="">
      <xdr:nvSpPr>
        <xdr:cNvPr id="475" name="フローチャート: 判断 474"/>
        <xdr:cNvSpPr/>
      </xdr:nvSpPr>
      <xdr:spPr>
        <a:xfrm>
          <a:off x="6921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76835</xdr:rowOff>
    </xdr:from>
    <xdr:ext cx="597535" cy="257810"/>
    <xdr:sp macro="" textlink="">
      <xdr:nvSpPr>
        <xdr:cNvPr id="476" name="テキスト ボックス 475"/>
        <xdr:cNvSpPr txBox="1"/>
      </xdr:nvSpPr>
      <xdr:spPr>
        <a:xfrm>
          <a:off x="6672580" y="168789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13970</xdr:rowOff>
    </xdr:from>
    <xdr:to xmlns:xdr="http://schemas.openxmlformats.org/drawingml/2006/spreadsheetDrawing">
      <xdr:col>55</xdr:col>
      <xdr:colOff>50800</xdr:colOff>
      <xdr:row>97</xdr:row>
      <xdr:rowOff>115570</xdr:rowOff>
    </xdr:to>
    <xdr:sp macro="" textlink="">
      <xdr:nvSpPr>
        <xdr:cNvPr id="482" name="楕円 481"/>
        <xdr:cNvSpPr/>
      </xdr:nvSpPr>
      <xdr:spPr>
        <a:xfrm>
          <a:off x="104267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36830</xdr:rowOff>
    </xdr:from>
    <xdr:ext cx="598805" cy="259080"/>
    <xdr:sp macro="" textlink="">
      <xdr:nvSpPr>
        <xdr:cNvPr id="483" name="普通建設事業費 （ うち更新整備　）該当値テキスト"/>
        <xdr:cNvSpPr txBox="1"/>
      </xdr:nvSpPr>
      <xdr:spPr>
        <a:xfrm>
          <a:off x="10528300" y="16496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86360</xdr:rowOff>
    </xdr:from>
    <xdr:to xmlns:xdr="http://schemas.openxmlformats.org/drawingml/2006/spreadsheetDrawing">
      <xdr:col>50</xdr:col>
      <xdr:colOff>165100</xdr:colOff>
      <xdr:row>97</xdr:row>
      <xdr:rowOff>16510</xdr:rowOff>
    </xdr:to>
    <xdr:sp macro="" textlink="">
      <xdr:nvSpPr>
        <xdr:cNvPr id="484" name="楕円 483"/>
        <xdr:cNvSpPr/>
      </xdr:nvSpPr>
      <xdr:spPr>
        <a:xfrm>
          <a:off x="9588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33655</xdr:rowOff>
    </xdr:from>
    <xdr:ext cx="597535" cy="258445"/>
    <xdr:sp macro="" textlink="">
      <xdr:nvSpPr>
        <xdr:cNvPr id="485" name="テキスト ボックス 484"/>
        <xdr:cNvSpPr txBox="1"/>
      </xdr:nvSpPr>
      <xdr:spPr>
        <a:xfrm>
          <a:off x="9339580" y="163214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3810</xdr:rowOff>
    </xdr:from>
    <xdr:to xmlns:xdr="http://schemas.openxmlformats.org/drawingml/2006/spreadsheetDrawing">
      <xdr:col>46</xdr:col>
      <xdr:colOff>38100</xdr:colOff>
      <xdr:row>96</xdr:row>
      <xdr:rowOff>105410</xdr:rowOff>
    </xdr:to>
    <xdr:sp macro="" textlink="">
      <xdr:nvSpPr>
        <xdr:cNvPr id="486" name="楕円 485"/>
        <xdr:cNvSpPr/>
      </xdr:nvSpPr>
      <xdr:spPr>
        <a:xfrm>
          <a:off x="8699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121920</xdr:rowOff>
    </xdr:from>
    <xdr:ext cx="597535" cy="257810"/>
    <xdr:sp macro="" textlink="">
      <xdr:nvSpPr>
        <xdr:cNvPr id="487" name="テキスト ボックス 486"/>
        <xdr:cNvSpPr txBox="1"/>
      </xdr:nvSpPr>
      <xdr:spPr>
        <a:xfrm>
          <a:off x="8450580" y="16238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82550</xdr:rowOff>
    </xdr:from>
    <xdr:to xmlns:xdr="http://schemas.openxmlformats.org/drawingml/2006/spreadsheetDrawing">
      <xdr:col>41</xdr:col>
      <xdr:colOff>101600</xdr:colOff>
      <xdr:row>95</xdr:row>
      <xdr:rowOff>12700</xdr:rowOff>
    </xdr:to>
    <xdr:sp macro="" textlink="">
      <xdr:nvSpPr>
        <xdr:cNvPr id="488" name="楕円 487"/>
        <xdr:cNvSpPr/>
      </xdr:nvSpPr>
      <xdr:spPr>
        <a:xfrm>
          <a:off x="7810500" y="161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29210</xdr:rowOff>
    </xdr:from>
    <xdr:ext cx="597535" cy="257810"/>
    <xdr:sp macro="" textlink="">
      <xdr:nvSpPr>
        <xdr:cNvPr id="489" name="テキスト ボックス 488"/>
        <xdr:cNvSpPr txBox="1"/>
      </xdr:nvSpPr>
      <xdr:spPr>
        <a:xfrm>
          <a:off x="7561580" y="159740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47625</xdr:rowOff>
    </xdr:from>
    <xdr:to xmlns:xdr="http://schemas.openxmlformats.org/drawingml/2006/spreadsheetDrawing">
      <xdr:col>36</xdr:col>
      <xdr:colOff>165100</xdr:colOff>
      <xdr:row>97</xdr:row>
      <xdr:rowOff>149225</xdr:rowOff>
    </xdr:to>
    <xdr:sp macro="" textlink="">
      <xdr:nvSpPr>
        <xdr:cNvPr id="490" name="楕円 489"/>
        <xdr:cNvSpPr/>
      </xdr:nvSpPr>
      <xdr:spPr>
        <a:xfrm>
          <a:off x="6921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166370</xdr:rowOff>
    </xdr:from>
    <xdr:ext cx="597535" cy="257810"/>
    <xdr:sp macro="" textlink="">
      <xdr:nvSpPr>
        <xdr:cNvPr id="491" name="テキスト ボックス 490"/>
        <xdr:cNvSpPr txBox="1"/>
      </xdr:nvSpPr>
      <xdr:spPr>
        <a:xfrm>
          <a:off x="6672580" y="164541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0" name="テキスト ボックス 499"/>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650" cy="259080"/>
    <xdr:sp macro="" textlink="">
      <xdr:nvSpPr>
        <xdr:cNvPr id="503" name="テキスト ボックス 502"/>
        <xdr:cNvSpPr txBox="1"/>
      </xdr:nvSpPr>
      <xdr:spPr>
        <a:xfrm>
          <a:off x="12197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144145</xdr:rowOff>
    </xdr:from>
    <xdr:ext cx="594360" cy="257810"/>
    <xdr:sp macro="" textlink="">
      <xdr:nvSpPr>
        <xdr:cNvPr id="505" name="テキスト ボックス 504"/>
        <xdr:cNvSpPr txBox="1"/>
      </xdr:nvSpPr>
      <xdr:spPr>
        <a:xfrm>
          <a:off x="11850370" y="6316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34</xdr:row>
      <xdr:rowOff>160655</xdr:rowOff>
    </xdr:from>
    <xdr:ext cx="594360" cy="259080"/>
    <xdr:sp macro="" textlink="">
      <xdr:nvSpPr>
        <xdr:cNvPr id="507" name="テキスト ボックス 506"/>
        <xdr:cNvSpPr txBox="1"/>
      </xdr:nvSpPr>
      <xdr:spPr>
        <a:xfrm>
          <a:off x="11850370" y="5989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6350</xdr:rowOff>
    </xdr:from>
    <xdr:ext cx="594360" cy="257810"/>
    <xdr:sp macro="" textlink="">
      <xdr:nvSpPr>
        <xdr:cNvPr id="509" name="テキスト ボックス 508"/>
        <xdr:cNvSpPr txBox="1"/>
      </xdr:nvSpPr>
      <xdr:spPr>
        <a:xfrm>
          <a:off x="11850370" y="5664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360" cy="258445"/>
    <xdr:sp macro="" textlink="">
      <xdr:nvSpPr>
        <xdr:cNvPr id="511" name="テキスト ボックス 510"/>
        <xdr:cNvSpPr txBox="1"/>
      </xdr:nvSpPr>
      <xdr:spPr>
        <a:xfrm>
          <a:off x="11850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360" cy="259080"/>
    <xdr:sp macro="" textlink="">
      <xdr:nvSpPr>
        <xdr:cNvPr id="513" name="テキスト ボックス 512"/>
        <xdr:cNvSpPr txBox="1"/>
      </xdr:nvSpPr>
      <xdr:spPr>
        <a:xfrm>
          <a:off x="11850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5" name="テキスト ボックス 514"/>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24765</xdr:rowOff>
    </xdr:from>
    <xdr:to xmlns:xdr="http://schemas.openxmlformats.org/drawingml/2006/spreadsheetDrawing">
      <xdr:col>85</xdr:col>
      <xdr:colOff>126365</xdr:colOff>
      <xdr:row>39</xdr:row>
      <xdr:rowOff>99060</xdr:rowOff>
    </xdr:to>
    <xdr:cxnSp macro="">
      <xdr:nvCxnSpPr>
        <xdr:cNvPr id="517" name="直線コネクタ 516"/>
        <xdr:cNvCxnSpPr/>
      </xdr:nvCxnSpPr>
      <xdr:spPr>
        <a:xfrm flipV="1">
          <a:off x="16317595" y="5339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9" name="直線コネクタ 51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143510</xdr:rowOff>
    </xdr:from>
    <xdr:ext cx="598805" cy="257810"/>
    <xdr:sp macro="" textlink="">
      <xdr:nvSpPr>
        <xdr:cNvPr id="520" name="災害復旧事業費最大値テキスト"/>
        <xdr:cNvSpPr txBox="1"/>
      </xdr:nvSpPr>
      <xdr:spPr>
        <a:xfrm>
          <a:off x="16370300" y="5115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24765</xdr:rowOff>
    </xdr:from>
    <xdr:to xmlns:xdr="http://schemas.openxmlformats.org/drawingml/2006/spreadsheetDrawing">
      <xdr:col>86</xdr:col>
      <xdr:colOff>25400</xdr:colOff>
      <xdr:row>31</xdr:row>
      <xdr:rowOff>24765</xdr:rowOff>
    </xdr:to>
    <xdr:cxnSp macro="">
      <xdr:nvCxnSpPr>
        <xdr:cNvPr id="521" name="直線コネクタ 520"/>
        <xdr:cNvCxnSpPr/>
      </xdr:nvCxnSpPr>
      <xdr:spPr>
        <a:xfrm>
          <a:off x="16230600" y="533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73660</xdr:rowOff>
    </xdr:from>
    <xdr:to xmlns:xdr="http://schemas.openxmlformats.org/drawingml/2006/spreadsheetDrawing">
      <xdr:col>85</xdr:col>
      <xdr:colOff>127000</xdr:colOff>
      <xdr:row>39</xdr:row>
      <xdr:rowOff>62230</xdr:rowOff>
    </xdr:to>
    <xdr:cxnSp macro="">
      <xdr:nvCxnSpPr>
        <xdr:cNvPr id="522" name="直線コネクタ 521"/>
        <xdr:cNvCxnSpPr/>
      </xdr:nvCxnSpPr>
      <xdr:spPr>
        <a:xfrm flipV="1">
          <a:off x="15481300" y="65887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72390</xdr:rowOff>
    </xdr:from>
    <xdr:ext cx="534670" cy="259080"/>
    <xdr:sp macro="" textlink="">
      <xdr:nvSpPr>
        <xdr:cNvPr id="523" name="災害復旧事業費平均値テキスト"/>
        <xdr:cNvSpPr txBox="1"/>
      </xdr:nvSpPr>
      <xdr:spPr>
        <a:xfrm>
          <a:off x="16370300" y="6587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93980</xdr:rowOff>
    </xdr:from>
    <xdr:to xmlns:xdr="http://schemas.openxmlformats.org/drawingml/2006/spreadsheetDrawing">
      <xdr:col>85</xdr:col>
      <xdr:colOff>177800</xdr:colOff>
      <xdr:row>39</xdr:row>
      <xdr:rowOff>24130</xdr:rowOff>
    </xdr:to>
    <xdr:sp macro="" textlink="">
      <xdr:nvSpPr>
        <xdr:cNvPr id="524" name="フローチャート: 判断 523"/>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30480</xdr:rowOff>
    </xdr:from>
    <xdr:to xmlns:xdr="http://schemas.openxmlformats.org/drawingml/2006/spreadsheetDrawing">
      <xdr:col>81</xdr:col>
      <xdr:colOff>50800</xdr:colOff>
      <xdr:row>39</xdr:row>
      <xdr:rowOff>62230</xdr:rowOff>
    </xdr:to>
    <xdr:cxnSp macro="">
      <xdr:nvCxnSpPr>
        <xdr:cNvPr id="525" name="直線コネクタ 524"/>
        <xdr:cNvCxnSpPr/>
      </xdr:nvCxnSpPr>
      <xdr:spPr>
        <a:xfrm>
          <a:off x="14592300" y="67170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112395</xdr:rowOff>
    </xdr:from>
    <xdr:to xmlns:xdr="http://schemas.openxmlformats.org/drawingml/2006/spreadsheetDrawing">
      <xdr:col>81</xdr:col>
      <xdr:colOff>101600</xdr:colOff>
      <xdr:row>39</xdr:row>
      <xdr:rowOff>42545</xdr:rowOff>
    </xdr:to>
    <xdr:sp macro="" textlink="">
      <xdr:nvSpPr>
        <xdr:cNvPr id="526" name="フローチャート: 判断 525"/>
        <xdr:cNvSpPr/>
      </xdr:nvSpPr>
      <xdr:spPr>
        <a:xfrm>
          <a:off x="15430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59055</xdr:rowOff>
    </xdr:from>
    <xdr:ext cx="533400" cy="259080"/>
    <xdr:sp macro="" textlink="">
      <xdr:nvSpPr>
        <xdr:cNvPr id="527" name="テキスト ボックス 526"/>
        <xdr:cNvSpPr txBox="1"/>
      </xdr:nvSpPr>
      <xdr:spPr>
        <a:xfrm>
          <a:off x="15213965" y="6402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127635</xdr:rowOff>
    </xdr:from>
    <xdr:to xmlns:xdr="http://schemas.openxmlformats.org/drawingml/2006/spreadsheetDrawing">
      <xdr:col>76</xdr:col>
      <xdr:colOff>114300</xdr:colOff>
      <xdr:row>39</xdr:row>
      <xdr:rowOff>30480</xdr:rowOff>
    </xdr:to>
    <xdr:cxnSp macro="">
      <xdr:nvCxnSpPr>
        <xdr:cNvPr id="528" name="直線コネクタ 527"/>
        <xdr:cNvCxnSpPr/>
      </xdr:nvCxnSpPr>
      <xdr:spPr>
        <a:xfrm>
          <a:off x="13703300" y="66427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113665</xdr:rowOff>
    </xdr:from>
    <xdr:to xmlns:xdr="http://schemas.openxmlformats.org/drawingml/2006/spreadsheetDrawing">
      <xdr:col>76</xdr:col>
      <xdr:colOff>165100</xdr:colOff>
      <xdr:row>39</xdr:row>
      <xdr:rowOff>43815</xdr:rowOff>
    </xdr:to>
    <xdr:sp macro="" textlink="">
      <xdr:nvSpPr>
        <xdr:cNvPr id="529" name="フローチャート: 判断 528"/>
        <xdr:cNvSpPr/>
      </xdr:nvSpPr>
      <xdr:spPr>
        <a:xfrm>
          <a:off x="14541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60325</xdr:rowOff>
    </xdr:from>
    <xdr:ext cx="533400" cy="259080"/>
    <xdr:sp macro="" textlink="">
      <xdr:nvSpPr>
        <xdr:cNvPr id="530" name="テキスト ボックス 529"/>
        <xdr:cNvSpPr txBox="1"/>
      </xdr:nvSpPr>
      <xdr:spPr>
        <a:xfrm>
          <a:off x="14324965" y="6403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34290</xdr:rowOff>
    </xdr:from>
    <xdr:to xmlns:xdr="http://schemas.openxmlformats.org/drawingml/2006/spreadsheetDrawing">
      <xdr:col>71</xdr:col>
      <xdr:colOff>177800</xdr:colOff>
      <xdr:row>38</xdr:row>
      <xdr:rowOff>127635</xdr:rowOff>
    </xdr:to>
    <xdr:cxnSp macro="">
      <xdr:nvCxnSpPr>
        <xdr:cNvPr id="531" name="直線コネクタ 530"/>
        <xdr:cNvCxnSpPr/>
      </xdr:nvCxnSpPr>
      <xdr:spPr>
        <a:xfrm>
          <a:off x="12814300" y="637794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142240</xdr:rowOff>
    </xdr:from>
    <xdr:to xmlns:xdr="http://schemas.openxmlformats.org/drawingml/2006/spreadsheetDrawing">
      <xdr:col>72</xdr:col>
      <xdr:colOff>38100</xdr:colOff>
      <xdr:row>39</xdr:row>
      <xdr:rowOff>72390</xdr:rowOff>
    </xdr:to>
    <xdr:sp macro="" textlink="">
      <xdr:nvSpPr>
        <xdr:cNvPr id="532" name="フローチャート: 判断 531"/>
        <xdr:cNvSpPr/>
      </xdr:nvSpPr>
      <xdr:spPr>
        <a:xfrm>
          <a:off x="1365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63500</xdr:rowOff>
    </xdr:from>
    <xdr:ext cx="533400" cy="257810"/>
    <xdr:sp macro="" textlink="">
      <xdr:nvSpPr>
        <xdr:cNvPr id="533" name="テキスト ボックス 532"/>
        <xdr:cNvSpPr txBox="1"/>
      </xdr:nvSpPr>
      <xdr:spPr>
        <a:xfrm>
          <a:off x="13435965" y="6750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144145</xdr:rowOff>
    </xdr:from>
    <xdr:to xmlns:xdr="http://schemas.openxmlformats.org/drawingml/2006/spreadsheetDrawing">
      <xdr:col>67</xdr:col>
      <xdr:colOff>101600</xdr:colOff>
      <xdr:row>39</xdr:row>
      <xdr:rowOff>74930</xdr:rowOff>
    </xdr:to>
    <xdr:sp macro="" textlink="">
      <xdr:nvSpPr>
        <xdr:cNvPr id="534" name="フローチャート: 判断 533"/>
        <xdr:cNvSpPr/>
      </xdr:nvSpPr>
      <xdr:spPr>
        <a:xfrm>
          <a:off x="12763500" y="665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65405</xdr:rowOff>
    </xdr:from>
    <xdr:ext cx="533400" cy="257810"/>
    <xdr:sp macro="" textlink="">
      <xdr:nvSpPr>
        <xdr:cNvPr id="535" name="テキスト ボックス 534"/>
        <xdr:cNvSpPr txBox="1"/>
      </xdr:nvSpPr>
      <xdr:spPr>
        <a:xfrm>
          <a:off x="12546965" y="6751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22860</xdr:rowOff>
    </xdr:from>
    <xdr:to xmlns:xdr="http://schemas.openxmlformats.org/drawingml/2006/spreadsheetDrawing">
      <xdr:col>85</xdr:col>
      <xdr:colOff>177800</xdr:colOff>
      <xdr:row>38</xdr:row>
      <xdr:rowOff>124460</xdr:rowOff>
    </xdr:to>
    <xdr:sp macro="" textlink="">
      <xdr:nvSpPr>
        <xdr:cNvPr id="541" name="楕円 540"/>
        <xdr:cNvSpPr/>
      </xdr:nvSpPr>
      <xdr:spPr>
        <a:xfrm>
          <a:off x="162687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45720</xdr:rowOff>
    </xdr:from>
    <xdr:ext cx="534670" cy="259080"/>
    <xdr:sp macro="" textlink="">
      <xdr:nvSpPr>
        <xdr:cNvPr id="542" name="災害復旧事業費該当値テキスト"/>
        <xdr:cNvSpPr txBox="1"/>
      </xdr:nvSpPr>
      <xdr:spPr>
        <a:xfrm>
          <a:off x="16370300" y="6389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11430</xdr:rowOff>
    </xdr:from>
    <xdr:to xmlns:xdr="http://schemas.openxmlformats.org/drawingml/2006/spreadsheetDrawing">
      <xdr:col>81</xdr:col>
      <xdr:colOff>101600</xdr:colOff>
      <xdr:row>39</xdr:row>
      <xdr:rowOff>113030</xdr:rowOff>
    </xdr:to>
    <xdr:sp macro="" textlink="">
      <xdr:nvSpPr>
        <xdr:cNvPr id="543" name="楕円 542"/>
        <xdr:cNvSpPr/>
      </xdr:nvSpPr>
      <xdr:spPr>
        <a:xfrm>
          <a:off x="15430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104140</xdr:rowOff>
    </xdr:from>
    <xdr:ext cx="533400" cy="259080"/>
    <xdr:sp macro="" textlink="">
      <xdr:nvSpPr>
        <xdr:cNvPr id="544" name="テキスト ボックス 543"/>
        <xdr:cNvSpPr txBox="1"/>
      </xdr:nvSpPr>
      <xdr:spPr>
        <a:xfrm>
          <a:off x="15213965" y="6790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151130</xdr:rowOff>
    </xdr:from>
    <xdr:to xmlns:xdr="http://schemas.openxmlformats.org/drawingml/2006/spreadsheetDrawing">
      <xdr:col>76</xdr:col>
      <xdr:colOff>165100</xdr:colOff>
      <xdr:row>39</xdr:row>
      <xdr:rowOff>81280</xdr:rowOff>
    </xdr:to>
    <xdr:sp macro="" textlink="">
      <xdr:nvSpPr>
        <xdr:cNvPr id="545" name="楕円 544"/>
        <xdr:cNvSpPr/>
      </xdr:nvSpPr>
      <xdr:spPr>
        <a:xfrm>
          <a:off x="14541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72390</xdr:rowOff>
    </xdr:from>
    <xdr:ext cx="533400" cy="259080"/>
    <xdr:sp macro="" textlink="">
      <xdr:nvSpPr>
        <xdr:cNvPr id="546" name="テキスト ボックス 545"/>
        <xdr:cNvSpPr txBox="1"/>
      </xdr:nvSpPr>
      <xdr:spPr>
        <a:xfrm>
          <a:off x="14324965" y="6758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76835</xdr:rowOff>
    </xdr:from>
    <xdr:to xmlns:xdr="http://schemas.openxmlformats.org/drawingml/2006/spreadsheetDrawing">
      <xdr:col>72</xdr:col>
      <xdr:colOff>38100</xdr:colOff>
      <xdr:row>39</xdr:row>
      <xdr:rowOff>6985</xdr:rowOff>
    </xdr:to>
    <xdr:sp macro="" textlink="">
      <xdr:nvSpPr>
        <xdr:cNvPr id="547" name="楕円 546"/>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23495</xdr:rowOff>
    </xdr:from>
    <xdr:ext cx="533400" cy="259080"/>
    <xdr:sp macro="" textlink="">
      <xdr:nvSpPr>
        <xdr:cNvPr id="548" name="テキスト ボックス 547"/>
        <xdr:cNvSpPr txBox="1"/>
      </xdr:nvSpPr>
      <xdr:spPr>
        <a:xfrm>
          <a:off x="13435965" y="6367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154940</xdr:rowOff>
    </xdr:from>
    <xdr:to xmlns:xdr="http://schemas.openxmlformats.org/drawingml/2006/spreadsheetDrawing">
      <xdr:col>67</xdr:col>
      <xdr:colOff>101600</xdr:colOff>
      <xdr:row>37</xdr:row>
      <xdr:rowOff>85090</xdr:rowOff>
    </xdr:to>
    <xdr:sp macro="" textlink="">
      <xdr:nvSpPr>
        <xdr:cNvPr id="549" name="楕円 548"/>
        <xdr:cNvSpPr/>
      </xdr:nvSpPr>
      <xdr:spPr>
        <a:xfrm>
          <a:off x="1276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35</xdr:row>
      <xdr:rowOff>101600</xdr:rowOff>
    </xdr:from>
    <xdr:ext cx="597535" cy="259080"/>
    <xdr:sp macro="" textlink="">
      <xdr:nvSpPr>
        <xdr:cNvPr id="550" name="テキスト ボックス 549"/>
        <xdr:cNvSpPr txBox="1"/>
      </xdr:nvSpPr>
      <xdr:spPr>
        <a:xfrm>
          <a:off x="12514580" y="6102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9" name="テキスト ボックス 558"/>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62" name="テキスト ボックス 561"/>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64" name="テキスト ボックス 563"/>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6" name="テキスト ボックス 575"/>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79" name="テキスト ボックス 578"/>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82" name="テキスト ボックス 581"/>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84" name="テキスト ボックス 583"/>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93" name="テキスト ボックス 592"/>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95" name="テキスト ボックス 594"/>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7" name="テキスト ボックス 596"/>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9" name="テキスト ボックス 598"/>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08" name="テキスト ボックス 60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11" name="テキスト ボックス 610"/>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360" cy="257810"/>
    <xdr:sp macro="" textlink="">
      <xdr:nvSpPr>
        <xdr:cNvPr id="613" name="テキスト ボックス 612"/>
        <xdr:cNvSpPr txBox="1"/>
      </xdr:nvSpPr>
      <xdr:spPr>
        <a:xfrm>
          <a:off x="11850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4" name="直線コネクタ 61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810"/>
    <xdr:sp macro="" textlink="">
      <xdr:nvSpPr>
        <xdr:cNvPr id="615" name="テキスト ボックス 614"/>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810"/>
    <xdr:sp macro="" textlink="">
      <xdr:nvSpPr>
        <xdr:cNvPr id="617" name="テキスト ボックス 616"/>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9" name="テキスト ボックス 61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26670</xdr:rowOff>
    </xdr:from>
    <xdr:to xmlns:xdr="http://schemas.openxmlformats.org/drawingml/2006/spreadsheetDrawing">
      <xdr:col>85</xdr:col>
      <xdr:colOff>126365</xdr:colOff>
      <xdr:row>78</xdr:row>
      <xdr:rowOff>137795</xdr:rowOff>
    </xdr:to>
    <xdr:cxnSp macro="">
      <xdr:nvCxnSpPr>
        <xdr:cNvPr id="621" name="直線コネクタ 620"/>
        <xdr:cNvCxnSpPr/>
      </xdr:nvCxnSpPr>
      <xdr:spPr>
        <a:xfrm flipV="1">
          <a:off x="16317595" y="121996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142240</xdr:rowOff>
    </xdr:from>
    <xdr:ext cx="378460" cy="259080"/>
    <xdr:sp macro="" textlink="">
      <xdr:nvSpPr>
        <xdr:cNvPr id="622" name="公債費最小値テキスト"/>
        <xdr:cNvSpPr txBox="1"/>
      </xdr:nvSpPr>
      <xdr:spPr>
        <a:xfrm>
          <a:off x="16370300" y="13515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137795</xdr:rowOff>
    </xdr:from>
    <xdr:to xmlns:xdr="http://schemas.openxmlformats.org/drawingml/2006/spreadsheetDrawing">
      <xdr:col>86</xdr:col>
      <xdr:colOff>25400</xdr:colOff>
      <xdr:row>78</xdr:row>
      <xdr:rowOff>137795</xdr:rowOff>
    </xdr:to>
    <xdr:cxnSp macro="">
      <xdr:nvCxnSpPr>
        <xdr:cNvPr id="623" name="直線コネクタ 622"/>
        <xdr:cNvCxnSpPr/>
      </xdr:nvCxnSpPr>
      <xdr:spPr>
        <a:xfrm>
          <a:off x="16230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144780</xdr:rowOff>
    </xdr:from>
    <xdr:ext cx="598805" cy="257810"/>
    <xdr:sp macro="" textlink="">
      <xdr:nvSpPr>
        <xdr:cNvPr id="624" name="公債費最大値テキスト"/>
        <xdr:cNvSpPr txBox="1"/>
      </xdr:nvSpPr>
      <xdr:spPr>
        <a:xfrm>
          <a:off x="16370300" y="11974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574,526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26670</xdr:rowOff>
    </xdr:from>
    <xdr:to xmlns:xdr="http://schemas.openxmlformats.org/drawingml/2006/spreadsheetDrawing">
      <xdr:col>86</xdr:col>
      <xdr:colOff>25400</xdr:colOff>
      <xdr:row>71</xdr:row>
      <xdr:rowOff>26670</xdr:rowOff>
    </xdr:to>
    <xdr:cxnSp macro="">
      <xdr:nvCxnSpPr>
        <xdr:cNvPr id="625" name="直線コネクタ 624"/>
        <xdr:cNvCxnSpPr/>
      </xdr:nvCxnSpPr>
      <xdr:spPr>
        <a:xfrm>
          <a:off x="16230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52070</xdr:rowOff>
    </xdr:from>
    <xdr:to xmlns:xdr="http://schemas.openxmlformats.org/drawingml/2006/spreadsheetDrawing">
      <xdr:col>85</xdr:col>
      <xdr:colOff>127000</xdr:colOff>
      <xdr:row>75</xdr:row>
      <xdr:rowOff>143510</xdr:rowOff>
    </xdr:to>
    <xdr:cxnSp macro="">
      <xdr:nvCxnSpPr>
        <xdr:cNvPr id="626" name="直線コネクタ 625"/>
        <xdr:cNvCxnSpPr/>
      </xdr:nvCxnSpPr>
      <xdr:spPr>
        <a:xfrm flipV="1">
          <a:off x="15481300" y="129108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60325</xdr:rowOff>
    </xdr:from>
    <xdr:ext cx="598805" cy="259080"/>
    <xdr:sp macro="" textlink="">
      <xdr:nvSpPr>
        <xdr:cNvPr id="627" name="公債費平均値テキスト"/>
        <xdr:cNvSpPr txBox="1"/>
      </xdr:nvSpPr>
      <xdr:spPr>
        <a:xfrm>
          <a:off x="16370300" y="13090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81915</xdr:rowOff>
    </xdr:from>
    <xdr:to xmlns:xdr="http://schemas.openxmlformats.org/drawingml/2006/spreadsheetDrawing">
      <xdr:col>85</xdr:col>
      <xdr:colOff>177800</xdr:colOff>
      <xdr:row>77</xdr:row>
      <xdr:rowOff>12065</xdr:rowOff>
    </xdr:to>
    <xdr:sp macro="" textlink="">
      <xdr:nvSpPr>
        <xdr:cNvPr id="628" name="フローチャート: 判断 627"/>
        <xdr:cNvSpPr/>
      </xdr:nvSpPr>
      <xdr:spPr>
        <a:xfrm>
          <a:off x="162687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143510</xdr:rowOff>
    </xdr:from>
    <xdr:to xmlns:xdr="http://schemas.openxmlformats.org/drawingml/2006/spreadsheetDrawing">
      <xdr:col>81</xdr:col>
      <xdr:colOff>50800</xdr:colOff>
      <xdr:row>75</xdr:row>
      <xdr:rowOff>150495</xdr:rowOff>
    </xdr:to>
    <xdr:cxnSp macro="">
      <xdr:nvCxnSpPr>
        <xdr:cNvPr id="629" name="直線コネクタ 628"/>
        <xdr:cNvCxnSpPr/>
      </xdr:nvCxnSpPr>
      <xdr:spPr>
        <a:xfrm flipV="1">
          <a:off x="14592300" y="13002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139700</xdr:rowOff>
    </xdr:from>
    <xdr:to xmlns:xdr="http://schemas.openxmlformats.org/drawingml/2006/spreadsheetDrawing">
      <xdr:col>81</xdr:col>
      <xdr:colOff>101600</xdr:colOff>
      <xdr:row>77</xdr:row>
      <xdr:rowOff>69850</xdr:rowOff>
    </xdr:to>
    <xdr:sp macro="" textlink="">
      <xdr:nvSpPr>
        <xdr:cNvPr id="630" name="フローチャート: 判断 629"/>
        <xdr:cNvSpPr/>
      </xdr:nvSpPr>
      <xdr:spPr>
        <a:xfrm>
          <a:off x="154305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60960</xdr:rowOff>
    </xdr:from>
    <xdr:ext cx="597535" cy="259080"/>
    <xdr:sp macro="" textlink="">
      <xdr:nvSpPr>
        <xdr:cNvPr id="631" name="テキスト ボックス 630"/>
        <xdr:cNvSpPr txBox="1"/>
      </xdr:nvSpPr>
      <xdr:spPr>
        <a:xfrm>
          <a:off x="15181580" y="13262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77470</xdr:rowOff>
    </xdr:from>
    <xdr:to xmlns:xdr="http://schemas.openxmlformats.org/drawingml/2006/spreadsheetDrawing">
      <xdr:col>76</xdr:col>
      <xdr:colOff>114300</xdr:colOff>
      <xdr:row>75</xdr:row>
      <xdr:rowOff>150495</xdr:rowOff>
    </xdr:to>
    <xdr:cxnSp macro="">
      <xdr:nvCxnSpPr>
        <xdr:cNvPr id="632" name="直線コネクタ 631"/>
        <xdr:cNvCxnSpPr/>
      </xdr:nvCxnSpPr>
      <xdr:spPr>
        <a:xfrm>
          <a:off x="13703300" y="129362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143510</xdr:rowOff>
    </xdr:from>
    <xdr:to xmlns:xdr="http://schemas.openxmlformats.org/drawingml/2006/spreadsheetDrawing">
      <xdr:col>76</xdr:col>
      <xdr:colOff>165100</xdr:colOff>
      <xdr:row>77</xdr:row>
      <xdr:rowOff>73660</xdr:rowOff>
    </xdr:to>
    <xdr:sp macro="" textlink="">
      <xdr:nvSpPr>
        <xdr:cNvPr id="633" name="フローチャート: 判断 632"/>
        <xdr:cNvSpPr/>
      </xdr:nvSpPr>
      <xdr:spPr>
        <a:xfrm>
          <a:off x="14541500" y="131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64770</xdr:rowOff>
    </xdr:from>
    <xdr:ext cx="597535" cy="257810"/>
    <xdr:sp macro="" textlink="">
      <xdr:nvSpPr>
        <xdr:cNvPr id="634" name="テキスト ボックス 633"/>
        <xdr:cNvSpPr txBox="1"/>
      </xdr:nvSpPr>
      <xdr:spPr>
        <a:xfrm>
          <a:off x="14292580" y="13266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77470</xdr:rowOff>
    </xdr:from>
    <xdr:to xmlns:xdr="http://schemas.openxmlformats.org/drawingml/2006/spreadsheetDrawing">
      <xdr:col>71</xdr:col>
      <xdr:colOff>177800</xdr:colOff>
      <xdr:row>75</xdr:row>
      <xdr:rowOff>151130</xdr:rowOff>
    </xdr:to>
    <xdr:cxnSp macro="">
      <xdr:nvCxnSpPr>
        <xdr:cNvPr id="635" name="直線コネクタ 634"/>
        <xdr:cNvCxnSpPr/>
      </xdr:nvCxnSpPr>
      <xdr:spPr>
        <a:xfrm flipV="1">
          <a:off x="12814300" y="129362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88265</xdr:rowOff>
    </xdr:from>
    <xdr:to xmlns:xdr="http://schemas.openxmlformats.org/drawingml/2006/spreadsheetDrawing">
      <xdr:col>72</xdr:col>
      <xdr:colOff>38100</xdr:colOff>
      <xdr:row>77</xdr:row>
      <xdr:rowOff>18415</xdr:rowOff>
    </xdr:to>
    <xdr:sp macro="" textlink="">
      <xdr:nvSpPr>
        <xdr:cNvPr id="636" name="フローチャート: 判断 635"/>
        <xdr:cNvSpPr/>
      </xdr:nvSpPr>
      <xdr:spPr>
        <a:xfrm>
          <a:off x="13652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9525</xdr:rowOff>
    </xdr:from>
    <xdr:ext cx="597535" cy="257810"/>
    <xdr:sp macro="" textlink="">
      <xdr:nvSpPr>
        <xdr:cNvPr id="637" name="テキスト ボックス 636"/>
        <xdr:cNvSpPr txBox="1"/>
      </xdr:nvSpPr>
      <xdr:spPr>
        <a:xfrm>
          <a:off x="13403580" y="13211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98425</xdr:rowOff>
    </xdr:from>
    <xdr:to xmlns:xdr="http://schemas.openxmlformats.org/drawingml/2006/spreadsheetDrawing">
      <xdr:col>67</xdr:col>
      <xdr:colOff>101600</xdr:colOff>
      <xdr:row>77</xdr:row>
      <xdr:rowOff>29210</xdr:rowOff>
    </xdr:to>
    <xdr:sp macro="" textlink="">
      <xdr:nvSpPr>
        <xdr:cNvPr id="638" name="フローチャート: 判断 637"/>
        <xdr:cNvSpPr/>
      </xdr:nvSpPr>
      <xdr:spPr>
        <a:xfrm>
          <a:off x="12763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19685</xdr:rowOff>
    </xdr:from>
    <xdr:ext cx="597535" cy="257810"/>
    <xdr:sp macro="" textlink="">
      <xdr:nvSpPr>
        <xdr:cNvPr id="639" name="テキスト ボックス 638"/>
        <xdr:cNvSpPr txBox="1"/>
      </xdr:nvSpPr>
      <xdr:spPr>
        <a:xfrm>
          <a:off x="12514580" y="13221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1270</xdr:rowOff>
    </xdr:from>
    <xdr:to xmlns:xdr="http://schemas.openxmlformats.org/drawingml/2006/spreadsheetDrawing">
      <xdr:col>85</xdr:col>
      <xdr:colOff>177800</xdr:colOff>
      <xdr:row>75</xdr:row>
      <xdr:rowOff>102870</xdr:rowOff>
    </xdr:to>
    <xdr:sp macro="" textlink="">
      <xdr:nvSpPr>
        <xdr:cNvPr id="645" name="楕円 644"/>
        <xdr:cNvSpPr/>
      </xdr:nvSpPr>
      <xdr:spPr>
        <a:xfrm>
          <a:off x="162687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24130</xdr:rowOff>
    </xdr:from>
    <xdr:ext cx="598805" cy="259080"/>
    <xdr:sp macro="" textlink="">
      <xdr:nvSpPr>
        <xdr:cNvPr id="646" name="公債費該当値テキスト"/>
        <xdr:cNvSpPr txBox="1"/>
      </xdr:nvSpPr>
      <xdr:spPr>
        <a:xfrm>
          <a:off x="16370300" y="12711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92075</xdr:rowOff>
    </xdr:from>
    <xdr:to xmlns:xdr="http://schemas.openxmlformats.org/drawingml/2006/spreadsheetDrawing">
      <xdr:col>81</xdr:col>
      <xdr:colOff>101600</xdr:colOff>
      <xdr:row>76</xdr:row>
      <xdr:rowOff>22225</xdr:rowOff>
    </xdr:to>
    <xdr:sp macro="" textlink="">
      <xdr:nvSpPr>
        <xdr:cNvPr id="647" name="楕円 646"/>
        <xdr:cNvSpPr/>
      </xdr:nvSpPr>
      <xdr:spPr>
        <a:xfrm>
          <a:off x="15430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38735</xdr:rowOff>
    </xdr:from>
    <xdr:ext cx="597535" cy="259080"/>
    <xdr:sp macro="" textlink="">
      <xdr:nvSpPr>
        <xdr:cNvPr id="648" name="テキスト ボックス 647"/>
        <xdr:cNvSpPr txBox="1"/>
      </xdr:nvSpPr>
      <xdr:spPr>
        <a:xfrm>
          <a:off x="15181580" y="12726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99695</xdr:rowOff>
    </xdr:from>
    <xdr:to xmlns:xdr="http://schemas.openxmlformats.org/drawingml/2006/spreadsheetDrawing">
      <xdr:col>76</xdr:col>
      <xdr:colOff>165100</xdr:colOff>
      <xdr:row>76</xdr:row>
      <xdr:rowOff>29845</xdr:rowOff>
    </xdr:to>
    <xdr:sp macro="" textlink="">
      <xdr:nvSpPr>
        <xdr:cNvPr id="649" name="楕円 648"/>
        <xdr:cNvSpPr/>
      </xdr:nvSpPr>
      <xdr:spPr>
        <a:xfrm>
          <a:off x="14541500"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46355</xdr:rowOff>
    </xdr:from>
    <xdr:ext cx="597535" cy="259080"/>
    <xdr:sp macro="" textlink="">
      <xdr:nvSpPr>
        <xdr:cNvPr id="650" name="テキスト ボックス 649"/>
        <xdr:cNvSpPr txBox="1"/>
      </xdr:nvSpPr>
      <xdr:spPr>
        <a:xfrm>
          <a:off x="14292580" y="12733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26670</xdr:rowOff>
    </xdr:from>
    <xdr:to xmlns:xdr="http://schemas.openxmlformats.org/drawingml/2006/spreadsheetDrawing">
      <xdr:col>72</xdr:col>
      <xdr:colOff>38100</xdr:colOff>
      <xdr:row>75</xdr:row>
      <xdr:rowOff>128270</xdr:rowOff>
    </xdr:to>
    <xdr:sp macro="" textlink="">
      <xdr:nvSpPr>
        <xdr:cNvPr id="651" name="楕円 650"/>
        <xdr:cNvSpPr/>
      </xdr:nvSpPr>
      <xdr:spPr>
        <a:xfrm>
          <a:off x="136525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73</xdr:row>
      <xdr:rowOff>144780</xdr:rowOff>
    </xdr:from>
    <xdr:ext cx="597535" cy="257810"/>
    <xdr:sp macro="" textlink="">
      <xdr:nvSpPr>
        <xdr:cNvPr id="652" name="テキスト ボックス 651"/>
        <xdr:cNvSpPr txBox="1"/>
      </xdr:nvSpPr>
      <xdr:spPr>
        <a:xfrm>
          <a:off x="13403580" y="126606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100330</xdr:rowOff>
    </xdr:from>
    <xdr:to xmlns:xdr="http://schemas.openxmlformats.org/drawingml/2006/spreadsheetDrawing">
      <xdr:col>67</xdr:col>
      <xdr:colOff>101600</xdr:colOff>
      <xdr:row>76</xdr:row>
      <xdr:rowOff>30480</xdr:rowOff>
    </xdr:to>
    <xdr:sp macro="" textlink="">
      <xdr:nvSpPr>
        <xdr:cNvPr id="653" name="楕円 652"/>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46990</xdr:rowOff>
    </xdr:from>
    <xdr:ext cx="597535" cy="259080"/>
    <xdr:sp macro="" textlink="">
      <xdr:nvSpPr>
        <xdr:cNvPr id="654" name="テキスト ボックス 653"/>
        <xdr:cNvSpPr txBox="1"/>
      </xdr:nvSpPr>
      <xdr:spPr>
        <a:xfrm>
          <a:off x="12514580" y="12734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63" name="テキスト ボックス 66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6" name="テキスト ボックス 665"/>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68" name="テキスト ボックス 667"/>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70" name="テキスト ボックス 669"/>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72" name="テキスト ボックス 671"/>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74" name="テキスト ボックス 673"/>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105410</xdr:rowOff>
    </xdr:from>
    <xdr:to xmlns:xdr="http://schemas.openxmlformats.org/drawingml/2006/spreadsheetDrawing">
      <xdr:col>85</xdr:col>
      <xdr:colOff>126365</xdr:colOff>
      <xdr:row>98</xdr:row>
      <xdr:rowOff>137795</xdr:rowOff>
    </xdr:to>
    <xdr:cxnSp macro="">
      <xdr:nvCxnSpPr>
        <xdr:cNvPr id="676" name="直線コネクタ 675"/>
        <xdr:cNvCxnSpPr/>
      </xdr:nvCxnSpPr>
      <xdr:spPr>
        <a:xfrm flipV="1">
          <a:off x="16317595" y="15707360"/>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7"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78" name="直線コネクタ 677"/>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52070</xdr:rowOff>
    </xdr:from>
    <xdr:ext cx="598805" cy="257810"/>
    <xdr:sp macro="" textlink="">
      <xdr:nvSpPr>
        <xdr:cNvPr id="679" name="積立金最大値テキスト"/>
        <xdr:cNvSpPr txBox="1"/>
      </xdr:nvSpPr>
      <xdr:spPr>
        <a:xfrm>
          <a:off x="16370300" y="154825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105410</xdr:rowOff>
    </xdr:from>
    <xdr:to xmlns:xdr="http://schemas.openxmlformats.org/drawingml/2006/spreadsheetDrawing">
      <xdr:col>86</xdr:col>
      <xdr:colOff>25400</xdr:colOff>
      <xdr:row>91</xdr:row>
      <xdr:rowOff>105410</xdr:rowOff>
    </xdr:to>
    <xdr:cxnSp macro="">
      <xdr:nvCxnSpPr>
        <xdr:cNvPr id="680" name="直線コネクタ 679"/>
        <xdr:cNvCxnSpPr/>
      </xdr:nvCxnSpPr>
      <xdr:spPr>
        <a:xfrm>
          <a:off x="16230600" y="1570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115570</xdr:rowOff>
    </xdr:from>
    <xdr:to xmlns:xdr="http://schemas.openxmlformats.org/drawingml/2006/spreadsheetDrawing">
      <xdr:col>85</xdr:col>
      <xdr:colOff>127000</xdr:colOff>
      <xdr:row>98</xdr:row>
      <xdr:rowOff>6350</xdr:rowOff>
    </xdr:to>
    <xdr:cxnSp macro="">
      <xdr:nvCxnSpPr>
        <xdr:cNvPr id="681" name="直線コネクタ 680"/>
        <xdr:cNvCxnSpPr/>
      </xdr:nvCxnSpPr>
      <xdr:spPr>
        <a:xfrm flipV="1">
          <a:off x="15481300" y="1674622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4445</xdr:rowOff>
    </xdr:from>
    <xdr:ext cx="598805" cy="259080"/>
    <xdr:sp macro="" textlink="">
      <xdr:nvSpPr>
        <xdr:cNvPr id="682" name="積立金平均値テキスト"/>
        <xdr:cNvSpPr txBox="1"/>
      </xdr:nvSpPr>
      <xdr:spPr>
        <a:xfrm>
          <a:off x="16370300" y="16463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153035</xdr:rowOff>
    </xdr:from>
    <xdr:to xmlns:xdr="http://schemas.openxmlformats.org/drawingml/2006/spreadsheetDrawing">
      <xdr:col>85</xdr:col>
      <xdr:colOff>177800</xdr:colOff>
      <xdr:row>97</xdr:row>
      <xdr:rowOff>83185</xdr:rowOff>
    </xdr:to>
    <xdr:sp macro="" textlink="">
      <xdr:nvSpPr>
        <xdr:cNvPr id="683" name="フローチャート: 判断 682"/>
        <xdr:cNvSpPr/>
      </xdr:nvSpPr>
      <xdr:spPr>
        <a:xfrm>
          <a:off x="162687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48895</xdr:rowOff>
    </xdr:from>
    <xdr:to xmlns:xdr="http://schemas.openxmlformats.org/drawingml/2006/spreadsheetDrawing">
      <xdr:col>81</xdr:col>
      <xdr:colOff>50800</xdr:colOff>
      <xdr:row>98</xdr:row>
      <xdr:rowOff>6350</xdr:rowOff>
    </xdr:to>
    <xdr:cxnSp macro="">
      <xdr:nvCxnSpPr>
        <xdr:cNvPr id="684" name="直線コネクタ 683"/>
        <xdr:cNvCxnSpPr/>
      </xdr:nvCxnSpPr>
      <xdr:spPr>
        <a:xfrm>
          <a:off x="14592300" y="16508095"/>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20320</xdr:rowOff>
    </xdr:from>
    <xdr:to xmlns:xdr="http://schemas.openxmlformats.org/drawingml/2006/spreadsheetDrawing">
      <xdr:col>81</xdr:col>
      <xdr:colOff>101600</xdr:colOff>
      <xdr:row>96</xdr:row>
      <xdr:rowOff>121920</xdr:rowOff>
    </xdr:to>
    <xdr:sp macro="" textlink="">
      <xdr:nvSpPr>
        <xdr:cNvPr id="685" name="フローチャート: 判断 684"/>
        <xdr:cNvSpPr/>
      </xdr:nvSpPr>
      <xdr:spPr>
        <a:xfrm>
          <a:off x="15430500" y="1647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138430</xdr:rowOff>
    </xdr:from>
    <xdr:ext cx="597535" cy="259080"/>
    <xdr:sp macro="" textlink="">
      <xdr:nvSpPr>
        <xdr:cNvPr id="686" name="テキスト ボックス 685"/>
        <xdr:cNvSpPr txBox="1"/>
      </xdr:nvSpPr>
      <xdr:spPr>
        <a:xfrm>
          <a:off x="15181580" y="16254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48895</xdr:rowOff>
    </xdr:from>
    <xdr:to xmlns:xdr="http://schemas.openxmlformats.org/drawingml/2006/spreadsheetDrawing">
      <xdr:col>76</xdr:col>
      <xdr:colOff>114300</xdr:colOff>
      <xdr:row>97</xdr:row>
      <xdr:rowOff>98425</xdr:rowOff>
    </xdr:to>
    <xdr:cxnSp macro="">
      <xdr:nvCxnSpPr>
        <xdr:cNvPr id="687" name="直線コネクタ 686"/>
        <xdr:cNvCxnSpPr/>
      </xdr:nvCxnSpPr>
      <xdr:spPr>
        <a:xfrm flipV="1">
          <a:off x="13703300" y="16508095"/>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123825</xdr:rowOff>
    </xdr:from>
    <xdr:to xmlns:xdr="http://schemas.openxmlformats.org/drawingml/2006/spreadsheetDrawing">
      <xdr:col>76</xdr:col>
      <xdr:colOff>165100</xdr:colOff>
      <xdr:row>96</xdr:row>
      <xdr:rowOff>53975</xdr:rowOff>
    </xdr:to>
    <xdr:sp macro="" textlink="">
      <xdr:nvSpPr>
        <xdr:cNvPr id="688" name="フローチャート: 判断 687"/>
        <xdr:cNvSpPr/>
      </xdr:nvSpPr>
      <xdr:spPr>
        <a:xfrm>
          <a:off x="14541500" y="164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70485</xdr:rowOff>
    </xdr:from>
    <xdr:ext cx="597535" cy="259080"/>
    <xdr:sp macro="" textlink="">
      <xdr:nvSpPr>
        <xdr:cNvPr id="689" name="テキスト ボックス 688"/>
        <xdr:cNvSpPr txBox="1"/>
      </xdr:nvSpPr>
      <xdr:spPr>
        <a:xfrm>
          <a:off x="14292580" y="161867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209,826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98425</xdr:rowOff>
    </xdr:from>
    <xdr:to xmlns:xdr="http://schemas.openxmlformats.org/drawingml/2006/spreadsheetDrawing">
      <xdr:col>71</xdr:col>
      <xdr:colOff>177800</xdr:colOff>
      <xdr:row>97</xdr:row>
      <xdr:rowOff>106045</xdr:rowOff>
    </xdr:to>
    <xdr:cxnSp macro="">
      <xdr:nvCxnSpPr>
        <xdr:cNvPr id="690" name="直線コネクタ 689"/>
        <xdr:cNvCxnSpPr/>
      </xdr:nvCxnSpPr>
      <xdr:spPr>
        <a:xfrm flipV="1">
          <a:off x="12814300" y="16729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76200</xdr:rowOff>
    </xdr:from>
    <xdr:to xmlns:xdr="http://schemas.openxmlformats.org/drawingml/2006/spreadsheetDrawing">
      <xdr:col>72</xdr:col>
      <xdr:colOff>38100</xdr:colOff>
      <xdr:row>98</xdr:row>
      <xdr:rowOff>6350</xdr:rowOff>
    </xdr:to>
    <xdr:sp macro="" textlink="">
      <xdr:nvSpPr>
        <xdr:cNvPr id="691" name="フローチャート: 判断 690"/>
        <xdr:cNvSpPr/>
      </xdr:nvSpPr>
      <xdr:spPr>
        <a:xfrm>
          <a:off x="13652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168910</xdr:rowOff>
    </xdr:from>
    <xdr:ext cx="533400" cy="257810"/>
    <xdr:sp macro="" textlink="">
      <xdr:nvSpPr>
        <xdr:cNvPr id="692" name="テキスト ボックス 691"/>
        <xdr:cNvSpPr txBox="1"/>
      </xdr:nvSpPr>
      <xdr:spPr>
        <a:xfrm>
          <a:off x="13435965" y="16799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106045</xdr:rowOff>
    </xdr:from>
    <xdr:to xmlns:xdr="http://schemas.openxmlformats.org/drawingml/2006/spreadsheetDrawing">
      <xdr:col>67</xdr:col>
      <xdr:colOff>101600</xdr:colOff>
      <xdr:row>98</xdr:row>
      <xdr:rowOff>36195</xdr:rowOff>
    </xdr:to>
    <xdr:sp macro="" textlink="">
      <xdr:nvSpPr>
        <xdr:cNvPr id="693" name="フローチャート: 判断 692"/>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27305</xdr:rowOff>
    </xdr:from>
    <xdr:ext cx="533400" cy="259080"/>
    <xdr:sp macro="" textlink="">
      <xdr:nvSpPr>
        <xdr:cNvPr id="694" name="テキスト ボックス 693"/>
        <xdr:cNvSpPr txBox="1"/>
      </xdr:nvSpPr>
      <xdr:spPr>
        <a:xfrm>
          <a:off x="12546965" y="16829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64770</xdr:rowOff>
    </xdr:from>
    <xdr:to xmlns:xdr="http://schemas.openxmlformats.org/drawingml/2006/spreadsheetDrawing">
      <xdr:col>85</xdr:col>
      <xdr:colOff>177800</xdr:colOff>
      <xdr:row>97</xdr:row>
      <xdr:rowOff>166370</xdr:rowOff>
    </xdr:to>
    <xdr:sp macro="" textlink="">
      <xdr:nvSpPr>
        <xdr:cNvPr id="700" name="楕円 699"/>
        <xdr:cNvSpPr/>
      </xdr:nvSpPr>
      <xdr:spPr>
        <a:xfrm>
          <a:off x="162687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43180</xdr:rowOff>
    </xdr:from>
    <xdr:ext cx="534670" cy="257810"/>
    <xdr:sp macro="" textlink="">
      <xdr:nvSpPr>
        <xdr:cNvPr id="701" name="積立金該当値テキスト"/>
        <xdr:cNvSpPr txBox="1"/>
      </xdr:nvSpPr>
      <xdr:spPr>
        <a:xfrm>
          <a:off x="16370300" y="166738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127000</xdr:rowOff>
    </xdr:from>
    <xdr:to xmlns:xdr="http://schemas.openxmlformats.org/drawingml/2006/spreadsheetDrawing">
      <xdr:col>81</xdr:col>
      <xdr:colOff>101600</xdr:colOff>
      <xdr:row>98</xdr:row>
      <xdr:rowOff>57150</xdr:rowOff>
    </xdr:to>
    <xdr:sp macro="" textlink="">
      <xdr:nvSpPr>
        <xdr:cNvPr id="702" name="楕円 701"/>
        <xdr:cNvSpPr/>
      </xdr:nvSpPr>
      <xdr:spPr>
        <a:xfrm>
          <a:off x="1543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48260</xdr:rowOff>
    </xdr:from>
    <xdr:ext cx="533400" cy="259080"/>
    <xdr:sp macro="" textlink="">
      <xdr:nvSpPr>
        <xdr:cNvPr id="703" name="テキスト ボックス 702"/>
        <xdr:cNvSpPr txBox="1"/>
      </xdr:nvSpPr>
      <xdr:spPr>
        <a:xfrm>
          <a:off x="15213965" y="16850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169545</xdr:rowOff>
    </xdr:from>
    <xdr:to xmlns:xdr="http://schemas.openxmlformats.org/drawingml/2006/spreadsheetDrawing">
      <xdr:col>76</xdr:col>
      <xdr:colOff>165100</xdr:colOff>
      <xdr:row>96</xdr:row>
      <xdr:rowOff>99695</xdr:rowOff>
    </xdr:to>
    <xdr:sp macro="" textlink="">
      <xdr:nvSpPr>
        <xdr:cNvPr id="704" name="楕円 703"/>
        <xdr:cNvSpPr/>
      </xdr:nvSpPr>
      <xdr:spPr>
        <a:xfrm>
          <a:off x="14541500" y="164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90805</xdr:rowOff>
    </xdr:from>
    <xdr:ext cx="597535" cy="258445"/>
    <xdr:sp macro="" textlink="">
      <xdr:nvSpPr>
        <xdr:cNvPr id="705" name="テキスト ボックス 704"/>
        <xdr:cNvSpPr txBox="1"/>
      </xdr:nvSpPr>
      <xdr:spPr>
        <a:xfrm>
          <a:off x="14292580" y="1655000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47625</xdr:rowOff>
    </xdr:from>
    <xdr:to xmlns:xdr="http://schemas.openxmlformats.org/drawingml/2006/spreadsheetDrawing">
      <xdr:col>72</xdr:col>
      <xdr:colOff>38100</xdr:colOff>
      <xdr:row>97</xdr:row>
      <xdr:rowOff>149225</xdr:rowOff>
    </xdr:to>
    <xdr:sp macro="" textlink="">
      <xdr:nvSpPr>
        <xdr:cNvPr id="706" name="楕円 705"/>
        <xdr:cNvSpPr/>
      </xdr:nvSpPr>
      <xdr:spPr>
        <a:xfrm>
          <a:off x="13652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166370</xdr:rowOff>
    </xdr:from>
    <xdr:ext cx="533400" cy="257810"/>
    <xdr:sp macro="" textlink="">
      <xdr:nvSpPr>
        <xdr:cNvPr id="707" name="テキスト ボックス 706"/>
        <xdr:cNvSpPr txBox="1"/>
      </xdr:nvSpPr>
      <xdr:spPr>
        <a:xfrm>
          <a:off x="13435965" y="164541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55245</xdr:rowOff>
    </xdr:from>
    <xdr:to xmlns:xdr="http://schemas.openxmlformats.org/drawingml/2006/spreadsheetDrawing">
      <xdr:col>67</xdr:col>
      <xdr:colOff>101600</xdr:colOff>
      <xdr:row>97</xdr:row>
      <xdr:rowOff>156845</xdr:rowOff>
    </xdr:to>
    <xdr:sp macro="" textlink="">
      <xdr:nvSpPr>
        <xdr:cNvPr id="708" name="楕円 707"/>
        <xdr:cNvSpPr/>
      </xdr:nvSpPr>
      <xdr:spPr>
        <a:xfrm>
          <a:off x="12763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1905</xdr:rowOff>
    </xdr:from>
    <xdr:ext cx="533400" cy="259080"/>
    <xdr:sp macro="" textlink="">
      <xdr:nvSpPr>
        <xdr:cNvPr id="709" name="テキスト ボックス 708"/>
        <xdr:cNvSpPr txBox="1"/>
      </xdr:nvSpPr>
      <xdr:spPr>
        <a:xfrm>
          <a:off x="12546965" y="16461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8" name="テキスト ボックス 717"/>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21" name="テキスト ボックス 720"/>
        <xdr:cNvSpPr txBox="1"/>
      </xdr:nvSpPr>
      <xdr:spPr>
        <a:xfrm>
          <a:off x="18039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23" name="テキスト ボックス 722"/>
        <xdr:cNvSpPr txBox="1"/>
      </xdr:nvSpPr>
      <xdr:spPr>
        <a:xfrm>
          <a:off x="17756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25" name="テキスト ボックス 724"/>
        <xdr:cNvSpPr txBox="1"/>
      </xdr:nvSpPr>
      <xdr:spPr>
        <a:xfrm>
          <a:off x="1775650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27" name="テキスト ボックス 726"/>
        <xdr:cNvSpPr txBox="1"/>
      </xdr:nvSpPr>
      <xdr:spPr>
        <a:xfrm>
          <a:off x="1775650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9" name="テキスト ボックス 728"/>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165100</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480050"/>
          <a:ext cx="127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32" name="投資及び出資金最小値テキスト"/>
        <xdr:cNvSpPr txBox="1"/>
      </xdr:nvSpPr>
      <xdr:spPr>
        <a:xfrm>
          <a:off x="222123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111760</xdr:rowOff>
    </xdr:from>
    <xdr:ext cx="534670" cy="257810"/>
    <xdr:sp macro="" textlink="">
      <xdr:nvSpPr>
        <xdr:cNvPr id="734" name="投資及び出資金最大値テキスト"/>
        <xdr:cNvSpPr txBox="1"/>
      </xdr:nvSpPr>
      <xdr:spPr>
        <a:xfrm>
          <a:off x="22212300" y="5255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165100</xdr:rowOff>
    </xdr:from>
    <xdr:to xmlns:xdr="http://schemas.openxmlformats.org/drawingml/2006/spreadsheetDrawing">
      <xdr:col>116</xdr:col>
      <xdr:colOff>152400</xdr:colOff>
      <xdr:row>31</xdr:row>
      <xdr:rowOff>165100</xdr:rowOff>
    </xdr:to>
    <xdr:cxnSp macro="">
      <xdr:nvCxnSpPr>
        <xdr:cNvPr id="735" name="直線コネクタ 734"/>
        <xdr:cNvCxnSpPr/>
      </xdr:nvCxnSpPr>
      <xdr:spPr>
        <a:xfrm>
          <a:off x="22072600" y="5480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95250</xdr:rowOff>
    </xdr:from>
    <xdr:to xmlns:xdr="http://schemas.openxmlformats.org/drawingml/2006/spreadsheetDrawing">
      <xdr:col>116</xdr:col>
      <xdr:colOff>63500</xdr:colOff>
      <xdr:row>36</xdr:row>
      <xdr:rowOff>5080</xdr:rowOff>
    </xdr:to>
    <xdr:cxnSp macro="">
      <xdr:nvCxnSpPr>
        <xdr:cNvPr id="736" name="直線コネクタ 735"/>
        <xdr:cNvCxnSpPr/>
      </xdr:nvCxnSpPr>
      <xdr:spPr>
        <a:xfrm flipV="1">
          <a:off x="21323300" y="60960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5080</xdr:rowOff>
    </xdr:from>
    <xdr:ext cx="469900" cy="259080"/>
    <xdr:sp macro="" textlink="">
      <xdr:nvSpPr>
        <xdr:cNvPr id="737" name="投資及び出資金平均値テキスト"/>
        <xdr:cNvSpPr txBox="1"/>
      </xdr:nvSpPr>
      <xdr:spPr>
        <a:xfrm>
          <a:off x="22212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8" name="フローチャート: 判断 737"/>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5080</xdr:rowOff>
    </xdr:from>
    <xdr:to xmlns:xdr="http://schemas.openxmlformats.org/drawingml/2006/spreadsheetDrawing">
      <xdr:col>111</xdr:col>
      <xdr:colOff>177800</xdr:colOff>
      <xdr:row>36</xdr:row>
      <xdr:rowOff>33655</xdr:rowOff>
    </xdr:to>
    <xdr:cxnSp macro="">
      <xdr:nvCxnSpPr>
        <xdr:cNvPr id="739" name="直線コネクタ 738"/>
        <xdr:cNvCxnSpPr/>
      </xdr:nvCxnSpPr>
      <xdr:spPr>
        <a:xfrm flipV="1">
          <a:off x="20434300" y="61772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50165</xdr:rowOff>
    </xdr:from>
    <xdr:to xmlns:xdr="http://schemas.openxmlformats.org/drawingml/2006/spreadsheetDrawing">
      <xdr:col>112</xdr:col>
      <xdr:colOff>38100</xdr:colOff>
      <xdr:row>38</xdr:row>
      <xdr:rowOff>151765</xdr:rowOff>
    </xdr:to>
    <xdr:sp macro="" textlink="">
      <xdr:nvSpPr>
        <xdr:cNvPr id="740" name="フローチャート: 判断 739"/>
        <xdr:cNvSpPr/>
      </xdr:nvSpPr>
      <xdr:spPr>
        <a:xfrm>
          <a:off x="21272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143510</xdr:rowOff>
    </xdr:from>
    <xdr:ext cx="378460" cy="257810"/>
    <xdr:sp macro="" textlink="">
      <xdr:nvSpPr>
        <xdr:cNvPr id="741" name="テキスト ボックス 740"/>
        <xdr:cNvSpPr txBox="1"/>
      </xdr:nvSpPr>
      <xdr:spPr>
        <a:xfrm>
          <a:off x="21134070" y="6658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33020</xdr:rowOff>
    </xdr:from>
    <xdr:to xmlns:xdr="http://schemas.openxmlformats.org/drawingml/2006/spreadsheetDrawing">
      <xdr:col>107</xdr:col>
      <xdr:colOff>50800</xdr:colOff>
      <xdr:row>36</xdr:row>
      <xdr:rowOff>33655</xdr:rowOff>
    </xdr:to>
    <xdr:cxnSp macro="">
      <xdr:nvCxnSpPr>
        <xdr:cNvPr id="742" name="直線コネクタ 741"/>
        <xdr:cNvCxnSpPr/>
      </xdr:nvCxnSpPr>
      <xdr:spPr>
        <a:xfrm>
          <a:off x="19545300" y="62052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50800</xdr:rowOff>
    </xdr:from>
    <xdr:to xmlns:xdr="http://schemas.openxmlformats.org/drawingml/2006/spreadsheetDrawing">
      <xdr:col>107</xdr:col>
      <xdr:colOff>101600</xdr:colOff>
      <xdr:row>38</xdr:row>
      <xdr:rowOff>152400</xdr:rowOff>
    </xdr:to>
    <xdr:sp macro="" textlink="">
      <xdr:nvSpPr>
        <xdr:cNvPr id="743" name="フローチャート: 判断 742"/>
        <xdr:cNvSpPr/>
      </xdr:nvSpPr>
      <xdr:spPr>
        <a:xfrm>
          <a:off x="20383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143510</xdr:rowOff>
    </xdr:from>
    <xdr:ext cx="378460" cy="257810"/>
    <xdr:sp macro="" textlink="">
      <xdr:nvSpPr>
        <xdr:cNvPr id="744" name="テキスト ボックス 743"/>
        <xdr:cNvSpPr txBox="1"/>
      </xdr:nvSpPr>
      <xdr:spPr>
        <a:xfrm>
          <a:off x="20245070" y="66586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33020</xdr:rowOff>
    </xdr:from>
    <xdr:to xmlns:xdr="http://schemas.openxmlformats.org/drawingml/2006/spreadsheetDrawing">
      <xdr:col>102</xdr:col>
      <xdr:colOff>114300</xdr:colOff>
      <xdr:row>36</xdr:row>
      <xdr:rowOff>81915</xdr:rowOff>
    </xdr:to>
    <xdr:cxnSp macro="">
      <xdr:nvCxnSpPr>
        <xdr:cNvPr id="745" name="直線コネクタ 744"/>
        <xdr:cNvCxnSpPr/>
      </xdr:nvCxnSpPr>
      <xdr:spPr>
        <a:xfrm flipV="1">
          <a:off x="18656300" y="62052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146685</xdr:rowOff>
    </xdr:from>
    <xdr:to xmlns:xdr="http://schemas.openxmlformats.org/drawingml/2006/spreadsheetDrawing">
      <xdr:col>102</xdr:col>
      <xdr:colOff>165100</xdr:colOff>
      <xdr:row>38</xdr:row>
      <xdr:rowOff>76835</xdr:rowOff>
    </xdr:to>
    <xdr:sp macro="" textlink="">
      <xdr:nvSpPr>
        <xdr:cNvPr id="746" name="フローチャート: 判断 745"/>
        <xdr:cNvSpPr/>
      </xdr:nvSpPr>
      <xdr:spPr>
        <a:xfrm>
          <a:off x="19494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67945</xdr:rowOff>
    </xdr:from>
    <xdr:ext cx="468630" cy="258445"/>
    <xdr:sp macro="" textlink="">
      <xdr:nvSpPr>
        <xdr:cNvPr id="747" name="テキスト ボックス 746"/>
        <xdr:cNvSpPr txBox="1"/>
      </xdr:nvSpPr>
      <xdr:spPr>
        <a:xfrm>
          <a:off x="19310350" y="65830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48" name="フローチャート: 判断 747"/>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132715</xdr:rowOff>
    </xdr:from>
    <xdr:ext cx="468630" cy="257810"/>
    <xdr:sp macro="" textlink="">
      <xdr:nvSpPr>
        <xdr:cNvPr id="749" name="テキスト ボックス 748"/>
        <xdr:cNvSpPr txBox="1"/>
      </xdr:nvSpPr>
      <xdr:spPr>
        <a:xfrm>
          <a:off x="18421350" y="6647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44450</xdr:rowOff>
    </xdr:from>
    <xdr:to xmlns:xdr="http://schemas.openxmlformats.org/drawingml/2006/spreadsheetDrawing">
      <xdr:col>116</xdr:col>
      <xdr:colOff>114300</xdr:colOff>
      <xdr:row>35</xdr:row>
      <xdr:rowOff>146050</xdr:rowOff>
    </xdr:to>
    <xdr:sp macro="" textlink="">
      <xdr:nvSpPr>
        <xdr:cNvPr id="755" name="楕円 754"/>
        <xdr:cNvSpPr/>
      </xdr:nvSpPr>
      <xdr:spPr>
        <a:xfrm>
          <a:off x="22110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67310</xdr:rowOff>
    </xdr:from>
    <xdr:ext cx="534670" cy="259080"/>
    <xdr:sp macro="" textlink="">
      <xdr:nvSpPr>
        <xdr:cNvPr id="756" name="投資及び出資金該当値テキスト"/>
        <xdr:cNvSpPr txBox="1"/>
      </xdr:nvSpPr>
      <xdr:spPr>
        <a:xfrm>
          <a:off x="22212300" y="5896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125730</xdr:rowOff>
    </xdr:from>
    <xdr:to xmlns:xdr="http://schemas.openxmlformats.org/drawingml/2006/spreadsheetDrawing">
      <xdr:col>112</xdr:col>
      <xdr:colOff>38100</xdr:colOff>
      <xdr:row>36</xdr:row>
      <xdr:rowOff>55880</xdr:rowOff>
    </xdr:to>
    <xdr:sp macro="" textlink="">
      <xdr:nvSpPr>
        <xdr:cNvPr id="757" name="楕円 756"/>
        <xdr:cNvSpPr/>
      </xdr:nvSpPr>
      <xdr:spPr>
        <a:xfrm>
          <a:off x="21272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72390</xdr:rowOff>
    </xdr:from>
    <xdr:ext cx="533400" cy="259080"/>
    <xdr:sp macro="" textlink="">
      <xdr:nvSpPr>
        <xdr:cNvPr id="758" name="テキスト ボックス 757"/>
        <xdr:cNvSpPr txBox="1"/>
      </xdr:nvSpPr>
      <xdr:spPr>
        <a:xfrm>
          <a:off x="21055965" y="5901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154940</xdr:rowOff>
    </xdr:from>
    <xdr:to xmlns:xdr="http://schemas.openxmlformats.org/drawingml/2006/spreadsheetDrawing">
      <xdr:col>107</xdr:col>
      <xdr:colOff>101600</xdr:colOff>
      <xdr:row>36</xdr:row>
      <xdr:rowOff>84455</xdr:rowOff>
    </xdr:to>
    <xdr:sp macro="" textlink="">
      <xdr:nvSpPr>
        <xdr:cNvPr id="759" name="楕円 758"/>
        <xdr:cNvSpPr/>
      </xdr:nvSpPr>
      <xdr:spPr>
        <a:xfrm>
          <a:off x="20383500" y="615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100965</xdr:rowOff>
    </xdr:from>
    <xdr:ext cx="468630" cy="257810"/>
    <xdr:sp macro="" textlink="">
      <xdr:nvSpPr>
        <xdr:cNvPr id="760" name="テキスト ボックス 759"/>
        <xdr:cNvSpPr txBox="1"/>
      </xdr:nvSpPr>
      <xdr:spPr>
        <a:xfrm>
          <a:off x="20199350" y="5930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153670</xdr:rowOff>
    </xdr:from>
    <xdr:to xmlns:xdr="http://schemas.openxmlformats.org/drawingml/2006/spreadsheetDrawing">
      <xdr:col>102</xdr:col>
      <xdr:colOff>165100</xdr:colOff>
      <xdr:row>36</xdr:row>
      <xdr:rowOff>83820</xdr:rowOff>
    </xdr:to>
    <xdr:sp macro="" textlink="">
      <xdr:nvSpPr>
        <xdr:cNvPr id="761" name="楕円 760"/>
        <xdr:cNvSpPr/>
      </xdr:nvSpPr>
      <xdr:spPr>
        <a:xfrm>
          <a:off x="19494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100330</xdr:rowOff>
    </xdr:from>
    <xdr:ext cx="468630" cy="257810"/>
    <xdr:sp macro="" textlink="">
      <xdr:nvSpPr>
        <xdr:cNvPr id="762" name="テキスト ボックス 761"/>
        <xdr:cNvSpPr txBox="1"/>
      </xdr:nvSpPr>
      <xdr:spPr>
        <a:xfrm>
          <a:off x="19310350" y="5929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31115</xdr:rowOff>
    </xdr:from>
    <xdr:to xmlns:xdr="http://schemas.openxmlformats.org/drawingml/2006/spreadsheetDrawing">
      <xdr:col>98</xdr:col>
      <xdr:colOff>38100</xdr:colOff>
      <xdr:row>36</xdr:row>
      <xdr:rowOff>132715</xdr:rowOff>
    </xdr:to>
    <xdr:sp macro="" textlink="">
      <xdr:nvSpPr>
        <xdr:cNvPr id="763" name="楕円 762"/>
        <xdr:cNvSpPr/>
      </xdr:nvSpPr>
      <xdr:spPr>
        <a:xfrm>
          <a:off x="18605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149225</xdr:rowOff>
    </xdr:from>
    <xdr:ext cx="468630" cy="259080"/>
    <xdr:sp macro="" textlink="">
      <xdr:nvSpPr>
        <xdr:cNvPr id="764" name="テキスト ボックス 763"/>
        <xdr:cNvSpPr txBox="1"/>
      </xdr:nvSpPr>
      <xdr:spPr>
        <a:xfrm>
          <a:off x="18421350" y="5978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3" name="テキスト ボックス 772"/>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76" name="テキスト ボックス 775"/>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78" name="テキスト ボックス 777"/>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80" name="テキスト ボックス 779"/>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82" name="テキスト ボックス 781"/>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4" name="テキスト ボックス 783"/>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120650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6931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87"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67310</xdr:rowOff>
    </xdr:from>
    <xdr:ext cx="534670" cy="259080"/>
    <xdr:sp macro="" textlink="">
      <xdr:nvSpPr>
        <xdr:cNvPr id="789" name="貸付金最大値テキスト"/>
        <xdr:cNvSpPr txBox="1"/>
      </xdr:nvSpPr>
      <xdr:spPr>
        <a:xfrm>
          <a:off x="22212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120650</xdr:rowOff>
    </xdr:from>
    <xdr:to xmlns:xdr="http://schemas.openxmlformats.org/drawingml/2006/spreadsheetDrawing">
      <xdr:col>116</xdr:col>
      <xdr:colOff>152400</xdr:colOff>
      <xdr:row>50</xdr:row>
      <xdr:rowOff>120650</xdr:rowOff>
    </xdr:to>
    <xdr:cxnSp macro="">
      <xdr:nvCxnSpPr>
        <xdr:cNvPr id="790" name="直線コネクタ 789"/>
        <xdr:cNvCxnSpPr/>
      </xdr:nvCxnSpPr>
      <xdr:spPr>
        <a:xfrm>
          <a:off x="22072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55</xdr:row>
      <xdr:rowOff>25400</xdr:rowOff>
    </xdr:from>
    <xdr:to xmlns:xdr="http://schemas.openxmlformats.org/drawingml/2006/spreadsheetDrawing">
      <xdr:col>116</xdr:col>
      <xdr:colOff>63500</xdr:colOff>
      <xdr:row>58</xdr:row>
      <xdr:rowOff>31115</xdr:rowOff>
    </xdr:to>
    <xdr:cxnSp macro="">
      <xdr:nvCxnSpPr>
        <xdr:cNvPr id="791" name="直線コネクタ 790"/>
        <xdr:cNvCxnSpPr/>
      </xdr:nvCxnSpPr>
      <xdr:spPr>
        <a:xfrm flipV="1">
          <a:off x="21323300" y="9455150"/>
          <a:ext cx="8382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54610</xdr:rowOff>
    </xdr:from>
    <xdr:ext cx="469900" cy="257810"/>
    <xdr:sp macro="" textlink="">
      <xdr:nvSpPr>
        <xdr:cNvPr id="792" name="貸付金平均値テキスト"/>
        <xdr:cNvSpPr txBox="1"/>
      </xdr:nvSpPr>
      <xdr:spPr>
        <a:xfrm>
          <a:off x="22212300" y="98272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76200</xdr:rowOff>
    </xdr:from>
    <xdr:to xmlns:xdr="http://schemas.openxmlformats.org/drawingml/2006/spreadsheetDrawing">
      <xdr:col>116</xdr:col>
      <xdr:colOff>114300</xdr:colOff>
      <xdr:row>58</xdr:row>
      <xdr:rowOff>6350</xdr:rowOff>
    </xdr:to>
    <xdr:sp macro="" textlink="">
      <xdr:nvSpPr>
        <xdr:cNvPr id="793" name="フローチャート: 判断 792"/>
        <xdr:cNvSpPr/>
      </xdr:nvSpPr>
      <xdr:spPr>
        <a:xfrm>
          <a:off x="221107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140970</xdr:rowOff>
    </xdr:from>
    <xdr:to xmlns:xdr="http://schemas.openxmlformats.org/drawingml/2006/spreadsheetDrawing">
      <xdr:col>111</xdr:col>
      <xdr:colOff>177800</xdr:colOff>
      <xdr:row>58</xdr:row>
      <xdr:rowOff>31115</xdr:rowOff>
    </xdr:to>
    <xdr:cxnSp macro="">
      <xdr:nvCxnSpPr>
        <xdr:cNvPr id="794" name="直線コネクタ 793"/>
        <xdr:cNvCxnSpPr/>
      </xdr:nvCxnSpPr>
      <xdr:spPr>
        <a:xfrm>
          <a:off x="20434300" y="991362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130175</xdr:rowOff>
    </xdr:from>
    <xdr:to xmlns:xdr="http://schemas.openxmlformats.org/drawingml/2006/spreadsheetDrawing">
      <xdr:col>112</xdr:col>
      <xdr:colOff>38100</xdr:colOff>
      <xdr:row>58</xdr:row>
      <xdr:rowOff>60325</xdr:rowOff>
    </xdr:to>
    <xdr:sp macro="" textlink="">
      <xdr:nvSpPr>
        <xdr:cNvPr id="795" name="フローチャート: 判断 794"/>
        <xdr:cNvSpPr/>
      </xdr:nvSpPr>
      <xdr:spPr>
        <a:xfrm>
          <a:off x="21272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76835</xdr:rowOff>
    </xdr:from>
    <xdr:ext cx="468630" cy="257810"/>
    <xdr:sp macro="" textlink="">
      <xdr:nvSpPr>
        <xdr:cNvPr id="796" name="テキスト ボックス 795"/>
        <xdr:cNvSpPr txBox="1"/>
      </xdr:nvSpPr>
      <xdr:spPr>
        <a:xfrm>
          <a:off x="21088350" y="96780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53</xdr:row>
      <xdr:rowOff>86360</xdr:rowOff>
    </xdr:from>
    <xdr:to xmlns:xdr="http://schemas.openxmlformats.org/drawingml/2006/spreadsheetDrawing">
      <xdr:col>107</xdr:col>
      <xdr:colOff>50800</xdr:colOff>
      <xdr:row>57</xdr:row>
      <xdr:rowOff>140970</xdr:rowOff>
    </xdr:to>
    <xdr:cxnSp macro="">
      <xdr:nvCxnSpPr>
        <xdr:cNvPr id="797" name="直線コネクタ 796"/>
        <xdr:cNvCxnSpPr/>
      </xdr:nvCxnSpPr>
      <xdr:spPr>
        <a:xfrm>
          <a:off x="19545300" y="9173210"/>
          <a:ext cx="889000" cy="740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118110</xdr:rowOff>
    </xdr:from>
    <xdr:to xmlns:xdr="http://schemas.openxmlformats.org/drawingml/2006/spreadsheetDrawing">
      <xdr:col>107</xdr:col>
      <xdr:colOff>101600</xdr:colOff>
      <xdr:row>58</xdr:row>
      <xdr:rowOff>48260</xdr:rowOff>
    </xdr:to>
    <xdr:sp macro="" textlink="">
      <xdr:nvSpPr>
        <xdr:cNvPr id="798" name="フローチャート: 判断 797"/>
        <xdr:cNvSpPr/>
      </xdr:nvSpPr>
      <xdr:spPr>
        <a:xfrm>
          <a:off x="20383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39370</xdr:rowOff>
    </xdr:from>
    <xdr:ext cx="468630" cy="259080"/>
    <xdr:sp macro="" textlink="">
      <xdr:nvSpPr>
        <xdr:cNvPr id="799" name="テキスト ボックス 798"/>
        <xdr:cNvSpPr txBox="1"/>
      </xdr:nvSpPr>
      <xdr:spPr>
        <a:xfrm>
          <a:off x="20199350" y="99834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53</xdr:row>
      <xdr:rowOff>86360</xdr:rowOff>
    </xdr:from>
    <xdr:to xmlns:xdr="http://schemas.openxmlformats.org/drawingml/2006/spreadsheetDrawing">
      <xdr:col>102</xdr:col>
      <xdr:colOff>114300</xdr:colOff>
      <xdr:row>55</xdr:row>
      <xdr:rowOff>126365</xdr:rowOff>
    </xdr:to>
    <xdr:cxnSp macro="">
      <xdr:nvCxnSpPr>
        <xdr:cNvPr id="800" name="直線コネクタ 799"/>
        <xdr:cNvCxnSpPr/>
      </xdr:nvCxnSpPr>
      <xdr:spPr>
        <a:xfrm flipV="1">
          <a:off x="18656300" y="9173210"/>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74930</xdr:rowOff>
    </xdr:from>
    <xdr:to xmlns:xdr="http://schemas.openxmlformats.org/drawingml/2006/spreadsheetDrawing">
      <xdr:col>102</xdr:col>
      <xdr:colOff>165100</xdr:colOff>
      <xdr:row>58</xdr:row>
      <xdr:rowOff>4445</xdr:rowOff>
    </xdr:to>
    <xdr:sp macro="" textlink="">
      <xdr:nvSpPr>
        <xdr:cNvPr id="801" name="フローチャート: 判断 800"/>
        <xdr:cNvSpPr/>
      </xdr:nvSpPr>
      <xdr:spPr>
        <a:xfrm>
          <a:off x="19494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167005</xdr:rowOff>
    </xdr:from>
    <xdr:ext cx="468630" cy="257810"/>
    <xdr:sp macro="" textlink="">
      <xdr:nvSpPr>
        <xdr:cNvPr id="802" name="テキスト ボックス 801"/>
        <xdr:cNvSpPr txBox="1"/>
      </xdr:nvSpPr>
      <xdr:spPr>
        <a:xfrm>
          <a:off x="19310350" y="9939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77470</xdr:rowOff>
    </xdr:from>
    <xdr:to xmlns:xdr="http://schemas.openxmlformats.org/drawingml/2006/spreadsheetDrawing">
      <xdr:col>98</xdr:col>
      <xdr:colOff>38100</xdr:colOff>
      <xdr:row>58</xdr:row>
      <xdr:rowOff>7620</xdr:rowOff>
    </xdr:to>
    <xdr:sp macro="" textlink="">
      <xdr:nvSpPr>
        <xdr:cNvPr id="803" name="フローチャート: 判断 802"/>
        <xdr:cNvSpPr/>
      </xdr:nvSpPr>
      <xdr:spPr>
        <a:xfrm>
          <a:off x="18605500" y="98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170180</xdr:rowOff>
    </xdr:from>
    <xdr:ext cx="468630" cy="259080"/>
    <xdr:sp macro="" textlink="">
      <xdr:nvSpPr>
        <xdr:cNvPr id="804" name="テキスト ボックス 803"/>
        <xdr:cNvSpPr txBox="1"/>
      </xdr:nvSpPr>
      <xdr:spPr>
        <a:xfrm>
          <a:off x="18421350" y="99428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146050</xdr:rowOff>
    </xdr:from>
    <xdr:to xmlns:xdr="http://schemas.openxmlformats.org/drawingml/2006/spreadsheetDrawing">
      <xdr:col>116</xdr:col>
      <xdr:colOff>114300</xdr:colOff>
      <xdr:row>55</xdr:row>
      <xdr:rowOff>76200</xdr:rowOff>
    </xdr:to>
    <xdr:sp macro="" textlink="">
      <xdr:nvSpPr>
        <xdr:cNvPr id="810" name="楕円 809"/>
        <xdr:cNvSpPr/>
      </xdr:nvSpPr>
      <xdr:spPr>
        <a:xfrm>
          <a:off x="22110700" y="94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168910</xdr:rowOff>
    </xdr:from>
    <xdr:ext cx="534670" cy="257810"/>
    <xdr:sp macro="" textlink="">
      <xdr:nvSpPr>
        <xdr:cNvPr id="811" name="貸付金該当値テキスト"/>
        <xdr:cNvSpPr txBox="1"/>
      </xdr:nvSpPr>
      <xdr:spPr>
        <a:xfrm>
          <a:off x="22212300" y="92557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151765</xdr:rowOff>
    </xdr:from>
    <xdr:to xmlns:xdr="http://schemas.openxmlformats.org/drawingml/2006/spreadsheetDrawing">
      <xdr:col>112</xdr:col>
      <xdr:colOff>38100</xdr:colOff>
      <xdr:row>58</xdr:row>
      <xdr:rowOff>81915</xdr:rowOff>
    </xdr:to>
    <xdr:sp macro="" textlink="">
      <xdr:nvSpPr>
        <xdr:cNvPr id="812" name="楕円 811"/>
        <xdr:cNvSpPr/>
      </xdr:nvSpPr>
      <xdr:spPr>
        <a:xfrm>
          <a:off x="212725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73025</xdr:rowOff>
    </xdr:from>
    <xdr:ext cx="468630" cy="259080"/>
    <xdr:sp macro="" textlink="">
      <xdr:nvSpPr>
        <xdr:cNvPr id="813" name="テキスト ボックス 812"/>
        <xdr:cNvSpPr txBox="1"/>
      </xdr:nvSpPr>
      <xdr:spPr>
        <a:xfrm>
          <a:off x="21088350" y="10017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90170</xdr:rowOff>
    </xdr:from>
    <xdr:to xmlns:xdr="http://schemas.openxmlformats.org/drawingml/2006/spreadsheetDrawing">
      <xdr:col>107</xdr:col>
      <xdr:colOff>101600</xdr:colOff>
      <xdr:row>58</xdr:row>
      <xdr:rowOff>20320</xdr:rowOff>
    </xdr:to>
    <xdr:sp macro="" textlink="">
      <xdr:nvSpPr>
        <xdr:cNvPr id="814" name="楕円 813"/>
        <xdr:cNvSpPr/>
      </xdr:nvSpPr>
      <xdr:spPr>
        <a:xfrm>
          <a:off x="2038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36830</xdr:rowOff>
    </xdr:from>
    <xdr:ext cx="468630" cy="259080"/>
    <xdr:sp macro="" textlink="">
      <xdr:nvSpPr>
        <xdr:cNvPr id="815" name="テキスト ボックス 814"/>
        <xdr:cNvSpPr txBox="1"/>
      </xdr:nvSpPr>
      <xdr:spPr>
        <a:xfrm>
          <a:off x="20199350" y="963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53</xdr:row>
      <xdr:rowOff>34925</xdr:rowOff>
    </xdr:from>
    <xdr:to xmlns:xdr="http://schemas.openxmlformats.org/drawingml/2006/spreadsheetDrawing">
      <xdr:col>102</xdr:col>
      <xdr:colOff>165100</xdr:colOff>
      <xdr:row>53</xdr:row>
      <xdr:rowOff>136525</xdr:rowOff>
    </xdr:to>
    <xdr:sp macro="" textlink="">
      <xdr:nvSpPr>
        <xdr:cNvPr id="816" name="楕円 815"/>
        <xdr:cNvSpPr/>
      </xdr:nvSpPr>
      <xdr:spPr>
        <a:xfrm>
          <a:off x="19494500" y="91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153035</xdr:rowOff>
    </xdr:from>
    <xdr:ext cx="533400" cy="259080"/>
    <xdr:sp macro="" textlink="">
      <xdr:nvSpPr>
        <xdr:cNvPr id="817" name="テキスト ボックス 816"/>
        <xdr:cNvSpPr txBox="1"/>
      </xdr:nvSpPr>
      <xdr:spPr>
        <a:xfrm>
          <a:off x="19277965" y="8896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75565</xdr:rowOff>
    </xdr:from>
    <xdr:to xmlns:xdr="http://schemas.openxmlformats.org/drawingml/2006/spreadsheetDrawing">
      <xdr:col>98</xdr:col>
      <xdr:colOff>38100</xdr:colOff>
      <xdr:row>56</xdr:row>
      <xdr:rowOff>6350</xdr:rowOff>
    </xdr:to>
    <xdr:sp macro="" textlink="">
      <xdr:nvSpPr>
        <xdr:cNvPr id="818" name="楕円 817"/>
        <xdr:cNvSpPr/>
      </xdr:nvSpPr>
      <xdr:spPr>
        <a:xfrm>
          <a:off x="18605500" y="9505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22225</xdr:rowOff>
    </xdr:from>
    <xdr:ext cx="533400" cy="258445"/>
    <xdr:sp macro="" textlink="">
      <xdr:nvSpPr>
        <xdr:cNvPr id="819" name="テキスト ボックス 818"/>
        <xdr:cNvSpPr txBox="1"/>
      </xdr:nvSpPr>
      <xdr:spPr>
        <a:xfrm>
          <a:off x="18388965" y="928052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8" name="テキスト ボックス 827"/>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0" name="直線コネクタ 82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77</xdr:row>
      <xdr:rowOff>168910</xdr:rowOff>
    </xdr:from>
    <xdr:ext cx="247650" cy="257810"/>
    <xdr:sp macro="" textlink="">
      <xdr:nvSpPr>
        <xdr:cNvPr id="831" name="テキスト ボックス 830"/>
        <xdr:cNvSpPr txBox="1"/>
      </xdr:nvSpPr>
      <xdr:spPr>
        <a:xfrm>
          <a:off x="18039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2" name="直線コネクタ 83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75</xdr:row>
      <xdr:rowOff>54610</xdr:rowOff>
    </xdr:from>
    <xdr:ext cx="594360" cy="257810"/>
    <xdr:sp macro="" textlink="">
      <xdr:nvSpPr>
        <xdr:cNvPr id="833" name="テキスト ボックス 832"/>
        <xdr:cNvSpPr txBox="1"/>
      </xdr:nvSpPr>
      <xdr:spPr>
        <a:xfrm>
          <a:off x="17692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4" name="直線コネクタ 83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72</xdr:row>
      <xdr:rowOff>111760</xdr:rowOff>
    </xdr:from>
    <xdr:ext cx="594360" cy="257810"/>
    <xdr:sp macro="" textlink="">
      <xdr:nvSpPr>
        <xdr:cNvPr id="835" name="テキスト ボックス 834"/>
        <xdr:cNvSpPr txBox="1"/>
      </xdr:nvSpPr>
      <xdr:spPr>
        <a:xfrm>
          <a:off x="17692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6" name="直線コネクタ 83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4360" cy="257810"/>
    <xdr:sp macro="" textlink="">
      <xdr:nvSpPr>
        <xdr:cNvPr id="837" name="テキスト ボックス 836"/>
        <xdr:cNvSpPr txBox="1"/>
      </xdr:nvSpPr>
      <xdr:spPr>
        <a:xfrm>
          <a:off x="17692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39" name="テキスト ボックス 838"/>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147320</xdr:rowOff>
    </xdr:from>
    <xdr:to xmlns:xdr="http://schemas.openxmlformats.org/drawingml/2006/spreadsheetDrawing">
      <xdr:col>116</xdr:col>
      <xdr:colOff>62865</xdr:colOff>
      <xdr:row>78</xdr:row>
      <xdr:rowOff>2540</xdr:rowOff>
    </xdr:to>
    <xdr:cxnSp macro="">
      <xdr:nvCxnSpPr>
        <xdr:cNvPr id="841" name="直線コネクタ 840"/>
        <xdr:cNvCxnSpPr/>
      </xdr:nvCxnSpPr>
      <xdr:spPr>
        <a:xfrm flipV="1">
          <a:off x="22159595" y="1232027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6350</xdr:rowOff>
    </xdr:from>
    <xdr:ext cx="534670" cy="257810"/>
    <xdr:sp macro="" textlink="">
      <xdr:nvSpPr>
        <xdr:cNvPr id="842" name="繰出金最小値テキスト"/>
        <xdr:cNvSpPr txBox="1"/>
      </xdr:nvSpPr>
      <xdr:spPr>
        <a:xfrm>
          <a:off x="22212300" y="133794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2540</xdr:rowOff>
    </xdr:from>
    <xdr:to xmlns:xdr="http://schemas.openxmlformats.org/drawingml/2006/spreadsheetDrawing">
      <xdr:col>116</xdr:col>
      <xdr:colOff>152400</xdr:colOff>
      <xdr:row>78</xdr:row>
      <xdr:rowOff>2540</xdr:rowOff>
    </xdr:to>
    <xdr:cxnSp macro="">
      <xdr:nvCxnSpPr>
        <xdr:cNvPr id="843" name="直線コネクタ 842"/>
        <xdr:cNvCxnSpPr/>
      </xdr:nvCxnSpPr>
      <xdr:spPr>
        <a:xfrm>
          <a:off x="22072600" y="1337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93980</xdr:rowOff>
    </xdr:from>
    <xdr:ext cx="598805" cy="259080"/>
    <xdr:sp macro="" textlink="">
      <xdr:nvSpPr>
        <xdr:cNvPr id="844" name="繰出金最大値テキスト"/>
        <xdr:cNvSpPr txBox="1"/>
      </xdr:nvSpPr>
      <xdr:spPr>
        <a:xfrm>
          <a:off x="22212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147320</xdr:rowOff>
    </xdr:from>
    <xdr:to xmlns:xdr="http://schemas.openxmlformats.org/drawingml/2006/spreadsheetDrawing">
      <xdr:col>116</xdr:col>
      <xdr:colOff>152400</xdr:colOff>
      <xdr:row>71</xdr:row>
      <xdr:rowOff>147320</xdr:rowOff>
    </xdr:to>
    <xdr:cxnSp macro="">
      <xdr:nvCxnSpPr>
        <xdr:cNvPr id="845" name="直線コネクタ 844"/>
        <xdr:cNvCxnSpPr/>
      </xdr:nvCxnSpPr>
      <xdr:spPr>
        <a:xfrm>
          <a:off x="22072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86360</xdr:rowOff>
    </xdr:from>
    <xdr:to xmlns:xdr="http://schemas.openxmlformats.org/drawingml/2006/spreadsheetDrawing">
      <xdr:col>116</xdr:col>
      <xdr:colOff>63500</xdr:colOff>
      <xdr:row>75</xdr:row>
      <xdr:rowOff>10160</xdr:rowOff>
    </xdr:to>
    <xdr:cxnSp macro="">
      <xdr:nvCxnSpPr>
        <xdr:cNvPr id="846" name="直線コネクタ 845"/>
        <xdr:cNvCxnSpPr/>
      </xdr:nvCxnSpPr>
      <xdr:spPr>
        <a:xfrm flipV="1">
          <a:off x="21323300" y="1277366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118745</xdr:rowOff>
    </xdr:from>
    <xdr:ext cx="598805" cy="259080"/>
    <xdr:sp macro="" textlink="">
      <xdr:nvSpPr>
        <xdr:cNvPr id="847" name="繰出金平均値テキスト"/>
        <xdr:cNvSpPr txBox="1"/>
      </xdr:nvSpPr>
      <xdr:spPr>
        <a:xfrm>
          <a:off x="22212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140335</xdr:rowOff>
    </xdr:from>
    <xdr:to xmlns:xdr="http://schemas.openxmlformats.org/drawingml/2006/spreadsheetDrawing">
      <xdr:col>116</xdr:col>
      <xdr:colOff>114300</xdr:colOff>
      <xdr:row>76</xdr:row>
      <xdr:rowOff>70485</xdr:rowOff>
    </xdr:to>
    <xdr:sp macro="" textlink="">
      <xdr:nvSpPr>
        <xdr:cNvPr id="848" name="フローチャート: 判断 847"/>
        <xdr:cNvSpPr/>
      </xdr:nvSpPr>
      <xdr:spPr>
        <a:xfrm>
          <a:off x="22110700" y="1299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10160</xdr:rowOff>
    </xdr:from>
    <xdr:to xmlns:xdr="http://schemas.openxmlformats.org/drawingml/2006/spreadsheetDrawing">
      <xdr:col>111</xdr:col>
      <xdr:colOff>177800</xdr:colOff>
      <xdr:row>75</xdr:row>
      <xdr:rowOff>59055</xdr:rowOff>
    </xdr:to>
    <xdr:cxnSp macro="">
      <xdr:nvCxnSpPr>
        <xdr:cNvPr id="849" name="直線コネクタ 848"/>
        <xdr:cNvCxnSpPr/>
      </xdr:nvCxnSpPr>
      <xdr:spPr>
        <a:xfrm flipV="1">
          <a:off x="20434300" y="1286891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103505</xdr:rowOff>
    </xdr:from>
    <xdr:to xmlns:xdr="http://schemas.openxmlformats.org/drawingml/2006/spreadsheetDrawing">
      <xdr:col>112</xdr:col>
      <xdr:colOff>38100</xdr:colOff>
      <xdr:row>76</xdr:row>
      <xdr:rowOff>33655</xdr:rowOff>
    </xdr:to>
    <xdr:sp macro="" textlink="">
      <xdr:nvSpPr>
        <xdr:cNvPr id="850" name="フローチャート: 判断 849"/>
        <xdr:cNvSpPr/>
      </xdr:nvSpPr>
      <xdr:spPr>
        <a:xfrm>
          <a:off x="2127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24765</xdr:rowOff>
    </xdr:from>
    <xdr:ext cx="597535" cy="259080"/>
    <xdr:sp macro="" textlink="">
      <xdr:nvSpPr>
        <xdr:cNvPr id="851" name="テキスト ボックス 850"/>
        <xdr:cNvSpPr txBox="1"/>
      </xdr:nvSpPr>
      <xdr:spPr>
        <a:xfrm>
          <a:off x="21023580" y="130549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167005</xdr:rowOff>
    </xdr:from>
    <xdr:to xmlns:xdr="http://schemas.openxmlformats.org/drawingml/2006/spreadsheetDrawing">
      <xdr:col>107</xdr:col>
      <xdr:colOff>50800</xdr:colOff>
      <xdr:row>75</xdr:row>
      <xdr:rowOff>59055</xdr:rowOff>
    </xdr:to>
    <xdr:cxnSp macro="">
      <xdr:nvCxnSpPr>
        <xdr:cNvPr id="852" name="直線コネクタ 851"/>
        <xdr:cNvCxnSpPr/>
      </xdr:nvCxnSpPr>
      <xdr:spPr>
        <a:xfrm>
          <a:off x="19545300" y="1285430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121285</xdr:rowOff>
    </xdr:from>
    <xdr:to xmlns:xdr="http://schemas.openxmlformats.org/drawingml/2006/spreadsheetDrawing">
      <xdr:col>107</xdr:col>
      <xdr:colOff>101600</xdr:colOff>
      <xdr:row>76</xdr:row>
      <xdr:rowOff>52070</xdr:rowOff>
    </xdr:to>
    <xdr:sp macro="" textlink="">
      <xdr:nvSpPr>
        <xdr:cNvPr id="853" name="フローチャート: 判断 852"/>
        <xdr:cNvSpPr/>
      </xdr:nvSpPr>
      <xdr:spPr>
        <a:xfrm>
          <a:off x="20383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76</xdr:row>
      <xdr:rowOff>42545</xdr:rowOff>
    </xdr:from>
    <xdr:ext cx="597535" cy="257810"/>
    <xdr:sp macro="" textlink="">
      <xdr:nvSpPr>
        <xdr:cNvPr id="854" name="テキスト ボックス 853"/>
        <xdr:cNvSpPr txBox="1"/>
      </xdr:nvSpPr>
      <xdr:spPr>
        <a:xfrm>
          <a:off x="20134580" y="130727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167005</xdr:rowOff>
    </xdr:from>
    <xdr:to xmlns:xdr="http://schemas.openxmlformats.org/drawingml/2006/spreadsheetDrawing">
      <xdr:col>102</xdr:col>
      <xdr:colOff>114300</xdr:colOff>
      <xdr:row>75</xdr:row>
      <xdr:rowOff>29845</xdr:rowOff>
    </xdr:to>
    <xdr:cxnSp macro="">
      <xdr:nvCxnSpPr>
        <xdr:cNvPr id="855" name="直線コネクタ 854"/>
        <xdr:cNvCxnSpPr/>
      </xdr:nvCxnSpPr>
      <xdr:spPr>
        <a:xfrm flipV="1">
          <a:off x="18656300" y="128543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89535</xdr:rowOff>
    </xdr:from>
    <xdr:to xmlns:xdr="http://schemas.openxmlformats.org/drawingml/2006/spreadsheetDrawing">
      <xdr:col>102</xdr:col>
      <xdr:colOff>165100</xdr:colOff>
      <xdr:row>76</xdr:row>
      <xdr:rowOff>19685</xdr:rowOff>
    </xdr:to>
    <xdr:sp macro="" textlink="">
      <xdr:nvSpPr>
        <xdr:cNvPr id="856" name="フローチャート: 判断 855"/>
        <xdr:cNvSpPr/>
      </xdr:nvSpPr>
      <xdr:spPr>
        <a:xfrm>
          <a:off x="19494500" y="129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76</xdr:row>
      <xdr:rowOff>10795</xdr:rowOff>
    </xdr:from>
    <xdr:ext cx="597535" cy="258445"/>
    <xdr:sp macro="" textlink="">
      <xdr:nvSpPr>
        <xdr:cNvPr id="857" name="テキスト ボックス 856"/>
        <xdr:cNvSpPr txBox="1"/>
      </xdr:nvSpPr>
      <xdr:spPr>
        <a:xfrm>
          <a:off x="19245580" y="130409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98425</xdr:rowOff>
    </xdr:from>
    <xdr:to xmlns:xdr="http://schemas.openxmlformats.org/drawingml/2006/spreadsheetDrawing">
      <xdr:col>98</xdr:col>
      <xdr:colOff>38100</xdr:colOff>
      <xdr:row>76</xdr:row>
      <xdr:rowOff>29210</xdr:rowOff>
    </xdr:to>
    <xdr:sp macro="" textlink="">
      <xdr:nvSpPr>
        <xdr:cNvPr id="858" name="フローチャート: 判断 857"/>
        <xdr:cNvSpPr/>
      </xdr:nvSpPr>
      <xdr:spPr>
        <a:xfrm>
          <a:off x="18605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76</xdr:row>
      <xdr:rowOff>19685</xdr:rowOff>
    </xdr:from>
    <xdr:ext cx="597535" cy="257810"/>
    <xdr:sp macro="" textlink="">
      <xdr:nvSpPr>
        <xdr:cNvPr id="859" name="テキスト ボックス 858"/>
        <xdr:cNvSpPr txBox="1"/>
      </xdr:nvSpPr>
      <xdr:spPr>
        <a:xfrm>
          <a:off x="18356580" y="130498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35560</xdr:rowOff>
    </xdr:from>
    <xdr:to xmlns:xdr="http://schemas.openxmlformats.org/drawingml/2006/spreadsheetDrawing">
      <xdr:col>116</xdr:col>
      <xdr:colOff>114300</xdr:colOff>
      <xdr:row>74</xdr:row>
      <xdr:rowOff>137160</xdr:rowOff>
    </xdr:to>
    <xdr:sp macro="" textlink="">
      <xdr:nvSpPr>
        <xdr:cNvPr id="865" name="楕円 864"/>
        <xdr:cNvSpPr/>
      </xdr:nvSpPr>
      <xdr:spPr>
        <a:xfrm>
          <a:off x="221107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58420</xdr:rowOff>
    </xdr:from>
    <xdr:ext cx="598805" cy="259080"/>
    <xdr:sp macro="" textlink="">
      <xdr:nvSpPr>
        <xdr:cNvPr id="866" name="繰出金該当値テキスト"/>
        <xdr:cNvSpPr txBox="1"/>
      </xdr:nvSpPr>
      <xdr:spPr>
        <a:xfrm>
          <a:off x="22212300" y="12574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130810</xdr:rowOff>
    </xdr:from>
    <xdr:to xmlns:xdr="http://schemas.openxmlformats.org/drawingml/2006/spreadsheetDrawing">
      <xdr:col>112</xdr:col>
      <xdr:colOff>38100</xdr:colOff>
      <xdr:row>75</xdr:row>
      <xdr:rowOff>60960</xdr:rowOff>
    </xdr:to>
    <xdr:sp macro="" textlink="">
      <xdr:nvSpPr>
        <xdr:cNvPr id="867" name="楕円 866"/>
        <xdr:cNvSpPr/>
      </xdr:nvSpPr>
      <xdr:spPr>
        <a:xfrm>
          <a:off x="21272500" y="128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77470</xdr:rowOff>
    </xdr:from>
    <xdr:ext cx="597535" cy="257810"/>
    <xdr:sp macro="" textlink="">
      <xdr:nvSpPr>
        <xdr:cNvPr id="868" name="テキスト ボックス 867"/>
        <xdr:cNvSpPr txBox="1"/>
      </xdr:nvSpPr>
      <xdr:spPr>
        <a:xfrm>
          <a:off x="21023580" y="125933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8255</xdr:rowOff>
    </xdr:from>
    <xdr:to xmlns:xdr="http://schemas.openxmlformats.org/drawingml/2006/spreadsheetDrawing">
      <xdr:col>107</xdr:col>
      <xdr:colOff>101600</xdr:colOff>
      <xdr:row>75</xdr:row>
      <xdr:rowOff>109855</xdr:rowOff>
    </xdr:to>
    <xdr:sp macro="" textlink="">
      <xdr:nvSpPr>
        <xdr:cNvPr id="869" name="楕円 868"/>
        <xdr:cNvSpPr/>
      </xdr:nvSpPr>
      <xdr:spPr>
        <a:xfrm>
          <a:off x="20383500" y="128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126365</xdr:rowOff>
    </xdr:from>
    <xdr:ext cx="597535" cy="259080"/>
    <xdr:sp macro="" textlink="">
      <xdr:nvSpPr>
        <xdr:cNvPr id="870" name="テキスト ボックス 869"/>
        <xdr:cNvSpPr txBox="1"/>
      </xdr:nvSpPr>
      <xdr:spPr>
        <a:xfrm>
          <a:off x="20134580" y="126422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116205</xdr:rowOff>
    </xdr:from>
    <xdr:to xmlns:xdr="http://schemas.openxmlformats.org/drawingml/2006/spreadsheetDrawing">
      <xdr:col>102</xdr:col>
      <xdr:colOff>165100</xdr:colOff>
      <xdr:row>75</xdr:row>
      <xdr:rowOff>46355</xdr:rowOff>
    </xdr:to>
    <xdr:sp macro="" textlink="">
      <xdr:nvSpPr>
        <xdr:cNvPr id="871" name="楕円 870"/>
        <xdr:cNvSpPr/>
      </xdr:nvSpPr>
      <xdr:spPr>
        <a:xfrm>
          <a:off x="194945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73</xdr:row>
      <xdr:rowOff>63500</xdr:rowOff>
    </xdr:from>
    <xdr:ext cx="597535" cy="257810"/>
    <xdr:sp macro="" textlink="">
      <xdr:nvSpPr>
        <xdr:cNvPr id="872" name="テキスト ボックス 871"/>
        <xdr:cNvSpPr txBox="1"/>
      </xdr:nvSpPr>
      <xdr:spPr>
        <a:xfrm>
          <a:off x="19245580" y="125793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150495</xdr:rowOff>
    </xdr:from>
    <xdr:to xmlns:xdr="http://schemas.openxmlformats.org/drawingml/2006/spreadsheetDrawing">
      <xdr:col>98</xdr:col>
      <xdr:colOff>38100</xdr:colOff>
      <xdr:row>75</xdr:row>
      <xdr:rowOff>80645</xdr:rowOff>
    </xdr:to>
    <xdr:sp macro="" textlink="">
      <xdr:nvSpPr>
        <xdr:cNvPr id="873" name="楕円 872"/>
        <xdr:cNvSpPr/>
      </xdr:nvSpPr>
      <xdr:spPr>
        <a:xfrm>
          <a:off x="186055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73</xdr:row>
      <xdr:rowOff>97790</xdr:rowOff>
    </xdr:from>
    <xdr:ext cx="597535" cy="257810"/>
    <xdr:sp macro="" textlink="">
      <xdr:nvSpPr>
        <xdr:cNvPr id="874" name="テキスト ボックス 873"/>
        <xdr:cNvSpPr txBox="1"/>
      </xdr:nvSpPr>
      <xdr:spPr>
        <a:xfrm>
          <a:off x="18356580" y="126136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3" name="テキスト ボックス 882"/>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6" name="テキスト ボックス 885"/>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88" name="テキスト ボックス 887"/>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0" name="テキスト ボックス 899"/>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3" name="テキスト ボックス 902"/>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6" name="テキスト ボックス 905"/>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08" name="テキスト ボックス 907"/>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7" name="テキスト ボックス 916"/>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19" name="テキスト ボックス 918"/>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21" name="テキスト ボックス 920"/>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3" name="テキスト ボックス 922"/>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令和５年度の決算額は、公共土木事業や一部事務組合負担金の減額他により全体で</a:t>
          </a:r>
          <a:r>
            <a:rPr kumimoji="1" lang="en-US" altLang="ja-JP" sz="1300">
              <a:latin typeface="ＭＳ Ｐゴシック"/>
              <a:ea typeface="ＭＳ Ｐゴシック"/>
            </a:rPr>
            <a:t>3.6</a:t>
          </a:r>
          <a:r>
            <a:rPr kumimoji="1" lang="ja-JP" altLang="en-US" sz="1300">
              <a:latin typeface="ＭＳ Ｐゴシック"/>
              <a:ea typeface="ＭＳ Ｐゴシック"/>
            </a:rPr>
            <a:t>％の減額となった。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人件費については、一般職員・会計年度任用職員の配置により</a:t>
          </a:r>
          <a:r>
            <a:rPr kumimoji="1" lang="en-US" altLang="ja-JP" sz="1300">
              <a:latin typeface="ＭＳ Ｐゴシック"/>
              <a:ea typeface="ＭＳ Ｐゴシック"/>
            </a:rPr>
            <a:t>4.1</a:t>
          </a:r>
          <a:r>
            <a:rPr kumimoji="1" lang="ja-JP" altLang="en-US" sz="1300">
              <a:latin typeface="ＭＳ Ｐゴシック"/>
              <a:ea typeface="ＭＳ Ｐゴシック"/>
            </a:rPr>
            <a:t>％減、物件費については町内路線バス委託料、生活支援臨時特別給付金事業委託料等により微増となっている。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維持補修費については太郎川公園修繕の増額のほか、住宅修繕、防災行政無線局修繕、雲の上の施設群修繕料等の減額により</a:t>
          </a:r>
          <a:r>
            <a:rPr kumimoji="1" lang="en-US" altLang="ja-JP" sz="1300">
              <a:latin typeface="ＭＳ Ｐゴシック"/>
              <a:ea typeface="ＭＳ Ｐゴシック"/>
            </a:rPr>
            <a:t>17.7</a:t>
          </a:r>
          <a:r>
            <a:rPr kumimoji="1" lang="ja-JP" altLang="en-US" sz="1300">
              <a:latin typeface="ＭＳ Ｐゴシック"/>
              <a:ea typeface="ＭＳ Ｐゴシック"/>
            </a:rPr>
            <a:t>％減となった。扶助費では、生活支援臨時特別給付金ほかの減額で</a:t>
          </a:r>
          <a:r>
            <a:rPr kumimoji="1" lang="en-US" altLang="ja-JP" sz="1300">
              <a:latin typeface="ＭＳ Ｐゴシック"/>
              <a:ea typeface="ＭＳ Ｐゴシック"/>
            </a:rPr>
            <a:t>3.9</a:t>
          </a:r>
          <a:r>
            <a:rPr kumimoji="1" lang="ja-JP" altLang="en-US" sz="1300">
              <a:latin typeface="ＭＳ Ｐゴシック"/>
              <a:ea typeface="ＭＳ Ｐゴシック"/>
            </a:rPr>
            <a:t>％減、</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補助費等では、一部事務組合負担金の減額等により</a:t>
          </a:r>
          <a:r>
            <a:rPr kumimoji="1" lang="en-US" altLang="ja-JP" sz="1300">
              <a:latin typeface="ＭＳ Ｐゴシック"/>
              <a:ea typeface="ＭＳ Ｐゴシック"/>
            </a:rPr>
            <a:t>13.3</a:t>
          </a:r>
          <a:r>
            <a:rPr kumimoji="1" lang="ja-JP" altLang="en-US" sz="1300">
              <a:latin typeface="ＭＳ Ｐゴシック"/>
              <a:ea typeface="ＭＳ Ｐゴシック"/>
            </a:rPr>
            <a:t>％の減となった。普通建設事業費については、道路橋梁維持費</a:t>
          </a:r>
          <a:r>
            <a:rPr kumimoji="1" lang="en-US" altLang="ja-JP" sz="1300">
              <a:latin typeface="ＭＳ Ｐゴシック"/>
              <a:ea typeface="ＭＳ Ｐゴシック"/>
            </a:rPr>
            <a:t>(</a:t>
          </a:r>
          <a:r>
            <a:rPr kumimoji="1" lang="ja-JP" altLang="en-US" sz="1300">
              <a:latin typeface="ＭＳ Ｐゴシック"/>
              <a:ea typeface="ＭＳ Ｐゴシック"/>
            </a:rPr>
            <a:t>繰越含</a:t>
          </a:r>
          <a:r>
            <a:rPr kumimoji="1" lang="en-US" altLang="ja-JP" sz="1300">
              <a:latin typeface="ＭＳ Ｐゴシック"/>
              <a:ea typeface="ＭＳ Ｐゴシック"/>
            </a:rPr>
            <a:t>)</a:t>
          </a:r>
          <a:r>
            <a:rPr kumimoji="1" lang="ja-JP" altLang="en-US" sz="1300">
              <a:latin typeface="ＭＳ Ｐゴシック"/>
              <a:ea typeface="ＭＳ Ｐゴシック"/>
            </a:rPr>
            <a:t>、キジ加工施設整備補助金等により減額となった。災害復旧費については、繰越事業を含む工事請負費の増額等に伴い全体的に増額となった。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公債費については、繰上償還金、長期債元利償還金で増額となった。貸付金については、第三セクターへの貸付を行ったため増額となった。</a:t>
          </a:r>
          <a:endParaRPr kumimoji="1" lang="en-US" altLang="ja-JP"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高知県梼原町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3,175
3,161
236.45
6,520,785
6,448,255
36,567
3,103,897
8,064,646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9850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7810"/>
    <xdr:sp macro="" textlink="">
      <xdr:nvSpPr>
        <xdr:cNvPr id="31" name="テキスト ボックス 30"/>
        <xdr:cNvSpPr txBox="1"/>
      </xdr:nvSpPr>
      <xdr:spPr>
        <a:xfrm>
          <a:off x="698500" y="349250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2" name="直線コネクタ 41"/>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168910</xdr:rowOff>
    </xdr:from>
    <xdr:ext cx="247650" cy="257810"/>
    <xdr:sp macro="" textlink="">
      <xdr:nvSpPr>
        <xdr:cNvPr id="43" name="テキスト ボックス 42"/>
        <xdr:cNvSpPr txBox="1"/>
      </xdr:nvSpPr>
      <xdr:spPr>
        <a:xfrm>
          <a:off x="513080" y="668401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4" name="直線コネクタ 43"/>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7810"/>
    <xdr:sp macro="" textlink="">
      <xdr:nvSpPr>
        <xdr:cNvPr id="45" name="テキスト ボックス 44"/>
        <xdr:cNvSpPr txBox="1"/>
      </xdr:nvSpPr>
      <xdr:spPr>
        <a:xfrm>
          <a:off x="230505" y="6398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6" name="直線コネクタ 45"/>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7810"/>
    <xdr:sp macro="" textlink="">
      <xdr:nvSpPr>
        <xdr:cNvPr id="47" name="テキスト ボックス 46"/>
        <xdr:cNvSpPr txBox="1"/>
      </xdr:nvSpPr>
      <xdr:spPr>
        <a:xfrm>
          <a:off x="230505" y="6112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8" name="直線コネクタ 47"/>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9" name="テキスト ボックス 48"/>
        <xdr:cNvSpPr txBox="1"/>
      </xdr:nvSpPr>
      <xdr:spPr>
        <a:xfrm>
          <a:off x="2305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0" name="直線コネクタ 49"/>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54610</xdr:rowOff>
    </xdr:from>
    <xdr:ext cx="531495" cy="257810"/>
    <xdr:sp macro="" textlink="">
      <xdr:nvSpPr>
        <xdr:cNvPr id="51" name="テキスト ボックス 50"/>
        <xdr:cNvSpPr txBox="1"/>
      </xdr:nvSpPr>
      <xdr:spPr>
        <a:xfrm>
          <a:off x="230505" y="55410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2" name="直線コネクタ 51"/>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30</xdr:row>
      <xdr:rowOff>111760</xdr:rowOff>
    </xdr:from>
    <xdr:ext cx="531495" cy="257810"/>
    <xdr:sp macro="" textlink="">
      <xdr:nvSpPr>
        <xdr:cNvPr id="53" name="テキスト ボックス 52"/>
        <xdr:cNvSpPr txBox="1"/>
      </xdr:nvSpPr>
      <xdr:spPr>
        <a:xfrm>
          <a:off x="230505" y="52552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4" name="直線コネクタ 53"/>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28</xdr:row>
      <xdr:rowOff>168910</xdr:rowOff>
    </xdr:from>
    <xdr:ext cx="531495" cy="257810"/>
    <xdr:sp macro="" textlink="">
      <xdr:nvSpPr>
        <xdr:cNvPr id="55" name="テキスト ボックス 54"/>
        <xdr:cNvSpPr txBox="1"/>
      </xdr:nvSpPr>
      <xdr:spPr>
        <a:xfrm>
          <a:off x="230505" y="496951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6" name="直線コネクタ 55"/>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7" name="テキスト ボックス 56"/>
        <xdr:cNvSpPr txBox="1"/>
      </xdr:nvSpPr>
      <xdr:spPr>
        <a:xfrm>
          <a:off x="230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142240</xdr:rowOff>
    </xdr:from>
    <xdr:to xmlns:xdr="http://schemas.openxmlformats.org/drawingml/2006/spreadsheetDrawing">
      <xdr:col>24</xdr:col>
      <xdr:colOff>62865</xdr:colOff>
      <xdr:row>38</xdr:row>
      <xdr:rowOff>116205</xdr:rowOff>
    </xdr:to>
    <xdr:cxnSp macro="">
      <xdr:nvCxnSpPr>
        <xdr:cNvPr id="59" name="直線コネクタ 58"/>
        <xdr:cNvCxnSpPr/>
      </xdr:nvCxnSpPr>
      <xdr:spPr>
        <a:xfrm flipV="1">
          <a:off x="4633595" y="528574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120650</xdr:rowOff>
    </xdr:from>
    <xdr:ext cx="469900" cy="257810"/>
    <xdr:sp macro="" textlink="">
      <xdr:nvSpPr>
        <xdr:cNvPr id="60" name="議会費最小値テキスト"/>
        <xdr:cNvSpPr txBox="1"/>
      </xdr:nvSpPr>
      <xdr:spPr>
        <a:xfrm>
          <a:off x="4686300" y="6635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116205</xdr:rowOff>
    </xdr:from>
    <xdr:to xmlns:xdr="http://schemas.openxmlformats.org/drawingml/2006/spreadsheetDrawing">
      <xdr:col>24</xdr:col>
      <xdr:colOff>152400</xdr:colOff>
      <xdr:row>38</xdr:row>
      <xdr:rowOff>116205</xdr:rowOff>
    </xdr:to>
    <xdr:cxnSp macro="">
      <xdr:nvCxnSpPr>
        <xdr:cNvPr id="61" name="直線コネクタ 60"/>
        <xdr:cNvCxnSpPr/>
      </xdr:nvCxnSpPr>
      <xdr:spPr>
        <a:xfrm>
          <a:off x="4546600" y="663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88900</xdr:rowOff>
    </xdr:from>
    <xdr:ext cx="534670" cy="257810"/>
    <xdr:sp macro="" textlink="">
      <xdr:nvSpPr>
        <xdr:cNvPr id="62" name="議会費最大値テキスト"/>
        <xdr:cNvSpPr txBox="1"/>
      </xdr:nvSpPr>
      <xdr:spPr>
        <a:xfrm>
          <a:off x="4686300" y="50609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53,908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142240</xdr:rowOff>
    </xdr:from>
    <xdr:to xmlns:xdr="http://schemas.openxmlformats.org/drawingml/2006/spreadsheetDrawing">
      <xdr:col>24</xdr:col>
      <xdr:colOff>152400</xdr:colOff>
      <xdr:row>30</xdr:row>
      <xdr:rowOff>142240</xdr:rowOff>
    </xdr:to>
    <xdr:cxnSp macro="">
      <xdr:nvCxnSpPr>
        <xdr:cNvPr id="63" name="直線コネクタ 62"/>
        <xdr:cNvCxnSpPr/>
      </xdr:nvCxnSpPr>
      <xdr:spPr>
        <a:xfrm>
          <a:off x="4546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13335</xdr:rowOff>
    </xdr:from>
    <xdr:to xmlns:xdr="http://schemas.openxmlformats.org/drawingml/2006/spreadsheetDrawing">
      <xdr:col>24</xdr:col>
      <xdr:colOff>63500</xdr:colOff>
      <xdr:row>37</xdr:row>
      <xdr:rowOff>57785</xdr:rowOff>
    </xdr:to>
    <xdr:cxnSp macro="">
      <xdr:nvCxnSpPr>
        <xdr:cNvPr id="64" name="直線コネクタ 63"/>
        <xdr:cNvCxnSpPr/>
      </xdr:nvCxnSpPr>
      <xdr:spPr>
        <a:xfrm flipV="1">
          <a:off x="3797300" y="635698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133350</xdr:rowOff>
    </xdr:from>
    <xdr:ext cx="534670" cy="257810"/>
    <xdr:sp macro="" textlink="">
      <xdr:nvSpPr>
        <xdr:cNvPr id="65" name="議会費平均値テキスト"/>
        <xdr:cNvSpPr txBox="1"/>
      </xdr:nvSpPr>
      <xdr:spPr>
        <a:xfrm>
          <a:off x="4686300" y="6134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110490</xdr:rowOff>
    </xdr:from>
    <xdr:to xmlns:xdr="http://schemas.openxmlformats.org/drawingml/2006/spreadsheetDrawing">
      <xdr:col>24</xdr:col>
      <xdr:colOff>114300</xdr:colOff>
      <xdr:row>37</xdr:row>
      <xdr:rowOff>40640</xdr:rowOff>
    </xdr:to>
    <xdr:sp macro="" textlink="">
      <xdr:nvSpPr>
        <xdr:cNvPr id="66" name="フローチャート: 判断 65"/>
        <xdr:cNvSpPr/>
      </xdr:nvSpPr>
      <xdr:spPr>
        <a:xfrm>
          <a:off x="4584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57785</xdr:rowOff>
    </xdr:from>
    <xdr:to xmlns:xdr="http://schemas.openxmlformats.org/drawingml/2006/spreadsheetDrawing">
      <xdr:col>19</xdr:col>
      <xdr:colOff>177800</xdr:colOff>
      <xdr:row>37</xdr:row>
      <xdr:rowOff>76200</xdr:rowOff>
    </xdr:to>
    <xdr:cxnSp macro="">
      <xdr:nvCxnSpPr>
        <xdr:cNvPr id="67" name="直線コネクタ 66"/>
        <xdr:cNvCxnSpPr/>
      </xdr:nvCxnSpPr>
      <xdr:spPr>
        <a:xfrm flipV="1">
          <a:off x="2908300" y="64014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154940</xdr:rowOff>
    </xdr:from>
    <xdr:to xmlns:xdr="http://schemas.openxmlformats.org/drawingml/2006/spreadsheetDrawing">
      <xdr:col>20</xdr:col>
      <xdr:colOff>38100</xdr:colOff>
      <xdr:row>37</xdr:row>
      <xdr:rowOff>84455</xdr:rowOff>
    </xdr:to>
    <xdr:sp macro="" textlink="">
      <xdr:nvSpPr>
        <xdr:cNvPr id="68" name="フローチャート: 判断 67"/>
        <xdr:cNvSpPr/>
      </xdr:nvSpPr>
      <xdr:spPr>
        <a:xfrm>
          <a:off x="3746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100965</xdr:rowOff>
    </xdr:from>
    <xdr:ext cx="533400" cy="257810"/>
    <xdr:sp macro="" textlink="">
      <xdr:nvSpPr>
        <xdr:cNvPr id="69" name="テキスト ボックス 68"/>
        <xdr:cNvSpPr txBox="1"/>
      </xdr:nvSpPr>
      <xdr:spPr>
        <a:xfrm>
          <a:off x="3529965" y="6101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76200</xdr:rowOff>
    </xdr:from>
    <xdr:to xmlns:xdr="http://schemas.openxmlformats.org/drawingml/2006/spreadsheetDrawing">
      <xdr:col>15</xdr:col>
      <xdr:colOff>50800</xdr:colOff>
      <xdr:row>37</xdr:row>
      <xdr:rowOff>78105</xdr:rowOff>
    </xdr:to>
    <xdr:cxnSp macro="">
      <xdr:nvCxnSpPr>
        <xdr:cNvPr id="70" name="直線コネクタ 69"/>
        <xdr:cNvCxnSpPr/>
      </xdr:nvCxnSpPr>
      <xdr:spPr>
        <a:xfrm flipV="1">
          <a:off x="2019300" y="6419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3810</xdr:rowOff>
    </xdr:from>
    <xdr:to xmlns:xdr="http://schemas.openxmlformats.org/drawingml/2006/spreadsheetDrawing">
      <xdr:col>15</xdr:col>
      <xdr:colOff>101600</xdr:colOff>
      <xdr:row>37</xdr:row>
      <xdr:rowOff>105410</xdr:rowOff>
    </xdr:to>
    <xdr:sp macro="" textlink="">
      <xdr:nvSpPr>
        <xdr:cNvPr id="71" name="フローチャート: 判断 70"/>
        <xdr:cNvSpPr/>
      </xdr:nvSpPr>
      <xdr:spPr>
        <a:xfrm>
          <a:off x="2857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121920</xdr:rowOff>
    </xdr:from>
    <xdr:ext cx="533400" cy="257810"/>
    <xdr:sp macro="" textlink="">
      <xdr:nvSpPr>
        <xdr:cNvPr id="72" name="テキスト ボックス 71"/>
        <xdr:cNvSpPr txBox="1"/>
      </xdr:nvSpPr>
      <xdr:spPr>
        <a:xfrm>
          <a:off x="2640965" y="6122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76200</xdr:rowOff>
    </xdr:from>
    <xdr:to xmlns:xdr="http://schemas.openxmlformats.org/drawingml/2006/spreadsheetDrawing">
      <xdr:col>10</xdr:col>
      <xdr:colOff>114300</xdr:colOff>
      <xdr:row>37</xdr:row>
      <xdr:rowOff>78105</xdr:rowOff>
    </xdr:to>
    <xdr:cxnSp macro="">
      <xdr:nvCxnSpPr>
        <xdr:cNvPr id="73" name="直線コネクタ 72"/>
        <xdr:cNvCxnSpPr/>
      </xdr:nvCxnSpPr>
      <xdr:spPr>
        <a:xfrm>
          <a:off x="1130300" y="64198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112395</xdr:rowOff>
    </xdr:from>
    <xdr:to xmlns:xdr="http://schemas.openxmlformats.org/drawingml/2006/spreadsheetDrawing">
      <xdr:col>10</xdr:col>
      <xdr:colOff>165100</xdr:colOff>
      <xdr:row>37</xdr:row>
      <xdr:rowOff>42545</xdr:rowOff>
    </xdr:to>
    <xdr:sp macro="" textlink="">
      <xdr:nvSpPr>
        <xdr:cNvPr id="74" name="フローチャート: 判断 73"/>
        <xdr:cNvSpPr/>
      </xdr:nvSpPr>
      <xdr:spPr>
        <a:xfrm>
          <a:off x="196850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59055</xdr:rowOff>
    </xdr:from>
    <xdr:ext cx="533400" cy="259080"/>
    <xdr:sp macro="" textlink="">
      <xdr:nvSpPr>
        <xdr:cNvPr id="75" name="テキスト ボックス 74"/>
        <xdr:cNvSpPr txBox="1"/>
      </xdr:nvSpPr>
      <xdr:spPr>
        <a:xfrm>
          <a:off x="1751965" y="6059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96520</xdr:rowOff>
    </xdr:from>
    <xdr:to xmlns:xdr="http://schemas.openxmlformats.org/drawingml/2006/spreadsheetDrawing">
      <xdr:col>6</xdr:col>
      <xdr:colOff>38100</xdr:colOff>
      <xdr:row>37</xdr:row>
      <xdr:rowOff>26670</xdr:rowOff>
    </xdr:to>
    <xdr:sp macro="" textlink="">
      <xdr:nvSpPr>
        <xdr:cNvPr id="76" name="フローチャート: 判断 75"/>
        <xdr:cNvSpPr/>
      </xdr:nvSpPr>
      <xdr:spPr>
        <a:xfrm>
          <a:off x="1079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43180</xdr:rowOff>
    </xdr:from>
    <xdr:ext cx="533400" cy="257810"/>
    <xdr:sp macro="" textlink="">
      <xdr:nvSpPr>
        <xdr:cNvPr id="77" name="テキスト ボックス 76"/>
        <xdr:cNvSpPr txBox="1"/>
      </xdr:nvSpPr>
      <xdr:spPr>
        <a:xfrm>
          <a:off x="862965" y="60439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8" name="テキスト ボックス 77"/>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9" name="テキスト ボックス 78"/>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0" name="テキスト ボックス 79"/>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1" name="テキスト ボックス 80"/>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2" name="テキスト ボックス 81"/>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133985</xdr:rowOff>
    </xdr:from>
    <xdr:to xmlns:xdr="http://schemas.openxmlformats.org/drawingml/2006/spreadsheetDrawing">
      <xdr:col>24</xdr:col>
      <xdr:colOff>114300</xdr:colOff>
      <xdr:row>37</xdr:row>
      <xdr:rowOff>64135</xdr:rowOff>
    </xdr:to>
    <xdr:sp macro="" textlink="">
      <xdr:nvSpPr>
        <xdr:cNvPr id="83" name="楕円 82"/>
        <xdr:cNvSpPr/>
      </xdr:nvSpPr>
      <xdr:spPr>
        <a:xfrm>
          <a:off x="4584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112395</xdr:rowOff>
    </xdr:from>
    <xdr:ext cx="534670" cy="257810"/>
    <xdr:sp macro="" textlink="">
      <xdr:nvSpPr>
        <xdr:cNvPr id="84" name="議会費該当値テキスト"/>
        <xdr:cNvSpPr txBox="1"/>
      </xdr:nvSpPr>
      <xdr:spPr>
        <a:xfrm>
          <a:off x="4686300" y="62845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6985</xdr:rowOff>
    </xdr:from>
    <xdr:to xmlns:xdr="http://schemas.openxmlformats.org/drawingml/2006/spreadsheetDrawing">
      <xdr:col>20</xdr:col>
      <xdr:colOff>38100</xdr:colOff>
      <xdr:row>37</xdr:row>
      <xdr:rowOff>109220</xdr:rowOff>
    </xdr:to>
    <xdr:sp macro="" textlink="">
      <xdr:nvSpPr>
        <xdr:cNvPr id="85" name="楕円 84"/>
        <xdr:cNvSpPr/>
      </xdr:nvSpPr>
      <xdr:spPr>
        <a:xfrm>
          <a:off x="3746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99695</xdr:rowOff>
    </xdr:from>
    <xdr:ext cx="533400" cy="257810"/>
    <xdr:sp macro="" textlink="">
      <xdr:nvSpPr>
        <xdr:cNvPr id="86" name="テキスト ボックス 85"/>
        <xdr:cNvSpPr txBox="1"/>
      </xdr:nvSpPr>
      <xdr:spPr>
        <a:xfrm>
          <a:off x="3529965" y="64433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127000</xdr:rowOff>
    </xdr:to>
    <xdr:sp macro="" textlink="">
      <xdr:nvSpPr>
        <xdr:cNvPr id="87" name="楕円 86"/>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118110</xdr:rowOff>
    </xdr:from>
    <xdr:ext cx="533400" cy="259080"/>
    <xdr:sp macro="" textlink="">
      <xdr:nvSpPr>
        <xdr:cNvPr id="88" name="テキスト ボックス 87"/>
        <xdr:cNvSpPr txBox="1"/>
      </xdr:nvSpPr>
      <xdr:spPr>
        <a:xfrm>
          <a:off x="2640965" y="646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27305</xdr:rowOff>
    </xdr:from>
    <xdr:to xmlns:xdr="http://schemas.openxmlformats.org/drawingml/2006/spreadsheetDrawing">
      <xdr:col>10</xdr:col>
      <xdr:colOff>165100</xdr:colOff>
      <xdr:row>37</xdr:row>
      <xdr:rowOff>128905</xdr:rowOff>
    </xdr:to>
    <xdr:sp macro="" textlink="">
      <xdr:nvSpPr>
        <xdr:cNvPr id="89" name="楕円 88"/>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120650</xdr:rowOff>
    </xdr:from>
    <xdr:ext cx="533400" cy="257810"/>
    <xdr:sp macro="" textlink="">
      <xdr:nvSpPr>
        <xdr:cNvPr id="90" name="テキスト ボックス 89"/>
        <xdr:cNvSpPr txBox="1"/>
      </xdr:nvSpPr>
      <xdr:spPr>
        <a:xfrm>
          <a:off x="1751965" y="6464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25400</xdr:rowOff>
    </xdr:from>
    <xdr:to xmlns:xdr="http://schemas.openxmlformats.org/drawingml/2006/spreadsheetDrawing">
      <xdr:col>6</xdr:col>
      <xdr:colOff>38100</xdr:colOff>
      <xdr:row>37</xdr:row>
      <xdr:rowOff>127000</xdr:rowOff>
    </xdr:to>
    <xdr:sp macro="" textlink="">
      <xdr:nvSpPr>
        <xdr:cNvPr id="91" name="楕円 90"/>
        <xdr:cNvSpPr/>
      </xdr:nvSpPr>
      <xdr:spPr>
        <a:xfrm>
          <a:off x="1079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118110</xdr:rowOff>
    </xdr:from>
    <xdr:ext cx="533400" cy="259080"/>
    <xdr:sp macro="" textlink="">
      <xdr:nvSpPr>
        <xdr:cNvPr id="92" name="テキスト ボックス 91"/>
        <xdr:cNvSpPr txBox="1"/>
      </xdr:nvSpPr>
      <xdr:spPr>
        <a:xfrm>
          <a:off x="862965" y="6461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1" name="テキスト ボックス 100"/>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2" name="直線コネクタ 101"/>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650" cy="259080"/>
    <xdr:sp macro="" textlink="">
      <xdr:nvSpPr>
        <xdr:cNvPr id="104" name="テキスト ボックス 103"/>
        <xdr:cNvSpPr txBox="1"/>
      </xdr:nvSpPr>
      <xdr:spPr>
        <a:xfrm>
          <a:off x="513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4360" cy="259080"/>
    <xdr:sp macro="" textlink="">
      <xdr:nvSpPr>
        <xdr:cNvPr id="106" name="テキスト ボックス 105"/>
        <xdr:cNvSpPr txBox="1"/>
      </xdr:nvSpPr>
      <xdr:spPr>
        <a:xfrm>
          <a:off x="166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360" cy="257810"/>
    <xdr:sp macro="" textlink="">
      <xdr:nvSpPr>
        <xdr:cNvPr id="108" name="テキスト ボックス 107"/>
        <xdr:cNvSpPr txBox="1"/>
      </xdr:nvSpPr>
      <xdr:spPr>
        <a:xfrm>
          <a:off x="166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4360" cy="259080"/>
    <xdr:sp macro="" textlink="">
      <xdr:nvSpPr>
        <xdr:cNvPr id="110" name="テキスト ボックス 109"/>
        <xdr:cNvSpPr txBox="1"/>
      </xdr:nvSpPr>
      <xdr:spPr>
        <a:xfrm>
          <a:off x="166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4530" cy="259080"/>
    <xdr:sp macro="" textlink="">
      <xdr:nvSpPr>
        <xdr:cNvPr id="112" name="テキスト ボックス 111"/>
        <xdr:cNvSpPr txBox="1"/>
      </xdr:nvSpPr>
      <xdr:spPr>
        <a:xfrm>
          <a:off x="76200" y="849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4530" cy="257810"/>
    <xdr:sp macro="" textlink="">
      <xdr:nvSpPr>
        <xdr:cNvPr id="114" name="テキスト ボックス 113"/>
        <xdr:cNvSpPr txBox="1"/>
      </xdr:nvSpPr>
      <xdr:spPr>
        <a:xfrm>
          <a:off x="76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101600</xdr:rowOff>
    </xdr:from>
    <xdr:to xmlns:xdr="http://schemas.openxmlformats.org/drawingml/2006/spreadsheetDrawing">
      <xdr:col>24</xdr:col>
      <xdr:colOff>62865</xdr:colOff>
      <xdr:row>58</xdr:row>
      <xdr:rowOff>30480</xdr:rowOff>
    </xdr:to>
    <xdr:cxnSp macro="">
      <xdr:nvCxnSpPr>
        <xdr:cNvPr id="116" name="直線コネクタ 115"/>
        <xdr:cNvCxnSpPr/>
      </xdr:nvCxnSpPr>
      <xdr:spPr>
        <a:xfrm flipV="1">
          <a:off x="4633595" y="867410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34290</xdr:rowOff>
    </xdr:from>
    <xdr:ext cx="598805" cy="259080"/>
    <xdr:sp macro="" textlink="">
      <xdr:nvSpPr>
        <xdr:cNvPr id="117" name="総務費最小値テキスト"/>
        <xdr:cNvSpPr txBox="1"/>
      </xdr:nvSpPr>
      <xdr:spPr>
        <a:xfrm>
          <a:off x="4686300" y="9978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30480</xdr:rowOff>
    </xdr:from>
    <xdr:to xmlns:xdr="http://schemas.openxmlformats.org/drawingml/2006/spreadsheetDrawing">
      <xdr:col>24</xdr:col>
      <xdr:colOff>152400</xdr:colOff>
      <xdr:row>58</xdr:row>
      <xdr:rowOff>30480</xdr:rowOff>
    </xdr:to>
    <xdr:cxnSp macro="">
      <xdr:nvCxnSpPr>
        <xdr:cNvPr id="118" name="直線コネクタ 117"/>
        <xdr:cNvCxnSpPr/>
      </xdr:nvCxnSpPr>
      <xdr:spPr>
        <a:xfrm>
          <a:off x="45466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48260</xdr:rowOff>
    </xdr:from>
    <xdr:ext cx="690245" cy="259080"/>
    <xdr:sp macro="" textlink="">
      <xdr:nvSpPr>
        <xdr:cNvPr id="119" name="総務費最大値テキスト"/>
        <xdr:cNvSpPr txBox="1"/>
      </xdr:nvSpPr>
      <xdr:spPr>
        <a:xfrm>
          <a:off x="4686300" y="8449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101600</xdr:rowOff>
    </xdr:from>
    <xdr:to xmlns:xdr="http://schemas.openxmlformats.org/drawingml/2006/spreadsheetDrawing">
      <xdr:col>24</xdr:col>
      <xdr:colOff>152400</xdr:colOff>
      <xdr:row>50</xdr:row>
      <xdr:rowOff>101600</xdr:rowOff>
    </xdr:to>
    <xdr:cxnSp macro="">
      <xdr:nvCxnSpPr>
        <xdr:cNvPr id="120" name="直線コネクタ 119"/>
        <xdr:cNvCxnSpPr/>
      </xdr:nvCxnSpPr>
      <xdr:spPr>
        <a:xfrm>
          <a:off x="4546600" y="867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27305</xdr:rowOff>
    </xdr:from>
    <xdr:to xmlns:xdr="http://schemas.openxmlformats.org/drawingml/2006/spreadsheetDrawing">
      <xdr:col>24</xdr:col>
      <xdr:colOff>63500</xdr:colOff>
      <xdr:row>56</xdr:row>
      <xdr:rowOff>80010</xdr:rowOff>
    </xdr:to>
    <xdr:cxnSp macro="">
      <xdr:nvCxnSpPr>
        <xdr:cNvPr id="121" name="直線コネクタ 120"/>
        <xdr:cNvCxnSpPr/>
      </xdr:nvCxnSpPr>
      <xdr:spPr>
        <a:xfrm flipV="1">
          <a:off x="3797300" y="962850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56515</xdr:rowOff>
    </xdr:from>
    <xdr:ext cx="598805" cy="258445"/>
    <xdr:sp macro="" textlink="">
      <xdr:nvSpPr>
        <xdr:cNvPr id="122" name="総務費平均値テキスト"/>
        <xdr:cNvSpPr txBox="1"/>
      </xdr:nvSpPr>
      <xdr:spPr>
        <a:xfrm>
          <a:off x="4686300" y="96577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78105</xdr:rowOff>
    </xdr:from>
    <xdr:to xmlns:xdr="http://schemas.openxmlformats.org/drawingml/2006/spreadsheetDrawing">
      <xdr:col>24</xdr:col>
      <xdr:colOff>114300</xdr:colOff>
      <xdr:row>57</xdr:row>
      <xdr:rowOff>8255</xdr:rowOff>
    </xdr:to>
    <xdr:sp macro="" textlink="">
      <xdr:nvSpPr>
        <xdr:cNvPr id="123" name="フローチャート: 判断 122"/>
        <xdr:cNvSpPr/>
      </xdr:nvSpPr>
      <xdr:spPr>
        <a:xfrm>
          <a:off x="4584700" y="96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29845</xdr:rowOff>
    </xdr:from>
    <xdr:to xmlns:xdr="http://schemas.openxmlformats.org/drawingml/2006/spreadsheetDrawing">
      <xdr:col>19</xdr:col>
      <xdr:colOff>177800</xdr:colOff>
      <xdr:row>56</xdr:row>
      <xdr:rowOff>80010</xdr:rowOff>
    </xdr:to>
    <xdr:cxnSp macro="">
      <xdr:nvCxnSpPr>
        <xdr:cNvPr id="124" name="直線コネクタ 123"/>
        <xdr:cNvCxnSpPr/>
      </xdr:nvCxnSpPr>
      <xdr:spPr>
        <a:xfrm>
          <a:off x="2908300" y="9288145"/>
          <a:ext cx="889000" cy="393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0</xdr:rowOff>
    </xdr:from>
    <xdr:to xmlns:xdr="http://schemas.openxmlformats.org/drawingml/2006/spreadsheetDrawing">
      <xdr:col>20</xdr:col>
      <xdr:colOff>38100</xdr:colOff>
      <xdr:row>56</xdr:row>
      <xdr:rowOff>101600</xdr:rowOff>
    </xdr:to>
    <xdr:sp macro="" textlink="">
      <xdr:nvSpPr>
        <xdr:cNvPr id="125" name="フローチャート: 判断 124"/>
        <xdr:cNvSpPr/>
      </xdr:nvSpPr>
      <xdr:spPr>
        <a:xfrm>
          <a:off x="3746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118745</xdr:rowOff>
    </xdr:from>
    <xdr:ext cx="597535" cy="259080"/>
    <xdr:sp macro="" textlink="">
      <xdr:nvSpPr>
        <xdr:cNvPr id="126" name="テキスト ボックス 125"/>
        <xdr:cNvSpPr txBox="1"/>
      </xdr:nvSpPr>
      <xdr:spPr>
        <a:xfrm>
          <a:off x="3497580" y="93770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105410</xdr:rowOff>
    </xdr:from>
    <xdr:to xmlns:xdr="http://schemas.openxmlformats.org/drawingml/2006/spreadsheetDrawing">
      <xdr:col>15</xdr:col>
      <xdr:colOff>50800</xdr:colOff>
      <xdr:row>54</xdr:row>
      <xdr:rowOff>29845</xdr:rowOff>
    </xdr:to>
    <xdr:cxnSp macro="">
      <xdr:nvCxnSpPr>
        <xdr:cNvPr id="127" name="直線コネクタ 126"/>
        <xdr:cNvCxnSpPr/>
      </xdr:nvCxnSpPr>
      <xdr:spPr>
        <a:xfrm>
          <a:off x="2019300" y="919226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145415</xdr:rowOff>
    </xdr:from>
    <xdr:to xmlns:xdr="http://schemas.openxmlformats.org/drawingml/2006/spreadsheetDrawing">
      <xdr:col>15</xdr:col>
      <xdr:colOff>101600</xdr:colOff>
      <xdr:row>56</xdr:row>
      <xdr:rowOff>75565</xdr:rowOff>
    </xdr:to>
    <xdr:sp macro="" textlink="">
      <xdr:nvSpPr>
        <xdr:cNvPr id="128" name="フローチャート: 判断 127"/>
        <xdr:cNvSpPr/>
      </xdr:nvSpPr>
      <xdr:spPr>
        <a:xfrm>
          <a:off x="2857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66675</xdr:rowOff>
    </xdr:from>
    <xdr:ext cx="597535" cy="257810"/>
    <xdr:sp macro="" textlink="">
      <xdr:nvSpPr>
        <xdr:cNvPr id="129" name="テキスト ボックス 128"/>
        <xdr:cNvSpPr txBox="1"/>
      </xdr:nvSpPr>
      <xdr:spPr>
        <a:xfrm>
          <a:off x="2608580" y="96678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105410</xdr:rowOff>
    </xdr:from>
    <xdr:to xmlns:xdr="http://schemas.openxmlformats.org/drawingml/2006/spreadsheetDrawing">
      <xdr:col>10</xdr:col>
      <xdr:colOff>114300</xdr:colOff>
      <xdr:row>56</xdr:row>
      <xdr:rowOff>144780</xdr:rowOff>
    </xdr:to>
    <xdr:cxnSp macro="">
      <xdr:nvCxnSpPr>
        <xdr:cNvPr id="130" name="直線コネクタ 129"/>
        <xdr:cNvCxnSpPr/>
      </xdr:nvCxnSpPr>
      <xdr:spPr>
        <a:xfrm flipV="1">
          <a:off x="1130300" y="9192260"/>
          <a:ext cx="889000" cy="553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144780</xdr:rowOff>
    </xdr:from>
    <xdr:to xmlns:xdr="http://schemas.openxmlformats.org/drawingml/2006/spreadsheetDrawing">
      <xdr:col>10</xdr:col>
      <xdr:colOff>165100</xdr:colOff>
      <xdr:row>56</xdr:row>
      <xdr:rowOff>74930</xdr:rowOff>
    </xdr:to>
    <xdr:sp macro="" textlink="">
      <xdr:nvSpPr>
        <xdr:cNvPr id="131" name="フローチャート: 判断 130"/>
        <xdr:cNvSpPr/>
      </xdr:nvSpPr>
      <xdr:spPr>
        <a:xfrm>
          <a:off x="19685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66040</xdr:rowOff>
    </xdr:from>
    <xdr:ext cx="597535" cy="257810"/>
    <xdr:sp macro="" textlink="">
      <xdr:nvSpPr>
        <xdr:cNvPr id="132" name="テキスト ボックス 131"/>
        <xdr:cNvSpPr txBox="1"/>
      </xdr:nvSpPr>
      <xdr:spPr>
        <a:xfrm>
          <a:off x="1719580" y="9667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148590</xdr:rowOff>
    </xdr:from>
    <xdr:to xmlns:xdr="http://schemas.openxmlformats.org/drawingml/2006/spreadsheetDrawing">
      <xdr:col>6</xdr:col>
      <xdr:colOff>38100</xdr:colOff>
      <xdr:row>57</xdr:row>
      <xdr:rowOff>78740</xdr:rowOff>
    </xdr:to>
    <xdr:sp macro="" textlink="">
      <xdr:nvSpPr>
        <xdr:cNvPr id="133" name="フローチャート: 判断 132"/>
        <xdr:cNvSpPr/>
      </xdr:nvSpPr>
      <xdr:spPr>
        <a:xfrm>
          <a:off x="1079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69850</xdr:rowOff>
    </xdr:from>
    <xdr:ext cx="597535" cy="259080"/>
    <xdr:sp macro="" textlink="">
      <xdr:nvSpPr>
        <xdr:cNvPr id="134" name="テキスト ボックス 133"/>
        <xdr:cNvSpPr txBox="1"/>
      </xdr:nvSpPr>
      <xdr:spPr>
        <a:xfrm>
          <a:off x="830580" y="98425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147955</xdr:rowOff>
    </xdr:from>
    <xdr:to xmlns:xdr="http://schemas.openxmlformats.org/drawingml/2006/spreadsheetDrawing">
      <xdr:col>24</xdr:col>
      <xdr:colOff>114300</xdr:colOff>
      <xdr:row>56</xdr:row>
      <xdr:rowOff>78105</xdr:rowOff>
    </xdr:to>
    <xdr:sp macro="" textlink="">
      <xdr:nvSpPr>
        <xdr:cNvPr id="140" name="楕円 139"/>
        <xdr:cNvSpPr/>
      </xdr:nvSpPr>
      <xdr:spPr>
        <a:xfrm>
          <a:off x="4584700" y="95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170815</xdr:rowOff>
    </xdr:from>
    <xdr:ext cx="598805" cy="258445"/>
    <xdr:sp macro="" textlink="">
      <xdr:nvSpPr>
        <xdr:cNvPr id="141" name="総務費該当値テキスト"/>
        <xdr:cNvSpPr txBox="1"/>
      </xdr:nvSpPr>
      <xdr:spPr>
        <a:xfrm>
          <a:off x="4686300" y="94291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29210</xdr:rowOff>
    </xdr:from>
    <xdr:to xmlns:xdr="http://schemas.openxmlformats.org/drawingml/2006/spreadsheetDrawing">
      <xdr:col>20</xdr:col>
      <xdr:colOff>38100</xdr:colOff>
      <xdr:row>56</xdr:row>
      <xdr:rowOff>130810</xdr:rowOff>
    </xdr:to>
    <xdr:sp macro="" textlink="">
      <xdr:nvSpPr>
        <xdr:cNvPr id="142" name="楕円 141"/>
        <xdr:cNvSpPr/>
      </xdr:nvSpPr>
      <xdr:spPr>
        <a:xfrm>
          <a:off x="3746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121920</xdr:rowOff>
    </xdr:from>
    <xdr:ext cx="597535" cy="257810"/>
    <xdr:sp macro="" textlink="">
      <xdr:nvSpPr>
        <xdr:cNvPr id="143" name="テキスト ボックス 142"/>
        <xdr:cNvSpPr txBox="1"/>
      </xdr:nvSpPr>
      <xdr:spPr>
        <a:xfrm>
          <a:off x="3497580" y="97231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53</xdr:row>
      <xdr:rowOff>150495</xdr:rowOff>
    </xdr:from>
    <xdr:to xmlns:xdr="http://schemas.openxmlformats.org/drawingml/2006/spreadsheetDrawing">
      <xdr:col>15</xdr:col>
      <xdr:colOff>101600</xdr:colOff>
      <xdr:row>54</xdr:row>
      <xdr:rowOff>80645</xdr:rowOff>
    </xdr:to>
    <xdr:sp macro="" textlink="">
      <xdr:nvSpPr>
        <xdr:cNvPr id="144" name="楕円 143"/>
        <xdr:cNvSpPr/>
      </xdr:nvSpPr>
      <xdr:spPr>
        <a:xfrm>
          <a:off x="2857500" y="92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52</xdr:row>
      <xdr:rowOff>97790</xdr:rowOff>
    </xdr:from>
    <xdr:ext cx="597535" cy="257810"/>
    <xdr:sp macro="" textlink="">
      <xdr:nvSpPr>
        <xdr:cNvPr id="145" name="テキスト ボックス 144"/>
        <xdr:cNvSpPr txBox="1"/>
      </xdr:nvSpPr>
      <xdr:spPr>
        <a:xfrm>
          <a:off x="2608580" y="90131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54610</xdr:rowOff>
    </xdr:from>
    <xdr:to xmlns:xdr="http://schemas.openxmlformats.org/drawingml/2006/spreadsheetDrawing">
      <xdr:col>10</xdr:col>
      <xdr:colOff>165100</xdr:colOff>
      <xdr:row>53</xdr:row>
      <xdr:rowOff>156210</xdr:rowOff>
    </xdr:to>
    <xdr:sp macro="" textlink="">
      <xdr:nvSpPr>
        <xdr:cNvPr id="146" name="楕円 145"/>
        <xdr:cNvSpPr/>
      </xdr:nvSpPr>
      <xdr:spPr>
        <a:xfrm>
          <a:off x="1968500" y="91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1270</xdr:rowOff>
    </xdr:from>
    <xdr:ext cx="597535" cy="259080"/>
    <xdr:sp macro="" textlink="">
      <xdr:nvSpPr>
        <xdr:cNvPr id="147" name="テキスト ボックス 146"/>
        <xdr:cNvSpPr txBox="1"/>
      </xdr:nvSpPr>
      <xdr:spPr>
        <a:xfrm>
          <a:off x="1719580" y="8916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93980</xdr:rowOff>
    </xdr:from>
    <xdr:to xmlns:xdr="http://schemas.openxmlformats.org/drawingml/2006/spreadsheetDrawing">
      <xdr:col>6</xdr:col>
      <xdr:colOff>38100</xdr:colOff>
      <xdr:row>57</xdr:row>
      <xdr:rowOff>24130</xdr:rowOff>
    </xdr:to>
    <xdr:sp macro="" textlink="">
      <xdr:nvSpPr>
        <xdr:cNvPr id="148" name="楕円 147"/>
        <xdr:cNvSpPr/>
      </xdr:nvSpPr>
      <xdr:spPr>
        <a:xfrm>
          <a:off x="1079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40640</xdr:rowOff>
    </xdr:from>
    <xdr:ext cx="597535" cy="257810"/>
    <xdr:sp macro="" textlink="">
      <xdr:nvSpPr>
        <xdr:cNvPr id="149" name="テキスト ボックス 148"/>
        <xdr:cNvSpPr txBox="1"/>
      </xdr:nvSpPr>
      <xdr:spPr>
        <a:xfrm>
          <a:off x="830580" y="94703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8" name="テキスト ボックス 157"/>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650" cy="257810"/>
    <xdr:sp macro="" textlink="">
      <xdr:nvSpPr>
        <xdr:cNvPr id="160" name="テキスト ボックス 159"/>
        <xdr:cNvSpPr txBox="1"/>
      </xdr:nvSpPr>
      <xdr:spPr>
        <a:xfrm>
          <a:off x="513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1" name="直線コネクタ 160"/>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360" cy="257810"/>
    <xdr:sp macro="" textlink="">
      <xdr:nvSpPr>
        <xdr:cNvPr id="162" name="テキスト ボックス 161"/>
        <xdr:cNvSpPr txBox="1"/>
      </xdr:nvSpPr>
      <xdr:spPr>
        <a:xfrm>
          <a:off x="166370" y="133705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3" name="直線コネクタ 162"/>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360" cy="257810"/>
    <xdr:sp macro="" textlink="">
      <xdr:nvSpPr>
        <xdr:cNvPr id="164" name="テキスト ボックス 163"/>
        <xdr:cNvSpPr txBox="1"/>
      </xdr:nvSpPr>
      <xdr:spPr>
        <a:xfrm>
          <a:off x="166370" y="1291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5" name="直線コネクタ 164"/>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360" cy="257810"/>
    <xdr:sp macro="" textlink="">
      <xdr:nvSpPr>
        <xdr:cNvPr id="166" name="テキスト ボックス 165"/>
        <xdr:cNvSpPr txBox="1"/>
      </xdr:nvSpPr>
      <xdr:spPr>
        <a:xfrm>
          <a:off x="166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7" name="直線コネクタ 166"/>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360" cy="257810"/>
    <xdr:sp macro="" textlink="">
      <xdr:nvSpPr>
        <xdr:cNvPr id="168" name="テキスト ボックス 167"/>
        <xdr:cNvSpPr txBox="1"/>
      </xdr:nvSpPr>
      <xdr:spPr>
        <a:xfrm>
          <a:off x="166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0" name="テキスト ボックス 169"/>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2540</xdr:rowOff>
    </xdr:from>
    <xdr:to xmlns:xdr="http://schemas.openxmlformats.org/drawingml/2006/spreadsheetDrawing">
      <xdr:col>24</xdr:col>
      <xdr:colOff>62865</xdr:colOff>
      <xdr:row>77</xdr:row>
      <xdr:rowOff>38100</xdr:rowOff>
    </xdr:to>
    <xdr:cxnSp macro="">
      <xdr:nvCxnSpPr>
        <xdr:cNvPr id="172" name="直線コネクタ 171"/>
        <xdr:cNvCxnSpPr/>
      </xdr:nvCxnSpPr>
      <xdr:spPr>
        <a:xfrm flipV="1">
          <a:off x="4633595" y="12175490"/>
          <a:ext cx="1270" cy="1064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41910</xdr:rowOff>
    </xdr:from>
    <xdr:ext cx="598805" cy="257810"/>
    <xdr:sp macro="" textlink="">
      <xdr:nvSpPr>
        <xdr:cNvPr id="173" name="民生費最小値テキスト"/>
        <xdr:cNvSpPr txBox="1"/>
      </xdr:nvSpPr>
      <xdr:spPr>
        <a:xfrm>
          <a:off x="4686300" y="13243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38100</xdr:rowOff>
    </xdr:from>
    <xdr:to xmlns:xdr="http://schemas.openxmlformats.org/drawingml/2006/spreadsheetDrawing">
      <xdr:col>24</xdr:col>
      <xdr:colOff>152400</xdr:colOff>
      <xdr:row>77</xdr:row>
      <xdr:rowOff>38100</xdr:rowOff>
    </xdr:to>
    <xdr:cxnSp macro="">
      <xdr:nvCxnSpPr>
        <xdr:cNvPr id="174" name="直線コネクタ 173"/>
        <xdr:cNvCxnSpPr/>
      </xdr:nvCxnSpPr>
      <xdr:spPr>
        <a:xfrm>
          <a:off x="4546600" y="1323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120650</xdr:rowOff>
    </xdr:from>
    <xdr:ext cx="598805" cy="257810"/>
    <xdr:sp macro="" textlink="">
      <xdr:nvSpPr>
        <xdr:cNvPr id="175" name="民生費最大値テキスト"/>
        <xdr:cNvSpPr txBox="1"/>
      </xdr:nvSpPr>
      <xdr:spPr>
        <a:xfrm>
          <a:off x="4686300" y="119507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392,471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2540</xdr:rowOff>
    </xdr:from>
    <xdr:to xmlns:xdr="http://schemas.openxmlformats.org/drawingml/2006/spreadsheetDrawing">
      <xdr:col>24</xdr:col>
      <xdr:colOff>152400</xdr:colOff>
      <xdr:row>71</xdr:row>
      <xdr:rowOff>2540</xdr:rowOff>
    </xdr:to>
    <xdr:cxnSp macro="">
      <xdr:nvCxnSpPr>
        <xdr:cNvPr id="176" name="直線コネクタ 175"/>
        <xdr:cNvCxnSpPr/>
      </xdr:nvCxnSpPr>
      <xdr:spPr>
        <a:xfrm>
          <a:off x="4546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29210</xdr:rowOff>
    </xdr:from>
    <xdr:to xmlns:xdr="http://schemas.openxmlformats.org/drawingml/2006/spreadsheetDrawing">
      <xdr:col>24</xdr:col>
      <xdr:colOff>63500</xdr:colOff>
      <xdr:row>74</xdr:row>
      <xdr:rowOff>80645</xdr:rowOff>
    </xdr:to>
    <xdr:cxnSp macro="">
      <xdr:nvCxnSpPr>
        <xdr:cNvPr id="177" name="直線コネクタ 176"/>
        <xdr:cNvCxnSpPr/>
      </xdr:nvCxnSpPr>
      <xdr:spPr>
        <a:xfrm flipV="1">
          <a:off x="3797300" y="1271651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95885</xdr:rowOff>
    </xdr:from>
    <xdr:ext cx="598805" cy="259080"/>
    <xdr:sp macro="" textlink="">
      <xdr:nvSpPr>
        <xdr:cNvPr id="178" name="民生費平均値テキスト"/>
        <xdr:cNvSpPr txBox="1"/>
      </xdr:nvSpPr>
      <xdr:spPr>
        <a:xfrm>
          <a:off x="4686300" y="127831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117475</xdr:rowOff>
    </xdr:from>
    <xdr:to xmlns:xdr="http://schemas.openxmlformats.org/drawingml/2006/spreadsheetDrawing">
      <xdr:col>24</xdr:col>
      <xdr:colOff>114300</xdr:colOff>
      <xdr:row>75</xdr:row>
      <xdr:rowOff>47625</xdr:rowOff>
    </xdr:to>
    <xdr:sp macro="" textlink="">
      <xdr:nvSpPr>
        <xdr:cNvPr id="179" name="フローチャート: 判断 178"/>
        <xdr:cNvSpPr/>
      </xdr:nvSpPr>
      <xdr:spPr>
        <a:xfrm>
          <a:off x="45847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80645</xdr:rowOff>
    </xdr:from>
    <xdr:to xmlns:xdr="http://schemas.openxmlformats.org/drawingml/2006/spreadsheetDrawing">
      <xdr:col>19</xdr:col>
      <xdr:colOff>177800</xdr:colOff>
      <xdr:row>75</xdr:row>
      <xdr:rowOff>2540</xdr:rowOff>
    </xdr:to>
    <xdr:cxnSp macro="">
      <xdr:nvCxnSpPr>
        <xdr:cNvPr id="180" name="直線コネクタ 179"/>
        <xdr:cNvCxnSpPr/>
      </xdr:nvCxnSpPr>
      <xdr:spPr>
        <a:xfrm flipV="1">
          <a:off x="2908300" y="1276794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54610</xdr:rowOff>
    </xdr:from>
    <xdr:to xmlns:xdr="http://schemas.openxmlformats.org/drawingml/2006/spreadsheetDrawing">
      <xdr:col>20</xdr:col>
      <xdr:colOff>38100</xdr:colOff>
      <xdr:row>75</xdr:row>
      <xdr:rowOff>156210</xdr:rowOff>
    </xdr:to>
    <xdr:sp macro="" textlink="">
      <xdr:nvSpPr>
        <xdr:cNvPr id="181" name="フローチャート: 判断 180"/>
        <xdr:cNvSpPr/>
      </xdr:nvSpPr>
      <xdr:spPr>
        <a:xfrm>
          <a:off x="3746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147320</xdr:rowOff>
    </xdr:from>
    <xdr:ext cx="597535" cy="259080"/>
    <xdr:sp macro="" textlink="">
      <xdr:nvSpPr>
        <xdr:cNvPr id="182" name="テキスト ボックス 181"/>
        <xdr:cNvSpPr txBox="1"/>
      </xdr:nvSpPr>
      <xdr:spPr>
        <a:xfrm>
          <a:off x="3497580" y="13006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2540</xdr:rowOff>
    </xdr:from>
    <xdr:to xmlns:xdr="http://schemas.openxmlformats.org/drawingml/2006/spreadsheetDrawing">
      <xdr:col>15</xdr:col>
      <xdr:colOff>50800</xdr:colOff>
      <xdr:row>75</xdr:row>
      <xdr:rowOff>24130</xdr:rowOff>
    </xdr:to>
    <xdr:cxnSp macro="">
      <xdr:nvCxnSpPr>
        <xdr:cNvPr id="183" name="直線コネクタ 182"/>
        <xdr:cNvCxnSpPr/>
      </xdr:nvCxnSpPr>
      <xdr:spPr>
        <a:xfrm flipV="1">
          <a:off x="2019300" y="128612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97790</xdr:rowOff>
    </xdr:from>
    <xdr:to xmlns:xdr="http://schemas.openxmlformats.org/drawingml/2006/spreadsheetDrawing">
      <xdr:col>15</xdr:col>
      <xdr:colOff>101600</xdr:colOff>
      <xdr:row>75</xdr:row>
      <xdr:rowOff>27940</xdr:rowOff>
    </xdr:to>
    <xdr:sp macro="" textlink="">
      <xdr:nvSpPr>
        <xdr:cNvPr id="184" name="フローチャート: 判断 183"/>
        <xdr:cNvSpPr/>
      </xdr:nvSpPr>
      <xdr:spPr>
        <a:xfrm>
          <a:off x="2857500" y="127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44450</xdr:rowOff>
    </xdr:from>
    <xdr:ext cx="597535" cy="259080"/>
    <xdr:sp macro="" textlink="">
      <xdr:nvSpPr>
        <xdr:cNvPr id="185" name="テキスト ボックス 184"/>
        <xdr:cNvSpPr txBox="1"/>
      </xdr:nvSpPr>
      <xdr:spPr>
        <a:xfrm>
          <a:off x="2608580" y="125603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24130</xdr:rowOff>
    </xdr:from>
    <xdr:to xmlns:xdr="http://schemas.openxmlformats.org/drawingml/2006/spreadsheetDrawing">
      <xdr:col>10</xdr:col>
      <xdr:colOff>114300</xdr:colOff>
      <xdr:row>75</xdr:row>
      <xdr:rowOff>83185</xdr:rowOff>
    </xdr:to>
    <xdr:cxnSp macro="">
      <xdr:nvCxnSpPr>
        <xdr:cNvPr id="186" name="直線コネクタ 185"/>
        <xdr:cNvCxnSpPr/>
      </xdr:nvCxnSpPr>
      <xdr:spPr>
        <a:xfrm flipV="1">
          <a:off x="1130300" y="12882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155575</xdr:rowOff>
    </xdr:from>
    <xdr:to xmlns:xdr="http://schemas.openxmlformats.org/drawingml/2006/spreadsheetDrawing">
      <xdr:col>10</xdr:col>
      <xdr:colOff>165100</xdr:colOff>
      <xdr:row>75</xdr:row>
      <xdr:rowOff>86360</xdr:rowOff>
    </xdr:to>
    <xdr:sp macro="" textlink="">
      <xdr:nvSpPr>
        <xdr:cNvPr id="187" name="フローチャート: 判断 186"/>
        <xdr:cNvSpPr/>
      </xdr:nvSpPr>
      <xdr:spPr>
        <a:xfrm>
          <a:off x="1968500" y="12842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76835</xdr:rowOff>
    </xdr:from>
    <xdr:ext cx="597535" cy="257810"/>
    <xdr:sp macro="" textlink="">
      <xdr:nvSpPr>
        <xdr:cNvPr id="188" name="テキスト ボックス 187"/>
        <xdr:cNvSpPr txBox="1"/>
      </xdr:nvSpPr>
      <xdr:spPr>
        <a:xfrm>
          <a:off x="1719580" y="129355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64135</xdr:rowOff>
    </xdr:from>
    <xdr:to xmlns:xdr="http://schemas.openxmlformats.org/drawingml/2006/spreadsheetDrawing">
      <xdr:col>6</xdr:col>
      <xdr:colOff>38100</xdr:colOff>
      <xdr:row>75</xdr:row>
      <xdr:rowOff>166370</xdr:rowOff>
    </xdr:to>
    <xdr:sp macro="" textlink="">
      <xdr:nvSpPr>
        <xdr:cNvPr id="189" name="フローチャート: 判断 188"/>
        <xdr:cNvSpPr/>
      </xdr:nvSpPr>
      <xdr:spPr>
        <a:xfrm>
          <a:off x="1079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156845</xdr:rowOff>
    </xdr:from>
    <xdr:ext cx="597535" cy="257810"/>
    <xdr:sp macro="" textlink="">
      <xdr:nvSpPr>
        <xdr:cNvPr id="190" name="テキスト ボックス 189"/>
        <xdr:cNvSpPr txBox="1"/>
      </xdr:nvSpPr>
      <xdr:spPr>
        <a:xfrm>
          <a:off x="830580" y="130155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149860</xdr:rowOff>
    </xdr:from>
    <xdr:to xmlns:xdr="http://schemas.openxmlformats.org/drawingml/2006/spreadsheetDrawing">
      <xdr:col>24</xdr:col>
      <xdr:colOff>114300</xdr:colOff>
      <xdr:row>74</xdr:row>
      <xdr:rowOff>80010</xdr:rowOff>
    </xdr:to>
    <xdr:sp macro="" textlink="">
      <xdr:nvSpPr>
        <xdr:cNvPr id="196" name="楕円 195"/>
        <xdr:cNvSpPr/>
      </xdr:nvSpPr>
      <xdr:spPr>
        <a:xfrm>
          <a:off x="4584700" y="1266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1270</xdr:rowOff>
    </xdr:from>
    <xdr:ext cx="598805" cy="259080"/>
    <xdr:sp macro="" textlink="">
      <xdr:nvSpPr>
        <xdr:cNvPr id="197" name="民生費該当値テキスト"/>
        <xdr:cNvSpPr txBox="1"/>
      </xdr:nvSpPr>
      <xdr:spPr>
        <a:xfrm>
          <a:off x="4686300" y="12517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29845</xdr:rowOff>
    </xdr:from>
    <xdr:to xmlns:xdr="http://schemas.openxmlformats.org/drawingml/2006/spreadsheetDrawing">
      <xdr:col>20</xdr:col>
      <xdr:colOff>38100</xdr:colOff>
      <xdr:row>74</xdr:row>
      <xdr:rowOff>132080</xdr:rowOff>
    </xdr:to>
    <xdr:sp macro="" textlink="">
      <xdr:nvSpPr>
        <xdr:cNvPr id="198" name="楕円 197"/>
        <xdr:cNvSpPr/>
      </xdr:nvSpPr>
      <xdr:spPr>
        <a:xfrm>
          <a:off x="3746500" y="12717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147955</xdr:rowOff>
    </xdr:from>
    <xdr:ext cx="597535" cy="258445"/>
    <xdr:sp macro="" textlink="">
      <xdr:nvSpPr>
        <xdr:cNvPr id="199" name="テキスト ボックス 198"/>
        <xdr:cNvSpPr txBox="1"/>
      </xdr:nvSpPr>
      <xdr:spPr>
        <a:xfrm>
          <a:off x="3497580" y="1249235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123190</xdr:rowOff>
    </xdr:from>
    <xdr:to xmlns:xdr="http://schemas.openxmlformats.org/drawingml/2006/spreadsheetDrawing">
      <xdr:col>15</xdr:col>
      <xdr:colOff>101600</xdr:colOff>
      <xdr:row>75</xdr:row>
      <xdr:rowOff>53340</xdr:rowOff>
    </xdr:to>
    <xdr:sp macro="" textlink="">
      <xdr:nvSpPr>
        <xdr:cNvPr id="200" name="楕円 199"/>
        <xdr:cNvSpPr/>
      </xdr:nvSpPr>
      <xdr:spPr>
        <a:xfrm>
          <a:off x="2857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44450</xdr:rowOff>
    </xdr:from>
    <xdr:ext cx="597535" cy="259080"/>
    <xdr:sp macro="" textlink="">
      <xdr:nvSpPr>
        <xdr:cNvPr id="201" name="テキスト ボックス 200"/>
        <xdr:cNvSpPr txBox="1"/>
      </xdr:nvSpPr>
      <xdr:spPr>
        <a:xfrm>
          <a:off x="2608580" y="129032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144780</xdr:rowOff>
    </xdr:from>
    <xdr:to xmlns:xdr="http://schemas.openxmlformats.org/drawingml/2006/spreadsheetDrawing">
      <xdr:col>10</xdr:col>
      <xdr:colOff>165100</xdr:colOff>
      <xdr:row>75</xdr:row>
      <xdr:rowOff>74930</xdr:rowOff>
    </xdr:to>
    <xdr:sp macro="" textlink="">
      <xdr:nvSpPr>
        <xdr:cNvPr id="202" name="楕円 201"/>
        <xdr:cNvSpPr/>
      </xdr:nvSpPr>
      <xdr:spPr>
        <a:xfrm>
          <a:off x="19685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91440</xdr:rowOff>
    </xdr:from>
    <xdr:ext cx="597535" cy="259080"/>
    <xdr:sp macro="" textlink="">
      <xdr:nvSpPr>
        <xdr:cNvPr id="203" name="テキスト ボックス 202"/>
        <xdr:cNvSpPr txBox="1"/>
      </xdr:nvSpPr>
      <xdr:spPr>
        <a:xfrm>
          <a:off x="1719580" y="12607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32385</xdr:rowOff>
    </xdr:from>
    <xdr:to xmlns:xdr="http://schemas.openxmlformats.org/drawingml/2006/spreadsheetDrawing">
      <xdr:col>6</xdr:col>
      <xdr:colOff>38100</xdr:colOff>
      <xdr:row>75</xdr:row>
      <xdr:rowOff>133985</xdr:rowOff>
    </xdr:to>
    <xdr:sp macro="" textlink="">
      <xdr:nvSpPr>
        <xdr:cNvPr id="204" name="楕円 203"/>
        <xdr:cNvSpPr/>
      </xdr:nvSpPr>
      <xdr:spPr>
        <a:xfrm>
          <a:off x="10795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150495</xdr:rowOff>
    </xdr:from>
    <xdr:ext cx="597535" cy="259080"/>
    <xdr:sp macro="" textlink="">
      <xdr:nvSpPr>
        <xdr:cNvPr id="205" name="テキスト ボックス 204"/>
        <xdr:cNvSpPr txBox="1"/>
      </xdr:nvSpPr>
      <xdr:spPr>
        <a:xfrm>
          <a:off x="830580" y="126663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4" name="テキスト ボックス 213"/>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650" cy="259080"/>
    <xdr:sp macro="" textlink="">
      <xdr:nvSpPr>
        <xdr:cNvPr id="217" name="テキスト ボックス 216"/>
        <xdr:cNvSpPr txBox="1"/>
      </xdr:nvSpPr>
      <xdr:spPr>
        <a:xfrm>
          <a:off x="513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4360" cy="257810"/>
    <xdr:sp macro="" textlink="">
      <xdr:nvSpPr>
        <xdr:cNvPr id="219" name="テキスト ボックス 218"/>
        <xdr:cNvSpPr txBox="1"/>
      </xdr:nvSpPr>
      <xdr:spPr>
        <a:xfrm>
          <a:off x="166370" y="16603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4360" cy="259080"/>
    <xdr:sp macro="" textlink="">
      <xdr:nvSpPr>
        <xdr:cNvPr id="221" name="テキスト ボックス 220"/>
        <xdr:cNvSpPr txBox="1"/>
      </xdr:nvSpPr>
      <xdr:spPr>
        <a:xfrm>
          <a:off x="166370" y="16276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3" name="テキスト ボックス 222"/>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5" name="テキスト ボックス 224"/>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27" name="テキスト ボックス 226"/>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9" name="テキスト ボックス 228"/>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53340</xdr:rowOff>
    </xdr:from>
    <xdr:to xmlns:xdr="http://schemas.openxmlformats.org/drawingml/2006/spreadsheetDrawing">
      <xdr:col>24</xdr:col>
      <xdr:colOff>62865</xdr:colOff>
      <xdr:row>98</xdr:row>
      <xdr:rowOff>110490</xdr:rowOff>
    </xdr:to>
    <xdr:cxnSp macro="">
      <xdr:nvCxnSpPr>
        <xdr:cNvPr id="231" name="直線コネクタ 230"/>
        <xdr:cNvCxnSpPr/>
      </xdr:nvCxnSpPr>
      <xdr:spPr>
        <a:xfrm flipV="1">
          <a:off x="4633595" y="154838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114300</xdr:rowOff>
    </xdr:from>
    <xdr:ext cx="534670" cy="259080"/>
    <xdr:sp macro="" textlink="">
      <xdr:nvSpPr>
        <xdr:cNvPr id="232" name="衛生費最小値テキスト"/>
        <xdr:cNvSpPr txBox="1"/>
      </xdr:nvSpPr>
      <xdr:spPr>
        <a:xfrm>
          <a:off x="4686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110490</xdr:rowOff>
    </xdr:from>
    <xdr:to xmlns:xdr="http://schemas.openxmlformats.org/drawingml/2006/spreadsheetDrawing">
      <xdr:col>24</xdr:col>
      <xdr:colOff>152400</xdr:colOff>
      <xdr:row>98</xdr:row>
      <xdr:rowOff>110490</xdr:rowOff>
    </xdr:to>
    <xdr:cxnSp macro="">
      <xdr:nvCxnSpPr>
        <xdr:cNvPr id="233" name="直線コネクタ 232"/>
        <xdr:cNvCxnSpPr/>
      </xdr:nvCxnSpPr>
      <xdr:spPr>
        <a:xfrm>
          <a:off x="4546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171450</xdr:rowOff>
    </xdr:from>
    <xdr:ext cx="598805" cy="259080"/>
    <xdr:sp macro="" textlink="">
      <xdr:nvSpPr>
        <xdr:cNvPr id="234" name="衛生費最大値テキスト"/>
        <xdr:cNvSpPr txBox="1"/>
      </xdr:nvSpPr>
      <xdr:spPr>
        <a:xfrm>
          <a:off x="4686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486,463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53340</xdr:rowOff>
    </xdr:from>
    <xdr:to xmlns:xdr="http://schemas.openxmlformats.org/drawingml/2006/spreadsheetDrawing">
      <xdr:col>24</xdr:col>
      <xdr:colOff>152400</xdr:colOff>
      <xdr:row>90</xdr:row>
      <xdr:rowOff>53340</xdr:rowOff>
    </xdr:to>
    <xdr:cxnSp macro="">
      <xdr:nvCxnSpPr>
        <xdr:cNvPr id="235" name="直線コネクタ 234"/>
        <xdr:cNvCxnSpPr/>
      </xdr:nvCxnSpPr>
      <xdr:spPr>
        <a:xfrm>
          <a:off x="4546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81280</xdr:rowOff>
    </xdr:from>
    <xdr:to xmlns:xdr="http://schemas.openxmlformats.org/drawingml/2006/spreadsheetDrawing">
      <xdr:col>24</xdr:col>
      <xdr:colOff>63500</xdr:colOff>
      <xdr:row>95</xdr:row>
      <xdr:rowOff>58420</xdr:rowOff>
    </xdr:to>
    <xdr:cxnSp macro="">
      <xdr:nvCxnSpPr>
        <xdr:cNvPr id="236" name="直線コネクタ 235"/>
        <xdr:cNvCxnSpPr/>
      </xdr:nvCxnSpPr>
      <xdr:spPr>
        <a:xfrm>
          <a:off x="3797300" y="16197580"/>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135255</xdr:rowOff>
    </xdr:from>
    <xdr:ext cx="598805" cy="257810"/>
    <xdr:sp macro="" textlink="">
      <xdr:nvSpPr>
        <xdr:cNvPr id="237" name="衛生費平均値テキスト"/>
        <xdr:cNvSpPr txBox="1"/>
      </xdr:nvSpPr>
      <xdr:spPr>
        <a:xfrm>
          <a:off x="4686300" y="165944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156845</xdr:rowOff>
    </xdr:from>
    <xdr:to xmlns:xdr="http://schemas.openxmlformats.org/drawingml/2006/spreadsheetDrawing">
      <xdr:col>24</xdr:col>
      <xdr:colOff>114300</xdr:colOff>
      <xdr:row>97</xdr:row>
      <xdr:rowOff>86995</xdr:rowOff>
    </xdr:to>
    <xdr:sp macro="" textlink="">
      <xdr:nvSpPr>
        <xdr:cNvPr id="238" name="フローチャート: 判断 237"/>
        <xdr:cNvSpPr/>
      </xdr:nvSpPr>
      <xdr:spPr>
        <a:xfrm>
          <a:off x="45847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81280</xdr:rowOff>
    </xdr:from>
    <xdr:to xmlns:xdr="http://schemas.openxmlformats.org/drawingml/2006/spreadsheetDrawing">
      <xdr:col>19</xdr:col>
      <xdr:colOff>177800</xdr:colOff>
      <xdr:row>95</xdr:row>
      <xdr:rowOff>125730</xdr:rowOff>
    </xdr:to>
    <xdr:cxnSp macro="">
      <xdr:nvCxnSpPr>
        <xdr:cNvPr id="239" name="直線コネクタ 238"/>
        <xdr:cNvCxnSpPr/>
      </xdr:nvCxnSpPr>
      <xdr:spPr>
        <a:xfrm flipV="1">
          <a:off x="2908300" y="1619758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43180</xdr:rowOff>
    </xdr:from>
    <xdr:to xmlns:xdr="http://schemas.openxmlformats.org/drawingml/2006/spreadsheetDrawing">
      <xdr:col>20</xdr:col>
      <xdr:colOff>38100</xdr:colOff>
      <xdr:row>97</xdr:row>
      <xdr:rowOff>144780</xdr:rowOff>
    </xdr:to>
    <xdr:sp macro="" textlink="">
      <xdr:nvSpPr>
        <xdr:cNvPr id="240" name="フローチャート: 判断 239"/>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135890</xdr:rowOff>
    </xdr:from>
    <xdr:ext cx="597535" cy="259080"/>
    <xdr:sp macro="" textlink="">
      <xdr:nvSpPr>
        <xdr:cNvPr id="241" name="テキスト ボックス 240"/>
        <xdr:cNvSpPr txBox="1"/>
      </xdr:nvSpPr>
      <xdr:spPr>
        <a:xfrm>
          <a:off x="3497580" y="167665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125730</xdr:rowOff>
    </xdr:from>
    <xdr:to xmlns:xdr="http://schemas.openxmlformats.org/drawingml/2006/spreadsheetDrawing">
      <xdr:col>15</xdr:col>
      <xdr:colOff>50800</xdr:colOff>
      <xdr:row>96</xdr:row>
      <xdr:rowOff>107950</xdr:rowOff>
    </xdr:to>
    <xdr:cxnSp macro="">
      <xdr:nvCxnSpPr>
        <xdr:cNvPr id="242" name="直線コネクタ 241"/>
        <xdr:cNvCxnSpPr/>
      </xdr:nvCxnSpPr>
      <xdr:spPr>
        <a:xfrm flipV="1">
          <a:off x="2019300" y="1641348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144145</xdr:rowOff>
    </xdr:from>
    <xdr:to xmlns:xdr="http://schemas.openxmlformats.org/drawingml/2006/spreadsheetDrawing">
      <xdr:col>15</xdr:col>
      <xdr:colOff>101600</xdr:colOff>
      <xdr:row>97</xdr:row>
      <xdr:rowOff>74930</xdr:rowOff>
    </xdr:to>
    <xdr:sp macro="" textlink="">
      <xdr:nvSpPr>
        <xdr:cNvPr id="243" name="フローチャート: 判断 242"/>
        <xdr:cNvSpPr/>
      </xdr:nvSpPr>
      <xdr:spPr>
        <a:xfrm>
          <a:off x="2857500" y="16603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65405</xdr:rowOff>
    </xdr:from>
    <xdr:ext cx="597535" cy="257810"/>
    <xdr:sp macro="" textlink="">
      <xdr:nvSpPr>
        <xdr:cNvPr id="244" name="テキスト ボックス 243"/>
        <xdr:cNvSpPr txBox="1"/>
      </xdr:nvSpPr>
      <xdr:spPr>
        <a:xfrm>
          <a:off x="2608580" y="166960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107950</xdr:rowOff>
    </xdr:from>
    <xdr:to xmlns:xdr="http://schemas.openxmlformats.org/drawingml/2006/spreadsheetDrawing">
      <xdr:col>10</xdr:col>
      <xdr:colOff>114300</xdr:colOff>
      <xdr:row>96</xdr:row>
      <xdr:rowOff>129540</xdr:rowOff>
    </xdr:to>
    <xdr:cxnSp macro="">
      <xdr:nvCxnSpPr>
        <xdr:cNvPr id="245" name="直線コネクタ 244"/>
        <xdr:cNvCxnSpPr/>
      </xdr:nvCxnSpPr>
      <xdr:spPr>
        <a:xfrm flipV="1">
          <a:off x="1130300" y="165671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147955</xdr:rowOff>
    </xdr:from>
    <xdr:to xmlns:xdr="http://schemas.openxmlformats.org/drawingml/2006/spreadsheetDrawing">
      <xdr:col>10</xdr:col>
      <xdr:colOff>165100</xdr:colOff>
      <xdr:row>97</xdr:row>
      <xdr:rowOff>78105</xdr:rowOff>
    </xdr:to>
    <xdr:sp macro="" textlink="">
      <xdr:nvSpPr>
        <xdr:cNvPr id="246" name="フローチャート: 判断 245"/>
        <xdr:cNvSpPr/>
      </xdr:nvSpPr>
      <xdr:spPr>
        <a:xfrm>
          <a:off x="1968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69215</xdr:rowOff>
    </xdr:from>
    <xdr:ext cx="597535" cy="259080"/>
    <xdr:sp macro="" textlink="">
      <xdr:nvSpPr>
        <xdr:cNvPr id="247" name="テキスト ボックス 246"/>
        <xdr:cNvSpPr txBox="1"/>
      </xdr:nvSpPr>
      <xdr:spPr>
        <a:xfrm>
          <a:off x="1719580" y="16699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22225</xdr:rowOff>
    </xdr:from>
    <xdr:to xmlns:xdr="http://schemas.openxmlformats.org/drawingml/2006/spreadsheetDrawing">
      <xdr:col>6</xdr:col>
      <xdr:colOff>38100</xdr:colOff>
      <xdr:row>97</xdr:row>
      <xdr:rowOff>123825</xdr:rowOff>
    </xdr:to>
    <xdr:sp macro="" textlink="">
      <xdr:nvSpPr>
        <xdr:cNvPr id="248" name="フローチャート: 判断 247"/>
        <xdr:cNvSpPr/>
      </xdr:nvSpPr>
      <xdr:spPr>
        <a:xfrm>
          <a:off x="1079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114935</xdr:rowOff>
    </xdr:from>
    <xdr:ext cx="597535" cy="259080"/>
    <xdr:sp macro="" textlink="">
      <xdr:nvSpPr>
        <xdr:cNvPr id="249" name="テキスト ボックス 248"/>
        <xdr:cNvSpPr txBox="1"/>
      </xdr:nvSpPr>
      <xdr:spPr>
        <a:xfrm>
          <a:off x="830580" y="167455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7620</xdr:rowOff>
    </xdr:from>
    <xdr:to xmlns:xdr="http://schemas.openxmlformats.org/drawingml/2006/spreadsheetDrawing">
      <xdr:col>24</xdr:col>
      <xdr:colOff>114300</xdr:colOff>
      <xdr:row>95</xdr:row>
      <xdr:rowOff>109220</xdr:rowOff>
    </xdr:to>
    <xdr:sp macro="" textlink="">
      <xdr:nvSpPr>
        <xdr:cNvPr id="255" name="楕円 254"/>
        <xdr:cNvSpPr/>
      </xdr:nvSpPr>
      <xdr:spPr>
        <a:xfrm>
          <a:off x="4584700" y="162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30480</xdr:rowOff>
    </xdr:from>
    <xdr:ext cx="598805" cy="257810"/>
    <xdr:sp macro="" textlink="">
      <xdr:nvSpPr>
        <xdr:cNvPr id="256" name="衛生費該当値テキスト"/>
        <xdr:cNvSpPr txBox="1"/>
      </xdr:nvSpPr>
      <xdr:spPr>
        <a:xfrm>
          <a:off x="4686300" y="1614678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30480</xdr:rowOff>
    </xdr:from>
    <xdr:to xmlns:xdr="http://schemas.openxmlformats.org/drawingml/2006/spreadsheetDrawing">
      <xdr:col>20</xdr:col>
      <xdr:colOff>38100</xdr:colOff>
      <xdr:row>94</xdr:row>
      <xdr:rowOff>132080</xdr:rowOff>
    </xdr:to>
    <xdr:sp macro="" textlink="">
      <xdr:nvSpPr>
        <xdr:cNvPr id="257" name="楕円 256"/>
        <xdr:cNvSpPr/>
      </xdr:nvSpPr>
      <xdr:spPr>
        <a:xfrm>
          <a:off x="3746500" y="161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148590</xdr:rowOff>
    </xdr:from>
    <xdr:ext cx="597535" cy="259080"/>
    <xdr:sp macro="" textlink="">
      <xdr:nvSpPr>
        <xdr:cNvPr id="258" name="テキスト ボックス 257"/>
        <xdr:cNvSpPr txBox="1"/>
      </xdr:nvSpPr>
      <xdr:spPr>
        <a:xfrm>
          <a:off x="3497580" y="159219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74930</xdr:rowOff>
    </xdr:from>
    <xdr:to xmlns:xdr="http://schemas.openxmlformats.org/drawingml/2006/spreadsheetDrawing">
      <xdr:col>15</xdr:col>
      <xdr:colOff>101600</xdr:colOff>
      <xdr:row>96</xdr:row>
      <xdr:rowOff>5080</xdr:rowOff>
    </xdr:to>
    <xdr:sp macro="" textlink="">
      <xdr:nvSpPr>
        <xdr:cNvPr id="259" name="楕円 258"/>
        <xdr:cNvSpPr/>
      </xdr:nvSpPr>
      <xdr:spPr>
        <a:xfrm>
          <a:off x="2857500" y="163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21590</xdr:rowOff>
    </xdr:from>
    <xdr:ext cx="597535" cy="259080"/>
    <xdr:sp macro="" textlink="">
      <xdr:nvSpPr>
        <xdr:cNvPr id="260" name="テキスト ボックス 259"/>
        <xdr:cNvSpPr txBox="1"/>
      </xdr:nvSpPr>
      <xdr:spPr>
        <a:xfrm>
          <a:off x="2608580" y="161378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57150</xdr:rowOff>
    </xdr:from>
    <xdr:to xmlns:xdr="http://schemas.openxmlformats.org/drawingml/2006/spreadsheetDrawing">
      <xdr:col>10</xdr:col>
      <xdr:colOff>165100</xdr:colOff>
      <xdr:row>96</xdr:row>
      <xdr:rowOff>158750</xdr:rowOff>
    </xdr:to>
    <xdr:sp macro="" textlink="">
      <xdr:nvSpPr>
        <xdr:cNvPr id="261" name="楕円 260"/>
        <xdr:cNvSpPr/>
      </xdr:nvSpPr>
      <xdr:spPr>
        <a:xfrm>
          <a:off x="1968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3810</xdr:rowOff>
    </xdr:from>
    <xdr:ext cx="597535" cy="259080"/>
    <xdr:sp macro="" textlink="">
      <xdr:nvSpPr>
        <xdr:cNvPr id="262" name="テキスト ボックス 261"/>
        <xdr:cNvSpPr txBox="1"/>
      </xdr:nvSpPr>
      <xdr:spPr>
        <a:xfrm>
          <a:off x="1719580" y="162915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78740</xdr:rowOff>
    </xdr:from>
    <xdr:to xmlns:xdr="http://schemas.openxmlformats.org/drawingml/2006/spreadsheetDrawing">
      <xdr:col>6</xdr:col>
      <xdr:colOff>38100</xdr:colOff>
      <xdr:row>97</xdr:row>
      <xdr:rowOff>8890</xdr:rowOff>
    </xdr:to>
    <xdr:sp macro="" textlink="">
      <xdr:nvSpPr>
        <xdr:cNvPr id="263" name="楕円 262"/>
        <xdr:cNvSpPr/>
      </xdr:nvSpPr>
      <xdr:spPr>
        <a:xfrm>
          <a:off x="1079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25400</xdr:rowOff>
    </xdr:from>
    <xdr:ext cx="597535" cy="259080"/>
    <xdr:sp macro="" textlink="">
      <xdr:nvSpPr>
        <xdr:cNvPr id="264" name="テキスト ボックス 263"/>
        <xdr:cNvSpPr txBox="1"/>
      </xdr:nvSpPr>
      <xdr:spPr>
        <a:xfrm>
          <a:off x="830580" y="163131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3" name="テキスト ボックス 272"/>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6" name="テキスト ボックス 275"/>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090" cy="259080"/>
    <xdr:sp macro="" textlink="">
      <xdr:nvSpPr>
        <xdr:cNvPr id="278" name="テキスト ボックス 277"/>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090" cy="257810"/>
    <xdr:sp macro="" textlink="">
      <xdr:nvSpPr>
        <xdr:cNvPr id="280" name="テキスト ボックス 279"/>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090" cy="259080"/>
    <xdr:sp macro="" textlink="">
      <xdr:nvSpPr>
        <xdr:cNvPr id="282" name="テキスト ボックス 281"/>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7810"/>
    <xdr:sp macro="" textlink="">
      <xdr:nvSpPr>
        <xdr:cNvPr id="286" name="テキスト ボックス 285"/>
        <xdr:cNvSpPr txBox="1"/>
      </xdr:nvSpPr>
      <xdr:spPr>
        <a:xfrm>
          <a:off x="6072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99695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243195"/>
          <a:ext cx="127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46355</xdr:rowOff>
    </xdr:from>
    <xdr:ext cx="534670" cy="259080"/>
    <xdr:sp macro="" textlink="">
      <xdr:nvSpPr>
        <xdr:cNvPr id="291" name="労働費最大値テキスト"/>
        <xdr:cNvSpPr txBox="1"/>
      </xdr:nvSpPr>
      <xdr:spPr>
        <a:xfrm>
          <a:off x="10528300" y="5018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99695</xdr:rowOff>
    </xdr:from>
    <xdr:to xmlns:xdr="http://schemas.openxmlformats.org/drawingml/2006/spreadsheetDrawing">
      <xdr:col>55</xdr:col>
      <xdr:colOff>88900</xdr:colOff>
      <xdr:row>30</xdr:row>
      <xdr:rowOff>99695</xdr:rowOff>
    </xdr:to>
    <xdr:cxnSp macro="">
      <xdr:nvCxnSpPr>
        <xdr:cNvPr id="292" name="直線コネクタ 291"/>
        <xdr:cNvCxnSpPr/>
      </xdr:nvCxnSpPr>
      <xdr:spPr>
        <a:xfrm>
          <a:off x="10388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3" name="直線コネクタ 292"/>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80010</xdr:rowOff>
    </xdr:from>
    <xdr:ext cx="378460" cy="259080"/>
    <xdr:sp macro="" textlink="">
      <xdr:nvSpPr>
        <xdr:cNvPr id="294" name="労働費平均値テキスト"/>
        <xdr:cNvSpPr txBox="1"/>
      </xdr:nvSpPr>
      <xdr:spPr>
        <a:xfrm>
          <a:off x="10528300" y="64236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57150</xdr:rowOff>
    </xdr:from>
    <xdr:to xmlns:xdr="http://schemas.openxmlformats.org/drawingml/2006/spreadsheetDrawing">
      <xdr:col>55</xdr:col>
      <xdr:colOff>50800</xdr:colOff>
      <xdr:row>38</xdr:row>
      <xdr:rowOff>158750</xdr:rowOff>
    </xdr:to>
    <xdr:sp macro="" textlink="">
      <xdr:nvSpPr>
        <xdr:cNvPr id="295" name="フローチャート: 判断 294"/>
        <xdr:cNvSpPr/>
      </xdr:nvSpPr>
      <xdr:spPr>
        <a:xfrm>
          <a:off x="10426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43815</xdr:rowOff>
    </xdr:from>
    <xdr:to xmlns:xdr="http://schemas.openxmlformats.org/drawingml/2006/spreadsheetDrawing">
      <xdr:col>50</xdr:col>
      <xdr:colOff>114300</xdr:colOff>
      <xdr:row>39</xdr:row>
      <xdr:rowOff>44450</xdr:rowOff>
    </xdr:to>
    <xdr:cxnSp macro="">
      <xdr:nvCxnSpPr>
        <xdr:cNvPr id="296" name="直線コネクタ 295"/>
        <xdr:cNvCxnSpPr/>
      </xdr:nvCxnSpPr>
      <xdr:spPr>
        <a:xfrm>
          <a:off x="8750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154940</xdr:rowOff>
    </xdr:from>
    <xdr:to xmlns:xdr="http://schemas.openxmlformats.org/drawingml/2006/spreadsheetDrawing">
      <xdr:col>50</xdr:col>
      <xdr:colOff>165100</xdr:colOff>
      <xdr:row>38</xdr:row>
      <xdr:rowOff>84455</xdr:rowOff>
    </xdr:to>
    <xdr:sp macro="" textlink="">
      <xdr:nvSpPr>
        <xdr:cNvPr id="297" name="フローチャート: 判断 296"/>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100965</xdr:rowOff>
    </xdr:from>
    <xdr:ext cx="468630" cy="257810"/>
    <xdr:sp macro="" textlink="">
      <xdr:nvSpPr>
        <xdr:cNvPr id="298" name="テキスト ボックス 297"/>
        <xdr:cNvSpPr txBox="1"/>
      </xdr:nvSpPr>
      <xdr:spPr>
        <a:xfrm>
          <a:off x="9404350" y="62731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43815</xdr:rowOff>
    </xdr:from>
    <xdr:to xmlns:xdr="http://schemas.openxmlformats.org/drawingml/2006/spreadsheetDrawing">
      <xdr:col>45</xdr:col>
      <xdr:colOff>177800</xdr:colOff>
      <xdr:row>39</xdr:row>
      <xdr:rowOff>44450</xdr:rowOff>
    </xdr:to>
    <xdr:cxnSp macro="">
      <xdr:nvCxnSpPr>
        <xdr:cNvPr id="299" name="直線コネクタ 298"/>
        <xdr:cNvCxnSpPr/>
      </xdr:nvCxnSpPr>
      <xdr:spPr>
        <a:xfrm flipV="1">
          <a:off x="7861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164465</xdr:rowOff>
    </xdr:to>
    <xdr:sp macro="" textlink="">
      <xdr:nvSpPr>
        <xdr:cNvPr id="300" name="フローチャート: 判断 299"/>
        <xdr:cNvSpPr/>
      </xdr:nvSpPr>
      <xdr:spPr>
        <a:xfrm>
          <a:off x="86995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9525</xdr:rowOff>
    </xdr:from>
    <xdr:ext cx="378460" cy="257810"/>
    <xdr:sp macro="" textlink="">
      <xdr:nvSpPr>
        <xdr:cNvPr id="301" name="テキスト ボックス 300"/>
        <xdr:cNvSpPr txBox="1"/>
      </xdr:nvSpPr>
      <xdr:spPr>
        <a:xfrm>
          <a:off x="8561070" y="635317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2" name="直線コネクタ 301"/>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72390</xdr:rowOff>
    </xdr:from>
    <xdr:to xmlns:xdr="http://schemas.openxmlformats.org/drawingml/2006/spreadsheetDrawing">
      <xdr:col>41</xdr:col>
      <xdr:colOff>101600</xdr:colOff>
      <xdr:row>39</xdr:row>
      <xdr:rowOff>2540</xdr:rowOff>
    </xdr:to>
    <xdr:sp macro="" textlink="">
      <xdr:nvSpPr>
        <xdr:cNvPr id="303" name="フローチャート: 判断 302"/>
        <xdr:cNvSpPr/>
      </xdr:nvSpPr>
      <xdr:spPr>
        <a:xfrm>
          <a:off x="7810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19050</xdr:rowOff>
    </xdr:from>
    <xdr:ext cx="378460" cy="257810"/>
    <xdr:sp macro="" textlink="">
      <xdr:nvSpPr>
        <xdr:cNvPr id="304" name="テキスト ボックス 303"/>
        <xdr:cNvSpPr txBox="1"/>
      </xdr:nvSpPr>
      <xdr:spPr>
        <a:xfrm>
          <a:off x="7672070" y="63627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93345</xdr:rowOff>
    </xdr:from>
    <xdr:to xmlns:xdr="http://schemas.openxmlformats.org/drawingml/2006/spreadsheetDrawing">
      <xdr:col>36</xdr:col>
      <xdr:colOff>165100</xdr:colOff>
      <xdr:row>39</xdr:row>
      <xdr:rowOff>23495</xdr:rowOff>
    </xdr:to>
    <xdr:sp macro="" textlink="">
      <xdr:nvSpPr>
        <xdr:cNvPr id="305" name="フローチャート: 判断 304"/>
        <xdr:cNvSpPr/>
      </xdr:nvSpPr>
      <xdr:spPr>
        <a:xfrm>
          <a:off x="6921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40640</xdr:rowOff>
    </xdr:from>
    <xdr:ext cx="378460" cy="257810"/>
    <xdr:sp macro="" textlink="">
      <xdr:nvSpPr>
        <xdr:cNvPr id="306" name="テキスト ボックス 305"/>
        <xdr:cNvSpPr txBox="1"/>
      </xdr:nvSpPr>
      <xdr:spPr>
        <a:xfrm>
          <a:off x="6783070" y="638429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3"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285" cy="257810"/>
    <xdr:sp macro="" textlink="">
      <xdr:nvSpPr>
        <xdr:cNvPr id="315" name="テキスト ボックス 314"/>
        <xdr:cNvSpPr txBox="1"/>
      </xdr:nvSpPr>
      <xdr:spPr>
        <a:xfrm>
          <a:off x="951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164465</xdr:rowOff>
    </xdr:from>
    <xdr:to xmlns:xdr="http://schemas.openxmlformats.org/drawingml/2006/spreadsheetDrawing">
      <xdr:col>46</xdr:col>
      <xdr:colOff>38100</xdr:colOff>
      <xdr:row>39</xdr:row>
      <xdr:rowOff>94615</xdr:rowOff>
    </xdr:to>
    <xdr:sp macro="" textlink="">
      <xdr:nvSpPr>
        <xdr:cNvPr id="316" name="楕円 315"/>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285" cy="257810"/>
    <xdr:sp macro="" textlink="">
      <xdr:nvSpPr>
        <xdr:cNvPr id="317" name="テキスト ボックス 316"/>
        <xdr:cNvSpPr txBox="1"/>
      </xdr:nvSpPr>
      <xdr:spPr>
        <a:xfrm>
          <a:off x="8625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285" cy="257810"/>
    <xdr:sp macro="" textlink="">
      <xdr:nvSpPr>
        <xdr:cNvPr id="319" name="テキスト ボックス 318"/>
        <xdr:cNvSpPr txBox="1"/>
      </xdr:nvSpPr>
      <xdr:spPr>
        <a:xfrm>
          <a:off x="7736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285" cy="257810"/>
    <xdr:sp macro="" textlink="">
      <xdr:nvSpPr>
        <xdr:cNvPr id="321" name="テキスト ボックス 320"/>
        <xdr:cNvSpPr txBox="1"/>
      </xdr:nvSpPr>
      <xdr:spPr>
        <a:xfrm>
          <a:off x="6847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2" name="直線コネクタ 331"/>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33" name="テキスト ボックス 332"/>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4" name="直線コネクタ 333"/>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360" cy="257810"/>
    <xdr:sp macro="" textlink="">
      <xdr:nvSpPr>
        <xdr:cNvPr id="335" name="テキスト ボックス 334"/>
        <xdr:cNvSpPr txBox="1"/>
      </xdr:nvSpPr>
      <xdr:spPr>
        <a:xfrm>
          <a:off x="6008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6" name="直線コネクタ 335"/>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360" cy="259080"/>
    <xdr:sp macro="" textlink="">
      <xdr:nvSpPr>
        <xdr:cNvPr id="337" name="テキスト ボックス 336"/>
        <xdr:cNvSpPr txBox="1"/>
      </xdr:nvSpPr>
      <xdr:spPr>
        <a:xfrm>
          <a:off x="6008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8" name="直線コネクタ 337"/>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360" cy="257810"/>
    <xdr:sp macro="" textlink="">
      <xdr:nvSpPr>
        <xdr:cNvPr id="339" name="テキスト ボックス 338"/>
        <xdr:cNvSpPr txBox="1"/>
      </xdr:nvSpPr>
      <xdr:spPr>
        <a:xfrm>
          <a:off x="6008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0" name="直線コネクタ 339"/>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360" cy="258445"/>
    <xdr:sp macro="" textlink="">
      <xdr:nvSpPr>
        <xdr:cNvPr id="341" name="テキスト ボックス 340"/>
        <xdr:cNvSpPr txBox="1"/>
      </xdr:nvSpPr>
      <xdr:spPr>
        <a:xfrm>
          <a:off x="6008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2" name="直線コネクタ 341"/>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4530" cy="259080"/>
    <xdr:sp macro="" textlink="">
      <xdr:nvSpPr>
        <xdr:cNvPr id="343" name="テキスト ボックス 342"/>
        <xdr:cNvSpPr txBox="1"/>
      </xdr:nvSpPr>
      <xdr:spPr>
        <a:xfrm>
          <a:off x="5918200" y="8439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4530" cy="257810"/>
    <xdr:sp macro="" textlink="">
      <xdr:nvSpPr>
        <xdr:cNvPr id="345" name="テキスト ボックス 344"/>
        <xdr:cNvSpPr txBox="1"/>
      </xdr:nvSpPr>
      <xdr:spPr>
        <a:xfrm>
          <a:off x="5918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3810</xdr:rowOff>
    </xdr:from>
    <xdr:to xmlns:xdr="http://schemas.openxmlformats.org/drawingml/2006/spreadsheetDrawing">
      <xdr:col>54</xdr:col>
      <xdr:colOff>189865</xdr:colOff>
      <xdr:row>59</xdr:row>
      <xdr:rowOff>86360</xdr:rowOff>
    </xdr:to>
    <xdr:cxnSp macro="">
      <xdr:nvCxnSpPr>
        <xdr:cNvPr id="347" name="直線コネクタ 346"/>
        <xdr:cNvCxnSpPr/>
      </xdr:nvCxnSpPr>
      <xdr:spPr>
        <a:xfrm flipV="1">
          <a:off x="10475595" y="87477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90170</xdr:rowOff>
    </xdr:from>
    <xdr:ext cx="469900" cy="259080"/>
    <xdr:sp macro="" textlink="">
      <xdr:nvSpPr>
        <xdr:cNvPr id="348" name="農林水産業費最小値テキスト"/>
        <xdr:cNvSpPr txBox="1"/>
      </xdr:nvSpPr>
      <xdr:spPr>
        <a:xfrm>
          <a:off x="10528300" y="10205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86360</xdr:rowOff>
    </xdr:from>
    <xdr:to xmlns:xdr="http://schemas.openxmlformats.org/drawingml/2006/spreadsheetDrawing">
      <xdr:col>55</xdr:col>
      <xdr:colOff>88900</xdr:colOff>
      <xdr:row>59</xdr:row>
      <xdr:rowOff>86360</xdr:rowOff>
    </xdr:to>
    <xdr:cxnSp macro="">
      <xdr:nvCxnSpPr>
        <xdr:cNvPr id="349" name="直線コネクタ 348"/>
        <xdr:cNvCxnSpPr/>
      </xdr:nvCxnSpPr>
      <xdr:spPr>
        <a:xfrm>
          <a:off x="10388600" y="10201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121920</xdr:rowOff>
    </xdr:from>
    <xdr:ext cx="598805" cy="257810"/>
    <xdr:sp macro="" textlink="">
      <xdr:nvSpPr>
        <xdr:cNvPr id="350" name="農林水産業費最大値テキスト"/>
        <xdr:cNvSpPr txBox="1"/>
      </xdr:nvSpPr>
      <xdr:spPr>
        <a:xfrm>
          <a:off x="10528300" y="85229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3810</xdr:rowOff>
    </xdr:from>
    <xdr:to xmlns:xdr="http://schemas.openxmlformats.org/drawingml/2006/spreadsheetDrawing">
      <xdr:col>55</xdr:col>
      <xdr:colOff>88900</xdr:colOff>
      <xdr:row>51</xdr:row>
      <xdr:rowOff>3810</xdr:rowOff>
    </xdr:to>
    <xdr:cxnSp macro="">
      <xdr:nvCxnSpPr>
        <xdr:cNvPr id="351" name="直線コネクタ 350"/>
        <xdr:cNvCxnSpPr/>
      </xdr:nvCxnSpPr>
      <xdr:spPr>
        <a:xfrm>
          <a:off x="10388600" y="874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85090</xdr:rowOff>
    </xdr:from>
    <xdr:to xmlns:xdr="http://schemas.openxmlformats.org/drawingml/2006/spreadsheetDrawing">
      <xdr:col>55</xdr:col>
      <xdr:colOff>0</xdr:colOff>
      <xdr:row>56</xdr:row>
      <xdr:rowOff>157480</xdr:rowOff>
    </xdr:to>
    <xdr:cxnSp macro="">
      <xdr:nvCxnSpPr>
        <xdr:cNvPr id="352" name="直線コネクタ 351"/>
        <xdr:cNvCxnSpPr/>
      </xdr:nvCxnSpPr>
      <xdr:spPr>
        <a:xfrm>
          <a:off x="9639300" y="968629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170180</xdr:rowOff>
    </xdr:from>
    <xdr:ext cx="598805" cy="259080"/>
    <xdr:sp macro="" textlink="">
      <xdr:nvSpPr>
        <xdr:cNvPr id="353" name="農林水産業費平均値テキスト"/>
        <xdr:cNvSpPr txBox="1"/>
      </xdr:nvSpPr>
      <xdr:spPr>
        <a:xfrm>
          <a:off x="10528300" y="99428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20320</xdr:rowOff>
    </xdr:from>
    <xdr:to xmlns:xdr="http://schemas.openxmlformats.org/drawingml/2006/spreadsheetDrawing">
      <xdr:col>55</xdr:col>
      <xdr:colOff>50800</xdr:colOff>
      <xdr:row>58</xdr:row>
      <xdr:rowOff>121920</xdr:rowOff>
    </xdr:to>
    <xdr:sp macro="" textlink="">
      <xdr:nvSpPr>
        <xdr:cNvPr id="354" name="フローチャート: 判断 353"/>
        <xdr:cNvSpPr/>
      </xdr:nvSpPr>
      <xdr:spPr>
        <a:xfrm>
          <a:off x="1042670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85090</xdr:rowOff>
    </xdr:from>
    <xdr:to xmlns:xdr="http://schemas.openxmlformats.org/drawingml/2006/spreadsheetDrawing">
      <xdr:col>50</xdr:col>
      <xdr:colOff>114300</xdr:colOff>
      <xdr:row>57</xdr:row>
      <xdr:rowOff>99695</xdr:rowOff>
    </xdr:to>
    <xdr:cxnSp macro="">
      <xdr:nvCxnSpPr>
        <xdr:cNvPr id="355" name="直線コネクタ 354"/>
        <xdr:cNvCxnSpPr/>
      </xdr:nvCxnSpPr>
      <xdr:spPr>
        <a:xfrm flipV="1">
          <a:off x="8750300" y="968629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164465</xdr:rowOff>
    </xdr:from>
    <xdr:to xmlns:xdr="http://schemas.openxmlformats.org/drawingml/2006/spreadsheetDrawing">
      <xdr:col>50</xdr:col>
      <xdr:colOff>165100</xdr:colOff>
      <xdr:row>58</xdr:row>
      <xdr:rowOff>94615</xdr:rowOff>
    </xdr:to>
    <xdr:sp macro="" textlink="">
      <xdr:nvSpPr>
        <xdr:cNvPr id="356" name="フローチャート: 判断 355"/>
        <xdr:cNvSpPr/>
      </xdr:nvSpPr>
      <xdr:spPr>
        <a:xfrm>
          <a:off x="9588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86360</xdr:rowOff>
    </xdr:from>
    <xdr:ext cx="597535" cy="257810"/>
    <xdr:sp macro="" textlink="">
      <xdr:nvSpPr>
        <xdr:cNvPr id="357" name="テキスト ボックス 356"/>
        <xdr:cNvSpPr txBox="1"/>
      </xdr:nvSpPr>
      <xdr:spPr>
        <a:xfrm>
          <a:off x="9339580" y="100304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73025</xdr:rowOff>
    </xdr:from>
    <xdr:to xmlns:xdr="http://schemas.openxmlformats.org/drawingml/2006/spreadsheetDrawing">
      <xdr:col>45</xdr:col>
      <xdr:colOff>177800</xdr:colOff>
      <xdr:row>57</xdr:row>
      <xdr:rowOff>99695</xdr:rowOff>
    </xdr:to>
    <xdr:cxnSp macro="">
      <xdr:nvCxnSpPr>
        <xdr:cNvPr id="358" name="直線コネクタ 357"/>
        <xdr:cNvCxnSpPr/>
      </xdr:nvCxnSpPr>
      <xdr:spPr>
        <a:xfrm>
          <a:off x="7861300" y="984567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135890</xdr:rowOff>
    </xdr:from>
    <xdr:to xmlns:xdr="http://schemas.openxmlformats.org/drawingml/2006/spreadsheetDrawing">
      <xdr:col>46</xdr:col>
      <xdr:colOff>38100</xdr:colOff>
      <xdr:row>58</xdr:row>
      <xdr:rowOff>66040</xdr:rowOff>
    </xdr:to>
    <xdr:sp macro="" textlink="">
      <xdr:nvSpPr>
        <xdr:cNvPr id="359" name="フローチャート: 判断 358"/>
        <xdr:cNvSpPr/>
      </xdr:nvSpPr>
      <xdr:spPr>
        <a:xfrm>
          <a:off x="8699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57150</xdr:rowOff>
    </xdr:from>
    <xdr:ext cx="597535" cy="259080"/>
    <xdr:sp macro="" textlink="">
      <xdr:nvSpPr>
        <xdr:cNvPr id="360" name="テキスト ボックス 359"/>
        <xdr:cNvSpPr txBox="1"/>
      </xdr:nvSpPr>
      <xdr:spPr>
        <a:xfrm>
          <a:off x="8450580" y="100012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73025</xdr:rowOff>
    </xdr:from>
    <xdr:to xmlns:xdr="http://schemas.openxmlformats.org/drawingml/2006/spreadsheetDrawing">
      <xdr:col>41</xdr:col>
      <xdr:colOff>50800</xdr:colOff>
      <xdr:row>57</xdr:row>
      <xdr:rowOff>139065</xdr:rowOff>
    </xdr:to>
    <xdr:cxnSp macro="">
      <xdr:nvCxnSpPr>
        <xdr:cNvPr id="361" name="直線コネクタ 360"/>
        <xdr:cNvCxnSpPr/>
      </xdr:nvCxnSpPr>
      <xdr:spPr>
        <a:xfrm flipV="1">
          <a:off x="6972300" y="98456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129540</xdr:rowOff>
    </xdr:from>
    <xdr:to xmlns:xdr="http://schemas.openxmlformats.org/drawingml/2006/spreadsheetDrawing">
      <xdr:col>41</xdr:col>
      <xdr:colOff>101600</xdr:colOff>
      <xdr:row>58</xdr:row>
      <xdr:rowOff>59690</xdr:rowOff>
    </xdr:to>
    <xdr:sp macro="" textlink="">
      <xdr:nvSpPr>
        <xdr:cNvPr id="362" name="フローチャート: 判断 361"/>
        <xdr:cNvSpPr/>
      </xdr:nvSpPr>
      <xdr:spPr>
        <a:xfrm>
          <a:off x="7810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50800</xdr:rowOff>
    </xdr:from>
    <xdr:ext cx="597535" cy="259080"/>
    <xdr:sp macro="" textlink="">
      <xdr:nvSpPr>
        <xdr:cNvPr id="363" name="テキスト ボックス 362"/>
        <xdr:cNvSpPr txBox="1"/>
      </xdr:nvSpPr>
      <xdr:spPr>
        <a:xfrm>
          <a:off x="7561580" y="9994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133985</xdr:rowOff>
    </xdr:from>
    <xdr:to xmlns:xdr="http://schemas.openxmlformats.org/drawingml/2006/spreadsheetDrawing">
      <xdr:col>36</xdr:col>
      <xdr:colOff>165100</xdr:colOff>
      <xdr:row>58</xdr:row>
      <xdr:rowOff>64135</xdr:rowOff>
    </xdr:to>
    <xdr:sp macro="" textlink="">
      <xdr:nvSpPr>
        <xdr:cNvPr id="364" name="フローチャート: 判断 363"/>
        <xdr:cNvSpPr/>
      </xdr:nvSpPr>
      <xdr:spPr>
        <a:xfrm>
          <a:off x="6921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55245</xdr:rowOff>
    </xdr:from>
    <xdr:ext cx="597535" cy="257810"/>
    <xdr:sp macro="" textlink="">
      <xdr:nvSpPr>
        <xdr:cNvPr id="365" name="テキスト ボックス 364"/>
        <xdr:cNvSpPr txBox="1"/>
      </xdr:nvSpPr>
      <xdr:spPr>
        <a:xfrm>
          <a:off x="6672580" y="99993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106680</xdr:rowOff>
    </xdr:from>
    <xdr:to xmlns:xdr="http://schemas.openxmlformats.org/drawingml/2006/spreadsheetDrawing">
      <xdr:col>55</xdr:col>
      <xdr:colOff>50800</xdr:colOff>
      <xdr:row>57</xdr:row>
      <xdr:rowOff>36830</xdr:rowOff>
    </xdr:to>
    <xdr:sp macro="" textlink="">
      <xdr:nvSpPr>
        <xdr:cNvPr id="371" name="楕円 370"/>
        <xdr:cNvSpPr/>
      </xdr:nvSpPr>
      <xdr:spPr>
        <a:xfrm>
          <a:off x="104267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129540</xdr:rowOff>
    </xdr:from>
    <xdr:ext cx="598805" cy="259080"/>
    <xdr:sp macro="" textlink="">
      <xdr:nvSpPr>
        <xdr:cNvPr id="372" name="農林水産業費該当値テキスト"/>
        <xdr:cNvSpPr txBox="1"/>
      </xdr:nvSpPr>
      <xdr:spPr>
        <a:xfrm>
          <a:off x="10528300" y="9559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34290</xdr:rowOff>
    </xdr:from>
    <xdr:to xmlns:xdr="http://schemas.openxmlformats.org/drawingml/2006/spreadsheetDrawing">
      <xdr:col>50</xdr:col>
      <xdr:colOff>165100</xdr:colOff>
      <xdr:row>56</xdr:row>
      <xdr:rowOff>135890</xdr:rowOff>
    </xdr:to>
    <xdr:sp macro="" textlink="">
      <xdr:nvSpPr>
        <xdr:cNvPr id="373" name="楕円 372"/>
        <xdr:cNvSpPr/>
      </xdr:nvSpPr>
      <xdr:spPr>
        <a:xfrm>
          <a:off x="9588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152400</xdr:rowOff>
    </xdr:from>
    <xdr:ext cx="597535" cy="259080"/>
    <xdr:sp macro="" textlink="">
      <xdr:nvSpPr>
        <xdr:cNvPr id="374" name="テキスト ボックス 373"/>
        <xdr:cNvSpPr txBox="1"/>
      </xdr:nvSpPr>
      <xdr:spPr>
        <a:xfrm>
          <a:off x="9339580" y="94107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48895</xdr:rowOff>
    </xdr:from>
    <xdr:to xmlns:xdr="http://schemas.openxmlformats.org/drawingml/2006/spreadsheetDrawing">
      <xdr:col>46</xdr:col>
      <xdr:colOff>38100</xdr:colOff>
      <xdr:row>57</xdr:row>
      <xdr:rowOff>150495</xdr:rowOff>
    </xdr:to>
    <xdr:sp macro="" textlink="">
      <xdr:nvSpPr>
        <xdr:cNvPr id="375" name="楕円 374"/>
        <xdr:cNvSpPr/>
      </xdr:nvSpPr>
      <xdr:spPr>
        <a:xfrm>
          <a:off x="869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167005</xdr:rowOff>
    </xdr:from>
    <xdr:ext cx="597535" cy="257810"/>
    <xdr:sp macro="" textlink="">
      <xdr:nvSpPr>
        <xdr:cNvPr id="376" name="テキスト ボックス 375"/>
        <xdr:cNvSpPr txBox="1"/>
      </xdr:nvSpPr>
      <xdr:spPr>
        <a:xfrm>
          <a:off x="8450580" y="95967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22225</xdr:rowOff>
    </xdr:from>
    <xdr:to xmlns:xdr="http://schemas.openxmlformats.org/drawingml/2006/spreadsheetDrawing">
      <xdr:col>41</xdr:col>
      <xdr:colOff>101600</xdr:colOff>
      <xdr:row>57</xdr:row>
      <xdr:rowOff>123825</xdr:rowOff>
    </xdr:to>
    <xdr:sp macro="" textlink="">
      <xdr:nvSpPr>
        <xdr:cNvPr id="377" name="楕円 376"/>
        <xdr:cNvSpPr/>
      </xdr:nvSpPr>
      <xdr:spPr>
        <a:xfrm>
          <a:off x="7810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140335</xdr:rowOff>
    </xdr:from>
    <xdr:ext cx="597535" cy="259080"/>
    <xdr:sp macro="" textlink="">
      <xdr:nvSpPr>
        <xdr:cNvPr id="378" name="テキスト ボックス 377"/>
        <xdr:cNvSpPr txBox="1"/>
      </xdr:nvSpPr>
      <xdr:spPr>
        <a:xfrm>
          <a:off x="7561580" y="95700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88265</xdr:rowOff>
    </xdr:from>
    <xdr:to xmlns:xdr="http://schemas.openxmlformats.org/drawingml/2006/spreadsheetDrawing">
      <xdr:col>36</xdr:col>
      <xdr:colOff>165100</xdr:colOff>
      <xdr:row>58</xdr:row>
      <xdr:rowOff>18415</xdr:rowOff>
    </xdr:to>
    <xdr:sp macro="" textlink="">
      <xdr:nvSpPr>
        <xdr:cNvPr id="379" name="楕円 378"/>
        <xdr:cNvSpPr/>
      </xdr:nvSpPr>
      <xdr:spPr>
        <a:xfrm>
          <a:off x="692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34925</xdr:rowOff>
    </xdr:from>
    <xdr:ext cx="597535" cy="259080"/>
    <xdr:sp macro="" textlink="">
      <xdr:nvSpPr>
        <xdr:cNvPr id="380" name="テキスト ボックス 379"/>
        <xdr:cNvSpPr txBox="1"/>
      </xdr:nvSpPr>
      <xdr:spPr>
        <a:xfrm>
          <a:off x="6672580" y="96361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9" name="テキスト ボックス 388"/>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92" name="テキスト ボックス 391"/>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360" cy="259080"/>
    <xdr:sp macro="" textlink="">
      <xdr:nvSpPr>
        <xdr:cNvPr id="394" name="テキスト ボックス 393"/>
        <xdr:cNvSpPr txBox="1"/>
      </xdr:nvSpPr>
      <xdr:spPr>
        <a:xfrm>
          <a:off x="6008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360" cy="257810"/>
    <xdr:sp macro="" textlink="">
      <xdr:nvSpPr>
        <xdr:cNvPr id="396" name="テキスト ボックス 395"/>
        <xdr:cNvSpPr txBox="1"/>
      </xdr:nvSpPr>
      <xdr:spPr>
        <a:xfrm>
          <a:off x="6008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360" cy="259080"/>
    <xdr:sp macro="" textlink="">
      <xdr:nvSpPr>
        <xdr:cNvPr id="398" name="テキスト ボックス 397"/>
        <xdr:cNvSpPr txBox="1"/>
      </xdr:nvSpPr>
      <xdr:spPr>
        <a:xfrm>
          <a:off x="6008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4530" cy="259080"/>
    <xdr:sp macro="" textlink="">
      <xdr:nvSpPr>
        <xdr:cNvPr id="400" name="テキスト ボックス 399"/>
        <xdr:cNvSpPr txBox="1"/>
      </xdr:nvSpPr>
      <xdr:spPr>
        <a:xfrm>
          <a:off x="5918200" y="1192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4530" cy="257810"/>
    <xdr:sp macro="" textlink="">
      <xdr:nvSpPr>
        <xdr:cNvPr id="402" name="テキスト ボックス 401"/>
        <xdr:cNvSpPr txBox="1"/>
      </xdr:nvSpPr>
      <xdr:spPr>
        <a:xfrm>
          <a:off x="5918200" y="1154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19685</xdr:rowOff>
    </xdr:from>
    <xdr:to xmlns:xdr="http://schemas.openxmlformats.org/drawingml/2006/spreadsheetDrawing">
      <xdr:col>54</xdr:col>
      <xdr:colOff>189865</xdr:colOff>
      <xdr:row>79</xdr:row>
      <xdr:rowOff>38100</xdr:rowOff>
    </xdr:to>
    <xdr:cxnSp macro="">
      <xdr:nvCxnSpPr>
        <xdr:cNvPr id="404" name="直線コネクタ 403"/>
        <xdr:cNvCxnSpPr/>
      </xdr:nvCxnSpPr>
      <xdr:spPr>
        <a:xfrm flipV="1">
          <a:off x="10475595" y="1219263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41910</xdr:rowOff>
    </xdr:from>
    <xdr:ext cx="469900" cy="257810"/>
    <xdr:sp macro="" textlink="">
      <xdr:nvSpPr>
        <xdr:cNvPr id="405" name="商工費最小値テキスト"/>
        <xdr:cNvSpPr txBox="1"/>
      </xdr:nvSpPr>
      <xdr:spPr>
        <a:xfrm>
          <a:off x="10528300" y="13586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38100</xdr:rowOff>
    </xdr:from>
    <xdr:to xmlns:xdr="http://schemas.openxmlformats.org/drawingml/2006/spreadsheetDrawing">
      <xdr:col>55</xdr:col>
      <xdr:colOff>88900</xdr:colOff>
      <xdr:row>79</xdr:row>
      <xdr:rowOff>38100</xdr:rowOff>
    </xdr:to>
    <xdr:cxnSp macro="">
      <xdr:nvCxnSpPr>
        <xdr:cNvPr id="406" name="直線コネクタ 405"/>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138430</xdr:rowOff>
    </xdr:from>
    <xdr:ext cx="690245" cy="259080"/>
    <xdr:sp macro="" textlink="">
      <xdr:nvSpPr>
        <xdr:cNvPr id="407" name="商工費最大値テキスト"/>
        <xdr:cNvSpPr txBox="1"/>
      </xdr:nvSpPr>
      <xdr:spPr>
        <a:xfrm>
          <a:off x="10528300" y="119684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1,099,251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19685</xdr:rowOff>
    </xdr:from>
    <xdr:to xmlns:xdr="http://schemas.openxmlformats.org/drawingml/2006/spreadsheetDrawing">
      <xdr:col>55</xdr:col>
      <xdr:colOff>88900</xdr:colOff>
      <xdr:row>71</xdr:row>
      <xdr:rowOff>19685</xdr:rowOff>
    </xdr:to>
    <xdr:cxnSp macro="">
      <xdr:nvCxnSpPr>
        <xdr:cNvPr id="408" name="直線コネクタ 407"/>
        <xdr:cNvCxnSpPr/>
      </xdr:nvCxnSpPr>
      <xdr:spPr>
        <a:xfrm>
          <a:off x="10388600" y="1219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139700</xdr:rowOff>
    </xdr:from>
    <xdr:to xmlns:xdr="http://schemas.openxmlformats.org/drawingml/2006/spreadsheetDrawing">
      <xdr:col>55</xdr:col>
      <xdr:colOff>0</xdr:colOff>
      <xdr:row>79</xdr:row>
      <xdr:rowOff>9525</xdr:rowOff>
    </xdr:to>
    <xdr:cxnSp macro="">
      <xdr:nvCxnSpPr>
        <xdr:cNvPr id="409" name="直線コネクタ 408"/>
        <xdr:cNvCxnSpPr/>
      </xdr:nvCxnSpPr>
      <xdr:spPr>
        <a:xfrm>
          <a:off x="9639300" y="135128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86360</xdr:rowOff>
    </xdr:from>
    <xdr:ext cx="534670" cy="257810"/>
    <xdr:sp macro="" textlink="">
      <xdr:nvSpPr>
        <xdr:cNvPr id="410" name="商工費平均値テキスト"/>
        <xdr:cNvSpPr txBox="1"/>
      </xdr:nvSpPr>
      <xdr:spPr>
        <a:xfrm>
          <a:off x="10528300" y="132880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63500</xdr:rowOff>
    </xdr:from>
    <xdr:to xmlns:xdr="http://schemas.openxmlformats.org/drawingml/2006/spreadsheetDrawing">
      <xdr:col>55</xdr:col>
      <xdr:colOff>50800</xdr:colOff>
      <xdr:row>78</xdr:row>
      <xdr:rowOff>165100</xdr:rowOff>
    </xdr:to>
    <xdr:sp macro="" textlink="">
      <xdr:nvSpPr>
        <xdr:cNvPr id="411" name="フローチャート: 判断 410"/>
        <xdr:cNvSpPr/>
      </xdr:nvSpPr>
      <xdr:spPr>
        <a:xfrm>
          <a:off x="104267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139700</xdr:rowOff>
    </xdr:from>
    <xdr:to xmlns:xdr="http://schemas.openxmlformats.org/drawingml/2006/spreadsheetDrawing">
      <xdr:col>50</xdr:col>
      <xdr:colOff>114300</xdr:colOff>
      <xdr:row>79</xdr:row>
      <xdr:rowOff>19685</xdr:rowOff>
    </xdr:to>
    <xdr:cxnSp macro="">
      <xdr:nvCxnSpPr>
        <xdr:cNvPr id="412" name="直線コネクタ 411"/>
        <xdr:cNvCxnSpPr/>
      </xdr:nvCxnSpPr>
      <xdr:spPr>
        <a:xfrm flipV="1">
          <a:off x="8750300" y="1351280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164465</xdr:rowOff>
    </xdr:to>
    <xdr:sp macro="" textlink="">
      <xdr:nvSpPr>
        <xdr:cNvPr id="413" name="フローチャート: 判断 412"/>
        <xdr:cNvSpPr/>
      </xdr:nvSpPr>
      <xdr:spPr>
        <a:xfrm>
          <a:off x="9588500" y="13436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9525</xdr:rowOff>
    </xdr:from>
    <xdr:ext cx="533400" cy="257810"/>
    <xdr:sp macro="" textlink="">
      <xdr:nvSpPr>
        <xdr:cNvPr id="414" name="テキスト ボックス 413"/>
        <xdr:cNvSpPr txBox="1"/>
      </xdr:nvSpPr>
      <xdr:spPr>
        <a:xfrm>
          <a:off x="9371965" y="132111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19685</xdr:rowOff>
    </xdr:from>
    <xdr:to xmlns:xdr="http://schemas.openxmlformats.org/drawingml/2006/spreadsheetDrawing">
      <xdr:col>45</xdr:col>
      <xdr:colOff>177800</xdr:colOff>
      <xdr:row>79</xdr:row>
      <xdr:rowOff>20955</xdr:rowOff>
    </xdr:to>
    <xdr:cxnSp macro="">
      <xdr:nvCxnSpPr>
        <xdr:cNvPr id="415" name="直線コネクタ 414"/>
        <xdr:cNvCxnSpPr/>
      </xdr:nvCxnSpPr>
      <xdr:spPr>
        <a:xfrm flipV="1">
          <a:off x="7861300" y="135642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80010</xdr:rowOff>
    </xdr:from>
    <xdr:to xmlns:xdr="http://schemas.openxmlformats.org/drawingml/2006/spreadsheetDrawing">
      <xdr:col>46</xdr:col>
      <xdr:colOff>38100</xdr:colOff>
      <xdr:row>79</xdr:row>
      <xdr:rowOff>10160</xdr:rowOff>
    </xdr:to>
    <xdr:sp macro="" textlink="">
      <xdr:nvSpPr>
        <xdr:cNvPr id="416" name="フローチャート: 判断 415"/>
        <xdr:cNvSpPr/>
      </xdr:nvSpPr>
      <xdr:spPr>
        <a:xfrm>
          <a:off x="8699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26670</xdr:rowOff>
    </xdr:from>
    <xdr:ext cx="533400" cy="259080"/>
    <xdr:sp macro="" textlink="">
      <xdr:nvSpPr>
        <xdr:cNvPr id="417" name="テキスト ボックス 416"/>
        <xdr:cNvSpPr txBox="1"/>
      </xdr:nvSpPr>
      <xdr:spPr>
        <a:xfrm>
          <a:off x="8482965" y="13228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2540</xdr:rowOff>
    </xdr:from>
    <xdr:to xmlns:xdr="http://schemas.openxmlformats.org/drawingml/2006/spreadsheetDrawing">
      <xdr:col>41</xdr:col>
      <xdr:colOff>50800</xdr:colOff>
      <xdr:row>79</xdr:row>
      <xdr:rowOff>20955</xdr:rowOff>
    </xdr:to>
    <xdr:cxnSp macro="">
      <xdr:nvCxnSpPr>
        <xdr:cNvPr id="418" name="直線コネクタ 417"/>
        <xdr:cNvCxnSpPr/>
      </xdr:nvCxnSpPr>
      <xdr:spPr>
        <a:xfrm>
          <a:off x="6972300" y="1354709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79375</xdr:rowOff>
    </xdr:from>
    <xdr:to xmlns:xdr="http://schemas.openxmlformats.org/drawingml/2006/spreadsheetDrawing">
      <xdr:col>41</xdr:col>
      <xdr:colOff>101600</xdr:colOff>
      <xdr:row>79</xdr:row>
      <xdr:rowOff>9525</xdr:rowOff>
    </xdr:to>
    <xdr:sp macro="" textlink="">
      <xdr:nvSpPr>
        <xdr:cNvPr id="419" name="フローチャート: 判断 418"/>
        <xdr:cNvSpPr/>
      </xdr:nvSpPr>
      <xdr:spPr>
        <a:xfrm>
          <a:off x="78105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26035</xdr:rowOff>
    </xdr:from>
    <xdr:ext cx="533400" cy="259080"/>
    <xdr:sp macro="" textlink="">
      <xdr:nvSpPr>
        <xdr:cNvPr id="420" name="テキスト ボックス 419"/>
        <xdr:cNvSpPr txBox="1"/>
      </xdr:nvSpPr>
      <xdr:spPr>
        <a:xfrm>
          <a:off x="7593965" y="132276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98425</xdr:rowOff>
    </xdr:from>
    <xdr:to xmlns:xdr="http://schemas.openxmlformats.org/drawingml/2006/spreadsheetDrawing">
      <xdr:col>36</xdr:col>
      <xdr:colOff>165100</xdr:colOff>
      <xdr:row>79</xdr:row>
      <xdr:rowOff>29210</xdr:rowOff>
    </xdr:to>
    <xdr:sp macro="" textlink="">
      <xdr:nvSpPr>
        <xdr:cNvPr id="421" name="フローチャート: 判断 420"/>
        <xdr:cNvSpPr/>
      </xdr:nvSpPr>
      <xdr:spPr>
        <a:xfrm>
          <a:off x="6921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45085</xdr:rowOff>
    </xdr:from>
    <xdr:ext cx="533400" cy="258445"/>
    <xdr:sp macro="" textlink="">
      <xdr:nvSpPr>
        <xdr:cNvPr id="422" name="テキスト ボックス 421"/>
        <xdr:cNvSpPr txBox="1"/>
      </xdr:nvSpPr>
      <xdr:spPr>
        <a:xfrm>
          <a:off x="6704965" y="132467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130175</xdr:rowOff>
    </xdr:from>
    <xdr:to xmlns:xdr="http://schemas.openxmlformats.org/drawingml/2006/spreadsheetDrawing">
      <xdr:col>55</xdr:col>
      <xdr:colOff>50800</xdr:colOff>
      <xdr:row>79</xdr:row>
      <xdr:rowOff>60325</xdr:rowOff>
    </xdr:to>
    <xdr:sp macro="" textlink="">
      <xdr:nvSpPr>
        <xdr:cNvPr id="428" name="楕円 427"/>
        <xdr:cNvSpPr/>
      </xdr:nvSpPr>
      <xdr:spPr>
        <a:xfrm>
          <a:off x="10426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45085</xdr:rowOff>
    </xdr:from>
    <xdr:ext cx="534670" cy="258445"/>
    <xdr:sp macro="" textlink="">
      <xdr:nvSpPr>
        <xdr:cNvPr id="429" name="商工費該当値テキスト"/>
        <xdr:cNvSpPr txBox="1"/>
      </xdr:nvSpPr>
      <xdr:spPr>
        <a:xfrm>
          <a:off x="10528300" y="13418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88900</xdr:rowOff>
    </xdr:from>
    <xdr:to xmlns:xdr="http://schemas.openxmlformats.org/drawingml/2006/spreadsheetDrawing">
      <xdr:col>50</xdr:col>
      <xdr:colOff>165100</xdr:colOff>
      <xdr:row>79</xdr:row>
      <xdr:rowOff>19050</xdr:rowOff>
    </xdr:to>
    <xdr:sp macro="" textlink="">
      <xdr:nvSpPr>
        <xdr:cNvPr id="430" name="楕円 429"/>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10160</xdr:rowOff>
    </xdr:from>
    <xdr:ext cx="533400" cy="259080"/>
    <xdr:sp macro="" textlink="">
      <xdr:nvSpPr>
        <xdr:cNvPr id="431" name="テキスト ボックス 430"/>
        <xdr:cNvSpPr txBox="1"/>
      </xdr:nvSpPr>
      <xdr:spPr>
        <a:xfrm>
          <a:off x="9371965" y="13554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140335</xdr:rowOff>
    </xdr:from>
    <xdr:to xmlns:xdr="http://schemas.openxmlformats.org/drawingml/2006/spreadsheetDrawing">
      <xdr:col>46</xdr:col>
      <xdr:colOff>38100</xdr:colOff>
      <xdr:row>79</xdr:row>
      <xdr:rowOff>70485</xdr:rowOff>
    </xdr:to>
    <xdr:sp macro="" textlink="">
      <xdr:nvSpPr>
        <xdr:cNvPr id="432" name="楕円 431"/>
        <xdr:cNvSpPr/>
      </xdr:nvSpPr>
      <xdr:spPr>
        <a:xfrm>
          <a:off x="8699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61595</xdr:rowOff>
    </xdr:from>
    <xdr:ext cx="533400" cy="259080"/>
    <xdr:sp macro="" textlink="">
      <xdr:nvSpPr>
        <xdr:cNvPr id="433" name="テキスト ボックス 432"/>
        <xdr:cNvSpPr txBox="1"/>
      </xdr:nvSpPr>
      <xdr:spPr>
        <a:xfrm>
          <a:off x="8482965" y="13606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141605</xdr:rowOff>
    </xdr:from>
    <xdr:to xmlns:xdr="http://schemas.openxmlformats.org/drawingml/2006/spreadsheetDrawing">
      <xdr:col>41</xdr:col>
      <xdr:colOff>101600</xdr:colOff>
      <xdr:row>79</xdr:row>
      <xdr:rowOff>71755</xdr:rowOff>
    </xdr:to>
    <xdr:sp macro="" textlink="">
      <xdr:nvSpPr>
        <xdr:cNvPr id="434" name="楕円 433"/>
        <xdr:cNvSpPr/>
      </xdr:nvSpPr>
      <xdr:spPr>
        <a:xfrm>
          <a:off x="7810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63500</xdr:rowOff>
    </xdr:from>
    <xdr:ext cx="533400" cy="257810"/>
    <xdr:sp macro="" textlink="">
      <xdr:nvSpPr>
        <xdr:cNvPr id="435" name="テキスト ボックス 434"/>
        <xdr:cNvSpPr txBox="1"/>
      </xdr:nvSpPr>
      <xdr:spPr>
        <a:xfrm>
          <a:off x="7593965" y="13608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123190</xdr:rowOff>
    </xdr:from>
    <xdr:to xmlns:xdr="http://schemas.openxmlformats.org/drawingml/2006/spreadsheetDrawing">
      <xdr:col>36</xdr:col>
      <xdr:colOff>165100</xdr:colOff>
      <xdr:row>79</xdr:row>
      <xdr:rowOff>53340</xdr:rowOff>
    </xdr:to>
    <xdr:sp macro="" textlink="">
      <xdr:nvSpPr>
        <xdr:cNvPr id="436" name="楕円 435"/>
        <xdr:cNvSpPr/>
      </xdr:nvSpPr>
      <xdr:spPr>
        <a:xfrm>
          <a:off x="6921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44450</xdr:rowOff>
    </xdr:from>
    <xdr:ext cx="533400" cy="259080"/>
    <xdr:sp macro="" textlink="">
      <xdr:nvSpPr>
        <xdr:cNvPr id="437" name="テキスト ボックス 436"/>
        <xdr:cNvSpPr txBox="1"/>
      </xdr:nvSpPr>
      <xdr:spPr>
        <a:xfrm>
          <a:off x="6704965" y="1358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6" name="テキスト ボックス 445"/>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9" name="テキスト ボックス 448"/>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360" cy="259080"/>
    <xdr:sp macro="" textlink="">
      <xdr:nvSpPr>
        <xdr:cNvPr id="451" name="テキスト ボックス 450"/>
        <xdr:cNvSpPr txBox="1"/>
      </xdr:nvSpPr>
      <xdr:spPr>
        <a:xfrm>
          <a:off x="6008370" y="1649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360" cy="257810"/>
    <xdr:sp macro="" textlink="">
      <xdr:nvSpPr>
        <xdr:cNvPr id="453" name="テキスト ボックス 452"/>
        <xdr:cNvSpPr txBox="1"/>
      </xdr:nvSpPr>
      <xdr:spPr>
        <a:xfrm>
          <a:off x="6008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360" cy="259080"/>
    <xdr:sp macro="" textlink="">
      <xdr:nvSpPr>
        <xdr:cNvPr id="455" name="テキスト ボックス 454"/>
        <xdr:cNvSpPr txBox="1"/>
      </xdr:nvSpPr>
      <xdr:spPr>
        <a:xfrm>
          <a:off x="6008370" y="1573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7" name="テキスト ボックス 456"/>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4530" cy="257810"/>
    <xdr:sp macro="" textlink="">
      <xdr:nvSpPr>
        <xdr:cNvPr id="459" name="テキスト ボックス 458"/>
        <xdr:cNvSpPr txBox="1"/>
      </xdr:nvSpPr>
      <xdr:spPr>
        <a:xfrm>
          <a:off x="5918200" y="14970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134620</xdr:rowOff>
    </xdr:from>
    <xdr:to xmlns:xdr="http://schemas.openxmlformats.org/drawingml/2006/spreadsheetDrawing">
      <xdr:col>54</xdr:col>
      <xdr:colOff>189865</xdr:colOff>
      <xdr:row>98</xdr:row>
      <xdr:rowOff>146685</xdr:rowOff>
    </xdr:to>
    <xdr:cxnSp macro="">
      <xdr:nvCxnSpPr>
        <xdr:cNvPr id="461" name="直線コネクタ 460"/>
        <xdr:cNvCxnSpPr/>
      </xdr:nvCxnSpPr>
      <xdr:spPr>
        <a:xfrm flipV="1">
          <a:off x="10475595" y="15565120"/>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150495</xdr:rowOff>
    </xdr:from>
    <xdr:ext cx="534670" cy="259080"/>
    <xdr:sp macro="" textlink="">
      <xdr:nvSpPr>
        <xdr:cNvPr id="462" name="土木費最小値テキスト"/>
        <xdr:cNvSpPr txBox="1"/>
      </xdr:nvSpPr>
      <xdr:spPr>
        <a:xfrm>
          <a:off x="10528300" y="16952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146685</xdr:rowOff>
    </xdr:from>
    <xdr:to xmlns:xdr="http://schemas.openxmlformats.org/drawingml/2006/spreadsheetDrawing">
      <xdr:col>55</xdr:col>
      <xdr:colOff>88900</xdr:colOff>
      <xdr:row>98</xdr:row>
      <xdr:rowOff>146685</xdr:rowOff>
    </xdr:to>
    <xdr:cxnSp macro="">
      <xdr:nvCxnSpPr>
        <xdr:cNvPr id="463" name="直線コネクタ 462"/>
        <xdr:cNvCxnSpPr/>
      </xdr:nvCxnSpPr>
      <xdr:spPr>
        <a:xfrm>
          <a:off x="10388600" y="1694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64"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762,506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134620</xdr:rowOff>
    </xdr:from>
    <xdr:to xmlns:xdr="http://schemas.openxmlformats.org/drawingml/2006/spreadsheetDrawing">
      <xdr:col>55</xdr:col>
      <xdr:colOff>88900</xdr:colOff>
      <xdr:row>90</xdr:row>
      <xdr:rowOff>134620</xdr:rowOff>
    </xdr:to>
    <xdr:cxnSp macro="">
      <xdr:nvCxnSpPr>
        <xdr:cNvPr id="465" name="直線コネクタ 464"/>
        <xdr:cNvCxnSpPr/>
      </xdr:nvCxnSpPr>
      <xdr:spPr>
        <a:xfrm>
          <a:off x="10388600" y="15565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24765</xdr:rowOff>
    </xdr:from>
    <xdr:to xmlns:xdr="http://schemas.openxmlformats.org/drawingml/2006/spreadsheetDrawing">
      <xdr:col>55</xdr:col>
      <xdr:colOff>0</xdr:colOff>
      <xdr:row>97</xdr:row>
      <xdr:rowOff>4445</xdr:rowOff>
    </xdr:to>
    <xdr:cxnSp macro="">
      <xdr:nvCxnSpPr>
        <xdr:cNvPr id="466" name="直線コネクタ 465"/>
        <xdr:cNvCxnSpPr/>
      </xdr:nvCxnSpPr>
      <xdr:spPr>
        <a:xfrm>
          <a:off x="9639300" y="16483965"/>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18415</xdr:rowOff>
    </xdr:from>
    <xdr:ext cx="598805" cy="257810"/>
    <xdr:sp macro="" textlink="">
      <xdr:nvSpPr>
        <xdr:cNvPr id="467" name="土木費平均値テキスト"/>
        <xdr:cNvSpPr txBox="1"/>
      </xdr:nvSpPr>
      <xdr:spPr>
        <a:xfrm>
          <a:off x="10528300" y="1664906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40640</xdr:rowOff>
    </xdr:from>
    <xdr:to xmlns:xdr="http://schemas.openxmlformats.org/drawingml/2006/spreadsheetDrawing">
      <xdr:col>55</xdr:col>
      <xdr:colOff>50800</xdr:colOff>
      <xdr:row>97</xdr:row>
      <xdr:rowOff>141605</xdr:rowOff>
    </xdr:to>
    <xdr:sp macro="" textlink="">
      <xdr:nvSpPr>
        <xdr:cNvPr id="468" name="フローチャート: 判断 467"/>
        <xdr:cNvSpPr/>
      </xdr:nvSpPr>
      <xdr:spPr>
        <a:xfrm>
          <a:off x="104267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24765</xdr:rowOff>
    </xdr:from>
    <xdr:to xmlns:xdr="http://schemas.openxmlformats.org/drawingml/2006/spreadsheetDrawing">
      <xdr:col>50</xdr:col>
      <xdr:colOff>114300</xdr:colOff>
      <xdr:row>96</xdr:row>
      <xdr:rowOff>56515</xdr:rowOff>
    </xdr:to>
    <xdr:cxnSp macro="">
      <xdr:nvCxnSpPr>
        <xdr:cNvPr id="469" name="直線コネクタ 468"/>
        <xdr:cNvCxnSpPr/>
      </xdr:nvCxnSpPr>
      <xdr:spPr>
        <a:xfrm flipV="1">
          <a:off x="8750300" y="164839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40640</xdr:rowOff>
    </xdr:from>
    <xdr:to xmlns:xdr="http://schemas.openxmlformats.org/drawingml/2006/spreadsheetDrawing">
      <xdr:col>50</xdr:col>
      <xdr:colOff>165100</xdr:colOff>
      <xdr:row>97</xdr:row>
      <xdr:rowOff>141605</xdr:rowOff>
    </xdr:to>
    <xdr:sp macro="" textlink="">
      <xdr:nvSpPr>
        <xdr:cNvPr id="470" name="フローチャート: 判断 469"/>
        <xdr:cNvSpPr/>
      </xdr:nvSpPr>
      <xdr:spPr>
        <a:xfrm>
          <a:off x="9588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132715</xdr:rowOff>
    </xdr:from>
    <xdr:ext cx="597535" cy="257810"/>
    <xdr:sp macro="" textlink="">
      <xdr:nvSpPr>
        <xdr:cNvPr id="471" name="テキスト ボックス 470"/>
        <xdr:cNvSpPr txBox="1"/>
      </xdr:nvSpPr>
      <xdr:spPr>
        <a:xfrm>
          <a:off x="9339580" y="1676336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123825</xdr:rowOff>
    </xdr:from>
    <xdr:to xmlns:xdr="http://schemas.openxmlformats.org/drawingml/2006/spreadsheetDrawing">
      <xdr:col>45</xdr:col>
      <xdr:colOff>177800</xdr:colOff>
      <xdr:row>96</xdr:row>
      <xdr:rowOff>56515</xdr:rowOff>
    </xdr:to>
    <xdr:cxnSp macro="">
      <xdr:nvCxnSpPr>
        <xdr:cNvPr id="472" name="直線コネクタ 471"/>
        <xdr:cNvCxnSpPr/>
      </xdr:nvCxnSpPr>
      <xdr:spPr>
        <a:xfrm>
          <a:off x="7861300" y="1624012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71120</xdr:rowOff>
    </xdr:from>
    <xdr:to xmlns:xdr="http://schemas.openxmlformats.org/drawingml/2006/spreadsheetDrawing">
      <xdr:col>46</xdr:col>
      <xdr:colOff>38100</xdr:colOff>
      <xdr:row>98</xdr:row>
      <xdr:rowOff>1270</xdr:rowOff>
    </xdr:to>
    <xdr:sp macro="" textlink="">
      <xdr:nvSpPr>
        <xdr:cNvPr id="473" name="フローチャート: 判断 472"/>
        <xdr:cNvSpPr/>
      </xdr:nvSpPr>
      <xdr:spPr>
        <a:xfrm>
          <a:off x="8699500" y="167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97</xdr:row>
      <xdr:rowOff>163830</xdr:rowOff>
    </xdr:from>
    <xdr:ext cx="597535" cy="259080"/>
    <xdr:sp macro="" textlink="">
      <xdr:nvSpPr>
        <xdr:cNvPr id="474" name="テキスト ボックス 473"/>
        <xdr:cNvSpPr txBox="1"/>
      </xdr:nvSpPr>
      <xdr:spPr>
        <a:xfrm>
          <a:off x="8450580" y="16794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123825</xdr:rowOff>
    </xdr:from>
    <xdr:to xmlns:xdr="http://schemas.openxmlformats.org/drawingml/2006/spreadsheetDrawing">
      <xdr:col>41</xdr:col>
      <xdr:colOff>50800</xdr:colOff>
      <xdr:row>94</xdr:row>
      <xdr:rowOff>138430</xdr:rowOff>
    </xdr:to>
    <xdr:cxnSp macro="">
      <xdr:nvCxnSpPr>
        <xdr:cNvPr id="475" name="直線コネクタ 474"/>
        <xdr:cNvCxnSpPr/>
      </xdr:nvCxnSpPr>
      <xdr:spPr>
        <a:xfrm flipV="1">
          <a:off x="6972300" y="162401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41275</xdr:rowOff>
    </xdr:from>
    <xdr:to xmlns:xdr="http://schemas.openxmlformats.org/drawingml/2006/spreadsheetDrawing">
      <xdr:col>41</xdr:col>
      <xdr:colOff>101600</xdr:colOff>
      <xdr:row>97</xdr:row>
      <xdr:rowOff>143510</xdr:rowOff>
    </xdr:to>
    <xdr:sp macro="" textlink="">
      <xdr:nvSpPr>
        <xdr:cNvPr id="476" name="フローチャート: 判断 475"/>
        <xdr:cNvSpPr/>
      </xdr:nvSpPr>
      <xdr:spPr>
        <a:xfrm>
          <a:off x="7810500" y="1667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97</xdr:row>
      <xdr:rowOff>133985</xdr:rowOff>
    </xdr:from>
    <xdr:ext cx="597535" cy="257810"/>
    <xdr:sp macro="" textlink="">
      <xdr:nvSpPr>
        <xdr:cNvPr id="477" name="テキスト ボックス 476"/>
        <xdr:cNvSpPr txBox="1"/>
      </xdr:nvSpPr>
      <xdr:spPr>
        <a:xfrm>
          <a:off x="7561580" y="167646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56515</xdr:rowOff>
    </xdr:from>
    <xdr:to xmlns:xdr="http://schemas.openxmlformats.org/drawingml/2006/spreadsheetDrawing">
      <xdr:col>36</xdr:col>
      <xdr:colOff>165100</xdr:colOff>
      <xdr:row>97</xdr:row>
      <xdr:rowOff>158115</xdr:rowOff>
    </xdr:to>
    <xdr:sp macro="" textlink="">
      <xdr:nvSpPr>
        <xdr:cNvPr id="478" name="フローチャート: 判断 477"/>
        <xdr:cNvSpPr/>
      </xdr:nvSpPr>
      <xdr:spPr>
        <a:xfrm>
          <a:off x="69215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149225</xdr:rowOff>
    </xdr:from>
    <xdr:ext cx="597535" cy="259080"/>
    <xdr:sp macro="" textlink="">
      <xdr:nvSpPr>
        <xdr:cNvPr id="479" name="テキスト ボックス 478"/>
        <xdr:cNvSpPr txBox="1"/>
      </xdr:nvSpPr>
      <xdr:spPr>
        <a:xfrm>
          <a:off x="6672580" y="167798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125095</xdr:rowOff>
    </xdr:from>
    <xdr:to xmlns:xdr="http://schemas.openxmlformats.org/drawingml/2006/spreadsheetDrawing">
      <xdr:col>55</xdr:col>
      <xdr:colOff>50800</xdr:colOff>
      <xdr:row>97</xdr:row>
      <xdr:rowOff>55245</xdr:rowOff>
    </xdr:to>
    <xdr:sp macro="" textlink="">
      <xdr:nvSpPr>
        <xdr:cNvPr id="485" name="楕円 484"/>
        <xdr:cNvSpPr/>
      </xdr:nvSpPr>
      <xdr:spPr>
        <a:xfrm>
          <a:off x="104267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147955</xdr:rowOff>
    </xdr:from>
    <xdr:ext cx="598805" cy="258445"/>
    <xdr:sp macro="" textlink="">
      <xdr:nvSpPr>
        <xdr:cNvPr id="486" name="土木費該当値テキスト"/>
        <xdr:cNvSpPr txBox="1"/>
      </xdr:nvSpPr>
      <xdr:spPr>
        <a:xfrm>
          <a:off x="10528300" y="1643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145415</xdr:rowOff>
    </xdr:from>
    <xdr:to xmlns:xdr="http://schemas.openxmlformats.org/drawingml/2006/spreadsheetDrawing">
      <xdr:col>50</xdr:col>
      <xdr:colOff>165100</xdr:colOff>
      <xdr:row>96</xdr:row>
      <xdr:rowOff>75565</xdr:rowOff>
    </xdr:to>
    <xdr:sp macro="" textlink="">
      <xdr:nvSpPr>
        <xdr:cNvPr id="487" name="楕円 486"/>
        <xdr:cNvSpPr/>
      </xdr:nvSpPr>
      <xdr:spPr>
        <a:xfrm>
          <a:off x="9588500" y="164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92075</xdr:rowOff>
    </xdr:from>
    <xdr:ext cx="597535" cy="259080"/>
    <xdr:sp macro="" textlink="">
      <xdr:nvSpPr>
        <xdr:cNvPr id="488" name="テキスト ボックス 487"/>
        <xdr:cNvSpPr txBox="1"/>
      </xdr:nvSpPr>
      <xdr:spPr>
        <a:xfrm>
          <a:off x="9339580" y="162083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6350</xdr:rowOff>
    </xdr:from>
    <xdr:to xmlns:xdr="http://schemas.openxmlformats.org/drawingml/2006/spreadsheetDrawing">
      <xdr:col>46</xdr:col>
      <xdr:colOff>38100</xdr:colOff>
      <xdr:row>96</xdr:row>
      <xdr:rowOff>107315</xdr:rowOff>
    </xdr:to>
    <xdr:sp macro="" textlink="">
      <xdr:nvSpPr>
        <xdr:cNvPr id="489" name="楕円 488"/>
        <xdr:cNvSpPr/>
      </xdr:nvSpPr>
      <xdr:spPr>
        <a:xfrm>
          <a:off x="8699500" y="16465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123825</xdr:rowOff>
    </xdr:from>
    <xdr:ext cx="597535" cy="257810"/>
    <xdr:sp macro="" textlink="">
      <xdr:nvSpPr>
        <xdr:cNvPr id="490" name="テキスト ボックス 489"/>
        <xdr:cNvSpPr txBox="1"/>
      </xdr:nvSpPr>
      <xdr:spPr>
        <a:xfrm>
          <a:off x="8450580" y="1624012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73025</xdr:rowOff>
    </xdr:from>
    <xdr:to xmlns:xdr="http://schemas.openxmlformats.org/drawingml/2006/spreadsheetDrawing">
      <xdr:col>41</xdr:col>
      <xdr:colOff>101600</xdr:colOff>
      <xdr:row>95</xdr:row>
      <xdr:rowOff>3175</xdr:rowOff>
    </xdr:to>
    <xdr:sp macro="" textlink="">
      <xdr:nvSpPr>
        <xdr:cNvPr id="491" name="楕円 490"/>
        <xdr:cNvSpPr/>
      </xdr:nvSpPr>
      <xdr:spPr>
        <a:xfrm>
          <a:off x="7810500" y="16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19685</xdr:rowOff>
    </xdr:from>
    <xdr:ext cx="597535" cy="257810"/>
    <xdr:sp macro="" textlink="">
      <xdr:nvSpPr>
        <xdr:cNvPr id="492" name="テキスト ボックス 491"/>
        <xdr:cNvSpPr txBox="1"/>
      </xdr:nvSpPr>
      <xdr:spPr>
        <a:xfrm>
          <a:off x="7561580" y="159645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87630</xdr:rowOff>
    </xdr:from>
    <xdr:to xmlns:xdr="http://schemas.openxmlformats.org/drawingml/2006/spreadsheetDrawing">
      <xdr:col>36</xdr:col>
      <xdr:colOff>165100</xdr:colOff>
      <xdr:row>95</xdr:row>
      <xdr:rowOff>17780</xdr:rowOff>
    </xdr:to>
    <xdr:sp macro="" textlink="">
      <xdr:nvSpPr>
        <xdr:cNvPr id="493" name="楕円 492"/>
        <xdr:cNvSpPr/>
      </xdr:nvSpPr>
      <xdr:spPr>
        <a:xfrm>
          <a:off x="6921500" y="162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93</xdr:row>
      <xdr:rowOff>34290</xdr:rowOff>
    </xdr:from>
    <xdr:ext cx="597535" cy="259080"/>
    <xdr:sp macro="" textlink="">
      <xdr:nvSpPr>
        <xdr:cNvPr id="494" name="テキスト ボックス 493"/>
        <xdr:cNvSpPr txBox="1"/>
      </xdr:nvSpPr>
      <xdr:spPr>
        <a:xfrm>
          <a:off x="6672580" y="15979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503" name="テキスト ボックス 50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5" name="直線コネクタ 50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506" name="テキスト ボックス 505"/>
        <xdr:cNvSpPr txBox="1"/>
      </xdr:nvSpPr>
      <xdr:spPr>
        <a:xfrm>
          <a:off x="12197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7" name="直線コネクタ 50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8" name="テキスト ボックス 50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9" name="直線コネクタ 50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360" cy="257810"/>
    <xdr:sp macro="" textlink="">
      <xdr:nvSpPr>
        <xdr:cNvPr id="510" name="テキスト ボックス 509"/>
        <xdr:cNvSpPr txBox="1"/>
      </xdr:nvSpPr>
      <xdr:spPr>
        <a:xfrm>
          <a:off x="11850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1" name="直線コネクタ 51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360" cy="259080"/>
    <xdr:sp macro="" textlink="">
      <xdr:nvSpPr>
        <xdr:cNvPr id="512" name="テキスト ボックス 511"/>
        <xdr:cNvSpPr txBox="1"/>
      </xdr:nvSpPr>
      <xdr:spPr>
        <a:xfrm>
          <a:off x="11850370" y="544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3" name="直線コネクタ 51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360" cy="259080"/>
    <xdr:sp macro="" textlink="">
      <xdr:nvSpPr>
        <xdr:cNvPr id="514" name="テキスト ボックス 513"/>
        <xdr:cNvSpPr txBox="1"/>
      </xdr:nvSpPr>
      <xdr:spPr>
        <a:xfrm>
          <a:off x="11850370" y="50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5" name="直線コネクタ 51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16" name="テキスト ボックス 515"/>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144145</xdr:rowOff>
    </xdr:from>
    <xdr:to xmlns:xdr="http://schemas.openxmlformats.org/drawingml/2006/spreadsheetDrawing">
      <xdr:col>85</xdr:col>
      <xdr:colOff>126365</xdr:colOff>
      <xdr:row>38</xdr:row>
      <xdr:rowOff>107315</xdr:rowOff>
    </xdr:to>
    <xdr:cxnSp macro="">
      <xdr:nvCxnSpPr>
        <xdr:cNvPr id="518" name="直線コネクタ 517"/>
        <xdr:cNvCxnSpPr/>
      </xdr:nvCxnSpPr>
      <xdr:spPr>
        <a:xfrm flipV="1">
          <a:off x="16317595" y="5459095"/>
          <a:ext cx="1270" cy="1163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111125</xdr:rowOff>
    </xdr:from>
    <xdr:ext cx="534670" cy="257810"/>
    <xdr:sp macro="" textlink="">
      <xdr:nvSpPr>
        <xdr:cNvPr id="519" name="消防費最小値テキスト"/>
        <xdr:cNvSpPr txBox="1"/>
      </xdr:nvSpPr>
      <xdr:spPr>
        <a:xfrm>
          <a:off x="16370300" y="66262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107315</xdr:rowOff>
    </xdr:from>
    <xdr:to xmlns:xdr="http://schemas.openxmlformats.org/drawingml/2006/spreadsheetDrawing">
      <xdr:col>86</xdr:col>
      <xdr:colOff>25400</xdr:colOff>
      <xdr:row>38</xdr:row>
      <xdr:rowOff>107315</xdr:rowOff>
    </xdr:to>
    <xdr:cxnSp macro="">
      <xdr:nvCxnSpPr>
        <xdr:cNvPr id="520" name="直線コネクタ 519"/>
        <xdr:cNvCxnSpPr/>
      </xdr:nvCxnSpPr>
      <xdr:spPr>
        <a:xfrm>
          <a:off x="16230600" y="662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90805</xdr:rowOff>
    </xdr:from>
    <xdr:ext cx="598805" cy="258445"/>
    <xdr:sp macro="" textlink="">
      <xdr:nvSpPr>
        <xdr:cNvPr id="521" name="消防費最大値テキスト"/>
        <xdr:cNvSpPr txBox="1"/>
      </xdr:nvSpPr>
      <xdr:spPr>
        <a:xfrm>
          <a:off x="16370300" y="5234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166,936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144145</xdr:rowOff>
    </xdr:from>
    <xdr:to xmlns:xdr="http://schemas.openxmlformats.org/drawingml/2006/spreadsheetDrawing">
      <xdr:col>86</xdr:col>
      <xdr:colOff>25400</xdr:colOff>
      <xdr:row>31</xdr:row>
      <xdr:rowOff>144145</xdr:rowOff>
    </xdr:to>
    <xdr:cxnSp macro="">
      <xdr:nvCxnSpPr>
        <xdr:cNvPr id="522" name="直線コネクタ 521"/>
        <xdr:cNvCxnSpPr/>
      </xdr:nvCxnSpPr>
      <xdr:spPr>
        <a:xfrm>
          <a:off x="16230600" y="545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53975</xdr:rowOff>
    </xdr:from>
    <xdr:to xmlns:xdr="http://schemas.openxmlformats.org/drawingml/2006/spreadsheetDrawing">
      <xdr:col>85</xdr:col>
      <xdr:colOff>127000</xdr:colOff>
      <xdr:row>35</xdr:row>
      <xdr:rowOff>73025</xdr:rowOff>
    </xdr:to>
    <xdr:cxnSp macro="">
      <xdr:nvCxnSpPr>
        <xdr:cNvPr id="523" name="直線コネクタ 522"/>
        <xdr:cNvCxnSpPr/>
      </xdr:nvCxnSpPr>
      <xdr:spPr>
        <a:xfrm flipV="1">
          <a:off x="15481300" y="605472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36195</xdr:rowOff>
    </xdr:from>
    <xdr:ext cx="534670" cy="259080"/>
    <xdr:sp macro="" textlink="">
      <xdr:nvSpPr>
        <xdr:cNvPr id="524" name="消防費平均値テキスト"/>
        <xdr:cNvSpPr txBox="1"/>
      </xdr:nvSpPr>
      <xdr:spPr>
        <a:xfrm>
          <a:off x="16370300" y="6208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57785</xdr:rowOff>
    </xdr:from>
    <xdr:to xmlns:xdr="http://schemas.openxmlformats.org/drawingml/2006/spreadsheetDrawing">
      <xdr:col>85</xdr:col>
      <xdr:colOff>177800</xdr:colOff>
      <xdr:row>36</xdr:row>
      <xdr:rowOff>159385</xdr:rowOff>
    </xdr:to>
    <xdr:sp macro="" textlink="">
      <xdr:nvSpPr>
        <xdr:cNvPr id="525" name="フローチャート: 判断 524"/>
        <xdr:cNvSpPr/>
      </xdr:nvSpPr>
      <xdr:spPr>
        <a:xfrm>
          <a:off x="162687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73025</xdr:rowOff>
    </xdr:from>
    <xdr:to xmlns:xdr="http://schemas.openxmlformats.org/drawingml/2006/spreadsheetDrawing">
      <xdr:col>81</xdr:col>
      <xdr:colOff>50800</xdr:colOff>
      <xdr:row>36</xdr:row>
      <xdr:rowOff>147320</xdr:rowOff>
    </xdr:to>
    <xdr:cxnSp macro="">
      <xdr:nvCxnSpPr>
        <xdr:cNvPr id="526" name="直線コネクタ 525"/>
        <xdr:cNvCxnSpPr/>
      </xdr:nvCxnSpPr>
      <xdr:spPr>
        <a:xfrm flipV="1">
          <a:off x="14592300" y="607377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30480</xdr:rowOff>
    </xdr:from>
    <xdr:to xmlns:xdr="http://schemas.openxmlformats.org/drawingml/2006/spreadsheetDrawing">
      <xdr:col>81</xdr:col>
      <xdr:colOff>101600</xdr:colOff>
      <xdr:row>36</xdr:row>
      <xdr:rowOff>132080</xdr:rowOff>
    </xdr:to>
    <xdr:sp macro="" textlink="">
      <xdr:nvSpPr>
        <xdr:cNvPr id="527" name="フローチャート: 判断 526"/>
        <xdr:cNvSpPr/>
      </xdr:nvSpPr>
      <xdr:spPr>
        <a:xfrm>
          <a:off x="15430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123190</xdr:rowOff>
    </xdr:from>
    <xdr:ext cx="533400" cy="257810"/>
    <xdr:sp macro="" textlink="">
      <xdr:nvSpPr>
        <xdr:cNvPr id="528" name="テキスト ボックス 527"/>
        <xdr:cNvSpPr txBox="1"/>
      </xdr:nvSpPr>
      <xdr:spPr>
        <a:xfrm>
          <a:off x="15213965" y="6295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132715</xdr:rowOff>
    </xdr:from>
    <xdr:to xmlns:xdr="http://schemas.openxmlformats.org/drawingml/2006/spreadsheetDrawing">
      <xdr:col>76</xdr:col>
      <xdr:colOff>114300</xdr:colOff>
      <xdr:row>36</xdr:row>
      <xdr:rowOff>147320</xdr:rowOff>
    </xdr:to>
    <xdr:cxnSp macro="">
      <xdr:nvCxnSpPr>
        <xdr:cNvPr id="529" name="直線コネクタ 528"/>
        <xdr:cNvCxnSpPr/>
      </xdr:nvCxnSpPr>
      <xdr:spPr>
        <a:xfrm>
          <a:off x="13703300" y="613346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24130</xdr:rowOff>
    </xdr:from>
    <xdr:to xmlns:xdr="http://schemas.openxmlformats.org/drawingml/2006/spreadsheetDrawing">
      <xdr:col>76</xdr:col>
      <xdr:colOff>165100</xdr:colOff>
      <xdr:row>36</xdr:row>
      <xdr:rowOff>125730</xdr:rowOff>
    </xdr:to>
    <xdr:sp macro="" textlink="">
      <xdr:nvSpPr>
        <xdr:cNvPr id="530" name="フローチャート: 判断 529"/>
        <xdr:cNvSpPr/>
      </xdr:nvSpPr>
      <xdr:spPr>
        <a:xfrm>
          <a:off x="14541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142240</xdr:rowOff>
    </xdr:from>
    <xdr:ext cx="533400" cy="259080"/>
    <xdr:sp macro="" textlink="">
      <xdr:nvSpPr>
        <xdr:cNvPr id="531" name="テキスト ボックス 530"/>
        <xdr:cNvSpPr txBox="1"/>
      </xdr:nvSpPr>
      <xdr:spPr>
        <a:xfrm>
          <a:off x="14324965" y="5971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103505</xdr:rowOff>
    </xdr:from>
    <xdr:to xmlns:xdr="http://schemas.openxmlformats.org/drawingml/2006/spreadsheetDrawing">
      <xdr:col>71</xdr:col>
      <xdr:colOff>177800</xdr:colOff>
      <xdr:row>35</xdr:row>
      <xdr:rowOff>132715</xdr:rowOff>
    </xdr:to>
    <xdr:cxnSp macro="">
      <xdr:nvCxnSpPr>
        <xdr:cNvPr id="532" name="直線コネクタ 531"/>
        <xdr:cNvCxnSpPr/>
      </xdr:nvCxnSpPr>
      <xdr:spPr>
        <a:xfrm>
          <a:off x="12814300" y="593280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146050</xdr:rowOff>
    </xdr:from>
    <xdr:to xmlns:xdr="http://schemas.openxmlformats.org/drawingml/2006/spreadsheetDrawing">
      <xdr:col>72</xdr:col>
      <xdr:colOff>38100</xdr:colOff>
      <xdr:row>36</xdr:row>
      <xdr:rowOff>76200</xdr:rowOff>
    </xdr:to>
    <xdr:sp macro="" textlink="">
      <xdr:nvSpPr>
        <xdr:cNvPr id="533" name="フローチャート: 判断 532"/>
        <xdr:cNvSpPr/>
      </xdr:nvSpPr>
      <xdr:spPr>
        <a:xfrm>
          <a:off x="13652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67310</xdr:rowOff>
    </xdr:from>
    <xdr:ext cx="533400" cy="259080"/>
    <xdr:sp macro="" textlink="">
      <xdr:nvSpPr>
        <xdr:cNvPr id="534" name="テキスト ボックス 533"/>
        <xdr:cNvSpPr txBox="1"/>
      </xdr:nvSpPr>
      <xdr:spPr>
        <a:xfrm>
          <a:off x="13435965" y="6239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104140</xdr:rowOff>
    </xdr:from>
    <xdr:to xmlns:xdr="http://schemas.openxmlformats.org/drawingml/2006/spreadsheetDrawing">
      <xdr:col>67</xdr:col>
      <xdr:colOff>101600</xdr:colOff>
      <xdr:row>37</xdr:row>
      <xdr:rowOff>34290</xdr:rowOff>
    </xdr:to>
    <xdr:sp macro="" textlink="">
      <xdr:nvSpPr>
        <xdr:cNvPr id="535" name="フローチャート: 判断 534"/>
        <xdr:cNvSpPr/>
      </xdr:nvSpPr>
      <xdr:spPr>
        <a:xfrm>
          <a:off x="12763500" y="627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25400</xdr:rowOff>
    </xdr:from>
    <xdr:ext cx="533400" cy="259080"/>
    <xdr:sp macro="" textlink="">
      <xdr:nvSpPr>
        <xdr:cNvPr id="536" name="テキスト ボックス 535"/>
        <xdr:cNvSpPr txBox="1"/>
      </xdr:nvSpPr>
      <xdr:spPr>
        <a:xfrm>
          <a:off x="12546965" y="6369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7" name="テキスト ボックス 53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8" name="テキスト ボックス 53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9" name="テキスト ボックス 53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0" name="テキスト ボックス 53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1" name="テキスト ボックス 54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3175</xdr:rowOff>
    </xdr:from>
    <xdr:to xmlns:xdr="http://schemas.openxmlformats.org/drawingml/2006/spreadsheetDrawing">
      <xdr:col>85</xdr:col>
      <xdr:colOff>177800</xdr:colOff>
      <xdr:row>35</xdr:row>
      <xdr:rowOff>104775</xdr:rowOff>
    </xdr:to>
    <xdr:sp macro="" textlink="">
      <xdr:nvSpPr>
        <xdr:cNvPr id="542" name="楕円 541"/>
        <xdr:cNvSpPr/>
      </xdr:nvSpPr>
      <xdr:spPr>
        <a:xfrm>
          <a:off x="162687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26035</xdr:rowOff>
    </xdr:from>
    <xdr:ext cx="534670" cy="259080"/>
    <xdr:sp macro="" textlink="">
      <xdr:nvSpPr>
        <xdr:cNvPr id="543" name="消防費該当値テキスト"/>
        <xdr:cNvSpPr txBox="1"/>
      </xdr:nvSpPr>
      <xdr:spPr>
        <a:xfrm>
          <a:off x="16370300" y="5855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22225</xdr:rowOff>
    </xdr:from>
    <xdr:to xmlns:xdr="http://schemas.openxmlformats.org/drawingml/2006/spreadsheetDrawing">
      <xdr:col>81</xdr:col>
      <xdr:colOff>101600</xdr:colOff>
      <xdr:row>35</xdr:row>
      <xdr:rowOff>123825</xdr:rowOff>
    </xdr:to>
    <xdr:sp macro="" textlink="">
      <xdr:nvSpPr>
        <xdr:cNvPr id="544" name="楕円 543"/>
        <xdr:cNvSpPr/>
      </xdr:nvSpPr>
      <xdr:spPr>
        <a:xfrm>
          <a:off x="154305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140335</xdr:rowOff>
    </xdr:from>
    <xdr:ext cx="533400" cy="259080"/>
    <xdr:sp macro="" textlink="">
      <xdr:nvSpPr>
        <xdr:cNvPr id="545" name="テキスト ボックス 544"/>
        <xdr:cNvSpPr txBox="1"/>
      </xdr:nvSpPr>
      <xdr:spPr>
        <a:xfrm>
          <a:off x="15213965" y="57981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96520</xdr:rowOff>
    </xdr:from>
    <xdr:to xmlns:xdr="http://schemas.openxmlformats.org/drawingml/2006/spreadsheetDrawing">
      <xdr:col>76</xdr:col>
      <xdr:colOff>165100</xdr:colOff>
      <xdr:row>37</xdr:row>
      <xdr:rowOff>26670</xdr:rowOff>
    </xdr:to>
    <xdr:sp macro="" textlink="">
      <xdr:nvSpPr>
        <xdr:cNvPr id="546" name="楕円 545"/>
        <xdr:cNvSpPr/>
      </xdr:nvSpPr>
      <xdr:spPr>
        <a:xfrm>
          <a:off x="145415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17780</xdr:rowOff>
    </xdr:from>
    <xdr:ext cx="533400" cy="257810"/>
    <xdr:sp macro="" textlink="">
      <xdr:nvSpPr>
        <xdr:cNvPr id="547" name="テキスト ボックス 546"/>
        <xdr:cNvSpPr txBox="1"/>
      </xdr:nvSpPr>
      <xdr:spPr>
        <a:xfrm>
          <a:off x="14324965" y="63614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81915</xdr:rowOff>
    </xdr:from>
    <xdr:to xmlns:xdr="http://schemas.openxmlformats.org/drawingml/2006/spreadsheetDrawing">
      <xdr:col>72</xdr:col>
      <xdr:colOff>38100</xdr:colOff>
      <xdr:row>36</xdr:row>
      <xdr:rowOff>12065</xdr:rowOff>
    </xdr:to>
    <xdr:sp macro="" textlink="">
      <xdr:nvSpPr>
        <xdr:cNvPr id="548" name="楕円 547"/>
        <xdr:cNvSpPr/>
      </xdr:nvSpPr>
      <xdr:spPr>
        <a:xfrm>
          <a:off x="13652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29210</xdr:rowOff>
    </xdr:from>
    <xdr:ext cx="533400" cy="257810"/>
    <xdr:sp macro="" textlink="">
      <xdr:nvSpPr>
        <xdr:cNvPr id="549" name="テキスト ボックス 548"/>
        <xdr:cNvSpPr txBox="1"/>
      </xdr:nvSpPr>
      <xdr:spPr>
        <a:xfrm>
          <a:off x="13435965" y="5858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52705</xdr:rowOff>
    </xdr:from>
    <xdr:to xmlns:xdr="http://schemas.openxmlformats.org/drawingml/2006/spreadsheetDrawing">
      <xdr:col>67</xdr:col>
      <xdr:colOff>101600</xdr:colOff>
      <xdr:row>34</xdr:row>
      <xdr:rowOff>154940</xdr:rowOff>
    </xdr:to>
    <xdr:sp macro="" textlink="">
      <xdr:nvSpPr>
        <xdr:cNvPr id="550" name="楕円 549"/>
        <xdr:cNvSpPr/>
      </xdr:nvSpPr>
      <xdr:spPr>
        <a:xfrm>
          <a:off x="12763500" y="5882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32</xdr:row>
      <xdr:rowOff>170815</xdr:rowOff>
    </xdr:from>
    <xdr:ext cx="597535" cy="258445"/>
    <xdr:sp macro="" textlink="">
      <xdr:nvSpPr>
        <xdr:cNvPr id="551" name="テキスト ボックス 550"/>
        <xdr:cNvSpPr txBox="1"/>
      </xdr:nvSpPr>
      <xdr:spPr>
        <a:xfrm>
          <a:off x="12514580" y="56572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60" name="テキスト ボックス 559"/>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1" name="直線コネクタ 56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2" name="直線コネクタ 561"/>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63" name="テキスト ボックス 562"/>
        <xdr:cNvSpPr txBox="1"/>
      </xdr:nvSpPr>
      <xdr:spPr>
        <a:xfrm>
          <a:off x="12197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4" name="直線コネクタ 563"/>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360" cy="259080"/>
    <xdr:sp macro="" textlink="">
      <xdr:nvSpPr>
        <xdr:cNvPr id="565" name="テキスト ボックス 564"/>
        <xdr:cNvSpPr txBox="1"/>
      </xdr:nvSpPr>
      <xdr:spPr>
        <a:xfrm>
          <a:off x="11850370" y="9636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360" cy="257810"/>
    <xdr:sp macro="" textlink="">
      <xdr:nvSpPr>
        <xdr:cNvPr id="567" name="テキスト ボックス 566"/>
        <xdr:cNvSpPr txBox="1"/>
      </xdr:nvSpPr>
      <xdr:spPr>
        <a:xfrm>
          <a:off x="11850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8" name="直線コネクタ 567"/>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360" cy="259080"/>
    <xdr:sp macro="" textlink="">
      <xdr:nvSpPr>
        <xdr:cNvPr id="569" name="テキスト ボックス 568"/>
        <xdr:cNvSpPr txBox="1"/>
      </xdr:nvSpPr>
      <xdr:spPr>
        <a:xfrm>
          <a:off x="11850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0" name="直線コネクタ 569"/>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360" cy="259080"/>
    <xdr:sp macro="" textlink="">
      <xdr:nvSpPr>
        <xdr:cNvPr id="571" name="テキスト ボックス 570"/>
        <xdr:cNvSpPr txBox="1"/>
      </xdr:nvSpPr>
      <xdr:spPr>
        <a:xfrm>
          <a:off x="11850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4530" cy="257810"/>
    <xdr:sp macro="" textlink="">
      <xdr:nvSpPr>
        <xdr:cNvPr id="573" name="テキスト ボックス 572"/>
        <xdr:cNvSpPr txBox="1"/>
      </xdr:nvSpPr>
      <xdr:spPr>
        <a:xfrm>
          <a:off x="11760200" y="811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138430</xdr:rowOff>
    </xdr:from>
    <xdr:to xmlns:xdr="http://schemas.openxmlformats.org/drawingml/2006/spreadsheetDrawing">
      <xdr:col>85</xdr:col>
      <xdr:colOff>126365</xdr:colOff>
      <xdr:row>58</xdr:row>
      <xdr:rowOff>93345</xdr:rowOff>
    </xdr:to>
    <xdr:cxnSp macro="">
      <xdr:nvCxnSpPr>
        <xdr:cNvPr id="575" name="直線コネクタ 574"/>
        <xdr:cNvCxnSpPr/>
      </xdr:nvCxnSpPr>
      <xdr:spPr>
        <a:xfrm flipV="1">
          <a:off x="16317595" y="853948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97790</xdr:rowOff>
    </xdr:from>
    <xdr:ext cx="534670" cy="257810"/>
    <xdr:sp macro="" textlink="">
      <xdr:nvSpPr>
        <xdr:cNvPr id="576" name="教育費最小値テキスト"/>
        <xdr:cNvSpPr txBox="1"/>
      </xdr:nvSpPr>
      <xdr:spPr>
        <a:xfrm>
          <a:off x="16370300" y="100418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64,396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93345</xdr:rowOff>
    </xdr:from>
    <xdr:to xmlns:xdr="http://schemas.openxmlformats.org/drawingml/2006/spreadsheetDrawing">
      <xdr:col>86</xdr:col>
      <xdr:colOff>25400</xdr:colOff>
      <xdr:row>58</xdr:row>
      <xdr:rowOff>93345</xdr:rowOff>
    </xdr:to>
    <xdr:cxnSp macro="">
      <xdr:nvCxnSpPr>
        <xdr:cNvPr id="577" name="直線コネクタ 576"/>
        <xdr:cNvCxnSpPr/>
      </xdr:nvCxnSpPr>
      <xdr:spPr>
        <a:xfrm>
          <a:off x="16230600" y="1003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85090</xdr:rowOff>
    </xdr:from>
    <xdr:ext cx="598805" cy="259080"/>
    <xdr:sp macro="" textlink="">
      <xdr:nvSpPr>
        <xdr:cNvPr id="578" name="教育費最大値テキスト"/>
        <xdr:cNvSpPr txBox="1"/>
      </xdr:nvSpPr>
      <xdr:spPr>
        <a:xfrm>
          <a:off x="16370300" y="8314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850,587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138430</xdr:rowOff>
    </xdr:from>
    <xdr:to xmlns:xdr="http://schemas.openxmlformats.org/drawingml/2006/spreadsheetDrawing">
      <xdr:col>86</xdr:col>
      <xdr:colOff>25400</xdr:colOff>
      <xdr:row>49</xdr:row>
      <xdr:rowOff>138430</xdr:rowOff>
    </xdr:to>
    <xdr:cxnSp macro="">
      <xdr:nvCxnSpPr>
        <xdr:cNvPr id="579" name="直線コネクタ 578"/>
        <xdr:cNvCxnSpPr/>
      </xdr:nvCxnSpPr>
      <xdr:spPr>
        <a:xfrm>
          <a:off x="16230600" y="853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44450</xdr:rowOff>
    </xdr:from>
    <xdr:to xmlns:xdr="http://schemas.openxmlformats.org/drawingml/2006/spreadsheetDrawing">
      <xdr:col>85</xdr:col>
      <xdr:colOff>127000</xdr:colOff>
      <xdr:row>57</xdr:row>
      <xdr:rowOff>83185</xdr:rowOff>
    </xdr:to>
    <xdr:cxnSp macro="">
      <xdr:nvCxnSpPr>
        <xdr:cNvPr id="580" name="直線コネクタ 579"/>
        <xdr:cNvCxnSpPr/>
      </xdr:nvCxnSpPr>
      <xdr:spPr>
        <a:xfrm flipV="1">
          <a:off x="15481300" y="981710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52070</xdr:rowOff>
    </xdr:from>
    <xdr:ext cx="598805" cy="257810"/>
    <xdr:sp macro="" textlink="">
      <xdr:nvSpPr>
        <xdr:cNvPr id="581" name="教育費平均値テキスト"/>
        <xdr:cNvSpPr txBox="1"/>
      </xdr:nvSpPr>
      <xdr:spPr>
        <a:xfrm>
          <a:off x="16370300" y="982472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73025</xdr:rowOff>
    </xdr:from>
    <xdr:to xmlns:xdr="http://schemas.openxmlformats.org/drawingml/2006/spreadsheetDrawing">
      <xdr:col>85</xdr:col>
      <xdr:colOff>177800</xdr:colOff>
      <xdr:row>58</xdr:row>
      <xdr:rowOff>3175</xdr:rowOff>
    </xdr:to>
    <xdr:sp macro="" textlink="">
      <xdr:nvSpPr>
        <xdr:cNvPr id="582" name="フローチャート: 判断 581"/>
        <xdr:cNvSpPr/>
      </xdr:nvSpPr>
      <xdr:spPr>
        <a:xfrm>
          <a:off x="16268700" y="984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83185</xdr:rowOff>
    </xdr:from>
    <xdr:to xmlns:xdr="http://schemas.openxmlformats.org/drawingml/2006/spreadsheetDrawing">
      <xdr:col>81</xdr:col>
      <xdr:colOff>50800</xdr:colOff>
      <xdr:row>57</xdr:row>
      <xdr:rowOff>129540</xdr:rowOff>
    </xdr:to>
    <xdr:cxnSp macro="">
      <xdr:nvCxnSpPr>
        <xdr:cNvPr id="583" name="直線コネクタ 582"/>
        <xdr:cNvCxnSpPr/>
      </xdr:nvCxnSpPr>
      <xdr:spPr>
        <a:xfrm flipV="1">
          <a:off x="14592300" y="985583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105410</xdr:rowOff>
    </xdr:from>
    <xdr:to xmlns:xdr="http://schemas.openxmlformats.org/drawingml/2006/spreadsheetDrawing">
      <xdr:col>81</xdr:col>
      <xdr:colOff>101600</xdr:colOff>
      <xdr:row>58</xdr:row>
      <xdr:rowOff>35560</xdr:rowOff>
    </xdr:to>
    <xdr:sp macro="" textlink="">
      <xdr:nvSpPr>
        <xdr:cNvPr id="584" name="フローチャート: 判断 583"/>
        <xdr:cNvSpPr/>
      </xdr:nvSpPr>
      <xdr:spPr>
        <a:xfrm>
          <a:off x="15430500" y="98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26670</xdr:rowOff>
    </xdr:from>
    <xdr:ext cx="597535" cy="259080"/>
    <xdr:sp macro="" textlink="">
      <xdr:nvSpPr>
        <xdr:cNvPr id="585" name="テキスト ボックス 584"/>
        <xdr:cNvSpPr txBox="1"/>
      </xdr:nvSpPr>
      <xdr:spPr>
        <a:xfrm>
          <a:off x="15181580" y="99707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101600</xdr:rowOff>
    </xdr:from>
    <xdr:to xmlns:xdr="http://schemas.openxmlformats.org/drawingml/2006/spreadsheetDrawing">
      <xdr:col>76</xdr:col>
      <xdr:colOff>114300</xdr:colOff>
      <xdr:row>57</xdr:row>
      <xdr:rowOff>129540</xdr:rowOff>
    </xdr:to>
    <xdr:cxnSp macro="">
      <xdr:nvCxnSpPr>
        <xdr:cNvPr id="586" name="直線コネクタ 585"/>
        <xdr:cNvCxnSpPr/>
      </xdr:nvCxnSpPr>
      <xdr:spPr>
        <a:xfrm>
          <a:off x="13703300" y="970280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119380</xdr:rowOff>
    </xdr:from>
    <xdr:to xmlns:xdr="http://schemas.openxmlformats.org/drawingml/2006/spreadsheetDrawing">
      <xdr:col>76</xdr:col>
      <xdr:colOff>165100</xdr:colOff>
      <xdr:row>58</xdr:row>
      <xdr:rowOff>49530</xdr:rowOff>
    </xdr:to>
    <xdr:sp macro="" textlink="">
      <xdr:nvSpPr>
        <xdr:cNvPr id="587" name="フローチャート: 判断 586"/>
        <xdr:cNvSpPr/>
      </xdr:nvSpPr>
      <xdr:spPr>
        <a:xfrm>
          <a:off x="14541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40640</xdr:rowOff>
    </xdr:from>
    <xdr:ext cx="597535" cy="257810"/>
    <xdr:sp macro="" textlink="">
      <xdr:nvSpPr>
        <xdr:cNvPr id="588" name="テキスト ボックス 587"/>
        <xdr:cNvSpPr txBox="1"/>
      </xdr:nvSpPr>
      <xdr:spPr>
        <a:xfrm>
          <a:off x="14292580" y="9984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101600</xdr:rowOff>
    </xdr:from>
    <xdr:to xmlns:xdr="http://schemas.openxmlformats.org/drawingml/2006/spreadsheetDrawing">
      <xdr:col>71</xdr:col>
      <xdr:colOff>177800</xdr:colOff>
      <xdr:row>57</xdr:row>
      <xdr:rowOff>37465</xdr:rowOff>
    </xdr:to>
    <xdr:cxnSp macro="">
      <xdr:nvCxnSpPr>
        <xdr:cNvPr id="589" name="直線コネクタ 588"/>
        <xdr:cNvCxnSpPr/>
      </xdr:nvCxnSpPr>
      <xdr:spPr>
        <a:xfrm flipV="1">
          <a:off x="12814300" y="97028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90" name="フローチャート: 判断 589"/>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162560</xdr:rowOff>
    </xdr:from>
    <xdr:ext cx="597535" cy="259080"/>
    <xdr:sp macro="" textlink="">
      <xdr:nvSpPr>
        <xdr:cNvPr id="591" name="テキスト ボックス 590"/>
        <xdr:cNvSpPr txBox="1"/>
      </xdr:nvSpPr>
      <xdr:spPr>
        <a:xfrm>
          <a:off x="13403580" y="99352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92" name="フローチャート: 判断 591"/>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7535" cy="259080"/>
    <xdr:sp macro="" textlink="">
      <xdr:nvSpPr>
        <xdr:cNvPr id="593" name="テキスト ボックス 592"/>
        <xdr:cNvSpPr txBox="1"/>
      </xdr:nvSpPr>
      <xdr:spPr>
        <a:xfrm>
          <a:off x="12514580" y="99688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165100</xdr:rowOff>
    </xdr:from>
    <xdr:to xmlns:xdr="http://schemas.openxmlformats.org/drawingml/2006/spreadsheetDrawing">
      <xdr:col>85</xdr:col>
      <xdr:colOff>177800</xdr:colOff>
      <xdr:row>57</xdr:row>
      <xdr:rowOff>95250</xdr:rowOff>
    </xdr:to>
    <xdr:sp macro="" textlink="">
      <xdr:nvSpPr>
        <xdr:cNvPr id="599" name="楕円 598"/>
        <xdr:cNvSpPr/>
      </xdr:nvSpPr>
      <xdr:spPr>
        <a:xfrm>
          <a:off x="162687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16510</xdr:rowOff>
    </xdr:from>
    <xdr:ext cx="598805" cy="259080"/>
    <xdr:sp macro="" textlink="">
      <xdr:nvSpPr>
        <xdr:cNvPr id="600" name="教育費該当値テキスト"/>
        <xdr:cNvSpPr txBox="1"/>
      </xdr:nvSpPr>
      <xdr:spPr>
        <a:xfrm>
          <a:off x="16370300" y="9617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32385</xdr:rowOff>
    </xdr:from>
    <xdr:to xmlns:xdr="http://schemas.openxmlformats.org/drawingml/2006/spreadsheetDrawing">
      <xdr:col>81</xdr:col>
      <xdr:colOff>101600</xdr:colOff>
      <xdr:row>57</xdr:row>
      <xdr:rowOff>133985</xdr:rowOff>
    </xdr:to>
    <xdr:sp macro="" textlink="">
      <xdr:nvSpPr>
        <xdr:cNvPr id="601" name="楕円 600"/>
        <xdr:cNvSpPr/>
      </xdr:nvSpPr>
      <xdr:spPr>
        <a:xfrm>
          <a:off x="15430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150495</xdr:rowOff>
    </xdr:from>
    <xdr:ext cx="597535" cy="259080"/>
    <xdr:sp macro="" textlink="">
      <xdr:nvSpPr>
        <xdr:cNvPr id="602" name="テキスト ボックス 601"/>
        <xdr:cNvSpPr txBox="1"/>
      </xdr:nvSpPr>
      <xdr:spPr>
        <a:xfrm>
          <a:off x="15181580" y="95802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78740</xdr:rowOff>
    </xdr:from>
    <xdr:to xmlns:xdr="http://schemas.openxmlformats.org/drawingml/2006/spreadsheetDrawing">
      <xdr:col>76</xdr:col>
      <xdr:colOff>165100</xdr:colOff>
      <xdr:row>58</xdr:row>
      <xdr:rowOff>8890</xdr:rowOff>
    </xdr:to>
    <xdr:sp macro="" textlink="">
      <xdr:nvSpPr>
        <xdr:cNvPr id="603" name="楕円 602"/>
        <xdr:cNvSpPr/>
      </xdr:nvSpPr>
      <xdr:spPr>
        <a:xfrm>
          <a:off x="1454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25400</xdr:rowOff>
    </xdr:from>
    <xdr:ext cx="597535" cy="259080"/>
    <xdr:sp macro="" textlink="">
      <xdr:nvSpPr>
        <xdr:cNvPr id="604" name="テキスト ボックス 603"/>
        <xdr:cNvSpPr txBox="1"/>
      </xdr:nvSpPr>
      <xdr:spPr>
        <a:xfrm>
          <a:off x="14292580" y="96266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605" name="楕円 604"/>
        <xdr:cNvSpPr/>
      </xdr:nvSpPr>
      <xdr:spPr>
        <a:xfrm>
          <a:off x="13652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168910</xdr:rowOff>
    </xdr:from>
    <xdr:ext cx="597535" cy="257810"/>
    <xdr:sp macro="" textlink="">
      <xdr:nvSpPr>
        <xdr:cNvPr id="606" name="テキスト ボックス 605"/>
        <xdr:cNvSpPr txBox="1"/>
      </xdr:nvSpPr>
      <xdr:spPr>
        <a:xfrm>
          <a:off x="13403580" y="94272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158115</xdr:rowOff>
    </xdr:from>
    <xdr:to xmlns:xdr="http://schemas.openxmlformats.org/drawingml/2006/spreadsheetDrawing">
      <xdr:col>67</xdr:col>
      <xdr:colOff>101600</xdr:colOff>
      <xdr:row>57</xdr:row>
      <xdr:rowOff>88265</xdr:rowOff>
    </xdr:to>
    <xdr:sp macro="" textlink="">
      <xdr:nvSpPr>
        <xdr:cNvPr id="607" name="楕円 606"/>
        <xdr:cNvSpPr/>
      </xdr:nvSpPr>
      <xdr:spPr>
        <a:xfrm>
          <a:off x="12763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105410</xdr:rowOff>
    </xdr:from>
    <xdr:ext cx="597535" cy="259080"/>
    <xdr:sp macro="" textlink="">
      <xdr:nvSpPr>
        <xdr:cNvPr id="608" name="テキスト ボックス 607"/>
        <xdr:cNvSpPr txBox="1"/>
      </xdr:nvSpPr>
      <xdr:spPr>
        <a:xfrm>
          <a:off x="12514580" y="95351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7" name="テキスト ボックス 616"/>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9" name="直線コネクタ 61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20" name="テキスト ボックス 619"/>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1" name="直線コネクタ 62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360" cy="257810"/>
    <xdr:sp macro="" textlink="">
      <xdr:nvSpPr>
        <xdr:cNvPr id="622" name="テキスト ボックス 621"/>
        <xdr:cNvSpPr txBox="1"/>
      </xdr:nvSpPr>
      <xdr:spPr>
        <a:xfrm>
          <a:off x="11850370" y="13174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3" name="直線コネクタ 62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360" cy="259080"/>
    <xdr:sp macro="" textlink="">
      <xdr:nvSpPr>
        <xdr:cNvPr id="624" name="テキスト ボックス 623"/>
        <xdr:cNvSpPr txBox="1"/>
      </xdr:nvSpPr>
      <xdr:spPr>
        <a:xfrm>
          <a:off x="11850370" y="12847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5" name="直線コネクタ 62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360" cy="257810"/>
    <xdr:sp macro="" textlink="">
      <xdr:nvSpPr>
        <xdr:cNvPr id="626" name="テキスト ボックス 625"/>
        <xdr:cNvSpPr txBox="1"/>
      </xdr:nvSpPr>
      <xdr:spPr>
        <a:xfrm>
          <a:off x="11850370" y="12522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7" name="直線コネクタ 62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360" cy="258445"/>
    <xdr:sp macro="" textlink="">
      <xdr:nvSpPr>
        <xdr:cNvPr id="628" name="テキスト ボックス 627"/>
        <xdr:cNvSpPr txBox="1"/>
      </xdr:nvSpPr>
      <xdr:spPr>
        <a:xfrm>
          <a:off x="11850370" y="12195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9" name="直線コネクタ 62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30" name="テキスト ボックス 629"/>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32" name="テキスト ボックス 631"/>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24765</xdr:rowOff>
    </xdr:from>
    <xdr:to xmlns:xdr="http://schemas.openxmlformats.org/drawingml/2006/spreadsheetDrawing">
      <xdr:col>85</xdr:col>
      <xdr:colOff>126365</xdr:colOff>
      <xdr:row>79</xdr:row>
      <xdr:rowOff>99060</xdr:rowOff>
    </xdr:to>
    <xdr:cxnSp macro="">
      <xdr:nvCxnSpPr>
        <xdr:cNvPr id="634" name="直線コネクタ 633"/>
        <xdr:cNvCxnSpPr/>
      </xdr:nvCxnSpPr>
      <xdr:spPr>
        <a:xfrm flipV="1">
          <a:off x="16317595" y="1219771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5"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6" name="直線コネクタ 63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143510</xdr:rowOff>
    </xdr:from>
    <xdr:ext cx="598805" cy="257810"/>
    <xdr:sp macro="" textlink="">
      <xdr:nvSpPr>
        <xdr:cNvPr id="637" name="災害復旧費最大値テキスト"/>
        <xdr:cNvSpPr txBox="1"/>
      </xdr:nvSpPr>
      <xdr:spPr>
        <a:xfrm>
          <a:off x="16370300" y="1197356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442,784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24765</xdr:rowOff>
    </xdr:from>
    <xdr:to xmlns:xdr="http://schemas.openxmlformats.org/drawingml/2006/spreadsheetDrawing">
      <xdr:col>86</xdr:col>
      <xdr:colOff>25400</xdr:colOff>
      <xdr:row>71</xdr:row>
      <xdr:rowOff>24765</xdr:rowOff>
    </xdr:to>
    <xdr:cxnSp macro="">
      <xdr:nvCxnSpPr>
        <xdr:cNvPr id="638" name="直線コネクタ 637"/>
        <xdr:cNvCxnSpPr/>
      </xdr:nvCxnSpPr>
      <xdr:spPr>
        <a:xfrm>
          <a:off x="16230600" y="1219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73660</xdr:rowOff>
    </xdr:from>
    <xdr:to xmlns:xdr="http://schemas.openxmlformats.org/drawingml/2006/spreadsheetDrawing">
      <xdr:col>85</xdr:col>
      <xdr:colOff>127000</xdr:colOff>
      <xdr:row>79</xdr:row>
      <xdr:rowOff>62230</xdr:rowOff>
    </xdr:to>
    <xdr:cxnSp macro="">
      <xdr:nvCxnSpPr>
        <xdr:cNvPr id="639" name="直線コネクタ 638"/>
        <xdr:cNvCxnSpPr/>
      </xdr:nvCxnSpPr>
      <xdr:spPr>
        <a:xfrm flipV="1">
          <a:off x="15481300" y="134467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72390</xdr:rowOff>
    </xdr:from>
    <xdr:ext cx="534670" cy="259080"/>
    <xdr:sp macro="" textlink="">
      <xdr:nvSpPr>
        <xdr:cNvPr id="640" name="災害復旧費平均値テキスト"/>
        <xdr:cNvSpPr txBox="1"/>
      </xdr:nvSpPr>
      <xdr:spPr>
        <a:xfrm>
          <a:off x="16370300" y="13445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93980</xdr:rowOff>
    </xdr:from>
    <xdr:to xmlns:xdr="http://schemas.openxmlformats.org/drawingml/2006/spreadsheetDrawing">
      <xdr:col>85</xdr:col>
      <xdr:colOff>177800</xdr:colOff>
      <xdr:row>79</xdr:row>
      <xdr:rowOff>24130</xdr:rowOff>
    </xdr:to>
    <xdr:sp macro="" textlink="">
      <xdr:nvSpPr>
        <xdr:cNvPr id="641" name="フローチャート: 判断 640"/>
        <xdr:cNvSpPr/>
      </xdr:nvSpPr>
      <xdr:spPr>
        <a:xfrm>
          <a:off x="16268700" y="134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30480</xdr:rowOff>
    </xdr:from>
    <xdr:to xmlns:xdr="http://schemas.openxmlformats.org/drawingml/2006/spreadsheetDrawing">
      <xdr:col>81</xdr:col>
      <xdr:colOff>50800</xdr:colOff>
      <xdr:row>79</xdr:row>
      <xdr:rowOff>62230</xdr:rowOff>
    </xdr:to>
    <xdr:cxnSp macro="">
      <xdr:nvCxnSpPr>
        <xdr:cNvPr id="642" name="直線コネクタ 641"/>
        <xdr:cNvCxnSpPr/>
      </xdr:nvCxnSpPr>
      <xdr:spPr>
        <a:xfrm>
          <a:off x="14592300" y="135750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112395</xdr:rowOff>
    </xdr:from>
    <xdr:to xmlns:xdr="http://schemas.openxmlformats.org/drawingml/2006/spreadsheetDrawing">
      <xdr:col>81</xdr:col>
      <xdr:colOff>101600</xdr:colOff>
      <xdr:row>79</xdr:row>
      <xdr:rowOff>42545</xdr:rowOff>
    </xdr:to>
    <xdr:sp macro="" textlink="">
      <xdr:nvSpPr>
        <xdr:cNvPr id="643" name="フローチャート: 判断 642"/>
        <xdr:cNvSpPr/>
      </xdr:nvSpPr>
      <xdr:spPr>
        <a:xfrm>
          <a:off x="15430500" y="1348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59055</xdr:rowOff>
    </xdr:from>
    <xdr:ext cx="533400" cy="259080"/>
    <xdr:sp macro="" textlink="">
      <xdr:nvSpPr>
        <xdr:cNvPr id="644" name="テキスト ボックス 643"/>
        <xdr:cNvSpPr txBox="1"/>
      </xdr:nvSpPr>
      <xdr:spPr>
        <a:xfrm>
          <a:off x="15213965" y="13260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127635</xdr:rowOff>
    </xdr:from>
    <xdr:to xmlns:xdr="http://schemas.openxmlformats.org/drawingml/2006/spreadsheetDrawing">
      <xdr:col>76</xdr:col>
      <xdr:colOff>114300</xdr:colOff>
      <xdr:row>79</xdr:row>
      <xdr:rowOff>30480</xdr:rowOff>
    </xdr:to>
    <xdr:cxnSp macro="">
      <xdr:nvCxnSpPr>
        <xdr:cNvPr id="645" name="直線コネクタ 644"/>
        <xdr:cNvCxnSpPr/>
      </xdr:nvCxnSpPr>
      <xdr:spPr>
        <a:xfrm>
          <a:off x="13703300" y="135007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113665</xdr:rowOff>
    </xdr:from>
    <xdr:to xmlns:xdr="http://schemas.openxmlformats.org/drawingml/2006/spreadsheetDrawing">
      <xdr:col>76</xdr:col>
      <xdr:colOff>165100</xdr:colOff>
      <xdr:row>79</xdr:row>
      <xdr:rowOff>43815</xdr:rowOff>
    </xdr:to>
    <xdr:sp macro="" textlink="">
      <xdr:nvSpPr>
        <xdr:cNvPr id="646" name="フローチャート: 判断 645"/>
        <xdr:cNvSpPr/>
      </xdr:nvSpPr>
      <xdr:spPr>
        <a:xfrm>
          <a:off x="14541500" y="1348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60325</xdr:rowOff>
    </xdr:from>
    <xdr:ext cx="533400" cy="259080"/>
    <xdr:sp macro="" textlink="">
      <xdr:nvSpPr>
        <xdr:cNvPr id="647" name="テキスト ボックス 646"/>
        <xdr:cNvSpPr txBox="1"/>
      </xdr:nvSpPr>
      <xdr:spPr>
        <a:xfrm>
          <a:off x="14324965" y="132619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34290</xdr:rowOff>
    </xdr:from>
    <xdr:to xmlns:xdr="http://schemas.openxmlformats.org/drawingml/2006/spreadsheetDrawing">
      <xdr:col>71</xdr:col>
      <xdr:colOff>177800</xdr:colOff>
      <xdr:row>78</xdr:row>
      <xdr:rowOff>127635</xdr:rowOff>
    </xdr:to>
    <xdr:cxnSp macro="">
      <xdr:nvCxnSpPr>
        <xdr:cNvPr id="648" name="直線コネクタ 647"/>
        <xdr:cNvCxnSpPr/>
      </xdr:nvCxnSpPr>
      <xdr:spPr>
        <a:xfrm>
          <a:off x="12814300" y="13235940"/>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142240</xdr:rowOff>
    </xdr:from>
    <xdr:to xmlns:xdr="http://schemas.openxmlformats.org/drawingml/2006/spreadsheetDrawing">
      <xdr:col>72</xdr:col>
      <xdr:colOff>38100</xdr:colOff>
      <xdr:row>79</xdr:row>
      <xdr:rowOff>72390</xdr:rowOff>
    </xdr:to>
    <xdr:sp macro="" textlink="">
      <xdr:nvSpPr>
        <xdr:cNvPr id="649" name="フローチャート: 判断 648"/>
        <xdr:cNvSpPr/>
      </xdr:nvSpPr>
      <xdr:spPr>
        <a:xfrm>
          <a:off x="13652500" y="135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63500</xdr:rowOff>
    </xdr:from>
    <xdr:ext cx="533400" cy="257810"/>
    <xdr:sp macro="" textlink="">
      <xdr:nvSpPr>
        <xdr:cNvPr id="650" name="テキスト ボックス 649"/>
        <xdr:cNvSpPr txBox="1"/>
      </xdr:nvSpPr>
      <xdr:spPr>
        <a:xfrm>
          <a:off x="13435965" y="136080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144145</xdr:rowOff>
    </xdr:from>
    <xdr:to xmlns:xdr="http://schemas.openxmlformats.org/drawingml/2006/spreadsheetDrawing">
      <xdr:col>67</xdr:col>
      <xdr:colOff>101600</xdr:colOff>
      <xdr:row>79</xdr:row>
      <xdr:rowOff>74930</xdr:rowOff>
    </xdr:to>
    <xdr:sp macro="" textlink="">
      <xdr:nvSpPr>
        <xdr:cNvPr id="651" name="フローチャート: 判断 650"/>
        <xdr:cNvSpPr/>
      </xdr:nvSpPr>
      <xdr:spPr>
        <a:xfrm>
          <a:off x="12763500" y="13517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79</xdr:row>
      <xdr:rowOff>65405</xdr:rowOff>
    </xdr:from>
    <xdr:ext cx="533400" cy="257810"/>
    <xdr:sp macro="" textlink="">
      <xdr:nvSpPr>
        <xdr:cNvPr id="652" name="テキスト ボックス 651"/>
        <xdr:cNvSpPr txBox="1"/>
      </xdr:nvSpPr>
      <xdr:spPr>
        <a:xfrm>
          <a:off x="12546965" y="13609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22860</xdr:rowOff>
    </xdr:from>
    <xdr:to xmlns:xdr="http://schemas.openxmlformats.org/drawingml/2006/spreadsheetDrawing">
      <xdr:col>85</xdr:col>
      <xdr:colOff>177800</xdr:colOff>
      <xdr:row>78</xdr:row>
      <xdr:rowOff>124460</xdr:rowOff>
    </xdr:to>
    <xdr:sp macro="" textlink="">
      <xdr:nvSpPr>
        <xdr:cNvPr id="658" name="楕円 657"/>
        <xdr:cNvSpPr/>
      </xdr:nvSpPr>
      <xdr:spPr>
        <a:xfrm>
          <a:off x="162687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45720</xdr:rowOff>
    </xdr:from>
    <xdr:ext cx="534670" cy="259080"/>
    <xdr:sp macro="" textlink="">
      <xdr:nvSpPr>
        <xdr:cNvPr id="659" name="災害復旧費該当値テキスト"/>
        <xdr:cNvSpPr txBox="1"/>
      </xdr:nvSpPr>
      <xdr:spPr>
        <a:xfrm>
          <a:off x="16370300" y="1324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11430</xdr:rowOff>
    </xdr:from>
    <xdr:to xmlns:xdr="http://schemas.openxmlformats.org/drawingml/2006/spreadsheetDrawing">
      <xdr:col>81</xdr:col>
      <xdr:colOff>101600</xdr:colOff>
      <xdr:row>79</xdr:row>
      <xdr:rowOff>113030</xdr:rowOff>
    </xdr:to>
    <xdr:sp macro="" textlink="">
      <xdr:nvSpPr>
        <xdr:cNvPr id="660" name="楕円 659"/>
        <xdr:cNvSpPr/>
      </xdr:nvSpPr>
      <xdr:spPr>
        <a:xfrm>
          <a:off x="154305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79</xdr:row>
      <xdr:rowOff>104140</xdr:rowOff>
    </xdr:from>
    <xdr:ext cx="533400" cy="259080"/>
    <xdr:sp macro="" textlink="">
      <xdr:nvSpPr>
        <xdr:cNvPr id="661" name="テキスト ボックス 660"/>
        <xdr:cNvSpPr txBox="1"/>
      </xdr:nvSpPr>
      <xdr:spPr>
        <a:xfrm>
          <a:off x="15213965" y="13648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151130</xdr:rowOff>
    </xdr:from>
    <xdr:to xmlns:xdr="http://schemas.openxmlformats.org/drawingml/2006/spreadsheetDrawing">
      <xdr:col>76</xdr:col>
      <xdr:colOff>165100</xdr:colOff>
      <xdr:row>79</xdr:row>
      <xdr:rowOff>81280</xdr:rowOff>
    </xdr:to>
    <xdr:sp macro="" textlink="">
      <xdr:nvSpPr>
        <xdr:cNvPr id="662" name="楕円 661"/>
        <xdr:cNvSpPr/>
      </xdr:nvSpPr>
      <xdr:spPr>
        <a:xfrm>
          <a:off x="14541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79</xdr:row>
      <xdr:rowOff>72390</xdr:rowOff>
    </xdr:from>
    <xdr:ext cx="533400" cy="259080"/>
    <xdr:sp macro="" textlink="">
      <xdr:nvSpPr>
        <xdr:cNvPr id="663" name="テキスト ボックス 662"/>
        <xdr:cNvSpPr txBox="1"/>
      </xdr:nvSpPr>
      <xdr:spPr>
        <a:xfrm>
          <a:off x="14324965" y="13616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76835</xdr:rowOff>
    </xdr:from>
    <xdr:to xmlns:xdr="http://schemas.openxmlformats.org/drawingml/2006/spreadsheetDrawing">
      <xdr:col>72</xdr:col>
      <xdr:colOff>38100</xdr:colOff>
      <xdr:row>79</xdr:row>
      <xdr:rowOff>6985</xdr:rowOff>
    </xdr:to>
    <xdr:sp macro="" textlink="">
      <xdr:nvSpPr>
        <xdr:cNvPr id="664" name="楕円 663"/>
        <xdr:cNvSpPr/>
      </xdr:nvSpPr>
      <xdr:spPr>
        <a:xfrm>
          <a:off x="13652500" y="1344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23495</xdr:rowOff>
    </xdr:from>
    <xdr:ext cx="533400" cy="259080"/>
    <xdr:sp macro="" textlink="">
      <xdr:nvSpPr>
        <xdr:cNvPr id="665" name="テキスト ボックス 664"/>
        <xdr:cNvSpPr txBox="1"/>
      </xdr:nvSpPr>
      <xdr:spPr>
        <a:xfrm>
          <a:off x="13435965" y="13225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154940</xdr:rowOff>
    </xdr:from>
    <xdr:to xmlns:xdr="http://schemas.openxmlformats.org/drawingml/2006/spreadsheetDrawing">
      <xdr:col>67</xdr:col>
      <xdr:colOff>101600</xdr:colOff>
      <xdr:row>77</xdr:row>
      <xdr:rowOff>85090</xdr:rowOff>
    </xdr:to>
    <xdr:sp macro="" textlink="">
      <xdr:nvSpPr>
        <xdr:cNvPr id="666" name="楕円 665"/>
        <xdr:cNvSpPr/>
      </xdr:nvSpPr>
      <xdr:spPr>
        <a:xfrm>
          <a:off x="12763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101600</xdr:rowOff>
    </xdr:from>
    <xdr:ext cx="597535" cy="259080"/>
    <xdr:sp macro="" textlink="">
      <xdr:nvSpPr>
        <xdr:cNvPr id="667" name="テキスト ボックス 666"/>
        <xdr:cNvSpPr txBox="1"/>
      </xdr:nvSpPr>
      <xdr:spPr>
        <a:xfrm>
          <a:off x="12514580" y="129603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6" name="テキスト ボックス 67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8" name="直線コネクタ 67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9" name="テキスト ボックス 678"/>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80" name="直線コネクタ 67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81" name="テキスト ボックス 680"/>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82" name="直線コネクタ 68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83" name="テキスト ボックス 682"/>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84" name="直線コネクタ 68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85" name="テキスト ボックス 684"/>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7" name="テキスト ボックス 686"/>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26670</xdr:rowOff>
    </xdr:from>
    <xdr:to xmlns:xdr="http://schemas.openxmlformats.org/drawingml/2006/spreadsheetDrawing">
      <xdr:col>85</xdr:col>
      <xdr:colOff>126365</xdr:colOff>
      <xdr:row>98</xdr:row>
      <xdr:rowOff>137795</xdr:rowOff>
    </xdr:to>
    <xdr:cxnSp macro="">
      <xdr:nvCxnSpPr>
        <xdr:cNvPr id="689" name="直線コネクタ 688"/>
        <xdr:cNvCxnSpPr/>
      </xdr:nvCxnSpPr>
      <xdr:spPr>
        <a:xfrm flipV="1">
          <a:off x="16317595" y="1562862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90" name="公債費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91" name="直線コネクタ 690"/>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144780</xdr:rowOff>
    </xdr:from>
    <xdr:ext cx="598805" cy="257810"/>
    <xdr:sp macro="" textlink="">
      <xdr:nvSpPr>
        <xdr:cNvPr id="692" name="公債費最大値テキスト"/>
        <xdr:cNvSpPr txBox="1"/>
      </xdr:nvSpPr>
      <xdr:spPr>
        <a:xfrm>
          <a:off x="16370300" y="154038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574,526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26670</xdr:rowOff>
    </xdr:from>
    <xdr:to xmlns:xdr="http://schemas.openxmlformats.org/drawingml/2006/spreadsheetDrawing">
      <xdr:col>86</xdr:col>
      <xdr:colOff>25400</xdr:colOff>
      <xdr:row>91</xdr:row>
      <xdr:rowOff>26670</xdr:rowOff>
    </xdr:to>
    <xdr:cxnSp macro="">
      <xdr:nvCxnSpPr>
        <xdr:cNvPr id="693" name="直線コネクタ 692"/>
        <xdr:cNvCxnSpPr/>
      </xdr:nvCxnSpPr>
      <xdr:spPr>
        <a:xfrm>
          <a:off x="16230600" y="1562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52070</xdr:rowOff>
    </xdr:from>
    <xdr:to xmlns:xdr="http://schemas.openxmlformats.org/drawingml/2006/spreadsheetDrawing">
      <xdr:col>85</xdr:col>
      <xdr:colOff>127000</xdr:colOff>
      <xdr:row>95</xdr:row>
      <xdr:rowOff>143510</xdr:rowOff>
    </xdr:to>
    <xdr:cxnSp macro="">
      <xdr:nvCxnSpPr>
        <xdr:cNvPr id="694" name="直線コネクタ 693"/>
        <xdr:cNvCxnSpPr/>
      </xdr:nvCxnSpPr>
      <xdr:spPr>
        <a:xfrm flipV="1">
          <a:off x="15481300" y="1633982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60325</xdr:rowOff>
    </xdr:from>
    <xdr:ext cx="598805" cy="259080"/>
    <xdr:sp macro="" textlink="">
      <xdr:nvSpPr>
        <xdr:cNvPr id="695" name="公債費平均値テキスト"/>
        <xdr:cNvSpPr txBox="1"/>
      </xdr:nvSpPr>
      <xdr:spPr>
        <a:xfrm>
          <a:off x="16370300" y="16519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81915</xdr:rowOff>
    </xdr:from>
    <xdr:to xmlns:xdr="http://schemas.openxmlformats.org/drawingml/2006/spreadsheetDrawing">
      <xdr:col>85</xdr:col>
      <xdr:colOff>177800</xdr:colOff>
      <xdr:row>97</xdr:row>
      <xdr:rowOff>12065</xdr:rowOff>
    </xdr:to>
    <xdr:sp macro="" textlink="">
      <xdr:nvSpPr>
        <xdr:cNvPr id="696" name="フローチャート: 判断 695"/>
        <xdr:cNvSpPr/>
      </xdr:nvSpPr>
      <xdr:spPr>
        <a:xfrm>
          <a:off x="162687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143510</xdr:rowOff>
    </xdr:from>
    <xdr:to xmlns:xdr="http://schemas.openxmlformats.org/drawingml/2006/spreadsheetDrawing">
      <xdr:col>81</xdr:col>
      <xdr:colOff>50800</xdr:colOff>
      <xdr:row>95</xdr:row>
      <xdr:rowOff>150495</xdr:rowOff>
    </xdr:to>
    <xdr:cxnSp macro="">
      <xdr:nvCxnSpPr>
        <xdr:cNvPr id="697" name="直線コネクタ 696"/>
        <xdr:cNvCxnSpPr/>
      </xdr:nvCxnSpPr>
      <xdr:spPr>
        <a:xfrm flipV="1">
          <a:off x="14592300" y="164312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139700</xdr:rowOff>
    </xdr:from>
    <xdr:to xmlns:xdr="http://schemas.openxmlformats.org/drawingml/2006/spreadsheetDrawing">
      <xdr:col>81</xdr:col>
      <xdr:colOff>101600</xdr:colOff>
      <xdr:row>97</xdr:row>
      <xdr:rowOff>69850</xdr:rowOff>
    </xdr:to>
    <xdr:sp macro="" textlink="">
      <xdr:nvSpPr>
        <xdr:cNvPr id="698" name="フローチャート: 判断 697"/>
        <xdr:cNvSpPr/>
      </xdr:nvSpPr>
      <xdr:spPr>
        <a:xfrm>
          <a:off x="15430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60960</xdr:rowOff>
    </xdr:from>
    <xdr:ext cx="597535" cy="259080"/>
    <xdr:sp macro="" textlink="">
      <xdr:nvSpPr>
        <xdr:cNvPr id="699" name="テキスト ボックス 698"/>
        <xdr:cNvSpPr txBox="1"/>
      </xdr:nvSpPr>
      <xdr:spPr>
        <a:xfrm>
          <a:off x="15181580" y="166916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77470</xdr:rowOff>
    </xdr:from>
    <xdr:to xmlns:xdr="http://schemas.openxmlformats.org/drawingml/2006/spreadsheetDrawing">
      <xdr:col>76</xdr:col>
      <xdr:colOff>114300</xdr:colOff>
      <xdr:row>95</xdr:row>
      <xdr:rowOff>150495</xdr:rowOff>
    </xdr:to>
    <xdr:cxnSp macro="">
      <xdr:nvCxnSpPr>
        <xdr:cNvPr id="700" name="直線コネクタ 699"/>
        <xdr:cNvCxnSpPr/>
      </xdr:nvCxnSpPr>
      <xdr:spPr>
        <a:xfrm>
          <a:off x="13703300" y="163652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73660</xdr:rowOff>
    </xdr:to>
    <xdr:sp macro="" textlink="">
      <xdr:nvSpPr>
        <xdr:cNvPr id="701" name="フローチャート: 判断 700"/>
        <xdr:cNvSpPr/>
      </xdr:nvSpPr>
      <xdr:spPr>
        <a:xfrm>
          <a:off x="1454150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64770</xdr:rowOff>
    </xdr:from>
    <xdr:ext cx="597535" cy="257810"/>
    <xdr:sp macro="" textlink="">
      <xdr:nvSpPr>
        <xdr:cNvPr id="702" name="テキスト ボックス 701"/>
        <xdr:cNvSpPr txBox="1"/>
      </xdr:nvSpPr>
      <xdr:spPr>
        <a:xfrm>
          <a:off x="14292580" y="166954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77470</xdr:rowOff>
    </xdr:from>
    <xdr:to xmlns:xdr="http://schemas.openxmlformats.org/drawingml/2006/spreadsheetDrawing">
      <xdr:col>71</xdr:col>
      <xdr:colOff>177800</xdr:colOff>
      <xdr:row>95</xdr:row>
      <xdr:rowOff>151130</xdr:rowOff>
    </xdr:to>
    <xdr:cxnSp macro="">
      <xdr:nvCxnSpPr>
        <xdr:cNvPr id="703" name="直線コネクタ 702"/>
        <xdr:cNvCxnSpPr/>
      </xdr:nvCxnSpPr>
      <xdr:spPr>
        <a:xfrm flipV="1">
          <a:off x="12814300" y="163652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88265</xdr:rowOff>
    </xdr:from>
    <xdr:to xmlns:xdr="http://schemas.openxmlformats.org/drawingml/2006/spreadsheetDrawing">
      <xdr:col>72</xdr:col>
      <xdr:colOff>38100</xdr:colOff>
      <xdr:row>97</xdr:row>
      <xdr:rowOff>18415</xdr:rowOff>
    </xdr:to>
    <xdr:sp macro="" textlink="">
      <xdr:nvSpPr>
        <xdr:cNvPr id="704" name="フローチャート: 判断 703"/>
        <xdr:cNvSpPr/>
      </xdr:nvSpPr>
      <xdr:spPr>
        <a:xfrm>
          <a:off x="13652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9525</xdr:rowOff>
    </xdr:from>
    <xdr:ext cx="597535" cy="257810"/>
    <xdr:sp macro="" textlink="">
      <xdr:nvSpPr>
        <xdr:cNvPr id="705" name="テキスト ボックス 704"/>
        <xdr:cNvSpPr txBox="1"/>
      </xdr:nvSpPr>
      <xdr:spPr>
        <a:xfrm>
          <a:off x="13403580" y="166401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98425</xdr:rowOff>
    </xdr:from>
    <xdr:to xmlns:xdr="http://schemas.openxmlformats.org/drawingml/2006/spreadsheetDrawing">
      <xdr:col>67</xdr:col>
      <xdr:colOff>101600</xdr:colOff>
      <xdr:row>97</xdr:row>
      <xdr:rowOff>29210</xdr:rowOff>
    </xdr:to>
    <xdr:sp macro="" textlink="">
      <xdr:nvSpPr>
        <xdr:cNvPr id="706" name="フローチャート: 判断 705"/>
        <xdr:cNvSpPr/>
      </xdr:nvSpPr>
      <xdr:spPr>
        <a:xfrm>
          <a:off x="12763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19685</xdr:rowOff>
    </xdr:from>
    <xdr:ext cx="597535" cy="257810"/>
    <xdr:sp macro="" textlink="">
      <xdr:nvSpPr>
        <xdr:cNvPr id="707" name="テキスト ボックス 706"/>
        <xdr:cNvSpPr txBox="1"/>
      </xdr:nvSpPr>
      <xdr:spPr>
        <a:xfrm>
          <a:off x="12514580" y="166503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1270</xdr:rowOff>
    </xdr:from>
    <xdr:to xmlns:xdr="http://schemas.openxmlformats.org/drawingml/2006/spreadsheetDrawing">
      <xdr:col>85</xdr:col>
      <xdr:colOff>177800</xdr:colOff>
      <xdr:row>95</xdr:row>
      <xdr:rowOff>102870</xdr:rowOff>
    </xdr:to>
    <xdr:sp macro="" textlink="">
      <xdr:nvSpPr>
        <xdr:cNvPr id="713" name="楕円 712"/>
        <xdr:cNvSpPr/>
      </xdr:nvSpPr>
      <xdr:spPr>
        <a:xfrm>
          <a:off x="162687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24130</xdr:rowOff>
    </xdr:from>
    <xdr:ext cx="598805" cy="259080"/>
    <xdr:sp macro="" textlink="">
      <xdr:nvSpPr>
        <xdr:cNvPr id="714" name="公債費該当値テキスト"/>
        <xdr:cNvSpPr txBox="1"/>
      </xdr:nvSpPr>
      <xdr:spPr>
        <a:xfrm>
          <a:off x="16370300" y="16140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92075</xdr:rowOff>
    </xdr:from>
    <xdr:to xmlns:xdr="http://schemas.openxmlformats.org/drawingml/2006/spreadsheetDrawing">
      <xdr:col>81</xdr:col>
      <xdr:colOff>101600</xdr:colOff>
      <xdr:row>96</xdr:row>
      <xdr:rowOff>22225</xdr:rowOff>
    </xdr:to>
    <xdr:sp macro="" textlink="">
      <xdr:nvSpPr>
        <xdr:cNvPr id="715" name="楕円 714"/>
        <xdr:cNvSpPr/>
      </xdr:nvSpPr>
      <xdr:spPr>
        <a:xfrm>
          <a:off x="15430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38735</xdr:rowOff>
    </xdr:from>
    <xdr:ext cx="597535" cy="259080"/>
    <xdr:sp macro="" textlink="">
      <xdr:nvSpPr>
        <xdr:cNvPr id="716" name="テキスト ボックス 715"/>
        <xdr:cNvSpPr txBox="1"/>
      </xdr:nvSpPr>
      <xdr:spPr>
        <a:xfrm>
          <a:off x="15181580" y="161550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99695</xdr:rowOff>
    </xdr:from>
    <xdr:to xmlns:xdr="http://schemas.openxmlformats.org/drawingml/2006/spreadsheetDrawing">
      <xdr:col>76</xdr:col>
      <xdr:colOff>165100</xdr:colOff>
      <xdr:row>96</xdr:row>
      <xdr:rowOff>29845</xdr:rowOff>
    </xdr:to>
    <xdr:sp macro="" textlink="">
      <xdr:nvSpPr>
        <xdr:cNvPr id="717" name="楕円 716"/>
        <xdr:cNvSpPr/>
      </xdr:nvSpPr>
      <xdr:spPr>
        <a:xfrm>
          <a:off x="14541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46355</xdr:rowOff>
    </xdr:from>
    <xdr:ext cx="597535" cy="259080"/>
    <xdr:sp macro="" textlink="">
      <xdr:nvSpPr>
        <xdr:cNvPr id="718" name="テキスト ボックス 717"/>
        <xdr:cNvSpPr txBox="1"/>
      </xdr:nvSpPr>
      <xdr:spPr>
        <a:xfrm>
          <a:off x="14292580" y="16162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26670</xdr:rowOff>
    </xdr:from>
    <xdr:to xmlns:xdr="http://schemas.openxmlformats.org/drawingml/2006/spreadsheetDrawing">
      <xdr:col>72</xdr:col>
      <xdr:colOff>38100</xdr:colOff>
      <xdr:row>95</xdr:row>
      <xdr:rowOff>128270</xdr:rowOff>
    </xdr:to>
    <xdr:sp macro="" textlink="">
      <xdr:nvSpPr>
        <xdr:cNvPr id="719" name="楕円 718"/>
        <xdr:cNvSpPr/>
      </xdr:nvSpPr>
      <xdr:spPr>
        <a:xfrm>
          <a:off x="13652500" y="1631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93</xdr:row>
      <xdr:rowOff>144780</xdr:rowOff>
    </xdr:from>
    <xdr:ext cx="597535" cy="257810"/>
    <xdr:sp macro="" textlink="">
      <xdr:nvSpPr>
        <xdr:cNvPr id="720" name="テキスト ボックス 719"/>
        <xdr:cNvSpPr txBox="1"/>
      </xdr:nvSpPr>
      <xdr:spPr>
        <a:xfrm>
          <a:off x="13403580" y="160896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100330</xdr:rowOff>
    </xdr:from>
    <xdr:to xmlns:xdr="http://schemas.openxmlformats.org/drawingml/2006/spreadsheetDrawing">
      <xdr:col>67</xdr:col>
      <xdr:colOff>101600</xdr:colOff>
      <xdr:row>96</xdr:row>
      <xdr:rowOff>30480</xdr:rowOff>
    </xdr:to>
    <xdr:sp macro="" textlink="">
      <xdr:nvSpPr>
        <xdr:cNvPr id="721" name="楕円 720"/>
        <xdr:cNvSpPr/>
      </xdr:nvSpPr>
      <xdr:spPr>
        <a:xfrm>
          <a:off x="12763500" y="163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46990</xdr:rowOff>
    </xdr:from>
    <xdr:ext cx="597535" cy="259080"/>
    <xdr:sp macro="" textlink="">
      <xdr:nvSpPr>
        <xdr:cNvPr id="722" name="テキスト ボックス 721"/>
        <xdr:cNvSpPr txBox="1"/>
      </xdr:nvSpPr>
      <xdr:spPr>
        <a:xfrm>
          <a:off x="12514580" y="161632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1" name="テキスト ボックス 730"/>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34" name="テキスト ボックス 733"/>
        <xdr:cNvSpPr txBox="1"/>
      </xdr:nvSpPr>
      <xdr:spPr>
        <a:xfrm>
          <a:off x="18039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36" name="テキスト ボックス 735"/>
        <xdr:cNvSpPr txBox="1"/>
      </xdr:nvSpPr>
      <xdr:spPr>
        <a:xfrm>
          <a:off x="17820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8" name="テキスト ボックス 737"/>
        <xdr:cNvSpPr txBox="1"/>
      </xdr:nvSpPr>
      <xdr:spPr>
        <a:xfrm>
          <a:off x="17820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40" name="テキスト ボックス 739"/>
        <xdr:cNvSpPr txBox="1"/>
      </xdr:nvSpPr>
      <xdr:spPr>
        <a:xfrm>
          <a:off x="17820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2" name="テキスト ボックス 74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4" name="テキスト ボックス 743"/>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72390</xdr:rowOff>
    </xdr:from>
    <xdr:ext cx="249555" cy="259080"/>
    <xdr:sp macro="" textlink="">
      <xdr:nvSpPr>
        <xdr:cNvPr id="747" name="諸支出金最小値テキスト"/>
        <xdr:cNvSpPr txBox="1"/>
      </xdr:nvSpPr>
      <xdr:spPr>
        <a:xfrm>
          <a:off x="22212300" y="6758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42545</xdr:rowOff>
    </xdr:from>
    <xdr:ext cx="534670" cy="257810"/>
    <xdr:sp macro="" textlink="">
      <xdr:nvSpPr>
        <xdr:cNvPr id="749" name="諸支出金最大値テキスト"/>
        <xdr:cNvSpPr txBox="1"/>
      </xdr:nvSpPr>
      <xdr:spPr>
        <a:xfrm>
          <a:off x="22212300" y="51860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10,395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50" name="直線コネクタ 749"/>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1" name="直線コネクタ 750"/>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161290</xdr:rowOff>
    </xdr:from>
    <xdr:ext cx="378460" cy="259080"/>
    <xdr:sp macro="" textlink="">
      <xdr:nvSpPr>
        <xdr:cNvPr id="752" name="諸支出金平均値テキスト"/>
        <xdr:cNvSpPr txBox="1"/>
      </xdr:nvSpPr>
      <xdr:spPr>
        <a:xfrm>
          <a:off x="22212300" y="65049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138430</xdr:rowOff>
    </xdr:from>
    <xdr:to xmlns:xdr="http://schemas.openxmlformats.org/drawingml/2006/spreadsheetDrawing">
      <xdr:col>116</xdr:col>
      <xdr:colOff>114300</xdr:colOff>
      <xdr:row>39</xdr:row>
      <xdr:rowOff>68580</xdr:rowOff>
    </xdr:to>
    <xdr:sp macro="" textlink="">
      <xdr:nvSpPr>
        <xdr:cNvPr id="753" name="フローチャート: 判断 752"/>
        <xdr:cNvSpPr/>
      </xdr:nvSpPr>
      <xdr:spPr>
        <a:xfrm>
          <a:off x="221107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4" name="直線コネクタ 753"/>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5" name="フローチャート: 判断 754"/>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56" name="テキスト ボックス 755"/>
        <xdr:cNvSpPr txBox="1"/>
      </xdr:nvSpPr>
      <xdr:spPr>
        <a:xfrm>
          <a:off x="21198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7" name="直線コネクタ 756"/>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109855</xdr:rowOff>
    </xdr:from>
    <xdr:to xmlns:xdr="http://schemas.openxmlformats.org/drawingml/2006/spreadsheetDrawing">
      <xdr:col>107</xdr:col>
      <xdr:colOff>101600</xdr:colOff>
      <xdr:row>38</xdr:row>
      <xdr:rowOff>40640</xdr:rowOff>
    </xdr:to>
    <xdr:sp macro="" textlink="">
      <xdr:nvSpPr>
        <xdr:cNvPr id="758" name="フローチャート: 判断 757"/>
        <xdr:cNvSpPr/>
      </xdr:nvSpPr>
      <xdr:spPr>
        <a:xfrm>
          <a:off x="20383500" y="6453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56515</xdr:rowOff>
    </xdr:from>
    <xdr:ext cx="468630" cy="258445"/>
    <xdr:sp macro="" textlink="">
      <xdr:nvSpPr>
        <xdr:cNvPr id="759" name="テキスト ボックス 758"/>
        <xdr:cNvSpPr txBox="1"/>
      </xdr:nvSpPr>
      <xdr:spPr>
        <a:xfrm>
          <a:off x="20199350" y="62287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0" name="直線コネクタ 759"/>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100330</xdr:rowOff>
    </xdr:from>
    <xdr:to xmlns:xdr="http://schemas.openxmlformats.org/drawingml/2006/spreadsheetDrawing">
      <xdr:col>102</xdr:col>
      <xdr:colOff>165100</xdr:colOff>
      <xdr:row>39</xdr:row>
      <xdr:rowOff>30480</xdr:rowOff>
    </xdr:to>
    <xdr:sp macro="" textlink="">
      <xdr:nvSpPr>
        <xdr:cNvPr id="761" name="フローチャート: 判断 76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46990</xdr:rowOff>
    </xdr:from>
    <xdr:ext cx="378460" cy="259080"/>
    <xdr:sp macro="" textlink="">
      <xdr:nvSpPr>
        <xdr:cNvPr id="762" name="テキスト ボックス 761"/>
        <xdr:cNvSpPr txBox="1"/>
      </xdr:nvSpPr>
      <xdr:spPr>
        <a:xfrm>
          <a:off x="19356070" y="6390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113030</xdr:rowOff>
    </xdr:from>
    <xdr:to xmlns:xdr="http://schemas.openxmlformats.org/drawingml/2006/spreadsheetDrawing">
      <xdr:col>98</xdr:col>
      <xdr:colOff>38100</xdr:colOff>
      <xdr:row>39</xdr:row>
      <xdr:rowOff>43180</xdr:rowOff>
    </xdr:to>
    <xdr:sp macro="" textlink="">
      <xdr:nvSpPr>
        <xdr:cNvPr id="763" name="フローチャート: 判断 762"/>
        <xdr:cNvSpPr/>
      </xdr:nvSpPr>
      <xdr:spPr>
        <a:xfrm>
          <a:off x="18605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59690</xdr:rowOff>
    </xdr:from>
    <xdr:ext cx="378460" cy="259080"/>
    <xdr:sp macro="" textlink="">
      <xdr:nvSpPr>
        <xdr:cNvPr id="764" name="テキスト ボックス 763"/>
        <xdr:cNvSpPr txBox="1"/>
      </xdr:nvSpPr>
      <xdr:spPr>
        <a:xfrm>
          <a:off x="18467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116840</xdr:rowOff>
    </xdr:from>
    <xdr:ext cx="249555" cy="259080"/>
    <xdr:sp macro="" textlink="">
      <xdr:nvSpPr>
        <xdr:cNvPr id="771" name="諸支出金該当値テキスト"/>
        <xdr:cNvSpPr txBox="1"/>
      </xdr:nvSpPr>
      <xdr:spPr>
        <a:xfrm>
          <a:off x="22212300" y="66319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111760</xdr:rowOff>
    </xdr:from>
    <xdr:ext cx="248285" cy="257810"/>
    <xdr:sp macro="" textlink="">
      <xdr:nvSpPr>
        <xdr:cNvPr id="773" name="テキスト ボックス 772"/>
        <xdr:cNvSpPr txBox="1"/>
      </xdr:nvSpPr>
      <xdr:spPr>
        <a:xfrm>
          <a:off x="21198840" y="64554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75" name="テキスト ボックス 774"/>
        <xdr:cNvSpPr txBox="1"/>
      </xdr:nvSpPr>
      <xdr:spPr>
        <a:xfrm>
          <a:off x="20309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285" cy="257810"/>
    <xdr:sp macro="" textlink="">
      <xdr:nvSpPr>
        <xdr:cNvPr id="777" name="テキスト ボックス 776"/>
        <xdr:cNvSpPr txBox="1"/>
      </xdr:nvSpPr>
      <xdr:spPr>
        <a:xfrm>
          <a:off x="19420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9" name="テキスト ボックス 778"/>
        <xdr:cNvSpPr txBox="1"/>
      </xdr:nvSpPr>
      <xdr:spPr>
        <a:xfrm>
          <a:off x="18531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8" name="テキスト ボックス 787"/>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0" name="直線コネクタ 78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1" name="テキスト ボックス 790"/>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3" name="テキスト ボックス 792"/>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5" name="直線コネクタ 79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9"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0" name="直線コネクタ 79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3" name="直線コネクタ 80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5" name="テキスト ボックス 804"/>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6" name="直線コネクタ 80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8" name="テキスト ボックス 807"/>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9" name="直線コネクタ 80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1" name="テキスト ボックス 810"/>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3" name="テキスト ボックス 812"/>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2" name="テキスト ボックス 821"/>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4" name="テキスト ボックス 823"/>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6" name="テキスト ボックス 825"/>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8" name="テキスト ボックス 827"/>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類似団体と比較し高い値となった目的別歳出は以下のとおり。</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衛生費において、令和３年度に加入した高幡東部清掃組合の財産取得に係る負担金が２ヶ年（</a:t>
          </a:r>
          <a:r>
            <a:rPr kumimoji="1" lang="en-US" altLang="ja-JP" sz="1200">
              <a:solidFill>
                <a:schemeClr val="dk1"/>
              </a:solidFill>
              <a:effectLst/>
              <a:latin typeface="ＭＳ Ｐゴシック"/>
              <a:ea typeface="ＭＳ Ｐゴシック"/>
              <a:cs typeface="+mn-cs"/>
            </a:rPr>
            <a:t>R3</a:t>
          </a:r>
          <a:r>
            <a:rPr kumimoji="1" lang="ja-JP" altLang="en-US" sz="1200">
              <a:solidFill>
                <a:schemeClr val="dk1"/>
              </a:solidFill>
              <a:effectLst/>
              <a:latin typeface="ＭＳ Ｐゴシック"/>
              <a:ea typeface="ＭＳ Ｐゴシック"/>
              <a:cs typeface="+mn-cs"/>
            </a:rPr>
            <a:t>塵芥処理、</a:t>
          </a:r>
          <a:r>
            <a:rPr kumimoji="1" lang="en-US" altLang="ja-JP" sz="1200">
              <a:solidFill>
                <a:schemeClr val="dk1"/>
              </a:solidFill>
              <a:effectLst/>
              <a:latin typeface="ＭＳ Ｐゴシック"/>
              <a:ea typeface="ＭＳ Ｐゴシック"/>
              <a:cs typeface="+mn-cs"/>
            </a:rPr>
            <a:t>R4</a:t>
          </a:r>
          <a:r>
            <a:rPr kumimoji="1" lang="ja-JP" altLang="en-US" sz="1200">
              <a:solidFill>
                <a:schemeClr val="dk1"/>
              </a:solidFill>
              <a:effectLst/>
              <a:latin typeface="ＭＳ Ｐゴシック"/>
              <a:ea typeface="ＭＳ Ｐゴシック"/>
              <a:cs typeface="+mn-cs"/>
            </a:rPr>
            <a:t>し尿処理）に渡り一時的に増となったが、令和５年度以降は運営費負担金を継続的に支出している。加入に伴い、津野山広域事務組合が解散となったため負担金が減少し、前年度比</a:t>
          </a:r>
          <a:r>
            <a:rPr kumimoji="1" lang="en-US" altLang="ja-JP" sz="1200">
              <a:solidFill>
                <a:schemeClr val="dk1"/>
              </a:solidFill>
              <a:effectLst/>
              <a:latin typeface="ＭＳ Ｐゴシック"/>
              <a:ea typeface="ＭＳ Ｐゴシック"/>
              <a:cs typeface="+mn-cs"/>
            </a:rPr>
            <a:t>18.6</a:t>
          </a:r>
          <a:r>
            <a:rPr kumimoji="1" lang="ja-JP" altLang="en-US" sz="1200">
              <a:solidFill>
                <a:schemeClr val="dk1"/>
              </a:solidFill>
              <a:effectLst/>
              <a:latin typeface="ＭＳ Ｐゴシック"/>
              <a:ea typeface="ＭＳ Ｐゴシック"/>
              <a:cs typeface="+mn-cs"/>
            </a:rPr>
            <a:t>％減となった。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農林水産業費において、第三セクターへの貸付を行ったことにより増となっている。商工費では、博覧会受入環境整備事業、燃料等価格高騰対策支援金ほかの減額で、</a:t>
          </a:r>
          <a:r>
            <a:rPr kumimoji="1" lang="en-US" altLang="ja-JP" sz="1200">
              <a:solidFill>
                <a:schemeClr val="dk1"/>
              </a:solidFill>
              <a:effectLst/>
              <a:latin typeface="ＭＳ Ｐゴシック"/>
              <a:ea typeface="ＭＳ Ｐゴシック"/>
              <a:cs typeface="+mn-cs"/>
            </a:rPr>
            <a:t>55.3</a:t>
          </a:r>
          <a:r>
            <a:rPr kumimoji="1" lang="ja-JP" altLang="en-US" sz="1200">
              <a:solidFill>
                <a:schemeClr val="dk1"/>
              </a:solidFill>
              <a:effectLst/>
              <a:latin typeface="ＭＳ Ｐゴシック"/>
              <a:ea typeface="ＭＳ Ｐゴシック"/>
              <a:cs typeface="+mn-cs"/>
            </a:rPr>
            <a:t>％減となっている。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土木費において、がけくずれ住家防災対策工事請負費での増額の一方、道路橋梁維持費、道路新設改良費の減額等により</a:t>
          </a:r>
          <a:r>
            <a:rPr kumimoji="1" lang="en-US" altLang="ja-JP" sz="1200">
              <a:solidFill>
                <a:schemeClr val="dk1"/>
              </a:solidFill>
              <a:effectLst/>
              <a:latin typeface="ＭＳ Ｐゴシック"/>
              <a:ea typeface="ＭＳ Ｐゴシック"/>
              <a:cs typeface="+mn-cs"/>
            </a:rPr>
            <a:t>29.6</a:t>
          </a:r>
          <a:r>
            <a:rPr kumimoji="1" lang="ja-JP" altLang="en-US" sz="1200">
              <a:solidFill>
                <a:schemeClr val="dk1"/>
              </a:solidFill>
              <a:effectLst/>
              <a:latin typeface="ＭＳ Ｐゴシック"/>
              <a:ea typeface="ＭＳ Ｐゴシック"/>
              <a:cs typeface="+mn-cs"/>
            </a:rPr>
            <a:t>％減となった。消防費において、令和４年度は防災無線システム連携工事、令和５年度は消防屯所の建替えを行っている。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教育費では、学校施設の老朽化による修繕を行っており、令和５年度は教員住宅の建て替えを行ったことにより</a:t>
          </a:r>
          <a:r>
            <a:rPr kumimoji="1" lang="en-US" altLang="ja-JP" sz="1200">
              <a:solidFill>
                <a:schemeClr val="dk1"/>
              </a:solidFill>
              <a:effectLst/>
              <a:latin typeface="ＭＳ Ｐゴシック"/>
              <a:ea typeface="ＭＳ Ｐゴシック"/>
              <a:cs typeface="+mn-cs"/>
            </a:rPr>
            <a:t>12.6</a:t>
          </a:r>
          <a:r>
            <a:rPr kumimoji="1" lang="ja-JP" altLang="en-US" sz="1200">
              <a:solidFill>
                <a:schemeClr val="dk1"/>
              </a:solidFill>
              <a:effectLst/>
              <a:latin typeface="ＭＳ Ｐゴシック"/>
              <a:ea typeface="ＭＳ Ｐゴシック"/>
              <a:cs typeface="+mn-cs"/>
            </a:rPr>
            <a:t>％増となった。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災害復旧費では、現年発生災害復旧費の増加で</a:t>
          </a:r>
          <a:r>
            <a:rPr kumimoji="1" lang="en-US" altLang="ja-JP" sz="1200">
              <a:solidFill>
                <a:schemeClr val="dk1"/>
              </a:solidFill>
              <a:effectLst/>
              <a:latin typeface="ＭＳ Ｐゴシック"/>
              <a:ea typeface="ＭＳ Ｐゴシック"/>
              <a:cs typeface="+mn-cs"/>
            </a:rPr>
            <a:t>424.1%</a:t>
          </a:r>
          <a:r>
            <a:rPr kumimoji="1" lang="ja-JP" altLang="en-US" sz="1200">
              <a:solidFill>
                <a:schemeClr val="dk1"/>
              </a:solidFill>
              <a:effectLst/>
              <a:latin typeface="ＭＳ Ｐゴシック"/>
              <a:ea typeface="ＭＳ Ｐゴシック"/>
              <a:cs typeface="+mn-cs"/>
            </a:rPr>
            <a:t>の増となっている。公債費では、</a:t>
          </a:r>
          <a:r>
            <a:rPr kumimoji="1" lang="ja-JP" altLang="ja-JP" sz="1200">
              <a:solidFill>
                <a:schemeClr val="dk1"/>
              </a:solidFill>
              <a:effectLst/>
              <a:latin typeface="ＭＳ Ｐゴシック"/>
              <a:ea typeface="ＭＳ Ｐゴシック"/>
              <a:cs typeface="+mn-cs"/>
            </a:rPr>
            <a:t>繰上償還金</a:t>
          </a:r>
          <a:r>
            <a:rPr kumimoji="1" lang="ja-JP" altLang="en-US" sz="1200">
              <a:solidFill>
                <a:schemeClr val="dk1"/>
              </a:solidFill>
              <a:effectLst/>
              <a:latin typeface="ＭＳ Ｐゴシック"/>
              <a:ea typeface="ＭＳ Ｐゴシック"/>
              <a:cs typeface="+mn-cs"/>
            </a:rPr>
            <a:t>を計画的に実施していることや</a:t>
          </a:r>
          <a:r>
            <a:rPr kumimoji="1" lang="ja-JP" altLang="ja-JP" sz="1200">
              <a:solidFill>
                <a:schemeClr val="dk1"/>
              </a:solidFill>
              <a:effectLst/>
              <a:latin typeface="ＭＳ Ｐゴシック"/>
              <a:ea typeface="ＭＳ Ｐゴシック"/>
              <a:cs typeface="+mn-cs"/>
            </a:rPr>
            <a:t>長期債</a:t>
          </a:r>
          <a:r>
            <a:rPr kumimoji="1" lang="ja-JP" altLang="en-US" sz="1200">
              <a:solidFill>
                <a:schemeClr val="dk1"/>
              </a:solidFill>
              <a:effectLst/>
              <a:latin typeface="ＭＳ Ｐゴシック"/>
              <a:ea typeface="ＭＳ Ｐゴシック"/>
              <a:cs typeface="+mn-cs"/>
            </a:rPr>
            <a:t>の元金償還開始により</a:t>
          </a:r>
          <a:r>
            <a:rPr kumimoji="1" lang="ja-JP" altLang="ja-JP" sz="1200">
              <a:solidFill>
                <a:schemeClr val="dk1"/>
              </a:solidFill>
              <a:effectLst/>
              <a:latin typeface="ＭＳ Ｐゴシック"/>
              <a:ea typeface="ＭＳ Ｐゴシック"/>
              <a:cs typeface="+mn-cs"/>
            </a:rPr>
            <a:t>増額</a:t>
          </a:r>
          <a:r>
            <a:rPr kumimoji="1" lang="ja-JP" altLang="en-US" sz="1200">
              <a:solidFill>
                <a:schemeClr val="dk1"/>
              </a:solidFill>
              <a:effectLst/>
              <a:latin typeface="ＭＳ Ｐゴシック"/>
              <a:ea typeface="ＭＳ Ｐゴシック"/>
              <a:cs typeface="+mn-cs"/>
            </a:rPr>
            <a:t>となり</a:t>
          </a:r>
          <a:r>
            <a:rPr kumimoji="1" lang="en-US" altLang="ja-JP" sz="1200">
              <a:solidFill>
                <a:schemeClr val="dk1"/>
              </a:solidFill>
              <a:effectLst/>
              <a:latin typeface="ＭＳ Ｐゴシック"/>
              <a:ea typeface="ＭＳ Ｐゴシック"/>
              <a:cs typeface="+mn-cs"/>
            </a:rPr>
            <a:t>15.6%</a:t>
          </a:r>
          <a:r>
            <a:rPr kumimoji="1" lang="ja-JP" altLang="ja-JP" sz="1200">
              <a:solidFill>
                <a:schemeClr val="dk1"/>
              </a:solidFill>
              <a:effectLst/>
              <a:latin typeface="ＭＳ Ｐゴシック"/>
              <a:ea typeface="ＭＳ Ｐゴシック"/>
              <a:cs typeface="+mn-cs"/>
            </a:rPr>
            <a:t>増となった。</a:t>
          </a:r>
          <a:endParaRPr kumimoji="1" lang="en-US" altLang="ja-JP" sz="1200">
            <a:solidFill>
              <a:schemeClr val="dk1"/>
            </a:solidFill>
            <a:effectLst/>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令和２年度及び３年度については、財政調整基金残高の減少が続いていたため積立てを行った。そのため、実質単年度収支比率が高くなっている。</a:t>
          </a:r>
          <a:endParaRPr kumimoji="1" lang="en-US" altLang="ja-JP" sz="1400">
            <a:latin typeface="ＭＳ ゴシック"/>
            <a:ea typeface="ＭＳ ゴシック"/>
          </a:endParaRPr>
        </a:p>
        <a:p>
          <a:r>
            <a:rPr kumimoji="1" lang="ja-JP" altLang="en-US" sz="1400">
              <a:latin typeface="ＭＳ ゴシック"/>
              <a:ea typeface="ＭＳ ゴシック"/>
            </a:rPr>
            <a:t>令和５年度は、風ぐるま事業特別会計で既設風車撤去に係る起債借入れの繰上償還を実施したことにより、一般会計から財政調整基金を充当し繰出しを行った。</a:t>
          </a:r>
          <a:endParaRPr kumimoji="1" lang="en-US" altLang="ja-JP"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資金不足が発生していないため、赤字額についてはグラフへの表示がない。</a:t>
          </a:r>
          <a:endParaRPr kumimoji="1" lang="en-US" altLang="ja-JP" sz="1400">
            <a:latin typeface="ＭＳ ゴシック"/>
            <a:ea typeface="ＭＳ ゴシック"/>
          </a:endParaRPr>
        </a:p>
        <a:p>
          <a:r>
            <a:rPr kumimoji="1" lang="ja-JP" altLang="en-US" sz="1400">
              <a:latin typeface="ＭＳ ゴシック"/>
              <a:ea typeface="ＭＳ ゴシック"/>
            </a:rPr>
            <a:t>病院事業会計では一般会計からの基準外を含む繰入金により比率の増加となった。</a:t>
          </a:r>
          <a:endParaRPr kumimoji="1" lang="en-US" altLang="ja-JP" sz="1400">
            <a:latin typeface="ＭＳ ゴシック"/>
            <a:ea typeface="ＭＳ ゴシック"/>
          </a:endParaRPr>
        </a:p>
        <a:p>
          <a:r>
            <a:rPr kumimoji="1" lang="ja-JP" altLang="en-US" sz="1400">
              <a:latin typeface="ＭＳ ゴシック"/>
              <a:ea typeface="ＭＳ ゴシック"/>
            </a:rPr>
            <a:t>また、簡易水道事業特別会計、下水道事業特別会計、風ぐるま事業特別会計においては、令和６年度からの公営企業会計化に伴い、一般会計、一部基金からの繰入により全体的な比率が増加した。</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令和３年度から辺地対策事業債の大型事業借入分が償還開始となったことに伴い、令和５年度も元利償還金等が増となっている。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今後も大型の起債事業が見込まれていることから、財政への影響を考慮し、計画的な借入や償還を行っていく。</a:t>
          </a:r>
          <a:endParaRPr kumimoji="1" lang="en-US" altLang="ja-JP" sz="1400">
            <a:latin typeface="ＭＳ ゴシック"/>
            <a:ea typeface="ＭＳ ゴシック"/>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高知県梼原町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令和５年度は、梼原歯科診療所施設整備事業、道の駅ゆすはら整備事業、梼原町複合福祉施設運営事業等について地方債の借入れを行ったが、辺地対策事業債の大型事業借入分の償還等により、一般会計等に係る地方債の現在高が減額となった。</a:t>
          </a:r>
          <a:endParaRPr kumimoji="1" lang="en-US" altLang="ja-JP" sz="1400">
            <a:latin typeface="ＭＳ ゴシック"/>
            <a:ea typeface="ＭＳ ゴシック"/>
          </a:endParaRPr>
        </a:p>
        <a:p>
          <a:r>
            <a:rPr kumimoji="1" lang="ja-JP" altLang="en-US" sz="1400">
              <a:latin typeface="ＭＳ ゴシック"/>
              <a:ea typeface="ＭＳ ゴシック"/>
            </a:rPr>
            <a:t>充当可能基金については、繰上償還のための減債基金の繰入れを行ったこと等により減となっている。</a:t>
          </a:r>
          <a:endParaRPr kumimoji="1" lang="en-US" altLang="ja-JP" sz="1400">
            <a:latin typeface="ＭＳ ゴシック"/>
            <a:ea typeface="ＭＳ ゴシック"/>
          </a:endParaRPr>
        </a:p>
        <a:p>
          <a:r>
            <a:rPr kumimoji="1" lang="ja-JP" altLang="en-US" sz="1400">
              <a:latin typeface="ＭＳ ゴシック"/>
              <a:ea typeface="ＭＳ ゴシック"/>
            </a:rPr>
            <a:t>その結果、将来負担比率の分子が、昨年度に引き続きプラス方向へ変動している状況である。</a:t>
          </a:r>
          <a:endParaRPr kumimoji="1" lang="en-US" altLang="ja-JP" sz="1400">
            <a:latin typeface="ＭＳ ゴシック"/>
            <a:ea typeface="ＭＳ ゴシック"/>
          </a:endParaRPr>
        </a:p>
        <a:p>
          <a:r>
            <a:rPr kumimoji="1" lang="ja-JP" altLang="en-US" sz="1400">
              <a:latin typeface="ＭＳ ゴシック"/>
              <a:ea typeface="ＭＳ ゴシック"/>
            </a:rPr>
            <a:t>今後についても、起債事業を予定しているため、交付税措置等を考慮した借入れを行うなど対応を図る。</a:t>
          </a:r>
          <a:endParaRPr kumimoji="1" lang="en-US" altLang="ja-JP"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高知県梼原町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定期的な繰上償還や目的に沿った各種事業への充当により、全体的に減少している。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引き続き目的に沿った各種事業への充当や計画的な繰上償還に努めていく。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保健文化社会福祉基金：町民が自助・共助・協働という支え合いの意識を持ちあう地域づくりと、町民誰もが生涯にわたり生きがいを持ち続け、明るく健康的な生活を営むことができる福祉社会を実現する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〇公共施設整備事業基金；公共施設の計画的整備促進、大規模な開発事業に係る町債の償還に対して活用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〇森と水の文化のまちづくり基金：ふるさとづくりの基本となる人材育成を中心に、町民互いに連携しふるさと創生のための事業運営に資するために活用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〇ゆすはら</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夢・未来基金：</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世紀の梼原町が夢と希望に満ちた町であり続けるために、町民と行政が一体となり、地域の資源を有効的に活用し、総合的かつ計画的に行うことにより、梼原町に住みたい、住み続けたいと希求するまちづくりを未来にわたり実現していくために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〇森林環境譲与税基金：梼原町に存する民有林について、森林づくりに関する施策を総合的に実施することに活用</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〇保健文化社会福祉基金　梼原病院事業会計への繰出金や複合福祉施設管理運営委託等の社会福祉事業に対し、</a:t>
          </a:r>
          <a:r>
            <a:rPr kumimoji="1" lang="en-US" altLang="ja-JP" sz="1300">
              <a:solidFill>
                <a:schemeClr val="dk1"/>
              </a:solidFill>
              <a:effectLst/>
              <a:latin typeface="ＭＳ ゴシック"/>
              <a:ea typeface="ＭＳ ゴシック"/>
              <a:cs typeface="+mn-cs"/>
            </a:rPr>
            <a:t>172</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〇公共施設整備事業基金　公共施設の修繕に対し、</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〇ゆすはら</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夢・未来基金　がけくずれ住家防災対策事業等に対し、</a:t>
          </a:r>
          <a:r>
            <a:rPr kumimoji="1" lang="en-US" altLang="ja-JP" sz="1300">
              <a:solidFill>
                <a:schemeClr val="dk1"/>
              </a:solidFill>
              <a:effectLst/>
              <a:latin typeface="ＭＳ ゴシック"/>
              <a:ea typeface="ＭＳ ゴシック"/>
              <a:cs typeface="+mn-cs"/>
            </a:rPr>
            <a:t>88</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〇森と水の文化のまちづくり基金　津野山畜産公社への貸付金、農林業事業等に対し、</a:t>
          </a:r>
          <a:r>
            <a:rPr kumimoji="1" lang="en-US" altLang="ja-JP" sz="1300">
              <a:solidFill>
                <a:schemeClr val="dk1"/>
              </a:solidFill>
              <a:effectLst/>
              <a:latin typeface="ＭＳ ゴシック"/>
              <a:ea typeface="ＭＳ ゴシック"/>
              <a:cs typeface="+mn-cs"/>
            </a:rPr>
            <a:t>165</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〇森林環境譲与税基金　森林づくり交付金や危険木除去費補助金等に対し、</a:t>
          </a:r>
          <a:r>
            <a:rPr kumimoji="1" lang="en-US" altLang="ja-JP" sz="1300">
              <a:solidFill>
                <a:schemeClr val="dk1"/>
              </a:solidFill>
              <a:effectLst/>
              <a:latin typeface="ＭＳ ゴシック"/>
              <a:ea typeface="ＭＳ ゴシック"/>
              <a:cs typeface="+mn-cs"/>
            </a:rPr>
            <a:t>33</a:t>
          </a:r>
          <a:r>
            <a:rPr kumimoji="1" lang="ja-JP" altLang="en-US" sz="1300">
              <a:solidFill>
                <a:schemeClr val="dk1"/>
              </a:solidFill>
              <a:effectLst/>
              <a:latin typeface="ＭＳ ゴシック"/>
              <a:ea typeface="ＭＳ ゴシック"/>
              <a:cs typeface="+mn-cs"/>
            </a:rPr>
            <a:t>百万円取崩し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引き続き公共施設整備、社会福祉事業に係る目的事業への充当を予定しており、計画的な活用を行っていく。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前年度余剰金の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及び利子を積み立てている。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令和５年度は起債対象とならない緊急的な小規模災害復旧がなかったため取崩しを行わなかった。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風ぐるま事業特別会計において、令和６年度から公営企業会計へ移行されることにより風車新設以外の部分は繰上償還を実施していく予定としていたため、</a:t>
          </a:r>
          <a:r>
            <a:rPr kumimoji="1" lang="en-US" altLang="ja-JP" sz="1300">
              <a:solidFill>
                <a:schemeClr val="dk1"/>
              </a:solidFill>
              <a:effectLst/>
              <a:latin typeface="ＭＳ ゴシック"/>
              <a:ea typeface="ＭＳ ゴシック"/>
              <a:cs typeface="+mn-cs"/>
            </a:rPr>
            <a:t>R4</a:t>
          </a:r>
          <a:r>
            <a:rPr kumimoji="1" lang="ja-JP" altLang="en-US" sz="1300">
              <a:solidFill>
                <a:schemeClr val="dk1"/>
              </a:solidFill>
              <a:effectLst/>
              <a:latin typeface="ＭＳ ゴシック"/>
              <a:ea typeface="ＭＳ ゴシック"/>
              <a:cs typeface="+mn-cs"/>
            </a:rPr>
            <a:t>既設風車撤去に係る電気事業債借入れの繰上償還を実施し、一般会計から財政調整基金を充当し繰出しを行ったため、基金残高が減少した。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引き続き前年度余剰金の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及び利子を積立て、消防道や作業道等の緊急的な災害復旧が必要な場合に取崩す見込みである。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繰上償還のため取崩しをした。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引き続き地方債全体の償還等を踏まえた繰上償還を行う予定のため、減少することが見込まれる。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142</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12</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6520785</v>
      </c>
      <c r="BO4" s="216"/>
      <c r="BP4" s="216"/>
      <c r="BQ4" s="216"/>
      <c r="BR4" s="216"/>
      <c r="BS4" s="216"/>
      <c r="BT4" s="216"/>
      <c r="BU4" s="219"/>
      <c r="BV4" s="213">
        <v>6806512</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1.2</v>
      </c>
      <c r="CU4" s="237"/>
      <c r="CV4" s="237"/>
      <c r="CW4" s="237"/>
      <c r="CX4" s="237"/>
      <c r="CY4" s="237"/>
      <c r="CZ4" s="237"/>
      <c r="DA4" s="245"/>
      <c r="DB4" s="229">
        <v>1.3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72</v>
      </c>
      <c r="AV5" s="139"/>
      <c r="AW5" s="139"/>
      <c r="AX5" s="139"/>
      <c r="AY5" s="190" t="s">
        <v>147</v>
      </c>
      <c r="AZ5" s="198"/>
      <c r="BA5" s="198"/>
      <c r="BB5" s="198"/>
      <c r="BC5" s="198"/>
      <c r="BD5" s="198"/>
      <c r="BE5" s="198"/>
      <c r="BF5" s="198"/>
      <c r="BG5" s="198"/>
      <c r="BH5" s="198"/>
      <c r="BI5" s="198"/>
      <c r="BJ5" s="198"/>
      <c r="BK5" s="198"/>
      <c r="BL5" s="198"/>
      <c r="BM5" s="209"/>
      <c r="BN5" s="214">
        <v>6448255</v>
      </c>
      <c r="BO5" s="217"/>
      <c r="BP5" s="217"/>
      <c r="BQ5" s="217"/>
      <c r="BR5" s="217"/>
      <c r="BS5" s="217"/>
      <c r="BT5" s="217"/>
      <c r="BU5" s="220"/>
      <c r="BV5" s="214">
        <v>6690058</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91.7</v>
      </c>
      <c r="CU5" s="238"/>
      <c r="CV5" s="238"/>
      <c r="CW5" s="238"/>
      <c r="CX5" s="238"/>
      <c r="CY5" s="238"/>
      <c r="CZ5" s="238"/>
      <c r="DA5" s="246"/>
      <c r="DB5" s="230">
        <v>85.6</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72530</v>
      </c>
      <c r="BO6" s="217"/>
      <c r="BP6" s="217"/>
      <c r="BQ6" s="217"/>
      <c r="BR6" s="217"/>
      <c r="BS6" s="217"/>
      <c r="BT6" s="217"/>
      <c r="BU6" s="220"/>
      <c r="BV6" s="214">
        <v>116454</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92</v>
      </c>
      <c r="CU6" s="239"/>
      <c r="CV6" s="239"/>
      <c r="CW6" s="239"/>
      <c r="CX6" s="239"/>
      <c r="CY6" s="239"/>
      <c r="CZ6" s="239"/>
      <c r="DA6" s="247"/>
      <c r="DB6" s="231">
        <v>86.2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72</v>
      </c>
      <c r="AV7" s="139"/>
      <c r="AW7" s="139"/>
      <c r="AX7" s="139"/>
      <c r="AY7" s="190" t="s">
        <v>173</v>
      </c>
      <c r="AZ7" s="198"/>
      <c r="BA7" s="198"/>
      <c r="BB7" s="198"/>
      <c r="BC7" s="198"/>
      <c r="BD7" s="198"/>
      <c r="BE7" s="198"/>
      <c r="BF7" s="198"/>
      <c r="BG7" s="198"/>
      <c r="BH7" s="198"/>
      <c r="BI7" s="198"/>
      <c r="BJ7" s="198"/>
      <c r="BK7" s="198"/>
      <c r="BL7" s="198"/>
      <c r="BM7" s="209"/>
      <c r="BN7" s="214">
        <v>35963</v>
      </c>
      <c r="BO7" s="217"/>
      <c r="BP7" s="217"/>
      <c r="BQ7" s="217"/>
      <c r="BR7" s="217"/>
      <c r="BS7" s="217"/>
      <c r="BT7" s="217"/>
      <c r="BU7" s="220"/>
      <c r="BV7" s="214">
        <v>74505</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3103897</v>
      </c>
      <c r="CU7" s="217"/>
      <c r="CV7" s="217"/>
      <c r="CW7" s="217"/>
      <c r="CX7" s="217"/>
      <c r="CY7" s="217"/>
      <c r="CZ7" s="217"/>
      <c r="DA7" s="220"/>
      <c r="DB7" s="214">
        <v>3148667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72</v>
      </c>
      <c r="AV8" s="139"/>
      <c r="AW8" s="139"/>
      <c r="AX8" s="139"/>
      <c r="AY8" s="190" t="s">
        <v>178</v>
      </c>
      <c r="AZ8" s="198"/>
      <c r="BA8" s="198"/>
      <c r="BB8" s="198"/>
      <c r="BC8" s="198"/>
      <c r="BD8" s="198"/>
      <c r="BE8" s="198"/>
      <c r="BF8" s="198"/>
      <c r="BG8" s="198"/>
      <c r="BH8" s="198"/>
      <c r="BI8" s="198"/>
      <c r="BJ8" s="198"/>
      <c r="BK8" s="198"/>
      <c r="BL8" s="198"/>
      <c r="BM8" s="209"/>
      <c r="BN8" s="214">
        <v>36567</v>
      </c>
      <c r="BO8" s="217"/>
      <c r="BP8" s="217"/>
      <c r="BQ8" s="217"/>
      <c r="BR8" s="217"/>
      <c r="BS8" s="217"/>
      <c r="BT8" s="217"/>
      <c r="BU8" s="220"/>
      <c r="BV8" s="214">
        <v>41949</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0.14000000000000001</v>
      </c>
      <c r="CU8" s="240"/>
      <c r="CV8" s="240"/>
      <c r="CW8" s="240"/>
      <c r="CX8" s="240"/>
      <c r="CY8" s="240"/>
      <c r="CZ8" s="240"/>
      <c r="DA8" s="248"/>
      <c r="DB8" s="232">
        <v>0.14000000000000001</v>
      </c>
      <c r="DC8" s="240"/>
      <c r="DD8" s="240"/>
      <c r="DE8" s="240"/>
      <c r="DF8" s="240"/>
      <c r="DG8" s="240"/>
      <c r="DH8" s="240"/>
      <c r="DI8" s="248"/>
    </row>
    <row r="9" spans="1:119" ht="18.75" customHeight="1">
      <c r="A9" s="2"/>
      <c r="B9" s="10" t="s">
        <v>19</v>
      </c>
      <c r="C9" s="27"/>
      <c r="D9" s="27"/>
      <c r="E9" s="27"/>
      <c r="F9" s="27"/>
      <c r="G9" s="27"/>
      <c r="H9" s="27"/>
      <c r="I9" s="27"/>
      <c r="J9" s="27"/>
      <c r="K9" s="31"/>
      <c r="L9" s="65" t="s">
        <v>10</v>
      </c>
      <c r="M9" s="74"/>
      <c r="N9" s="74"/>
      <c r="O9" s="74"/>
      <c r="P9" s="74"/>
      <c r="Q9" s="86"/>
      <c r="R9" s="97">
        <v>3307</v>
      </c>
      <c r="S9" s="106"/>
      <c r="T9" s="106"/>
      <c r="U9" s="106"/>
      <c r="V9" s="117"/>
      <c r="W9" s="127" t="s">
        <v>180</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-5382</v>
      </c>
      <c r="BO9" s="217"/>
      <c r="BP9" s="217"/>
      <c r="BQ9" s="217"/>
      <c r="BR9" s="217"/>
      <c r="BS9" s="217"/>
      <c r="BT9" s="217"/>
      <c r="BU9" s="220"/>
      <c r="BV9" s="214">
        <v>-1308</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21</v>
      </c>
      <c r="CU9" s="238"/>
      <c r="CV9" s="238"/>
      <c r="CW9" s="238"/>
      <c r="CX9" s="238"/>
      <c r="CY9" s="238"/>
      <c r="CZ9" s="238"/>
      <c r="DA9" s="246"/>
      <c r="DB9" s="230">
        <v>19</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3608</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21402</v>
      </c>
      <c r="BO10" s="217"/>
      <c r="BP10" s="217"/>
      <c r="BQ10" s="217"/>
      <c r="BR10" s="217"/>
      <c r="BS10" s="217"/>
      <c r="BT10" s="217"/>
      <c r="BU10" s="220"/>
      <c r="BV10" s="214">
        <v>22266</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189</v>
      </c>
      <c r="AV11" s="139"/>
      <c r="AW11" s="139"/>
      <c r="AX11" s="139"/>
      <c r="AY11" s="190" t="s">
        <v>198</v>
      </c>
      <c r="AZ11" s="198"/>
      <c r="BA11" s="198"/>
      <c r="BB11" s="198"/>
      <c r="BC11" s="198"/>
      <c r="BD11" s="198"/>
      <c r="BE11" s="198"/>
      <c r="BF11" s="198"/>
      <c r="BG11" s="198"/>
      <c r="BH11" s="198"/>
      <c r="BI11" s="198"/>
      <c r="BJ11" s="198"/>
      <c r="BK11" s="198"/>
      <c r="BL11" s="198"/>
      <c r="BM11" s="209"/>
      <c r="BN11" s="214">
        <v>91772</v>
      </c>
      <c r="BO11" s="217"/>
      <c r="BP11" s="217"/>
      <c r="BQ11" s="217"/>
      <c r="BR11" s="217"/>
      <c r="BS11" s="217"/>
      <c r="BT11" s="217"/>
      <c r="BU11" s="220"/>
      <c r="BV11" s="214">
        <v>4253</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205</v>
      </c>
      <c r="M12" s="75"/>
      <c r="N12" s="75"/>
      <c r="O12" s="75"/>
      <c r="P12" s="75"/>
      <c r="Q12" s="87"/>
      <c r="R12" s="99">
        <v>3175</v>
      </c>
      <c r="S12" s="108"/>
      <c r="T12" s="108"/>
      <c r="U12" s="108"/>
      <c r="V12" s="120"/>
      <c r="W12" s="132" t="s">
        <v>5</v>
      </c>
      <c r="X12" s="139"/>
      <c r="Y12" s="139"/>
      <c r="Z12" s="139"/>
      <c r="AA12" s="139"/>
      <c r="AB12" s="144"/>
      <c r="AC12" s="148" t="s">
        <v>118</v>
      </c>
      <c r="AD12" s="155"/>
      <c r="AE12" s="155"/>
      <c r="AF12" s="155"/>
      <c r="AG12" s="158"/>
      <c r="AH12" s="148" t="s">
        <v>206</v>
      </c>
      <c r="AI12" s="155"/>
      <c r="AJ12" s="155"/>
      <c r="AK12" s="155"/>
      <c r="AL12" s="170"/>
      <c r="AM12" s="175" t="s">
        <v>209</v>
      </c>
      <c r="AN12" s="58"/>
      <c r="AO12" s="58"/>
      <c r="AP12" s="58"/>
      <c r="AQ12" s="58"/>
      <c r="AR12" s="58"/>
      <c r="AS12" s="58"/>
      <c r="AT12" s="63"/>
      <c r="AU12" s="182" t="s">
        <v>72</v>
      </c>
      <c r="AV12" s="139"/>
      <c r="AW12" s="139"/>
      <c r="AX12" s="139"/>
      <c r="AY12" s="190" t="s">
        <v>211</v>
      </c>
      <c r="AZ12" s="198"/>
      <c r="BA12" s="198"/>
      <c r="BB12" s="198"/>
      <c r="BC12" s="198"/>
      <c r="BD12" s="198"/>
      <c r="BE12" s="198"/>
      <c r="BF12" s="198"/>
      <c r="BG12" s="198"/>
      <c r="BH12" s="198"/>
      <c r="BI12" s="198"/>
      <c r="BJ12" s="198"/>
      <c r="BK12" s="198"/>
      <c r="BL12" s="198"/>
      <c r="BM12" s="209"/>
      <c r="BN12" s="214">
        <v>73900</v>
      </c>
      <c r="BO12" s="217"/>
      <c r="BP12" s="217"/>
      <c r="BQ12" s="217"/>
      <c r="BR12" s="217"/>
      <c r="BS12" s="217"/>
      <c r="BT12" s="217"/>
      <c r="BU12" s="220"/>
      <c r="BV12" s="214">
        <v>0</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215</v>
      </c>
      <c r="N13" s="82"/>
      <c r="O13" s="82"/>
      <c r="P13" s="82"/>
      <c r="Q13" s="88"/>
      <c r="R13" s="100">
        <v>3161</v>
      </c>
      <c r="S13" s="109"/>
      <c r="T13" s="109"/>
      <c r="U13" s="109"/>
      <c r="V13" s="121"/>
      <c r="W13" s="130" t="s">
        <v>217</v>
      </c>
      <c r="X13" s="56"/>
      <c r="Y13" s="56"/>
      <c r="Z13" s="56"/>
      <c r="AA13" s="56"/>
      <c r="AB13" s="25"/>
      <c r="AC13" s="72">
        <v>289</v>
      </c>
      <c r="AD13" s="80"/>
      <c r="AE13" s="80"/>
      <c r="AF13" s="80"/>
      <c r="AG13" s="84"/>
      <c r="AH13" s="72">
        <v>511</v>
      </c>
      <c r="AI13" s="80"/>
      <c r="AJ13" s="80"/>
      <c r="AK13" s="80"/>
      <c r="AL13" s="118"/>
      <c r="AM13" s="175" t="s">
        <v>218</v>
      </c>
      <c r="AN13" s="58"/>
      <c r="AO13" s="58"/>
      <c r="AP13" s="58"/>
      <c r="AQ13" s="58"/>
      <c r="AR13" s="58"/>
      <c r="AS13" s="58"/>
      <c r="AT13" s="63"/>
      <c r="AU13" s="182" t="s">
        <v>189</v>
      </c>
      <c r="AV13" s="139"/>
      <c r="AW13" s="139"/>
      <c r="AX13" s="139"/>
      <c r="AY13" s="190" t="s">
        <v>220</v>
      </c>
      <c r="AZ13" s="198"/>
      <c r="BA13" s="198"/>
      <c r="BB13" s="198"/>
      <c r="BC13" s="198"/>
      <c r="BD13" s="198"/>
      <c r="BE13" s="198"/>
      <c r="BF13" s="198"/>
      <c r="BG13" s="198"/>
      <c r="BH13" s="198"/>
      <c r="BI13" s="198"/>
      <c r="BJ13" s="198"/>
      <c r="BK13" s="198"/>
      <c r="BL13" s="198"/>
      <c r="BM13" s="209"/>
      <c r="BN13" s="214">
        <v>33892</v>
      </c>
      <c r="BO13" s="217"/>
      <c r="BP13" s="217"/>
      <c r="BQ13" s="217"/>
      <c r="BR13" s="217"/>
      <c r="BS13" s="217"/>
      <c r="BT13" s="217"/>
      <c r="BU13" s="220"/>
      <c r="BV13" s="214">
        <v>25211</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5.5</v>
      </c>
      <c r="CU13" s="238"/>
      <c r="CV13" s="238"/>
      <c r="CW13" s="238"/>
      <c r="CX13" s="238"/>
      <c r="CY13" s="238"/>
      <c r="CZ13" s="238"/>
      <c r="DA13" s="246"/>
      <c r="DB13" s="230">
        <v>4.3</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3236</v>
      </c>
      <c r="S14" s="109"/>
      <c r="T14" s="109"/>
      <c r="U14" s="109"/>
      <c r="V14" s="121"/>
      <c r="W14" s="129"/>
      <c r="X14" s="57"/>
      <c r="Y14" s="57"/>
      <c r="Z14" s="57"/>
      <c r="AA14" s="57"/>
      <c r="AB14" s="24"/>
      <c r="AC14" s="149">
        <v>17.8</v>
      </c>
      <c r="AD14" s="156"/>
      <c r="AE14" s="156"/>
      <c r="AF14" s="156"/>
      <c r="AG14" s="159"/>
      <c r="AH14" s="149">
        <v>27.7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t="s">
        <v>202</v>
      </c>
      <c r="CU14" s="242"/>
      <c r="CV14" s="242"/>
      <c r="CW14" s="242"/>
      <c r="CX14" s="242"/>
      <c r="CY14" s="242"/>
      <c r="CZ14" s="242"/>
      <c r="DA14" s="250"/>
      <c r="DB14" s="234" t="s">
        <v>202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215</v>
      </c>
      <c r="N15" s="82"/>
      <c r="O15" s="82"/>
      <c r="P15" s="82"/>
      <c r="Q15" s="88"/>
      <c r="R15" s="100">
        <v>3225</v>
      </c>
      <c r="S15" s="109"/>
      <c r="T15" s="109"/>
      <c r="U15" s="109"/>
      <c r="V15" s="121"/>
      <c r="W15" s="130" t="s">
        <v>7</v>
      </c>
      <c r="X15" s="56"/>
      <c r="Y15" s="56"/>
      <c r="Z15" s="56"/>
      <c r="AA15" s="56"/>
      <c r="AB15" s="25"/>
      <c r="AC15" s="72">
        <v>389</v>
      </c>
      <c r="AD15" s="80"/>
      <c r="AE15" s="80"/>
      <c r="AF15" s="80"/>
      <c r="AG15" s="84"/>
      <c r="AH15" s="72">
        <v>443</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423867</v>
      </c>
      <c r="BO15" s="216"/>
      <c r="BP15" s="216"/>
      <c r="BQ15" s="216"/>
      <c r="BR15" s="216"/>
      <c r="BS15" s="216"/>
      <c r="BT15" s="216"/>
      <c r="BU15" s="219"/>
      <c r="BV15" s="213">
        <v>420098</v>
      </c>
      <c r="BW15" s="216"/>
      <c r="BX15" s="216"/>
      <c r="BY15" s="216"/>
      <c r="BZ15" s="216"/>
      <c r="CA15" s="216"/>
      <c r="CB15" s="216"/>
      <c r="CC15" s="219"/>
      <c r="CD15" s="222" t="s">
        <v>216</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234</v>
      </c>
      <c r="S16" s="110"/>
      <c r="T16" s="110"/>
      <c r="U16" s="110"/>
      <c r="V16" s="122"/>
      <c r="W16" s="129"/>
      <c r="X16" s="57"/>
      <c r="Y16" s="57"/>
      <c r="Z16" s="57"/>
      <c r="AA16" s="57"/>
      <c r="AB16" s="24"/>
      <c r="AC16" s="149">
        <v>23.9</v>
      </c>
      <c r="AD16" s="156"/>
      <c r="AE16" s="156"/>
      <c r="AF16" s="156"/>
      <c r="AG16" s="159"/>
      <c r="AH16" s="149">
        <v>24</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3009956</v>
      </c>
      <c r="BO16" s="217"/>
      <c r="BP16" s="217"/>
      <c r="BQ16" s="217"/>
      <c r="BR16" s="217"/>
      <c r="BS16" s="217"/>
      <c r="BT16" s="217"/>
      <c r="BU16" s="220"/>
      <c r="BV16" s="214">
        <v>3042536</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107</v>
      </c>
      <c r="N17" s="83"/>
      <c r="O17" s="83"/>
      <c r="P17" s="83"/>
      <c r="Q17" s="91"/>
      <c r="R17" s="101" t="s">
        <v>164</v>
      </c>
      <c r="S17" s="110"/>
      <c r="T17" s="110"/>
      <c r="U17" s="110"/>
      <c r="V17" s="122"/>
      <c r="W17" s="130" t="s">
        <v>98</v>
      </c>
      <c r="X17" s="56"/>
      <c r="Y17" s="56"/>
      <c r="Z17" s="56"/>
      <c r="AA17" s="56"/>
      <c r="AB17" s="25"/>
      <c r="AC17" s="72">
        <v>947</v>
      </c>
      <c r="AD17" s="80"/>
      <c r="AE17" s="80"/>
      <c r="AF17" s="80"/>
      <c r="AG17" s="84"/>
      <c r="AH17" s="72">
        <v>892</v>
      </c>
      <c r="AI17" s="80"/>
      <c r="AJ17" s="80"/>
      <c r="AK17" s="80"/>
      <c r="AL17" s="118"/>
      <c r="AM17" s="175"/>
      <c r="AN17" s="58"/>
      <c r="AO17" s="58"/>
      <c r="AP17" s="58"/>
      <c r="AQ17" s="58"/>
      <c r="AR17" s="58"/>
      <c r="AS17" s="58"/>
      <c r="AT17" s="63"/>
      <c r="AU17" s="182"/>
      <c r="AV17" s="139"/>
      <c r="AW17" s="139"/>
      <c r="AX17" s="139"/>
      <c r="AY17" s="190" t="s">
        <v>236</v>
      </c>
      <c r="AZ17" s="198"/>
      <c r="BA17" s="198"/>
      <c r="BB17" s="198"/>
      <c r="BC17" s="198"/>
      <c r="BD17" s="198"/>
      <c r="BE17" s="198"/>
      <c r="BF17" s="198"/>
      <c r="BG17" s="198"/>
      <c r="BH17" s="198"/>
      <c r="BI17" s="198"/>
      <c r="BJ17" s="198"/>
      <c r="BK17" s="198"/>
      <c r="BL17" s="198"/>
      <c r="BM17" s="209"/>
      <c r="BN17" s="214">
        <v>506923</v>
      </c>
      <c r="BO17" s="217"/>
      <c r="BP17" s="217"/>
      <c r="BQ17" s="217"/>
      <c r="BR17" s="217"/>
      <c r="BS17" s="217"/>
      <c r="BT17" s="217"/>
      <c r="BU17" s="220"/>
      <c r="BV17" s="214">
        <v>501892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237</v>
      </c>
      <c r="C18" s="31"/>
      <c r="D18" s="31"/>
      <c r="E18" s="49"/>
      <c r="F18" s="49"/>
      <c r="G18" s="49"/>
      <c r="H18" s="49"/>
      <c r="I18" s="49"/>
      <c r="J18" s="49"/>
      <c r="K18" s="49"/>
      <c r="L18" s="70">
        <v>236.45</v>
      </c>
      <c r="M18" s="70"/>
      <c r="N18" s="70"/>
      <c r="O18" s="70"/>
      <c r="P18" s="70"/>
      <c r="Q18" s="70"/>
      <c r="R18" s="102"/>
      <c r="S18" s="102"/>
      <c r="T18" s="102"/>
      <c r="U18" s="102"/>
      <c r="V18" s="123"/>
      <c r="W18" s="131"/>
      <c r="X18" s="138"/>
      <c r="Y18" s="138"/>
      <c r="Z18" s="138"/>
      <c r="AA18" s="138"/>
      <c r="AB18" s="26"/>
      <c r="AC18" s="150">
        <v>58.3</v>
      </c>
      <c r="AD18" s="157"/>
      <c r="AE18" s="157"/>
      <c r="AF18" s="157"/>
      <c r="AG18" s="160"/>
      <c r="AH18" s="150">
        <v>48.3</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2841801</v>
      </c>
      <c r="BO18" s="217"/>
      <c r="BP18" s="217"/>
      <c r="BQ18" s="217"/>
      <c r="BR18" s="217"/>
      <c r="BS18" s="217"/>
      <c r="BT18" s="217"/>
      <c r="BU18" s="220"/>
      <c r="BV18" s="214">
        <v>2695679</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57</v>
      </c>
      <c r="C19" s="31"/>
      <c r="D19" s="31"/>
      <c r="E19" s="49"/>
      <c r="F19" s="49"/>
      <c r="G19" s="49"/>
      <c r="H19" s="49"/>
      <c r="I19" s="49"/>
      <c r="J19" s="49"/>
      <c r="K19" s="49"/>
      <c r="L19" s="71">
        <v>14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132</v>
      </c>
      <c r="AZ19" s="198"/>
      <c r="BA19" s="198"/>
      <c r="BB19" s="198"/>
      <c r="BC19" s="198"/>
      <c r="BD19" s="198"/>
      <c r="BE19" s="198"/>
      <c r="BF19" s="198"/>
      <c r="BG19" s="198"/>
      <c r="BH19" s="198"/>
      <c r="BI19" s="198"/>
      <c r="BJ19" s="198"/>
      <c r="BK19" s="198"/>
      <c r="BL19" s="198"/>
      <c r="BM19" s="209"/>
      <c r="BN19" s="214">
        <v>3975249</v>
      </c>
      <c r="BO19" s="217"/>
      <c r="BP19" s="217"/>
      <c r="BQ19" s="217"/>
      <c r="BR19" s="217"/>
      <c r="BS19" s="217"/>
      <c r="BT19" s="217"/>
      <c r="BU19" s="220"/>
      <c r="BV19" s="214">
        <v>3800772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1513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5</v>
      </c>
      <c r="F22" s="56"/>
      <c r="G22" s="56"/>
      <c r="H22" s="56"/>
      <c r="I22" s="56"/>
      <c r="J22" s="56"/>
      <c r="K22" s="25"/>
      <c r="L22" s="50" t="s">
        <v>244</v>
      </c>
      <c r="M22" s="56"/>
      <c r="N22" s="56"/>
      <c r="O22" s="56"/>
      <c r="P22" s="25"/>
      <c r="Q22" s="92" t="s">
        <v>245</v>
      </c>
      <c r="R22" s="104"/>
      <c r="S22" s="104"/>
      <c r="T22" s="104"/>
      <c r="U22" s="104"/>
      <c r="V22" s="125"/>
      <c r="W22" s="133" t="s">
        <v>55</v>
      </c>
      <c r="X22" s="33"/>
      <c r="Y22" s="41"/>
      <c r="Z22" s="50" t="s">
        <v>5</v>
      </c>
      <c r="AA22" s="56"/>
      <c r="AB22" s="56"/>
      <c r="AC22" s="56"/>
      <c r="AD22" s="56"/>
      <c r="AE22" s="56"/>
      <c r="AF22" s="56"/>
      <c r="AG22" s="25"/>
      <c r="AH22" s="163" t="s">
        <v>184</v>
      </c>
      <c r="AI22" s="56"/>
      <c r="AJ22" s="56"/>
      <c r="AK22" s="56"/>
      <c r="AL22" s="25"/>
      <c r="AM22" s="163" t="s">
        <v>247</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8064646</v>
      </c>
      <c r="BO22" s="216"/>
      <c r="BP22" s="216"/>
      <c r="BQ22" s="216"/>
      <c r="BR22" s="216"/>
      <c r="BS22" s="216"/>
      <c r="BT22" s="216"/>
      <c r="BU22" s="219"/>
      <c r="BV22" s="213">
        <v>8197621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7553657</v>
      </c>
      <c r="BO23" s="217"/>
      <c r="BP23" s="217"/>
      <c r="BQ23" s="217"/>
      <c r="BR23" s="217"/>
      <c r="BS23" s="217"/>
      <c r="BT23" s="217"/>
      <c r="BU23" s="220"/>
      <c r="BV23" s="214">
        <v>7562593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6820</v>
      </c>
      <c r="R24" s="80"/>
      <c r="S24" s="80"/>
      <c r="T24" s="80"/>
      <c r="U24" s="80"/>
      <c r="V24" s="84"/>
      <c r="W24" s="134"/>
      <c r="X24" s="34"/>
      <c r="Y24" s="42"/>
      <c r="Z24" s="52" t="s">
        <v>254</v>
      </c>
      <c r="AA24" s="58"/>
      <c r="AB24" s="58"/>
      <c r="AC24" s="58"/>
      <c r="AD24" s="58"/>
      <c r="AE24" s="58"/>
      <c r="AF24" s="58"/>
      <c r="AG24" s="63"/>
      <c r="AH24" s="72">
        <v>70</v>
      </c>
      <c r="AI24" s="80"/>
      <c r="AJ24" s="80"/>
      <c r="AK24" s="80"/>
      <c r="AL24" s="84"/>
      <c r="AM24" s="72">
        <v>190960</v>
      </c>
      <c r="AN24" s="80"/>
      <c r="AO24" s="80"/>
      <c r="AP24" s="80"/>
      <c r="AQ24" s="80"/>
      <c r="AR24" s="84"/>
      <c r="AS24" s="72">
        <v>2728</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8023377</v>
      </c>
      <c r="BO24" s="217"/>
      <c r="BP24" s="217"/>
      <c r="BQ24" s="217"/>
      <c r="BR24" s="217"/>
      <c r="BS24" s="217"/>
      <c r="BT24" s="217"/>
      <c r="BU24" s="220"/>
      <c r="BV24" s="214">
        <v>8073422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232</v>
      </c>
      <c r="F25" s="58"/>
      <c r="G25" s="58"/>
      <c r="H25" s="58"/>
      <c r="I25" s="58"/>
      <c r="J25" s="58"/>
      <c r="K25" s="63"/>
      <c r="L25" s="72">
        <v>1</v>
      </c>
      <c r="M25" s="80"/>
      <c r="N25" s="80"/>
      <c r="O25" s="80"/>
      <c r="P25" s="84"/>
      <c r="Q25" s="72">
        <v>5900</v>
      </c>
      <c r="R25" s="80"/>
      <c r="S25" s="80"/>
      <c r="T25" s="80"/>
      <c r="U25" s="80"/>
      <c r="V25" s="84"/>
      <c r="W25" s="134"/>
      <c r="X25" s="34"/>
      <c r="Y25" s="42"/>
      <c r="Z25" s="52" t="s">
        <v>257</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12791</v>
      </c>
      <c r="BO25" s="216"/>
      <c r="BP25" s="216"/>
      <c r="BQ25" s="216"/>
      <c r="BR25" s="216"/>
      <c r="BS25" s="216"/>
      <c r="BT25" s="216"/>
      <c r="BU25" s="219"/>
      <c r="BV25" s="213">
        <v>15364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5540</v>
      </c>
      <c r="R26" s="80"/>
      <c r="S26" s="80"/>
      <c r="T26" s="80"/>
      <c r="U26" s="80"/>
      <c r="V26" s="84"/>
      <c r="W26" s="134"/>
      <c r="X26" s="34"/>
      <c r="Y26" s="42"/>
      <c r="Z26" s="52" t="s">
        <v>259</v>
      </c>
      <c r="AA26" s="143"/>
      <c r="AB26" s="143"/>
      <c r="AC26" s="143"/>
      <c r="AD26" s="143"/>
      <c r="AE26" s="143"/>
      <c r="AF26" s="143"/>
      <c r="AG26" s="161"/>
      <c r="AH26" s="72" t="s">
        <v>202</v>
      </c>
      <c r="AI26" s="80"/>
      <c r="AJ26" s="80"/>
      <c r="AK26" s="80"/>
      <c r="AL26" s="84"/>
      <c r="AM26" s="72" t="s">
        <v>202</v>
      </c>
      <c r="AN26" s="80"/>
      <c r="AO26" s="80"/>
      <c r="AP26" s="80"/>
      <c r="AQ26" s="80"/>
      <c r="AR26" s="84"/>
      <c r="AS26" s="72" t="s">
        <v>202</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2700</v>
      </c>
      <c r="R27" s="80"/>
      <c r="S27" s="80"/>
      <c r="T27" s="80"/>
      <c r="U27" s="80"/>
      <c r="V27" s="84"/>
      <c r="W27" s="134"/>
      <c r="X27" s="34"/>
      <c r="Y27" s="42"/>
      <c r="Z27" s="52" t="s">
        <v>263</v>
      </c>
      <c r="AA27" s="58"/>
      <c r="AB27" s="58"/>
      <c r="AC27" s="58"/>
      <c r="AD27" s="58"/>
      <c r="AE27" s="58"/>
      <c r="AF27" s="58"/>
      <c r="AG27" s="63"/>
      <c r="AH27" s="72">
        <v>8</v>
      </c>
      <c r="AI27" s="80"/>
      <c r="AJ27" s="80"/>
      <c r="AK27" s="80"/>
      <c r="AL27" s="84"/>
      <c r="AM27" s="72">
        <v>20200</v>
      </c>
      <c r="AN27" s="80"/>
      <c r="AO27" s="80"/>
      <c r="AP27" s="80"/>
      <c r="AQ27" s="80"/>
      <c r="AR27" s="84"/>
      <c r="AS27" s="72">
        <v>2525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v>149414</v>
      </c>
      <c r="BO27" s="218"/>
      <c r="BP27" s="218"/>
      <c r="BQ27" s="218"/>
      <c r="BR27" s="218"/>
      <c r="BS27" s="218"/>
      <c r="BT27" s="218"/>
      <c r="BU27" s="221"/>
      <c r="BV27" s="215">
        <v>149412</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2400</v>
      </c>
      <c r="R28" s="80"/>
      <c r="S28" s="80"/>
      <c r="T28" s="80"/>
      <c r="U28" s="80"/>
      <c r="V28" s="84"/>
      <c r="W28" s="134"/>
      <c r="X28" s="34"/>
      <c r="Y28" s="42"/>
      <c r="Z28" s="52" t="s">
        <v>34</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268</v>
      </c>
      <c r="AZ28" s="201"/>
      <c r="BA28" s="201"/>
      <c r="BB28" s="204"/>
      <c r="BC28" s="189" t="s">
        <v>106</v>
      </c>
      <c r="BD28" s="197"/>
      <c r="BE28" s="197"/>
      <c r="BF28" s="197"/>
      <c r="BG28" s="197"/>
      <c r="BH28" s="197"/>
      <c r="BI28" s="197"/>
      <c r="BJ28" s="197"/>
      <c r="BK28" s="197"/>
      <c r="BL28" s="197"/>
      <c r="BM28" s="208"/>
      <c r="BN28" s="213">
        <v>1078779</v>
      </c>
      <c r="BO28" s="216"/>
      <c r="BP28" s="216"/>
      <c r="BQ28" s="216"/>
      <c r="BR28" s="216"/>
      <c r="BS28" s="216"/>
      <c r="BT28" s="216"/>
      <c r="BU28" s="219"/>
      <c r="BV28" s="213">
        <v>1131277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6</v>
      </c>
      <c r="M29" s="80"/>
      <c r="N29" s="80"/>
      <c r="O29" s="80"/>
      <c r="P29" s="84"/>
      <c r="Q29" s="72">
        <v>2200</v>
      </c>
      <c r="R29" s="80"/>
      <c r="S29" s="80"/>
      <c r="T29" s="80"/>
      <c r="U29" s="80"/>
      <c r="V29" s="84"/>
      <c r="W29" s="135"/>
      <c r="X29" s="140"/>
      <c r="Y29" s="142"/>
      <c r="Z29" s="52" t="s">
        <v>273</v>
      </c>
      <c r="AA29" s="58"/>
      <c r="AB29" s="58"/>
      <c r="AC29" s="58"/>
      <c r="AD29" s="58"/>
      <c r="AE29" s="58"/>
      <c r="AF29" s="58"/>
      <c r="AG29" s="63"/>
      <c r="AH29" s="72">
        <v>78</v>
      </c>
      <c r="AI29" s="80"/>
      <c r="AJ29" s="80"/>
      <c r="AK29" s="80"/>
      <c r="AL29" s="84"/>
      <c r="AM29" s="72">
        <v>211160</v>
      </c>
      <c r="AN29" s="80"/>
      <c r="AO29" s="80"/>
      <c r="AP29" s="80"/>
      <c r="AQ29" s="80"/>
      <c r="AR29" s="84"/>
      <c r="AS29" s="72">
        <v>2707</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862942</v>
      </c>
      <c r="BO29" s="217"/>
      <c r="BP29" s="217"/>
      <c r="BQ29" s="217"/>
      <c r="BR29" s="217"/>
      <c r="BS29" s="217"/>
      <c r="BT29" s="217"/>
      <c r="BU29" s="220"/>
      <c r="BV29" s="214">
        <v>920452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91.8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6202712</v>
      </c>
      <c r="BO30" s="218"/>
      <c r="BP30" s="218"/>
      <c r="BQ30" s="218"/>
      <c r="BR30" s="218"/>
      <c r="BS30" s="218"/>
      <c r="BT30" s="218"/>
      <c r="BU30" s="221"/>
      <c r="BV30" s="215">
        <v>6488604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280</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63</v>
      </c>
      <c r="D33" s="37"/>
      <c r="E33" s="54" t="s">
        <v>283</v>
      </c>
      <c r="F33" s="54"/>
      <c r="G33" s="54"/>
      <c r="H33" s="54"/>
      <c r="I33" s="54"/>
      <c r="J33" s="54"/>
      <c r="K33" s="54"/>
      <c r="L33" s="54"/>
      <c r="M33" s="54"/>
      <c r="N33" s="54"/>
      <c r="O33" s="54"/>
      <c r="P33" s="54"/>
      <c r="Q33" s="54"/>
      <c r="R33" s="54"/>
      <c r="S33" s="54"/>
      <c r="T33" s="54"/>
      <c r="U33" s="37" t="s">
        <v>63</v>
      </c>
      <c r="V33" s="37"/>
      <c r="W33" s="54" t="s">
        <v>283</v>
      </c>
      <c r="X33" s="54"/>
      <c r="Y33" s="54"/>
      <c r="Z33" s="54"/>
      <c r="AA33" s="54"/>
      <c r="AB33" s="54"/>
      <c r="AC33" s="54"/>
      <c r="AD33" s="54"/>
      <c r="AE33" s="54"/>
      <c r="AF33" s="54"/>
      <c r="AG33" s="54"/>
      <c r="AH33" s="54"/>
      <c r="AI33" s="54"/>
      <c r="AJ33" s="54"/>
      <c r="AK33" s="54"/>
      <c r="AL33" s="54"/>
      <c r="AM33" s="37" t="s">
        <v>63</v>
      </c>
      <c r="AN33" s="37"/>
      <c r="AO33" s="54" t="s">
        <v>283</v>
      </c>
      <c r="AP33" s="54"/>
      <c r="AQ33" s="54"/>
      <c r="AR33" s="54"/>
      <c r="AS33" s="54"/>
      <c r="AT33" s="54"/>
      <c r="AU33" s="54"/>
      <c r="AV33" s="54"/>
      <c r="AW33" s="54"/>
      <c r="AX33" s="54"/>
      <c r="AY33" s="54"/>
      <c r="AZ33" s="54"/>
      <c r="BA33" s="54"/>
      <c r="BB33" s="54"/>
      <c r="BC33" s="54"/>
      <c r="BD33" s="37"/>
      <c r="BE33" s="54" t="s">
        <v>285</v>
      </c>
      <c r="BF33" s="54"/>
      <c r="BG33" s="54" t="s">
        <v>169</v>
      </c>
      <c r="BH33" s="54"/>
      <c r="BI33" s="54"/>
      <c r="BJ33" s="54"/>
      <c r="BK33" s="54"/>
      <c r="BL33" s="54"/>
      <c r="BM33" s="54"/>
      <c r="BN33" s="54"/>
      <c r="BO33" s="54"/>
      <c r="BP33" s="54"/>
      <c r="BQ33" s="54"/>
      <c r="BR33" s="54"/>
      <c r="BS33" s="54"/>
      <c r="BT33" s="54"/>
      <c r="BU33" s="54"/>
      <c r="BV33" s="37"/>
      <c r="BW33" s="37" t="s">
        <v>285</v>
      </c>
      <c r="BX33" s="37"/>
      <c r="BY33" s="54" t="s">
        <v>116</v>
      </c>
      <c r="BZ33" s="54"/>
      <c r="CA33" s="54"/>
      <c r="CB33" s="54"/>
      <c r="CC33" s="54"/>
      <c r="CD33" s="54"/>
      <c r="CE33" s="54"/>
      <c r="CF33" s="54"/>
      <c r="CG33" s="54"/>
      <c r="CH33" s="54"/>
      <c r="CI33" s="54"/>
      <c r="CJ33" s="54"/>
      <c r="CK33" s="54"/>
      <c r="CL33" s="54"/>
      <c r="CM33" s="54"/>
      <c r="CN33" s="54"/>
      <c r="CO33" s="37" t="s">
        <v>63</v>
      </c>
      <c r="CP33" s="37"/>
      <c r="CQ33" s="54" t="s">
        <v>287</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病院事業会計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IF('各会計、関係団体の財政状況及び健全化判断比率'!B32="","",'各会計、関係団体の財政状況及び健全化判断比率'!B32)</f>
        <v>簡易水道事業特別会計</v>
      </c>
      <c r="BH34" s="55"/>
      <c r="BI34" s="55"/>
      <c r="BJ34" s="55"/>
      <c r="BK34" s="55"/>
      <c r="BL34" s="55"/>
      <c r="BM34" s="55"/>
      <c r="BN34" s="55"/>
      <c r="BO34" s="55"/>
      <c r="BP34" s="55"/>
      <c r="BQ34" s="55"/>
      <c r="BR34" s="55"/>
      <c r="BS34" s="55"/>
      <c r="BT34" s="55"/>
      <c r="BU34" s="55"/>
      <c r="BV34" s="2"/>
      <c r="BW34" s="38">
        <f>IF(BY34="","",MAX(C34:D43,U34:V43,AM34:AN43,BE34:BF43)+1)</f>
        <v>12</v>
      </c>
      <c r="BX34" s="38"/>
      <c r="BY34" s="55" t="str">
        <f>IF('各会計、関係団体の財政状況及び健全化判断比率'!B68="","",'各会計、関係団体の財政状況及び健全化判断比率'!B68)</f>
        <v>高幡消防組合（一般会計）</v>
      </c>
      <c r="BZ34" s="55"/>
      <c r="CA34" s="55"/>
      <c r="CB34" s="55"/>
      <c r="CC34" s="55"/>
      <c r="CD34" s="55"/>
      <c r="CE34" s="55"/>
      <c r="CF34" s="55"/>
      <c r="CG34" s="55"/>
      <c r="CH34" s="55"/>
      <c r="CI34" s="55"/>
      <c r="CJ34" s="55"/>
      <c r="CK34" s="55"/>
      <c r="CL34" s="55"/>
      <c r="CM34" s="55"/>
      <c r="CN34" s="2"/>
      <c r="CO34" s="38">
        <f>IF(CQ34="","",MAX(C34:D43,U34:V43,AM34:AN43,BE34:BF43,BW34:BX43)+1)</f>
        <v>22</v>
      </c>
      <c r="CP34" s="38"/>
      <c r="CQ34" s="55" t="str">
        <f>IF('各会計、関係団体の財政状況及び健全化判断比率'!BS7="","",'各会計、関係団体の財政状況及び健全化判断比率'!BS7)</f>
        <v>梼原町土地開発公社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松原診療所特別会計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IF('各会計、関係団体の財政状況及び健全化判断比率'!B33="","",'各会計、関係団体の財政状況及び健全化判断比率'!B33)</f>
        <v>下水道事業特別会計</v>
      </c>
      <c r="BH35" s="55"/>
      <c r="BI35" s="55"/>
      <c r="BJ35" s="55"/>
      <c r="BK35" s="55"/>
      <c r="BL35" s="55"/>
      <c r="BM35" s="55"/>
      <c r="BN35" s="55"/>
      <c r="BO35" s="55"/>
      <c r="BP35" s="55"/>
      <c r="BQ35" s="55"/>
      <c r="BR35" s="55"/>
      <c r="BS35" s="55"/>
      <c r="BT35" s="55"/>
      <c r="BU35" s="55"/>
      <c r="BV35" s="2"/>
      <c r="BW35" s="38">
        <f t="shared" ref="BW35:BW43" si="4">IF(BY35="","",BW34+1)</f>
        <v>13</v>
      </c>
      <c r="BX35" s="38"/>
      <c r="BY35" s="55" t="str">
        <f>IF('各会計、関係団体の財政状況及び健全化判断比率'!B69="","",'各会計、関係団体の財政状況及び健全化判断比率'!B69)</f>
        <v>津野山養護老人ホーム組合(一般会計)</v>
      </c>
      <c r="BZ35" s="55"/>
      <c r="CA35" s="55"/>
      <c r="CB35" s="55"/>
      <c r="CC35" s="55"/>
      <c r="CD35" s="55"/>
      <c r="CE35" s="55"/>
      <c r="CF35" s="55"/>
      <c r="CG35" s="55"/>
      <c r="CH35" s="55"/>
      <c r="CI35" s="55"/>
      <c r="CJ35" s="55"/>
      <c r="CK35" s="55"/>
      <c r="CL35" s="55"/>
      <c r="CM35" s="55"/>
      <c r="CN35" s="2"/>
      <c r="CO35" s="38">
        <f t="shared" ref="CO35:CO43" si="5">IF(CQ35="","",CO34+1)</f>
        <v>23</v>
      </c>
      <c r="CP35" s="38"/>
      <c r="CQ35" s="55" t="str">
        <f>IF('各会計、関係団体の財政状況及び健全化判断比率'!BS8="","",'各会計、関係団体の財政状況及び健全化判断比率'!BS8)</f>
        <v>ゆすはらペレット株式会社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四万川診療所特別会計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10</v>
      </c>
      <c r="BF36" s="38"/>
      <c r="BG36" s="55" t="str">
        <f>IF('各会計、関係団体の財政状況及び健全化判断比率'!B34="","",'各会計、関係団体の財政状況及び健全化判断比率'!B34)</f>
        <v>農業集落排水事業特別会計</v>
      </c>
      <c r="BH36" s="55"/>
      <c r="BI36" s="55"/>
      <c r="BJ36" s="55"/>
      <c r="BK36" s="55"/>
      <c r="BL36" s="55"/>
      <c r="BM36" s="55"/>
      <c r="BN36" s="55"/>
      <c r="BO36" s="55"/>
      <c r="BP36" s="55"/>
      <c r="BQ36" s="55"/>
      <c r="BR36" s="55"/>
      <c r="BS36" s="55"/>
      <c r="BT36" s="55"/>
      <c r="BU36" s="55"/>
      <c r="BV36" s="2"/>
      <c r="BW36" s="38">
        <f t="shared" si="4"/>
        <v>14</v>
      </c>
      <c r="BX36" s="38"/>
      <c r="BY36" s="55" t="str">
        <f>IF('各会計、関係団体の財政状況及び健全化判断比率'!B70="","",'各会計、関係団体の財政状況及び健全化判断比率'!B70)</f>
        <v>高陵特別養護老人ホーム(一般会計)</v>
      </c>
      <c r="BZ36" s="55"/>
      <c r="CA36" s="55"/>
      <c r="CB36" s="55"/>
      <c r="CC36" s="55"/>
      <c r="CD36" s="55"/>
      <c r="CE36" s="55"/>
      <c r="CF36" s="55"/>
      <c r="CG36" s="55"/>
      <c r="CH36" s="55"/>
      <c r="CI36" s="55"/>
      <c r="CJ36" s="55"/>
      <c r="CK36" s="55"/>
      <c r="CL36" s="55"/>
      <c r="CM36" s="55"/>
      <c r="CN36" s="2"/>
      <c r="CO36" s="38">
        <f t="shared" si="5"/>
        <v>24</v>
      </c>
      <c r="CP36" s="38"/>
      <c r="CQ36" s="55" t="str">
        <f>IF('各会計、関係団体の財政状況及び健全化判断比率'!BS9="","",'各会計、関係団体の財政状況及び健全化判断比率'!BS9)</f>
        <v>一般社団法人　津野山畜産公社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11</v>
      </c>
      <c r="BF37" s="38"/>
      <c r="BG37" s="55" t="str">
        <f>IF('各会計、関係団体の財政状況及び健全化判断比率'!B35="","",'各会計、関係団体の財政状況及び健全化判断比率'!B35)</f>
        <v>風ぐるま事業特別会計</v>
      </c>
      <c r="BH37" s="55"/>
      <c r="BI37" s="55"/>
      <c r="BJ37" s="55"/>
      <c r="BK37" s="55"/>
      <c r="BL37" s="55"/>
      <c r="BM37" s="55"/>
      <c r="BN37" s="55"/>
      <c r="BO37" s="55"/>
      <c r="BP37" s="55"/>
      <c r="BQ37" s="55"/>
      <c r="BR37" s="55"/>
      <c r="BS37" s="55"/>
      <c r="BT37" s="55"/>
      <c r="BU37" s="55"/>
      <c r="BV37" s="2"/>
      <c r="BW37" s="38">
        <f t="shared" si="4"/>
        <v>15</v>
      </c>
      <c r="BX37" s="38"/>
      <c r="BY37" s="55" t="str">
        <f>IF('各会計、関係団体の財政状況及び健全化判断比率'!B71="","",'各会計、関係団体の財政状況及び健全化判断比率'!B71)</f>
        <v>津野山広域事務組合(一般会計)</v>
      </c>
      <c r="BZ37" s="55"/>
      <c r="CA37" s="55"/>
      <c r="CB37" s="55"/>
      <c r="CC37" s="55"/>
      <c r="CD37" s="55"/>
      <c r="CE37" s="55"/>
      <c r="CF37" s="55"/>
      <c r="CG37" s="55"/>
      <c r="CH37" s="55"/>
      <c r="CI37" s="55"/>
      <c r="CJ37" s="55"/>
      <c r="CK37" s="55"/>
      <c r="CL37" s="55"/>
      <c r="CM37" s="55"/>
      <c r="CN37" s="2"/>
      <c r="CO37" s="38">
        <f t="shared" si="5"/>
        <v>25</v>
      </c>
      <c r="CP37" s="38"/>
      <c r="CQ37" s="55" t="str">
        <f>IF('各会計、関係団体の財政状況及び健全化判断比率'!BS10="","",'各会計、関係団体の財政状況及び健全化判断比率'!BS10)</f>
        <v>一般社団法人　ゆすはら雲の上観光協会</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16</v>
      </c>
      <c r="BX38" s="38"/>
      <c r="BY38" s="55" t="str">
        <f>IF('各会計、関係団体の財政状況及び健全化判断比率'!B72="","",'各会計、関係団体の財政状況及び健全化判断比率'!B72)</f>
        <v>高幡東部清掃組合(一般会計)</v>
      </c>
      <c r="BZ38" s="55"/>
      <c r="CA38" s="55"/>
      <c r="CB38" s="55"/>
      <c r="CC38" s="55"/>
      <c r="CD38" s="55"/>
      <c r="CE38" s="55"/>
      <c r="CF38" s="55"/>
      <c r="CG38" s="55"/>
      <c r="CH38" s="55"/>
      <c r="CI38" s="55"/>
      <c r="CJ38" s="55"/>
      <c r="CK38" s="55"/>
      <c r="CL38" s="55"/>
      <c r="CM38" s="55"/>
      <c r="CN38" s="2"/>
      <c r="CO38" s="38">
        <f t="shared" si="5"/>
        <v>26</v>
      </c>
      <c r="CP38" s="38"/>
      <c r="CQ38" s="55" t="str">
        <f>IF('各会計、関係団体の財政状況及び健全化判断比率'!BS11="","",'各会計、関係団体の財政状況及び健全化判断比率'!BS11)</f>
        <v>ゆすはらエネルギー株式会社</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17</v>
      </c>
      <c r="BX39" s="38"/>
      <c r="BY39" s="55" t="str">
        <f>IF('各会計、関係団体の財政状況及び健全化判断比率'!B73="","",'各会計、関係団体の財政状況及び健全化判断比率'!B73)</f>
        <v>高知県広域食肉センター事務組合(一般会計)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18</v>
      </c>
      <c r="BX40" s="38"/>
      <c r="BY40" s="55" t="str">
        <f>IF('各会計、関係団体の財政状況及び健全化判断比率'!B74="","",'各会計、関係団体の財政状況及び健全化判断比率'!B74)</f>
        <v>高幡障害者支援施設組合(一般会計)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19</v>
      </c>
      <c r="BX41" s="38"/>
      <c r="BY41" s="55" t="str">
        <f>IF('各会計、関係団体の財政状況及び健全化判断比率'!B75="","",'各会計、関係団体の財政状況及び健全化判断比率'!B75)</f>
        <v>高幡広域市町村圏事務組合(一般会計)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20</v>
      </c>
      <c r="BX42" s="38"/>
      <c r="BY42" s="55" t="str">
        <f>IF('各会計、関係団体の財政状況及び健全化判断比率'!B76="","",'各会計、関係団体の財政状況及び健全化判断比率'!B76)</f>
        <v>高幡広域市町村圏事務組合(滞納整理事業特別会計)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21</v>
      </c>
      <c r="BX43" s="38"/>
      <c r="BY43" s="55" t="str">
        <f>IF('各会計、関係団体の財政状況及び健全化判断比率'!B77="","",'各会計、関係団体の財政状況及び健全化判断比率'!B77)</f>
        <v>こうち人づくり広域連合(一般会計)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YqDXP+fj0+Z7+b1KRp0shj/x5jS/CNcphu7QJBgoFC9rpUbWhrRTLz+uRayDzGgtIEeqRA/p0MXis86jKw+OVA==" saltValue="3BLHmQpI1eHs17sniysyq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312</v>
      </c>
      <c r="AA4" s="139"/>
      <c r="AB4" s="139"/>
      <c r="AC4" s="144"/>
      <c r="AD4" s="182" t="s">
        <v>235</v>
      </c>
      <c r="AE4" s="139"/>
      <c r="AF4" s="139"/>
      <c r="AG4" s="139"/>
      <c r="AH4" s="139"/>
      <c r="AI4" s="139"/>
      <c r="AJ4" s="139"/>
      <c r="AK4" s="144"/>
      <c r="AL4" s="182" t="s">
        <v>312</v>
      </c>
      <c r="AM4" s="139"/>
      <c r="AN4" s="139"/>
      <c r="AO4" s="144"/>
      <c r="AP4" s="298" t="s">
        <v>314</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309</v>
      </c>
      <c r="C5" s="265"/>
      <c r="D5" s="265"/>
      <c r="E5" s="265"/>
      <c r="F5" s="265"/>
      <c r="G5" s="265"/>
      <c r="H5" s="265"/>
      <c r="I5" s="265"/>
      <c r="J5" s="265"/>
      <c r="K5" s="265"/>
      <c r="L5" s="265"/>
      <c r="M5" s="265"/>
      <c r="N5" s="265"/>
      <c r="O5" s="265"/>
      <c r="P5" s="265"/>
      <c r="Q5" s="268"/>
      <c r="R5" s="273">
        <v>304618</v>
      </c>
      <c r="S5" s="276"/>
      <c r="T5" s="276"/>
      <c r="U5" s="276"/>
      <c r="V5" s="276"/>
      <c r="W5" s="276"/>
      <c r="X5" s="276"/>
      <c r="Y5" s="278"/>
      <c r="Z5" s="281">
        <v>4.7</v>
      </c>
      <c r="AA5" s="281"/>
      <c r="AB5" s="281"/>
      <c r="AC5" s="281"/>
      <c r="AD5" s="286">
        <v>304618</v>
      </c>
      <c r="AE5" s="286"/>
      <c r="AF5" s="286"/>
      <c r="AG5" s="286"/>
      <c r="AH5" s="286"/>
      <c r="AI5" s="286"/>
      <c r="AJ5" s="286"/>
      <c r="AK5" s="286"/>
      <c r="AL5" s="291">
        <v>9.9</v>
      </c>
      <c r="AM5" s="293"/>
      <c r="AN5" s="293"/>
      <c r="AO5" s="295"/>
      <c r="AP5" s="260" t="s">
        <v>318</v>
      </c>
      <c r="AQ5" s="265"/>
      <c r="AR5" s="265"/>
      <c r="AS5" s="265"/>
      <c r="AT5" s="265"/>
      <c r="AU5" s="265"/>
      <c r="AV5" s="265"/>
      <c r="AW5" s="265"/>
      <c r="AX5" s="265"/>
      <c r="AY5" s="265"/>
      <c r="AZ5" s="265"/>
      <c r="BA5" s="265"/>
      <c r="BB5" s="265"/>
      <c r="BC5" s="265"/>
      <c r="BD5" s="265"/>
      <c r="BE5" s="265"/>
      <c r="BF5" s="268"/>
      <c r="BG5" s="274">
        <v>304618</v>
      </c>
      <c r="BH5" s="217"/>
      <c r="BI5" s="217"/>
      <c r="BJ5" s="217"/>
      <c r="BK5" s="217"/>
      <c r="BL5" s="217"/>
      <c r="BM5" s="217"/>
      <c r="BN5" s="279"/>
      <c r="BO5" s="282">
        <v>100</v>
      </c>
      <c r="BP5" s="282"/>
      <c r="BQ5" s="282"/>
      <c r="BR5" s="282"/>
      <c r="BS5" s="287" t="s">
        <v>202</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312</v>
      </c>
      <c r="DA5" s="139"/>
      <c r="DB5" s="139"/>
      <c r="DC5" s="144"/>
      <c r="DD5" s="182" t="s">
        <v>323</v>
      </c>
      <c r="DE5" s="139"/>
      <c r="DF5" s="139"/>
      <c r="DG5" s="139"/>
      <c r="DH5" s="139"/>
      <c r="DI5" s="139"/>
      <c r="DJ5" s="139"/>
      <c r="DK5" s="139"/>
      <c r="DL5" s="139"/>
      <c r="DM5" s="139"/>
      <c r="DN5" s="139"/>
      <c r="DO5" s="139"/>
      <c r="DP5" s="144"/>
      <c r="DQ5" s="182" t="s">
        <v>325</v>
      </c>
      <c r="DR5" s="139"/>
      <c r="DS5" s="139"/>
      <c r="DT5" s="139"/>
      <c r="DU5" s="139"/>
      <c r="DV5" s="139"/>
      <c r="DW5" s="139"/>
      <c r="DX5" s="139"/>
      <c r="DY5" s="139"/>
      <c r="DZ5" s="139"/>
      <c r="EA5" s="139"/>
      <c r="EB5" s="139"/>
      <c r="EC5" s="144"/>
    </row>
    <row r="6" spans="2:143" ht="11.25" customHeight="1">
      <c r="B6" s="261" t="s">
        <v>326</v>
      </c>
      <c r="C6" s="1"/>
      <c r="D6" s="1"/>
      <c r="E6" s="1"/>
      <c r="F6" s="1"/>
      <c r="G6" s="1"/>
      <c r="H6" s="1"/>
      <c r="I6" s="1"/>
      <c r="J6" s="1"/>
      <c r="K6" s="1"/>
      <c r="L6" s="1"/>
      <c r="M6" s="1"/>
      <c r="N6" s="1"/>
      <c r="O6" s="1"/>
      <c r="P6" s="1"/>
      <c r="Q6" s="269"/>
      <c r="R6" s="274">
        <v>100819</v>
      </c>
      <c r="S6" s="217"/>
      <c r="T6" s="217"/>
      <c r="U6" s="217"/>
      <c r="V6" s="217"/>
      <c r="W6" s="217"/>
      <c r="X6" s="217"/>
      <c r="Y6" s="279"/>
      <c r="Z6" s="282">
        <v>1.5</v>
      </c>
      <c r="AA6" s="282"/>
      <c r="AB6" s="282"/>
      <c r="AC6" s="282"/>
      <c r="AD6" s="287">
        <v>100819</v>
      </c>
      <c r="AE6" s="287"/>
      <c r="AF6" s="287"/>
      <c r="AG6" s="287"/>
      <c r="AH6" s="287"/>
      <c r="AI6" s="287"/>
      <c r="AJ6" s="287"/>
      <c r="AK6" s="287"/>
      <c r="AL6" s="283">
        <v>3.3</v>
      </c>
      <c r="AM6" s="238"/>
      <c r="AN6" s="238"/>
      <c r="AO6" s="296"/>
      <c r="AP6" s="261" t="s">
        <v>110</v>
      </c>
      <c r="AQ6" s="1"/>
      <c r="AR6" s="1"/>
      <c r="AS6" s="1"/>
      <c r="AT6" s="1"/>
      <c r="AU6" s="1"/>
      <c r="AV6" s="1"/>
      <c r="AW6" s="1"/>
      <c r="AX6" s="1"/>
      <c r="AY6" s="1"/>
      <c r="AZ6" s="1"/>
      <c r="BA6" s="1"/>
      <c r="BB6" s="1"/>
      <c r="BC6" s="1"/>
      <c r="BD6" s="1"/>
      <c r="BE6" s="1"/>
      <c r="BF6" s="269"/>
      <c r="BG6" s="274">
        <v>304618</v>
      </c>
      <c r="BH6" s="217"/>
      <c r="BI6" s="217"/>
      <c r="BJ6" s="217"/>
      <c r="BK6" s="217"/>
      <c r="BL6" s="217"/>
      <c r="BM6" s="217"/>
      <c r="BN6" s="279"/>
      <c r="BO6" s="282">
        <v>100</v>
      </c>
      <c r="BP6" s="282"/>
      <c r="BQ6" s="282"/>
      <c r="BR6" s="282"/>
      <c r="BS6" s="287" t="s">
        <v>202</v>
      </c>
      <c r="BT6" s="287"/>
      <c r="BU6" s="287"/>
      <c r="BV6" s="287"/>
      <c r="BW6" s="287"/>
      <c r="BX6" s="287"/>
      <c r="BY6" s="287"/>
      <c r="BZ6" s="287"/>
      <c r="CA6" s="287"/>
      <c r="CB6" s="325"/>
      <c r="CD6" s="260" t="s">
        <v>327</v>
      </c>
      <c r="CE6" s="265"/>
      <c r="CF6" s="265"/>
      <c r="CG6" s="265"/>
      <c r="CH6" s="265"/>
      <c r="CI6" s="265"/>
      <c r="CJ6" s="265"/>
      <c r="CK6" s="265"/>
      <c r="CL6" s="265"/>
      <c r="CM6" s="265"/>
      <c r="CN6" s="265"/>
      <c r="CO6" s="265"/>
      <c r="CP6" s="265"/>
      <c r="CQ6" s="268"/>
      <c r="CR6" s="274">
        <v>52154</v>
      </c>
      <c r="CS6" s="217"/>
      <c r="CT6" s="217"/>
      <c r="CU6" s="217"/>
      <c r="CV6" s="217"/>
      <c r="CW6" s="217"/>
      <c r="CX6" s="217"/>
      <c r="CY6" s="279"/>
      <c r="CZ6" s="291">
        <v>0.8</v>
      </c>
      <c r="DA6" s="293"/>
      <c r="DB6" s="293"/>
      <c r="DC6" s="337"/>
      <c r="DD6" s="288" t="s">
        <v>202</v>
      </c>
      <c r="DE6" s="217"/>
      <c r="DF6" s="217"/>
      <c r="DG6" s="217"/>
      <c r="DH6" s="217"/>
      <c r="DI6" s="217"/>
      <c r="DJ6" s="217"/>
      <c r="DK6" s="217"/>
      <c r="DL6" s="217"/>
      <c r="DM6" s="217"/>
      <c r="DN6" s="217"/>
      <c r="DO6" s="217"/>
      <c r="DP6" s="279"/>
      <c r="DQ6" s="288">
        <v>52124</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241</v>
      </c>
      <c r="S7" s="217"/>
      <c r="T7" s="217"/>
      <c r="U7" s="217"/>
      <c r="V7" s="217"/>
      <c r="W7" s="217"/>
      <c r="X7" s="217"/>
      <c r="Y7" s="279"/>
      <c r="Z7" s="282">
        <v>0</v>
      </c>
      <c r="AA7" s="282"/>
      <c r="AB7" s="282"/>
      <c r="AC7" s="282"/>
      <c r="AD7" s="287">
        <v>241</v>
      </c>
      <c r="AE7" s="287"/>
      <c r="AF7" s="287"/>
      <c r="AG7" s="287"/>
      <c r="AH7" s="287"/>
      <c r="AI7" s="287"/>
      <c r="AJ7" s="287"/>
      <c r="AK7" s="287"/>
      <c r="AL7" s="283">
        <v>0</v>
      </c>
      <c r="AM7" s="238"/>
      <c r="AN7" s="238"/>
      <c r="AO7" s="296"/>
      <c r="AP7" s="261" t="s">
        <v>328</v>
      </c>
      <c r="AQ7" s="1"/>
      <c r="AR7" s="1"/>
      <c r="AS7" s="1"/>
      <c r="AT7" s="1"/>
      <c r="AU7" s="1"/>
      <c r="AV7" s="1"/>
      <c r="AW7" s="1"/>
      <c r="AX7" s="1"/>
      <c r="AY7" s="1"/>
      <c r="AZ7" s="1"/>
      <c r="BA7" s="1"/>
      <c r="BB7" s="1"/>
      <c r="BC7" s="1"/>
      <c r="BD7" s="1"/>
      <c r="BE7" s="1"/>
      <c r="BF7" s="269"/>
      <c r="BG7" s="274">
        <v>112089</v>
      </c>
      <c r="BH7" s="217"/>
      <c r="BI7" s="217"/>
      <c r="BJ7" s="217"/>
      <c r="BK7" s="217"/>
      <c r="BL7" s="217"/>
      <c r="BM7" s="217"/>
      <c r="BN7" s="279"/>
      <c r="BO7" s="282">
        <v>36.799999999999997</v>
      </c>
      <c r="BP7" s="282"/>
      <c r="BQ7" s="282"/>
      <c r="BR7" s="282"/>
      <c r="BS7" s="287" t="s">
        <v>202</v>
      </c>
      <c r="BT7" s="287"/>
      <c r="BU7" s="287"/>
      <c r="BV7" s="287"/>
      <c r="BW7" s="287"/>
      <c r="BX7" s="287"/>
      <c r="BY7" s="287"/>
      <c r="BZ7" s="287"/>
      <c r="CA7" s="287"/>
      <c r="CB7" s="325"/>
      <c r="CD7" s="261" t="s">
        <v>330</v>
      </c>
      <c r="CE7" s="1"/>
      <c r="CF7" s="1"/>
      <c r="CG7" s="1"/>
      <c r="CH7" s="1"/>
      <c r="CI7" s="1"/>
      <c r="CJ7" s="1"/>
      <c r="CK7" s="1"/>
      <c r="CL7" s="1"/>
      <c r="CM7" s="1"/>
      <c r="CN7" s="1"/>
      <c r="CO7" s="1"/>
      <c r="CP7" s="1"/>
      <c r="CQ7" s="269"/>
      <c r="CR7" s="274">
        <v>1328160</v>
      </c>
      <c r="CS7" s="217"/>
      <c r="CT7" s="217"/>
      <c r="CU7" s="217"/>
      <c r="CV7" s="217"/>
      <c r="CW7" s="217"/>
      <c r="CX7" s="217"/>
      <c r="CY7" s="279"/>
      <c r="CZ7" s="282">
        <v>20.6</v>
      </c>
      <c r="DA7" s="282"/>
      <c r="DB7" s="282"/>
      <c r="DC7" s="282"/>
      <c r="DD7" s="288">
        <v>281458</v>
      </c>
      <c r="DE7" s="217"/>
      <c r="DF7" s="217"/>
      <c r="DG7" s="217"/>
      <c r="DH7" s="217"/>
      <c r="DI7" s="217"/>
      <c r="DJ7" s="217"/>
      <c r="DK7" s="217"/>
      <c r="DL7" s="217"/>
      <c r="DM7" s="217"/>
      <c r="DN7" s="217"/>
      <c r="DO7" s="217"/>
      <c r="DP7" s="279"/>
      <c r="DQ7" s="288">
        <v>904674</v>
      </c>
      <c r="DR7" s="217"/>
      <c r="DS7" s="217"/>
      <c r="DT7" s="217"/>
      <c r="DU7" s="217"/>
      <c r="DV7" s="217"/>
      <c r="DW7" s="217"/>
      <c r="DX7" s="217"/>
      <c r="DY7" s="217"/>
      <c r="DZ7" s="217"/>
      <c r="EA7" s="217"/>
      <c r="EB7" s="217"/>
      <c r="EC7" s="326"/>
    </row>
    <row r="8" spans="2:143" ht="11.25" customHeight="1">
      <c r="B8" s="261" t="s">
        <v>331</v>
      </c>
      <c r="C8" s="1"/>
      <c r="D8" s="1"/>
      <c r="E8" s="1"/>
      <c r="F8" s="1"/>
      <c r="G8" s="1"/>
      <c r="H8" s="1"/>
      <c r="I8" s="1"/>
      <c r="J8" s="1"/>
      <c r="K8" s="1"/>
      <c r="L8" s="1"/>
      <c r="M8" s="1"/>
      <c r="N8" s="1"/>
      <c r="O8" s="1"/>
      <c r="P8" s="1"/>
      <c r="Q8" s="269"/>
      <c r="R8" s="274">
        <v>1398</v>
      </c>
      <c r="S8" s="217"/>
      <c r="T8" s="217"/>
      <c r="U8" s="217"/>
      <c r="V8" s="217"/>
      <c r="W8" s="217"/>
      <c r="X8" s="217"/>
      <c r="Y8" s="279"/>
      <c r="Z8" s="282">
        <v>0</v>
      </c>
      <c r="AA8" s="282"/>
      <c r="AB8" s="282"/>
      <c r="AC8" s="282"/>
      <c r="AD8" s="287">
        <v>1398</v>
      </c>
      <c r="AE8" s="287"/>
      <c r="AF8" s="287"/>
      <c r="AG8" s="287"/>
      <c r="AH8" s="287"/>
      <c r="AI8" s="287"/>
      <c r="AJ8" s="287"/>
      <c r="AK8" s="287"/>
      <c r="AL8" s="283">
        <v>0</v>
      </c>
      <c r="AM8" s="238"/>
      <c r="AN8" s="238"/>
      <c r="AO8" s="296"/>
      <c r="AP8" s="261" t="s">
        <v>112</v>
      </c>
      <c r="AQ8" s="1"/>
      <c r="AR8" s="1"/>
      <c r="AS8" s="1"/>
      <c r="AT8" s="1"/>
      <c r="AU8" s="1"/>
      <c r="AV8" s="1"/>
      <c r="AW8" s="1"/>
      <c r="AX8" s="1"/>
      <c r="AY8" s="1"/>
      <c r="AZ8" s="1"/>
      <c r="BA8" s="1"/>
      <c r="BB8" s="1"/>
      <c r="BC8" s="1"/>
      <c r="BD8" s="1"/>
      <c r="BE8" s="1"/>
      <c r="BF8" s="269"/>
      <c r="BG8" s="274">
        <v>4910</v>
      </c>
      <c r="BH8" s="217"/>
      <c r="BI8" s="217"/>
      <c r="BJ8" s="217"/>
      <c r="BK8" s="217"/>
      <c r="BL8" s="217"/>
      <c r="BM8" s="217"/>
      <c r="BN8" s="279"/>
      <c r="BO8" s="282">
        <v>1.6</v>
      </c>
      <c r="BP8" s="282"/>
      <c r="BQ8" s="282"/>
      <c r="BR8" s="282"/>
      <c r="BS8" s="287" t="s">
        <v>202</v>
      </c>
      <c r="BT8" s="287"/>
      <c r="BU8" s="287"/>
      <c r="BV8" s="287"/>
      <c r="BW8" s="287"/>
      <c r="BX8" s="287"/>
      <c r="BY8" s="287"/>
      <c r="BZ8" s="287"/>
      <c r="CA8" s="287"/>
      <c r="CB8" s="325"/>
      <c r="CD8" s="261" t="s">
        <v>333</v>
      </c>
      <c r="CE8" s="1"/>
      <c r="CF8" s="1"/>
      <c r="CG8" s="1"/>
      <c r="CH8" s="1"/>
      <c r="CI8" s="1"/>
      <c r="CJ8" s="1"/>
      <c r="CK8" s="1"/>
      <c r="CL8" s="1"/>
      <c r="CM8" s="1"/>
      <c r="CN8" s="1"/>
      <c r="CO8" s="1"/>
      <c r="CP8" s="1"/>
      <c r="CQ8" s="269"/>
      <c r="CR8" s="274">
        <v>870398</v>
      </c>
      <c r="CS8" s="217"/>
      <c r="CT8" s="217"/>
      <c r="CU8" s="217"/>
      <c r="CV8" s="217"/>
      <c r="CW8" s="217"/>
      <c r="CX8" s="217"/>
      <c r="CY8" s="279"/>
      <c r="CZ8" s="282">
        <v>13.5</v>
      </c>
      <c r="DA8" s="282"/>
      <c r="DB8" s="282"/>
      <c r="DC8" s="282"/>
      <c r="DD8" s="288">
        <v>2595</v>
      </c>
      <c r="DE8" s="217"/>
      <c r="DF8" s="217"/>
      <c r="DG8" s="217"/>
      <c r="DH8" s="217"/>
      <c r="DI8" s="217"/>
      <c r="DJ8" s="217"/>
      <c r="DK8" s="217"/>
      <c r="DL8" s="217"/>
      <c r="DM8" s="217"/>
      <c r="DN8" s="217"/>
      <c r="DO8" s="217"/>
      <c r="DP8" s="279"/>
      <c r="DQ8" s="288">
        <v>531444</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1564</v>
      </c>
      <c r="S9" s="217"/>
      <c r="T9" s="217"/>
      <c r="U9" s="217"/>
      <c r="V9" s="217"/>
      <c r="W9" s="217"/>
      <c r="X9" s="217"/>
      <c r="Y9" s="279"/>
      <c r="Z9" s="282">
        <v>0</v>
      </c>
      <c r="AA9" s="282"/>
      <c r="AB9" s="282"/>
      <c r="AC9" s="282"/>
      <c r="AD9" s="287">
        <v>1564</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99424</v>
      </c>
      <c r="BH9" s="217"/>
      <c r="BI9" s="217"/>
      <c r="BJ9" s="217"/>
      <c r="BK9" s="217"/>
      <c r="BL9" s="217"/>
      <c r="BM9" s="217"/>
      <c r="BN9" s="279"/>
      <c r="BO9" s="282">
        <v>32.6</v>
      </c>
      <c r="BP9" s="282"/>
      <c r="BQ9" s="282"/>
      <c r="BR9" s="282"/>
      <c r="BS9" s="287" t="s">
        <v>202</v>
      </c>
      <c r="BT9" s="287"/>
      <c r="BU9" s="287"/>
      <c r="BV9" s="287"/>
      <c r="BW9" s="287"/>
      <c r="BX9" s="287"/>
      <c r="BY9" s="287"/>
      <c r="BZ9" s="287"/>
      <c r="CA9" s="287"/>
      <c r="CB9" s="325"/>
      <c r="CD9" s="261" t="s">
        <v>338</v>
      </c>
      <c r="CE9" s="1"/>
      <c r="CF9" s="1"/>
      <c r="CG9" s="1"/>
      <c r="CH9" s="1"/>
      <c r="CI9" s="1"/>
      <c r="CJ9" s="1"/>
      <c r="CK9" s="1"/>
      <c r="CL9" s="1"/>
      <c r="CM9" s="1"/>
      <c r="CN9" s="1"/>
      <c r="CO9" s="1"/>
      <c r="CP9" s="1"/>
      <c r="CQ9" s="269"/>
      <c r="CR9" s="274">
        <v>706015</v>
      </c>
      <c r="CS9" s="217"/>
      <c r="CT9" s="217"/>
      <c r="CU9" s="217"/>
      <c r="CV9" s="217"/>
      <c r="CW9" s="217"/>
      <c r="CX9" s="217"/>
      <c r="CY9" s="279"/>
      <c r="CZ9" s="282">
        <v>10.9</v>
      </c>
      <c r="DA9" s="282"/>
      <c r="DB9" s="282"/>
      <c r="DC9" s="282"/>
      <c r="DD9" s="288">
        <v>96602</v>
      </c>
      <c r="DE9" s="217"/>
      <c r="DF9" s="217"/>
      <c r="DG9" s="217"/>
      <c r="DH9" s="217"/>
      <c r="DI9" s="217"/>
      <c r="DJ9" s="217"/>
      <c r="DK9" s="217"/>
      <c r="DL9" s="217"/>
      <c r="DM9" s="217"/>
      <c r="DN9" s="217"/>
      <c r="DO9" s="217"/>
      <c r="DP9" s="279"/>
      <c r="DQ9" s="288">
        <v>437441</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202</v>
      </c>
      <c r="S10" s="217"/>
      <c r="T10" s="217"/>
      <c r="U10" s="217"/>
      <c r="V10" s="217"/>
      <c r="W10" s="217"/>
      <c r="X10" s="217"/>
      <c r="Y10" s="279"/>
      <c r="Z10" s="282" t="s">
        <v>202</v>
      </c>
      <c r="AA10" s="282"/>
      <c r="AB10" s="282"/>
      <c r="AC10" s="282"/>
      <c r="AD10" s="287" t="s">
        <v>202</v>
      </c>
      <c r="AE10" s="287"/>
      <c r="AF10" s="287"/>
      <c r="AG10" s="287"/>
      <c r="AH10" s="287"/>
      <c r="AI10" s="287"/>
      <c r="AJ10" s="287"/>
      <c r="AK10" s="287"/>
      <c r="AL10" s="283" t="s">
        <v>202</v>
      </c>
      <c r="AM10" s="238"/>
      <c r="AN10" s="238"/>
      <c r="AO10" s="296"/>
      <c r="AP10" s="261" t="s">
        <v>193</v>
      </c>
      <c r="AQ10" s="1"/>
      <c r="AR10" s="1"/>
      <c r="AS10" s="1"/>
      <c r="AT10" s="1"/>
      <c r="AU10" s="1"/>
      <c r="AV10" s="1"/>
      <c r="AW10" s="1"/>
      <c r="AX10" s="1"/>
      <c r="AY10" s="1"/>
      <c r="AZ10" s="1"/>
      <c r="BA10" s="1"/>
      <c r="BB10" s="1"/>
      <c r="BC10" s="1"/>
      <c r="BD10" s="1"/>
      <c r="BE10" s="1"/>
      <c r="BF10" s="269"/>
      <c r="BG10" s="274">
        <v>5478</v>
      </c>
      <c r="BH10" s="217"/>
      <c r="BI10" s="217"/>
      <c r="BJ10" s="217"/>
      <c r="BK10" s="217"/>
      <c r="BL10" s="217"/>
      <c r="BM10" s="217"/>
      <c r="BN10" s="279"/>
      <c r="BO10" s="282">
        <v>1.8</v>
      </c>
      <c r="BP10" s="282"/>
      <c r="BQ10" s="282"/>
      <c r="BR10" s="282"/>
      <c r="BS10" s="287" t="s">
        <v>202</v>
      </c>
      <c r="BT10" s="287"/>
      <c r="BU10" s="287"/>
      <c r="BV10" s="287"/>
      <c r="BW10" s="287"/>
      <c r="BX10" s="287"/>
      <c r="BY10" s="287"/>
      <c r="BZ10" s="287"/>
      <c r="CA10" s="287"/>
      <c r="CB10" s="325"/>
      <c r="CD10" s="261" t="s">
        <v>231</v>
      </c>
      <c r="CE10" s="1"/>
      <c r="CF10" s="1"/>
      <c r="CG10" s="1"/>
      <c r="CH10" s="1"/>
      <c r="CI10" s="1"/>
      <c r="CJ10" s="1"/>
      <c r="CK10" s="1"/>
      <c r="CL10" s="1"/>
      <c r="CM10" s="1"/>
      <c r="CN10" s="1"/>
      <c r="CO10" s="1"/>
      <c r="CP10" s="1"/>
      <c r="CQ10" s="269"/>
      <c r="CR10" s="274" t="s">
        <v>202</v>
      </c>
      <c r="CS10" s="217"/>
      <c r="CT10" s="217"/>
      <c r="CU10" s="217"/>
      <c r="CV10" s="217"/>
      <c r="CW10" s="217"/>
      <c r="CX10" s="217"/>
      <c r="CY10" s="279"/>
      <c r="CZ10" s="282" t="s">
        <v>202</v>
      </c>
      <c r="DA10" s="282"/>
      <c r="DB10" s="282"/>
      <c r="DC10" s="282"/>
      <c r="DD10" s="288" t="s">
        <v>202</v>
      </c>
      <c r="DE10" s="217"/>
      <c r="DF10" s="217"/>
      <c r="DG10" s="217"/>
      <c r="DH10" s="217"/>
      <c r="DI10" s="217"/>
      <c r="DJ10" s="217"/>
      <c r="DK10" s="217"/>
      <c r="DL10" s="217"/>
      <c r="DM10" s="217"/>
      <c r="DN10" s="217"/>
      <c r="DO10" s="217"/>
      <c r="DP10" s="279"/>
      <c r="DQ10" s="288" t="s">
        <v>202</v>
      </c>
      <c r="DR10" s="217"/>
      <c r="DS10" s="217"/>
      <c r="DT10" s="217"/>
      <c r="DU10" s="217"/>
      <c r="DV10" s="217"/>
      <c r="DW10" s="217"/>
      <c r="DX10" s="217"/>
      <c r="DY10" s="217"/>
      <c r="DZ10" s="217"/>
      <c r="EA10" s="217"/>
      <c r="EB10" s="217"/>
      <c r="EC10" s="326"/>
    </row>
    <row r="11" spans="2:143" ht="11.25" customHeight="1">
      <c r="B11" s="261" t="s">
        <v>108</v>
      </c>
      <c r="C11" s="1"/>
      <c r="D11" s="1"/>
      <c r="E11" s="1"/>
      <c r="F11" s="1"/>
      <c r="G11" s="1"/>
      <c r="H11" s="1"/>
      <c r="I11" s="1"/>
      <c r="J11" s="1"/>
      <c r="K11" s="1"/>
      <c r="L11" s="1"/>
      <c r="M11" s="1"/>
      <c r="N11" s="1"/>
      <c r="O11" s="1"/>
      <c r="P11" s="1"/>
      <c r="Q11" s="269"/>
      <c r="R11" s="274">
        <v>83607</v>
      </c>
      <c r="S11" s="217"/>
      <c r="T11" s="217"/>
      <c r="U11" s="217"/>
      <c r="V11" s="217"/>
      <c r="W11" s="217"/>
      <c r="X11" s="217"/>
      <c r="Y11" s="279"/>
      <c r="Z11" s="283">
        <v>1.3</v>
      </c>
      <c r="AA11" s="238"/>
      <c r="AB11" s="238"/>
      <c r="AC11" s="285"/>
      <c r="AD11" s="288">
        <v>83607</v>
      </c>
      <c r="AE11" s="217"/>
      <c r="AF11" s="217"/>
      <c r="AG11" s="217"/>
      <c r="AH11" s="217"/>
      <c r="AI11" s="217"/>
      <c r="AJ11" s="217"/>
      <c r="AK11" s="279"/>
      <c r="AL11" s="283">
        <v>2.7</v>
      </c>
      <c r="AM11" s="238"/>
      <c r="AN11" s="238"/>
      <c r="AO11" s="296"/>
      <c r="AP11" s="261" t="s">
        <v>340</v>
      </c>
      <c r="AQ11" s="1"/>
      <c r="AR11" s="1"/>
      <c r="AS11" s="1"/>
      <c r="AT11" s="1"/>
      <c r="AU11" s="1"/>
      <c r="AV11" s="1"/>
      <c r="AW11" s="1"/>
      <c r="AX11" s="1"/>
      <c r="AY11" s="1"/>
      <c r="AZ11" s="1"/>
      <c r="BA11" s="1"/>
      <c r="BB11" s="1"/>
      <c r="BC11" s="1"/>
      <c r="BD11" s="1"/>
      <c r="BE11" s="1"/>
      <c r="BF11" s="269"/>
      <c r="BG11" s="274">
        <v>2277</v>
      </c>
      <c r="BH11" s="217"/>
      <c r="BI11" s="217"/>
      <c r="BJ11" s="217"/>
      <c r="BK11" s="217"/>
      <c r="BL11" s="217"/>
      <c r="BM11" s="217"/>
      <c r="BN11" s="279"/>
      <c r="BO11" s="282">
        <v>0.7</v>
      </c>
      <c r="BP11" s="282"/>
      <c r="BQ11" s="282"/>
      <c r="BR11" s="282"/>
      <c r="BS11" s="287" t="s">
        <v>202</v>
      </c>
      <c r="BT11" s="287"/>
      <c r="BU11" s="287"/>
      <c r="BV11" s="287"/>
      <c r="BW11" s="287"/>
      <c r="BX11" s="287"/>
      <c r="BY11" s="287"/>
      <c r="BZ11" s="287"/>
      <c r="CA11" s="287"/>
      <c r="CB11" s="325"/>
      <c r="CD11" s="261" t="s">
        <v>343</v>
      </c>
      <c r="CE11" s="1"/>
      <c r="CF11" s="1"/>
      <c r="CG11" s="1"/>
      <c r="CH11" s="1"/>
      <c r="CI11" s="1"/>
      <c r="CJ11" s="1"/>
      <c r="CK11" s="1"/>
      <c r="CL11" s="1"/>
      <c r="CM11" s="1"/>
      <c r="CN11" s="1"/>
      <c r="CO11" s="1"/>
      <c r="CP11" s="1"/>
      <c r="CQ11" s="269"/>
      <c r="CR11" s="274">
        <v>885592</v>
      </c>
      <c r="CS11" s="217"/>
      <c r="CT11" s="217"/>
      <c r="CU11" s="217"/>
      <c r="CV11" s="217"/>
      <c r="CW11" s="217"/>
      <c r="CX11" s="217"/>
      <c r="CY11" s="279"/>
      <c r="CZ11" s="282">
        <v>13.7</v>
      </c>
      <c r="DA11" s="282"/>
      <c r="DB11" s="282"/>
      <c r="DC11" s="282"/>
      <c r="DD11" s="288">
        <v>446547</v>
      </c>
      <c r="DE11" s="217"/>
      <c r="DF11" s="217"/>
      <c r="DG11" s="217"/>
      <c r="DH11" s="217"/>
      <c r="DI11" s="217"/>
      <c r="DJ11" s="217"/>
      <c r="DK11" s="217"/>
      <c r="DL11" s="217"/>
      <c r="DM11" s="217"/>
      <c r="DN11" s="217"/>
      <c r="DO11" s="217"/>
      <c r="DP11" s="279"/>
      <c r="DQ11" s="288">
        <v>321915</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202</v>
      </c>
      <c r="S12" s="217"/>
      <c r="T12" s="217"/>
      <c r="U12" s="217"/>
      <c r="V12" s="217"/>
      <c r="W12" s="217"/>
      <c r="X12" s="217"/>
      <c r="Y12" s="279"/>
      <c r="Z12" s="282" t="s">
        <v>202</v>
      </c>
      <c r="AA12" s="282"/>
      <c r="AB12" s="282"/>
      <c r="AC12" s="282"/>
      <c r="AD12" s="287" t="s">
        <v>202</v>
      </c>
      <c r="AE12" s="287"/>
      <c r="AF12" s="287"/>
      <c r="AG12" s="287"/>
      <c r="AH12" s="287"/>
      <c r="AI12" s="287"/>
      <c r="AJ12" s="287"/>
      <c r="AK12" s="287"/>
      <c r="AL12" s="283" t="s">
        <v>202</v>
      </c>
      <c r="AM12" s="238"/>
      <c r="AN12" s="238"/>
      <c r="AO12" s="296"/>
      <c r="AP12" s="261" t="s">
        <v>344</v>
      </c>
      <c r="AQ12" s="1"/>
      <c r="AR12" s="1"/>
      <c r="AS12" s="1"/>
      <c r="AT12" s="1"/>
      <c r="AU12" s="1"/>
      <c r="AV12" s="1"/>
      <c r="AW12" s="1"/>
      <c r="AX12" s="1"/>
      <c r="AY12" s="1"/>
      <c r="AZ12" s="1"/>
      <c r="BA12" s="1"/>
      <c r="BB12" s="1"/>
      <c r="BC12" s="1"/>
      <c r="BD12" s="1"/>
      <c r="BE12" s="1"/>
      <c r="BF12" s="269"/>
      <c r="BG12" s="274">
        <v>155140</v>
      </c>
      <c r="BH12" s="217"/>
      <c r="BI12" s="217"/>
      <c r="BJ12" s="217"/>
      <c r="BK12" s="217"/>
      <c r="BL12" s="217"/>
      <c r="BM12" s="217"/>
      <c r="BN12" s="279"/>
      <c r="BO12" s="282">
        <v>50.9</v>
      </c>
      <c r="BP12" s="282"/>
      <c r="BQ12" s="282"/>
      <c r="BR12" s="282"/>
      <c r="BS12" s="287" t="s">
        <v>202</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87200</v>
      </c>
      <c r="CS12" s="217"/>
      <c r="CT12" s="217"/>
      <c r="CU12" s="217"/>
      <c r="CV12" s="217"/>
      <c r="CW12" s="217"/>
      <c r="CX12" s="217"/>
      <c r="CY12" s="279"/>
      <c r="CZ12" s="282">
        <v>1.4</v>
      </c>
      <c r="DA12" s="282"/>
      <c r="DB12" s="282"/>
      <c r="DC12" s="282"/>
      <c r="DD12" s="288">
        <v>2497</v>
      </c>
      <c r="DE12" s="217"/>
      <c r="DF12" s="217"/>
      <c r="DG12" s="217"/>
      <c r="DH12" s="217"/>
      <c r="DI12" s="217"/>
      <c r="DJ12" s="217"/>
      <c r="DK12" s="217"/>
      <c r="DL12" s="217"/>
      <c r="DM12" s="217"/>
      <c r="DN12" s="217"/>
      <c r="DO12" s="217"/>
      <c r="DP12" s="279"/>
      <c r="DQ12" s="288">
        <v>60459</v>
      </c>
      <c r="DR12" s="217"/>
      <c r="DS12" s="217"/>
      <c r="DT12" s="217"/>
      <c r="DU12" s="217"/>
      <c r="DV12" s="217"/>
      <c r="DW12" s="217"/>
      <c r="DX12" s="217"/>
      <c r="DY12" s="217"/>
      <c r="DZ12" s="217"/>
      <c r="EA12" s="217"/>
      <c r="EB12" s="217"/>
      <c r="EC12" s="326"/>
    </row>
    <row r="13" spans="2:143" ht="11.25" customHeight="1">
      <c r="B13" s="261" t="s">
        <v>345</v>
      </c>
      <c r="C13" s="1"/>
      <c r="D13" s="1"/>
      <c r="E13" s="1"/>
      <c r="F13" s="1"/>
      <c r="G13" s="1"/>
      <c r="H13" s="1"/>
      <c r="I13" s="1"/>
      <c r="J13" s="1"/>
      <c r="K13" s="1"/>
      <c r="L13" s="1"/>
      <c r="M13" s="1"/>
      <c r="N13" s="1"/>
      <c r="O13" s="1"/>
      <c r="P13" s="1"/>
      <c r="Q13" s="269"/>
      <c r="R13" s="274" t="s">
        <v>202</v>
      </c>
      <c r="S13" s="217"/>
      <c r="T13" s="217"/>
      <c r="U13" s="217"/>
      <c r="V13" s="217"/>
      <c r="W13" s="217"/>
      <c r="X13" s="217"/>
      <c r="Y13" s="279"/>
      <c r="Z13" s="282" t="s">
        <v>202</v>
      </c>
      <c r="AA13" s="282"/>
      <c r="AB13" s="282"/>
      <c r="AC13" s="282"/>
      <c r="AD13" s="287" t="s">
        <v>202</v>
      </c>
      <c r="AE13" s="287"/>
      <c r="AF13" s="287"/>
      <c r="AG13" s="287"/>
      <c r="AH13" s="287"/>
      <c r="AI13" s="287"/>
      <c r="AJ13" s="287"/>
      <c r="AK13" s="287"/>
      <c r="AL13" s="283" t="s">
        <v>202</v>
      </c>
      <c r="AM13" s="238"/>
      <c r="AN13" s="238"/>
      <c r="AO13" s="296"/>
      <c r="AP13" s="261" t="s">
        <v>346</v>
      </c>
      <c r="AQ13" s="1"/>
      <c r="AR13" s="1"/>
      <c r="AS13" s="1"/>
      <c r="AT13" s="1"/>
      <c r="AU13" s="1"/>
      <c r="AV13" s="1"/>
      <c r="AW13" s="1"/>
      <c r="AX13" s="1"/>
      <c r="AY13" s="1"/>
      <c r="AZ13" s="1"/>
      <c r="BA13" s="1"/>
      <c r="BB13" s="1"/>
      <c r="BC13" s="1"/>
      <c r="BD13" s="1"/>
      <c r="BE13" s="1"/>
      <c r="BF13" s="269"/>
      <c r="BG13" s="274">
        <v>151033</v>
      </c>
      <c r="BH13" s="217"/>
      <c r="BI13" s="217"/>
      <c r="BJ13" s="217"/>
      <c r="BK13" s="217"/>
      <c r="BL13" s="217"/>
      <c r="BM13" s="217"/>
      <c r="BN13" s="279"/>
      <c r="BO13" s="282">
        <v>49.6</v>
      </c>
      <c r="BP13" s="282"/>
      <c r="BQ13" s="282"/>
      <c r="BR13" s="282"/>
      <c r="BS13" s="287" t="s">
        <v>202</v>
      </c>
      <c r="BT13" s="287"/>
      <c r="BU13" s="287"/>
      <c r="BV13" s="287"/>
      <c r="BW13" s="287"/>
      <c r="BX13" s="287"/>
      <c r="BY13" s="287"/>
      <c r="BZ13" s="287"/>
      <c r="CA13" s="287"/>
      <c r="CB13" s="325"/>
      <c r="CD13" s="261" t="s">
        <v>348</v>
      </c>
      <c r="CE13" s="1"/>
      <c r="CF13" s="1"/>
      <c r="CG13" s="1"/>
      <c r="CH13" s="1"/>
      <c r="CI13" s="1"/>
      <c r="CJ13" s="1"/>
      <c r="CK13" s="1"/>
      <c r="CL13" s="1"/>
      <c r="CM13" s="1"/>
      <c r="CN13" s="1"/>
      <c r="CO13" s="1"/>
      <c r="CP13" s="1"/>
      <c r="CQ13" s="269"/>
      <c r="CR13" s="274">
        <v>638186</v>
      </c>
      <c r="CS13" s="217"/>
      <c r="CT13" s="217"/>
      <c r="CU13" s="217"/>
      <c r="CV13" s="217"/>
      <c r="CW13" s="217"/>
      <c r="CX13" s="217"/>
      <c r="CY13" s="279"/>
      <c r="CZ13" s="282">
        <v>9.9</v>
      </c>
      <c r="DA13" s="282"/>
      <c r="DB13" s="282"/>
      <c r="DC13" s="282"/>
      <c r="DD13" s="288">
        <v>410768</v>
      </c>
      <c r="DE13" s="217"/>
      <c r="DF13" s="217"/>
      <c r="DG13" s="217"/>
      <c r="DH13" s="217"/>
      <c r="DI13" s="217"/>
      <c r="DJ13" s="217"/>
      <c r="DK13" s="217"/>
      <c r="DL13" s="217"/>
      <c r="DM13" s="217"/>
      <c r="DN13" s="217"/>
      <c r="DO13" s="217"/>
      <c r="DP13" s="279"/>
      <c r="DQ13" s="288">
        <v>168529</v>
      </c>
      <c r="DR13" s="217"/>
      <c r="DS13" s="217"/>
      <c r="DT13" s="217"/>
      <c r="DU13" s="217"/>
      <c r="DV13" s="217"/>
      <c r="DW13" s="217"/>
      <c r="DX13" s="217"/>
      <c r="DY13" s="217"/>
      <c r="DZ13" s="217"/>
      <c r="EA13" s="217"/>
      <c r="EB13" s="217"/>
      <c r="EC13" s="326"/>
    </row>
    <row r="14" spans="2:143" ht="11.25" customHeight="1">
      <c r="B14" s="261" t="s">
        <v>349</v>
      </c>
      <c r="C14" s="1"/>
      <c r="D14" s="1"/>
      <c r="E14" s="1"/>
      <c r="F14" s="1"/>
      <c r="G14" s="1"/>
      <c r="H14" s="1"/>
      <c r="I14" s="1"/>
      <c r="J14" s="1"/>
      <c r="K14" s="1"/>
      <c r="L14" s="1"/>
      <c r="M14" s="1"/>
      <c r="N14" s="1"/>
      <c r="O14" s="1"/>
      <c r="P14" s="1"/>
      <c r="Q14" s="269"/>
      <c r="R14" s="274">
        <v>480</v>
      </c>
      <c r="S14" s="217"/>
      <c r="T14" s="217"/>
      <c r="U14" s="217"/>
      <c r="V14" s="217"/>
      <c r="W14" s="217"/>
      <c r="X14" s="217"/>
      <c r="Y14" s="279"/>
      <c r="Z14" s="282">
        <v>0</v>
      </c>
      <c r="AA14" s="282"/>
      <c r="AB14" s="282"/>
      <c r="AC14" s="282"/>
      <c r="AD14" s="287">
        <v>480</v>
      </c>
      <c r="AE14" s="287"/>
      <c r="AF14" s="287"/>
      <c r="AG14" s="287"/>
      <c r="AH14" s="287"/>
      <c r="AI14" s="287"/>
      <c r="AJ14" s="287"/>
      <c r="AK14" s="287"/>
      <c r="AL14" s="283">
        <v>0</v>
      </c>
      <c r="AM14" s="238"/>
      <c r="AN14" s="238"/>
      <c r="AO14" s="296"/>
      <c r="AP14" s="261" t="s">
        <v>221</v>
      </c>
      <c r="AQ14" s="1"/>
      <c r="AR14" s="1"/>
      <c r="AS14" s="1"/>
      <c r="AT14" s="1"/>
      <c r="AU14" s="1"/>
      <c r="AV14" s="1"/>
      <c r="AW14" s="1"/>
      <c r="AX14" s="1"/>
      <c r="AY14" s="1"/>
      <c r="AZ14" s="1"/>
      <c r="BA14" s="1"/>
      <c r="BB14" s="1"/>
      <c r="BC14" s="1"/>
      <c r="BD14" s="1"/>
      <c r="BE14" s="1"/>
      <c r="BF14" s="269"/>
      <c r="BG14" s="274">
        <v>17357</v>
      </c>
      <c r="BH14" s="217"/>
      <c r="BI14" s="217"/>
      <c r="BJ14" s="217"/>
      <c r="BK14" s="217"/>
      <c r="BL14" s="217"/>
      <c r="BM14" s="217"/>
      <c r="BN14" s="279"/>
      <c r="BO14" s="282">
        <v>5.7</v>
      </c>
      <c r="BP14" s="282"/>
      <c r="BQ14" s="282"/>
      <c r="BR14" s="282"/>
      <c r="BS14" s="287" t="s">
        <v>202</v>
      </c>
      <c r="BT14" s="287"/>
      <c r="BU14" s="287"/>
      <c r="BV14" s="287"/>
      <c r="BW14" s="287"/>
      <c r="BX14" s="287"/>
      <c r="BY14" s="287"/>
      <c r="BZ14" s="287"/>
      <c r="CA14" s="287"/>
      <c r="CB14" s="325"/>
      <c r="CD14" s="261" t="s">
        <v>68</v>
      </c>
      <c r="CE14" s="1"/>
      <c r="CF14" s="1"/>
      <c r="CG14" s="1"/>
      <c r="CH14" s="1"/>
      <c r="CI14" s="1"/>
      <c r="CJ14" s="1"/>
      <c r="CK14" s="1"/>
      <c r="CL14" s="1"/>
      <c r="CM14" s="1"/>
      <c r="CN14" s="1"/>
      <c r="CO14" s="1"/>
      <c r="CP14" s="1"/>
      <c r="CQ14" s="269"/>
      <c r="CR14" s="274">
        <v>281688</v>
      </c>
      <c r="CS14" s="217"/>
      <c r="CT14" s="217"/>
      <c r="CU14" s="217"/>
      <c r="CV14" s="217"/>
      <c r="CW14" s="217"/>
      <c r="CX14" s="217"/>
      <c r="CY14" s="279"/>
      <c r="CZ14" s="282">
        <v>4.4000000000000004</v>
      </c>
      <c r="DA14" s="282"/>
      <c r="DB14" s="282"/>
      <c r="DC14" s="282"/>
      <c r="DD14" s="288">
        <v>103908</v>
      </c>
      <c r="DE14" s="217"/>
      <c r="DF14" s="217"/>
      <c r="DG14" s="217"/>
      <c r="DH14" s="217"/>
      <c r="DI14" s="217"/>
      <c r="DJ14" s="217"/>
      <c r="DK14" s="217"/>
      <c r="DL14" s="217"/>
      <c r="DM14" s="217"/>
      <c r="DN14" s="217"/>
      <c r="DO14" s="217"/>
      <c r="DP14" s="279"/>
      <c r="DQ14" s="288">
        <v>179326</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202</v>
      </c>
      <c r="S15" s="217"/>
      <c r="T15" s="217"/>
      <c r="U15" s="217"/>
      <c r="V15" s="217"/>
      <c r="W15" s="217"/>
      <c r="X15" s="217"/>
      <c r="Y15" s="279"/>
      <c r="Z15" s="282" t="s">
        <v>202</v>
      </c>
      <c r="AA15" s="282"/>
      <c r="AB15" s="282"/>
      <c r="AC15" s="282"/>
      <c r="AD15" s="287" t="s">
        <v>202</v>
      </c>
      <c r="AE15" s="287"/>
      <c r="AF15" s="287"/>
      <c r="AG15" s="287"/>
      <c r="AH15" s="287"/>
      <c r="AI15" s="287"/>
      <c r="AJ15" s="287"/>
      <c r="AK15" s="287"/>
      <c r="AL15" s="283" t="s">
        <v>202</v>
      </c>
      <c r="AM15" s="238"/>
      <c r="AN15" s="238"/>
      <c r="AO15" s="296"/>
      <c r="AP15" s="261" t="s">
        <v>141</v>
      </c>
      <c r="AQ15" s="1"/>
      <c r="AR15" s="1"/>
      <c r="AS15" s="1"/>
      <c r="AT15" s="1"/>
      <c r="AU15" s="1"/>
      <c r="AV15" s="1"/>
      <c r="AW15" s="1"/>
      <c r="AX15" s="1"/>
      <c r="AY15" s="1"/>
      <c r="AZ15" s="1"/>
      <c r="BA15" s="1"/>
      <c r="BB15" s="1"/>
      <c r="BC15" s="1"/>
      <c r="BD15" s="1"/>
      <c r="BE15" s="1"/>
      <c r="BF15" s="269"/>
      <c r="BG15" s="274">
        <v>20032</v>
      </c>
      <c r="BH15" s="217"/>
      <c r="BI15" s="217"/>
      <c r="BJ15" s="217"/>
      <c r="BK15" s="217"/>
      <c r="BL15" s="217"/>
      <c r="BM15" s="217"/>
      <c r="BN15" s="279"/>
      <c r="BO15" s="282">
        <v>6.6</v>
      </c>
      <c r="BP15" s="282"/>
      <c r="BQ15" s="282"/>
      <c r="BR15" s="282"/>
      <c r="BS15" s="287" t="s">
        <v>202</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571446</v>
      </c>
      <c r="CS15" s="217"/>
      <c r="CT15" s="217"/>
      <c r="CU15" s="217"/>
      <c r="CV15" s="217"/>
      <c r="CW15" s="217"/>
      <c r="CX15" s="217"/>
      <c r="CY15" s="279"/>
      <c r="CZ15" s="282">
        <v>8.9</v>
      </c>
      <c r="DA15" s="282"/>
      <c r="DB15" s="282"/>
      <c r="DC15" s="282"/>
      <c r="DD15" s="288">
        <v>111087</v>
      </c>
      <c r="DE15" s="217"/>
      <c r="DF15" s="217"/>
      <c r="DG15" s="217"/>
      <c r="DH15" s="217"/>
      <c r="DI15" s="217"/>
      <c r="DJ15" s="217"/>
      <c r="DK15" s="217"/>
      <c r="DL15" s="217"/>
      <c r="DM15" s="217"/>
      <c r="DN15" s="217"/>
      <c r="DO15" s="217"/>
      <c r="DP15" s="279"/>
      <c r="DQ15" s="288">
        <v>384738</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4052</v>
      </c>
      <c r="S16" s="217"/>
      <c r="T16" s="217"/>
      <c r="U16" s="217"/>
      <c r="V16" s="217"/>
      <c r="W16" s="217"/>
      <c r="X16" s="217"/>
      <c r="Y16" s="279"/>
      <c r="Z16" s="282">
        <v>0.1</v>
      </c>
      <c r="AA16" s="282"/>
      <c r="AB16" s="282"/>
      <c r="AC16" s="282"/>
      <c r="AD16" s="287">
        <v>4052</v>
      </c>
      <c r="AE16" s="287"/>
      <c r="AF16" s="287"/>
      <c r="AG16" s="287"/>
      <c r="AH16" s="287"/>
      <c r="AI16" s="287"/>
      <c r="AJ16" s="287"/>
      <c r="AK16" s="287"/>
      <c r="AL16" s="283">
        <v>0.1</v>
      </c>
      <c r="AM16" s="238"/>
      <c r="AN16" s="238"/>
      <c r="AO16" s="296"/>
      <c r="AP16" s="261" t="s">
        <v>353</v>
      </c>
      <c r="AQ16" s="1"/>
      <c r="AR16" s="1"/>
      <c r="AS16" s="1"/>
      <c r="AT16" s="1"/>
      <c r="AU16" s="1"/>
      <c r="AV16" s="1"/>
      <c r="AW16" s="1"/>
      <c r="AX16" s="1"/>
      <c r="AY16" s="1"/>
      <c r="AZ16" s="1"/>
      <c r="BA16" s="1"/>
      <c r="BB16" s="1"/>
      <c r="BC16" s="1"/>
      <c r="BD16" s="1"/>
      <c r="BE16" s="1"/>
      <c r="BF16" s="269"/>
      <c r="BG16" s="274" t="s">
        <v>202</v>
      </c>
      <c r="BH16" s="217"/>
      <c r="BI16" s="217"/>
      <c r="BJ16" s="217"/>
      <c r="BK16" s="217"/>
      <c r="BL16" s="217"/>
      <c r="BM16" s="217"/>
      <c r="BN16" s="279"/>
      <c r="BO16" s="282" t="s">
        <v>202</v>
      </c>
      <c r="BP16" s="282"/>
      <c r="BQ16" s="282"/>
      <c r="BR16" s="282"/>
      <c r="BS16" s="287" t="s">
        <v>202</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191068</v>
      </c>
      <c r="CS16" s="217"/>
      <c r="CT16" s="217"/>
      <c r="CU16" s="217"/>
      <c r="CV16" s="217"/>
      <c r="CW16" s="217"/>
      <c r="CX16" s="217"/>
      <c r="CY16" s="279"/>
      <c r="CZ16" s="282">
        <v>3</v>
      </c>
      <c r="DA16" s="282"/>
      <c r="DB16" s="282"/>
      <c r="DC16" s="282"/>
      <c r="DD16" s="288" t="s">
        <v>202</v>
      </c>
      <c r="DE16" s="217"/>
      <c r="DF16" s="217"/>
      <c r="DG16" s="217"/>
      <c r="DH16" s="217"/>
      <c r="DI16" s="217"/>
      <c r="DJ16" s="217"/>
      <c r="DK16" s="217"/>
      <c r="DL16" s="217"/>
      <c r="DM16" s="217"/>
      <c r="DN16" s="217"/>
      <c r="DO16" s="217"/>
      <c r="DP16" s="279"/>
      <c r="DQ16" s="288">
        <v>25721</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4733</v>
      </c>
      <c r="S17" s="217"/>
      <c r="T17" s="217"/>
      <c r="U17" s="217"/>
      <c r="V17" s="217"/>
      <c r="W17" s="217"/>
      <c r="X17" s="217"/>
      <c r="Y17" s="279"/>
      <c r="Z17" s="282">
        <v>0.1</v>
      </c>
      <c r="AA17" s="282"/>
      <c r="AB17" s="282"/>
      <c r="AC17" s="282"/>
      <c r="AD17" s="287">
        <v>4733</v>
      </c>
      <c r="AE17" s="287"/>
      <c r="AF17" s="287"/>
      <c r="AG17" s="287"/>
      <c r="AH17" s="287"/>
      <c r="AI17" s="287"/>
      <c r="AJ17" s="287"/>
      <c r="AK17" s="287"/>
      <c r="AL17" s="283">
        <v>0.2</v>
      </c>
      <c r="AM17" s="238"/>
      <c r="AN17" s="238"/>
      <c r="AO17" s="296"/>
      <c r="AP17" s="261" t="s">
        <v>356</v>
      </c>
      <c r="AQ17" s="1"/>
      <c r="AR17" s="1"/>
      <c r="AS17" s="1"/>
      <c r="AT17" s="1"/>
      <c r="AU17" s="1"/>
      <c r="AV17" s="1"/>
      <c r="AW17" s="1"/>
      <c r="AX17" s="1"/>
      <c r="AY17" s="1"/>
      <c r="AZ17" s="1"/>
      <c r="BA17" s="1"/>
      <c r="BB17" s="1"/>
      <c r="BC17" s="1"/>
      <c r="BD17" s="1"/>
      <c r="BE17" s="1"/>
      <c r="BF17" s="269"/>
      <c r="BG17" s="274" t="s">
        <v>202</v>
      </c>
      <c r="BH17" s="217"/>
      <c r="BI17" s="217"/>
      <c r="BJ17" s="217"/>
      <c r="BK17" s="217"/>
      <c r="BL17" s="217"/>
      <c r="BM17" s="217"/>
      <c r="BN17" s="279"/>
      <c r="BO17" s="282" t="s">
        <v>202</v>
      </c>
      <c r="BP17" s="282"/>
      <c r="BQ17" s="282"/>
      <c r="BR17" s="282"/>
      <c r="BS17" s="287" t="s">
        <v>202</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836348</v>
      </c>
      <c r="CS17" s="217"/>
      <c r="CT17" s="217"/>
      <c r="CU17" s="217"/>
      <c r="CV17" s="217"/>
      <c r="CW17" s="217"/>
      <c r="CX17" s="217"/>
      <c r="CY17" s="279"/>
      <c r="CZ17" s="282">
        <v>13</v>
      </c>
      <c r="DA17" s="282"/>
      <c r="DB17" s="282"/>
      <c r="DC17" s="282"/>
      <c r="DD17" s="288" t="s">
        <v>202</v>
      </c>
      <c r="DE17" s="217"/>
      <c r="DF17" s="217"/>
      <c r="DG17" s="217"/>
      <c r="DH17" s="217"/>
      <c r="DI17" s="217"/>
      <c r="DJ17" s="217"/>
      <c r="DK17" s="217"/>
      <c r="DL17" s="217"/>
      <c r="DM17" s="217"/>
      <c r="DN17" s="217"/>
      <c r="DO17" s="217"/>
      <c r="DP17" s="279"/>
      <c r="DQ17" s="288">
        <v>836348</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1076</v>
      </c>
      <c r="S18" s="217"/>
      <c r="T18" s="217"/>
      <c r="U18" s="217"/>
      <c r="V18" s="217"/>
      <c r="W18" s="217"/>
      <c r="X18" s="217"/>
      <c r="Y18" s="279"/>
      <c r="Z18" s="282">
        <v>0</v>
      </c>
      <c r="AA18" s="282"/>
      <c r="AB18" s="282"/>
      <c r="AC18" s="282"/>
      <c r="AD18" s="287">
        <v>1076</v>
      </c>
      <c r="AE18" s="287"/>
      <c r="AF18" s="287"/>
      <c r="AG18" s="287"/>
      <c r="AH18" s="287"/>
      <c r="AI18" s="287"/>
      <c r="AJ18" s="287"/>
      <c r="AK18" s="287"/>
      <c r="AL18" s="283">
        <v>0</v>
      </c>
      <c r="AM18" s="238"/>
      <c r="AN18" s="238"/>
      <c r="AO18" s="296"/>
      <c r="AP18" s="261" t="s">
        <v>103</v>
      </c>
      <c r="AQ18" s="1"/>
      <c r="AR18" s="1"/>
      <c r="AS18" s="1"/>
      <c r="AT18" s="1"/>
      <c r="AU18" s="1"/>
      <c r="AV18" s="1"/>
      <c r="AW18" s="1"/>
      <c r="AX18" s="1"/>
      <c r="AY18" s="1"/>
      <c r="AZ18" s="1"/>
      <c r="BA18" s="1"/>
      <c r="BB18" s="1"/>
      <c r="BC18" s="1"/>
      <c r="BD18" s="1"/>
      <c r="BE18" s="1"/>
      <c r="BF18" s="269"/>
      <c r="BG18" s="274" t="s">
        <v>202</v>
      </c>
      <c r="BH18" s="217"/>
      <c r="BI18" s="217"/>
      <c r="BJ18" s="217"/>
      <c r="BK18" s="217"/>
      <c r="BL18" s="217"/>
      <c r="BM18" s="217"/>
      <c r="BN18" s="279"/>
      <c r="BO18" s="282" t="s">
        <v>202</v>
      </c>
      <c r="BP18" s="282"/>
      <c r="BQ18" s="282"/>
      <c r="BR18" s="282"/>
      <c r="BS18" s="287" t="s">
        <v>202</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202</v>
      </c>
      <c r="CS18" s="217"/>
      <c r="CT18" s="217"/>
      <c r="CU18" s="217"/>
      <c r="CV18" s="217"/>
      <c r="CW18" s="217"/>
      <c r="CX18" s="217"/>
      <c r="CY18" s="279"/>
      <c r="CZ18" s="282" t="s">
        <v>202</v>
      </c>
      <c r="DA18" s="282"/>
      <c r="DB18" s="282"/>
      <c r="DC18" s="282"/>
      <c r="DD18" s="288" t="s">
        <v>202</v>
      </c>
      <c r="DE18" s="217"/>
      <c r="DF18" s="217"/>
      <c r="DG18" s="217"/>
      <c r="DH18" s="217"/>
      <c r="DI18" s="217"/>
      <c r="DJ18" s="217"/>
      <c r="DK18" s="217"/>
      <c r="DL18" s="217"/>
      <c r="DM18" s="217"/>
      <c r="DN18" s="217"/>
      <c r="DO18" s="217"/>
      <c r="DP18" s="279"/>
      <c r="DQ18" s="288" t="s">
        <v>202</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1076</v>
      </c>
      <c r="S19" s="217"/>
      <c r="T19" s="217"/>
      <c r="U19" s="217"/>
      <c r="V19" s="217"/>
      <c r="W19" s="217"/>
      <c r="X19" s="217"/>
      <c r="Y19" s="279"/>
      <c r="Z19" s="282">
        <v>0</v>
      </c>
      <c r="AA19" s="282"/>
      <c r="AB19" s="282"/>
      <c r="AC19" s="282"/>
      <c r="AD19" s="287">
        <v>1076</v>
      </c>
      <c r="AE19" s="287"/>
      <c r="AF19" s="287"/>
      <c r="AG19" s="287"/>
      <c r="AH19" s="287"/>
      <c r="AI19" s="287"/>
      <c r="AJ19" s="287"/>
      <c r="AK19" s="287"/>
      <c r="AL19" s="283">
        <v>0</v>
      </c>
      <c r="AM19" s="238"/>
      <c r="AN19" s="238"/>
      <c r="AO19" s="296"/>
      <c r="AP19" s="261" t="s">
        <v>256</v>
      </c>
      <c r="AQ19" s="1"/>
      <c r="AR19" s="1"/>
      <c r="AS19" s="1"/>
      <c r="AT19" s="1"/>
      <c r="AU19" s="1"/>
      <c r="AV19" s="1"/>
      <c r="AW19" s="1"/>
      <c r="AX19" s="1"/>
      <c r="AY19" s="1"/>
      <c r="AZ19" s="1"/>
      <c r="BA19" s="1"/>
      <c r="BB19" s="1"/>
      <c r="BC19" s="1"/>
      <c r="BD19" s="1"/>
      <c r="BE19" s="1"/>
      <c r="BF19" s="269"/>
      <c r="BG19" s="274" t="s">
        <v>202</v>
      </c>
      <c r="BH19" s="217"/>
      <c r="BI19" s="217"/>
      <c r="BJ19" s="217"/>
      <c r="BK19" s="217"/>
      <c r="BL19" s="217"/>
      <c r="BM19" s="217"/>
      <c r="BN19" s="279"/>
      <c r="BO19" s="282" t="s">
        <v>202</v>
      </c>
      <c r="BP19" s="282"/>
      <c r="BQ19" s="282"/>
      <c r="BR19" s="282"/>
      <c r="BS19" s="287" t="s">
        <v>202</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202</v>
      </c>
      <c r="CS19" s="217"/>
      <c r="CT19" s="217"/>
      <c r="CU19" s="217"/>
      <c r="CV19" s="217"/>
      <c r="CW19" s="217"/>
      <c r="CX19" s="217"/>
      <c r="CY19" s="279"/>
      <c r="CZ19" s="282" t="s">
        <v>202</v>
      </c>
      <c r="DA19" s="282"/>
      <c r="DB19" s="282"/>
      <c r="DC19" s="282"/>
      <c r="DD19" s="288" t="s">
        <v>202</v>
      </c>
      <c r="DE19" s="217"/>
      <c r="DF19" s="217"/>
      <c r="DG19" s="217"/>
      <c r="DH19" s="217"/>
      <c r="DI19" s="217"/>
      <c r="DJ19" s="217"/>
      <c r="DK19" s="217"/>
      <c r="DL19" s="217"/>
      <c r="DM19" s="217"/>
      <c r="DN19" s="217"/>
      <c r="DO19" s="217"/>
      <c r="DP19" s="279"/>
      <c r="DQ19" s="288" t="s">
        <v>202</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t="s">
        <v>202</v>
      </c>
      <c r="S20" s="217"/>
      <c r="T20" s="217"/>
      <c r="U20" s="217"/>
      <c r="V20" s="217"/>
      <c r="W20" s="217"/>
      <c r="X20" s="217"/>
      <c r="Y20" s="279"/>
      <c r="Z20" s="282" t="s">
        <v>202</v>
      </c>
      <c r="AA20" s="282"/>
      <c r="AB20" s="282"/>
      <c r="AC20" s="282"/>
      <c r="AD20" s="287" t="s">
        <v>202</v>
      </c>
      <c r="AE20" s="287"/>
      <c r="AF20" s="287"/>
      <c r="AG20" s="287"/>
      <c r="AH20" s="287"/>
      <c r="AI20" s="287"/>
      <c r="AJ20" s="287"/>
      <c r="AK20" s="287"/>
      <c r="AL20" s="283" t="s">
        <v>202</v>
      </c>
      <c r="AM20" s="238"/>
      <c r="AN20" s="238"/>
      <c r="AO20" s="296"/>
      <c r="AP20" s="261" t="s">
        <v>365</v>
      </c>
      <c r="AQ20" s="1"/>
      <c r="AR20" s="1"/>
      <c r="AS20" s="1"/>
      <c r="AT20" s="1"/>
      <c r="AU20" s="1"/>
      <c r="AV20" s="1"/>
      <c r="AW20" s="1"/>
      <c r="AX20" s="1"/>
      <c r="AY20" s="1"/>
      <c r="AZ20" s="1"/>
      <c r="BA20" s="1"/>
      <c r="BB20" s="1"/>
      <c r="BC20" s="1"/>
      <c r="BD20" s="1"/>
      <c r="BE20" s="1"/>
      <c r="BF20" s="269"/>
      <c r="BG20" s="274" t="s">
        <v>202</v>
      </c>
      <c r="BH20" s="217"/>
      <c r="BI20" s="217"/>
      <c r="BJ20" s="217"/>
      <c r="BK20" s="217"/>
      <c r="BL20" s="217"/>
      <c r="BM20" s="217"/>
      <c r="BN20" s="279"/>
      <c r="BO20" s="282" t="s">
        <v>202</v>
      </c>
      <c r="BP20" s="282"/>
      <c r="BQ20" s="282"/>
      <c r="BR20" s="282"/>
      <c r="BS20" s="287" t="s">
        <v>202</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6448255</v>
      </c>
      <c r="CS20" s="217"/>
      <c r="CT20" s="217"/>
      <c r="CU20" s="217"/>
      <c r="CV20" s="217"/>
      <c r="CW20" s="217"/>
      <c r="CX20" s="217"/>
      <c r="CY20" s="279"/>
      <c r="CZ20" s="282">
        <v>100</v>
      </c>
      <c r="DA20" s="282"/>
      <c r="DB20" s="282"/>
      <c r="DC20" s="282"/>
      <c r="DD20" s="288">
        <v>1455462</v>
      </c>
      <c r="DE20" s="217"/>
      <c r="DF20" s="217"/>
      <c r="DG20" s="217"/>
      <c r="DH20" s="217"/>
      <c r="DI20" s="217"/>
      <c r="DJ20" s="217"/>
      <c r="DK20" s="217"/>
      <c r="DL20" s="217"/>
      <c r="DM20" s="217"/>
      <c r="DN20" s="217"/>
      <c r="DO20" s="217"/>
      <c r="DP20" s="279"/>
      <c r="DQ20" s="288">
        <v>3902719</v>
      </c>
      <c r="DR20" s="217"/>
      <c r="DS20" s="217"/>
      <c r="DT20" s="217"/>
      <c r="DU20" s="217"/>
      <c r="DV20" s="217"/>
      <c r="DW20" s="217"/>
      <c r="DX20" s="217"/>
      <c r="DY20" s="217"/>
      <c r="DZ20" s="217"/>
      <c r="EA20" s="217"/>
      <c r="EB20" s="217"/>
      <c r="EC20" s="326"/>
    </row>
    <row r="21" spans="2:133" ht="11.25" customHeight="1">
      <c r="B21" s="261" t="s">
        <v>341</v>
      </c>
      <c r="C21" s="1"/>
      <c r="D21" s="1"/>
      <c r="E21" s="1"/>
      <c r="F21" s="1"/>
      <c r="G21" s="1"/>
      <c r="H21" s="1"/>
      <c r="I21" s="1"/>
      <c r="J21" s="1"/>
      <c r="K21" s="1"/>
      <c r="L21" s="1"/>
      <c r="M21" s="1"/>
      <c r="N21" s="1"/>
      <c r="O21" s="1"/>
      <c r="P21" s="1"/>
      <c r="Q21" s="269"/>
      <c r="R21" s="274">
        <v>2945490</v>
      </c>
      <c r="S21" s="217"/>
      <c r="T21" s="217"/>
      <c r="U21" s="217"/>
      <c r="V21" s="217"/>
      <c r="W21" s="217"/>
      <c r="X21" s="217"/>
      <c r="Y21" s="279"/>
      <c r="Z21" s="282">
        <v>45.2</v>
      </c>
      <c r="AA21" s="282"/>
      <c r="AB21" s="282"/>
      <c r="AC21" s="282"/>
      <c r="AD21" s="287">
        <v>2586089</v>
      </c>
      <c r="AE21" s="287"/>
      <c r="AF21" s="287"/>
      <c r="AG21" s="287"/>
      <c r="AH21" s="287"/>
      <c r="AI21" s="287"/>
      <c r="AJ21" s="287"/>
      <c r="AK21" s="287"/>
      <c r="AL21" s="283">
        <v>83.7</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t="s">
        <v>202</v>
      </c>
      <c r="BH21" s="217"/>
      <c r="BI21" s="217"/>
      <c r="BJ21" s="217"/>
      <c r="BK21" s="217"/>
      <c r="BL21" s="217"/>
      <c r="BM21" s="217"/>
      <c r="BN21" s="279"/>
      <c r="BO21" s="282" t="s">
        <v>202</v>
      </c>
      <c r="BP21" s="282"/>
      <c r="BQ21" s="282"/>
      <c r="BR21" s="282"/>
      <c r="BS21" s="287" t="s">
        <v>202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2586089</v>
      </c>
      <c r="S22" s="217"/>
      <c r="T22" s="217"/>
      <c r="U22" s="217"/>
      <c r="V22" s="217"/>
      <c r="W22" s="217"/>
      <c r="X22" s="217"/>
      <c r="Y22" s="279"/>
      <c r="Z22" s="282">
        <v>39.700000000000003</v>
      </c>
      <c r="AA22" s="282"/>
      <c r="AB22" s="282"/>
      <c r="AC22" s="282"/>
      <c r="AD22" s="287">
        <v>2586089</v>
      </c>
      <c r="AE22" s="287"/>
      <c r="AF22" s="287"/>
      <c r="AG22" s="287"/>
      <c r="AH22" s="287"/>
      <c r="AI22" s="287"/>
      <c r="AJ22" s="287"/>
      <c r="AK22" s="287"/>
      <c r="AL22" s="283">
        <v>83.7</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202</v>
      </c>
      <c r="BH22" s="217"/>
      <c r="BI22" s="217"/>
      <c r="BJ22" s="217"/>
      <c r="BK22" s="217"/>
      <c r="BL22" s="217"/>
      <c r="BM22" s="217"/>
      <c r="BN22" s="279"/>
      <c r="BO22" s="282" t="s">
        <v>202</v>
      </c>
      <c r="BP22" s="282"/>
      <c r="BQ22" s="282"/>
      <c r="BR22" s="282"/>
      <c r="BS22" s="287" t="s">
        <v>202</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359401</v>
      </c>
      <c r="S23" s="217"/>
      <c r="T23" s="217"/>
      <c r="U23" s="217"/>
      <c r="V23" s="217"/>
      <c r="W23" s="217"/>
      <c r="X23" s="217"/>
      <c r="Y23" s="279"/>
      <c r="Z23" s="282">
        <v>5.5</v>
      </c>
      <c r="AA23" s="282"/>
      <c r="AB23" s="282"/>
      <c r="AC23" s="282"/>
      <c r="AD23" s="287" t="s">
        <v>202</v>
      </c>
      <c r="AE23" s="287"/>
      <c r="AF23" s="287"/>
      <c r="AG23" s="287"/>
      <c r="AH23" s="287"/>
      <c r="AI23" s="287"/>
      <c r="AJ23" s="287"/>
      <c r="AK23" s="287"/>
      <c r="AL23" s="283" t="s">
        <v>202</v>
      </c>
      <c r="AM23" s="238"/>
      <c r="AN23" s="238"/>
      <c r="AO23" s="296"/>
      <c r="AP23" s="261" t="s">
        <v>65</v>
      </c>
      <c r="AQ23" s="300"/>
      <c r="AR23" s="300"/>
      <c r="AS23" s="300"/>
      <c r="AT23" s="300"/>
      <c r="AU23" s="300"/>
      <c r="AV23" s="300"/>
      <c r="AW23" s="300"/>
      <c r="AX23" s="300"/>
      <c r="AY23" s="300"/>
      <c r="AZ23" s="300"/>
      <c r="BA23" s="300"/>
      <c r="BB23" s="300"/>
      <c r="BC23" s="300"/>
      <c r="BD23" s="300"/>
      <c r="BE23" s="300"/>
      <c r="BF23" s="314"/>
      <c r="BG23" s="274" t="s">
        <v>202</v>
      </c>
      <c r="BH23" s="217"/>
      <c r="BI23" s="217"/>
      <c r="BJ23" s="217"/>
      <c r="BK23" s="217"/>
      <c r="BL23" s="217"/>
      <c r="BM23" s="217"/>
      <c r="BN23" s="279"/>
      <c r="BO23" s="282" t="s">
        <v>202</v>
      </c>
      <c r="BP23" s="282"/>
      <c r="BQ23" s="282"/>
      <c r="BR23" s="282"/>
      <c r="BS23" s="287" t="s">
        <v>202</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374</v>
      </c>
      <c r="DA23" s="139"/>
      <c r="DB23" s="139"/>
      <c r="DC23" s="144"/>
      <c r="DD23" s="182" t="s">
        <v>299</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202</v>
      </c>
      <c r="S24" s="217"/>
      <c r="T24" s="217"/>
      <c r="U24" s="217"/>
      <c r="V24" s="217"/>
      <c r="W24" s="217"/>
      <c r="X24" s="217"/>
      <c r="Y24" s="279"/>
      <c r="Z24" s="282" t="s">
        <v>202</v>
      </c>
      <c r="AA24" s="282"/>
      <c r="AB24" s="282"/>
      <c r="AC24" s="282"/>
      <c r="AD24" s="287" t="s">
        <v>202</v>
      </c>
      <c r="AE24" s="287"/>
      <c r="AF24" s="287"/>
      <c r="AG24" s="287"/>
      <c r="AH24" s="287"/>
      <c r="AI24" s="287"/>
      <c r="AJ24" s="287"/>
      <c r="AK24" s="287"/>
      <c r="AL24" s="283" t="s">
        <v>202</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202</v>
      </c>
      <c r="BH24" s="217"/>
      <c r="BI24" s="217"/>
      <c r="BJ24" s="217"/>
      <c r="BK24" s="217"/>
      <c r="BL24" s="217"/>
      <c r="BM24" s="217"/>
      <c r="BN24" s="279"/>
      <c r="BO24" s="282" t="s">
        <v>202</v>
      </c>
      <c r="BP24" s="282"/>
      <c r="BQ24" s="282"/>
      <c r="BR24" s="282"/>
      <c r="BS24" s="287" t="s">
        <v>202</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1821190</v>
      </c>
      <c r="CS24" s="276"/>
      <c r="CT24" s="276"/>
      <c r="CU24" s="276"/>
      <c r="CV24" s="276"/>
      <c r="CW24" s="276"/>
      <c r="CX24" s="276"/>
      <c r="CY24" s="278"/>
      <c r="CZ24" s="291">
        <v>28.2</v>
      </c>
      <c r="DA24" s="293"/>
      <c r="DB24" s="293"/>
      <c r="DC24" s="337"/>
      <c r="DD24" s="341">
        <v>1652424</v>
      </c>
      <c r="DE24" s="276"/>
      <c r="DF24" s="276"/>
      <c r="DG24" s="276"/>
      <c r="DH24" s="276"/>
      <c r="DI24" s="276"/>
      <c r="DJ24" s="276"/>
      <c r="DK24" s="278"/>
      <c r="DL24" s="341">
        <v>1479689</v>
      </c>
      <c r="DM24" s="276"/>
      <c r="DN24" s="276"/>
      <c r="DO24" s="276"/>
      <c r="DP24" s="276"/>
      <c r="DQ24" s="276"/>
      <c r="DR24" s="276"/>
      <c r="DS24" s="276"/>
      <c r="DT24" s="276"/>
      <c r="DU24" s="276"/>
      <c r="DV24" s="278"/>
      <c r="DW24" s="291">
        <v>47.7</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3448078</v>
      </c>
      <c r="S25" s="217"/>
      <c r="T25" s="217"/>
      <c r="U25" s="217"/>
      <c r="V25" s="217"/>
      <c r="W25" s="217"/>
      <c r="X25" s="217"/>
      <c r="Y25" s="279"/>
      <c r="Z25" s="282">
        <v>52.9</v>
      </c>
      <c r="AA25" s="282"/>
      <c r="AB25" s="282"/>
      <c r="AC25" s="282"/>
      <c r="AD25" s="287">
        <v>3088677</v>
      </c>
      <c r="AE25" s="287"/>
      <c r="AF25" s="287"/>
      <c r="AG25" s="287"/>
      <c r="AH25" s="287"/>
      <c r="AI25" s="287"/>
      <c r="AJ25" s="287"/>
      <c r="AK25" s="287"/>
      <c r="AL25" s="283">
        <v>100</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202</v>
      </c>
      <c r="BH25" s="217"/>
      <c r="BI25" s="217"/>
      <c r="BJ25" s="217"/>
      <c r="BK25" s="217"/>
      <c r="BL25" s="217"/>
      <c r="BM25" s="217"/>
      <c r="BN25" s="279"/>
      <c r="BO25" s="282" t="s">
        <v>202</v>
      </c>
      <c r="BP25" s="282"/>
      <c r="BQ25" s="282"/>
      <c r="BR25" s="282"/>
      <c r="BS25" s="287" t="s">
        <v>202</v>
      </c>
      <c r="BT25" s="287"/>
      <c r="BU25" s="287"/>
      <c r="BV25" s="287"/>
      <c r="BW25" s="287"/>
      <c r="BX25" s="287"/>
      <c r="BY25" s="287"/>
      <c r="BZ25" s="287"/>
      <c r="CA25" s="287"/>
      <c r="CB25" s="325"/>
      <c r="CD25" s="261" t="s">
        <v>200</v>
      </c>
      <c r="CE25" s="1"/>
      <c r="CF25" s="1"/>
      <c r="CG25" s="1"/>
      <c r="CH25" s="1"/>
      <c r="CI25" s="1"/>
      <c r="CJ25" s="1"/>
      <c r="CK25" s="1"/>
      <c r="CL25" s="1"/>
      <c r="CM25" s="1"/>
      <c r="CN25" s="1"/>
      <c r="CO25" s="1"/>
      <c r="CP25" s="1"/>
      <c r="CQ25" s="269"/>
      <c r="CR25" s="274">
        <v>676514</v>
      </c>
      <c r="CS25" s="313"/>
      <c r="CT25" s="313"/>
      <c r="CU25" s="313"/>
      <c r="CV25" s="313"/>
      <c r="CW25" s="313"/>
      <c r="CX25" s="313"/>
      <c r="CY25" s="332"/>
      <c r="CZ25" s="283">
        <v>10.5</v>
      </c>
      <c r="DA25" s="335"/>
      <c r="DB25" s="335"/>
      <c r="DC25" s="338"/>
      <c r="DD25" s="288">
        <v>644583</v>
      </c>
      <c r="DE25" s="313"/>
      <c r="DF25" s="313"/>
      <c r="DG25" s="313"/>
      <c r="DH25" s="313"/>
      <c r="DI25" s="313"/>
      <c r="DJ25" s="313"/>
      <c r="DK25" s="332"/>
      <c r="DL25" s="288">
        <v>643590</v>
      </c>
      <c r="DM25" s="313"/>
      <c r="DN25" s="313"/>
      <c r="DO25" s="313"/>
      <c r="DP25" s="313"/>
      <c r="DQ25" s="313"/>
      <c r="DR25" s="313"/>
      <c r="DS25" s="313"/>
      <c r="DT25" s="313"/>
      <c r="DU25" s="313"/>
      <c r="DV25" s="332"/>
      <c r="DW25" s="283">
        <v>20.8</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t="s">
        <v>202</v>
      </c>
      <c r="S26" s="217"/>
      <c r="T26" s="217"/>
      <c r="U26" s="217"/>
      <c r="V26" s="217"/>
      <c r="W26" s="217"/>
      <c r="X26" s="217"/>
      <c r="Y26" s="279"/>
      <c r="Z26" s="282" t="s">
        <v>202</v>
      </c>
      <c r="AA26" s="282"/>
      <c r="AB26" s="282"/>
      <c r="AC26" s="282"/>
      <c r="AD26" s="287" t="s">
        <v>202</v>
      </c>
      <c r="AE26" s="287"/>
      <c r="AF26" s="287"/>
      <c r="AG26" s="287"/>
      <c r="AH26" s="287"/>
      <c r="AI26" s="287"/>
      <c r="AJ26" s="287"/>
      <c r="AK26" s="287"/>
      <c r="AL26" s="283" t="s">
        <v>202</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202</v>
      </c>
      <c r="BH26" s="217"/>
      <c r="BI26" s="217"/>
      <c r="BJ26" s="217"/>
      <c r="BK26" s="217"/>
      <c r="BL26" s="217"/>
      <c r="BM26" s="217"/>
      <c r="BN26" s="279"/>
      <c r="BO26" s="282" t="s">
        <v>202</v>
      </c>
      <c r="BP26" s="282"/>
      <c r="BQ26" s="282"/>
      <c r="BR26" s="282"/>
      <c r="BS26" s="287" t="s">
        <v>202</v>
      </c>
      <c r="BT26" s="287"/>
      <c r="BU26" s="287"/>
      <c r="BV26" s="287"/>
      <c r="BW26" s="287"/>
      <c r="BX26" s="287"/>
      <c r="BY26" s="287"/>
      <c r="BZ26" s="287"/>
      <c r="CA26" s="287"/>
      <c r="CB26" s="325"/>
      <c r="CD26" s="261" t="s">
        <v>113</v>
      </c>
      <c r="CE26" s="1"/>
      <c r="CF26" s="1"/>
      <c r="CG26" s="1"/>
      <c r="CH26" s="1"/>
      <c r="CI26" s="1"/>
      <c r="CJ26" s="1"/>
      <c r="CK26" s="1"/>
      <c r="CL26" s="1"/>
      <c r="CM26" s="1"/>
      <c r="CN26" s="1"/>
      <c r="CO26" s="1"/>
      <c r="CP26" s="1"/>
      <c r="CQ26" s="269"/>
      <c r="CR26" s="274">
        <v>375096</v>
      </c>
      <c r="CS26" s="217"/>
      <c r="CT26" s="217"/>
      <c r="CU26" s="217"/>
      <c r="CV26" s="217"/>
      <c r="CW26" s="217"/>
      <c r="CX26" s="217"/>
      <c r="CY26" s="279"/>
      <c r="CZ26" s="283">
        <v>5.8</v>
      </c>
      <c r="DA26" s="335"/>
      <c r="DB26" s="335"/>
      <c r="DC26" s="338"/>
      <c r="DD26" s="288">
        <v>357860</v>
      </c>
      <c r="DE26" s="217"/>
      <c r="DF26" s="217"/>
      <c r="DG26" s="217"/>
      <c r="DH26" s="217"/>
      <c r="DI26" s="217"/>
      <c r="DJ26" s="217"/>
      <c r="DK26" s="279"/>
      <c r="DL26" s="288" t="s">
        <v>202</v>
      </c>
      <c r="DM26" s="217"/>
      <c r="DN26" s="217"/>
      <c r="DO26" s="217"/>
      <c r="DP26" s="217"/>
      <c r="DQ26" s="217"/>
      <c r="DR26" s="217"/>
      <c r="DS26" s="217"/>
      <c r="DT26" s="217"/>
      <c r="DU26" s="217"/>
      <c r="DV26" s="279"/>
      <c r="DW26" s="283" t="s">
        <v>202</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21678</v>
      </c>
      <c r="S27" s="217"/>
      <c r="T27" s="217"/>
      <c r="U27" s="217"/>
      <c r="V27" s="217"/>
      <c r="W27" s="217"/>
      <c r="X27" s="217"/>
      <c r="Y27" s="279"/>
      <c r="Z27" s="282">
        <v>0.3</v>
      </c>
      <c r="AA27" s="282"/>
      <c r="AB27" s="282"/>
      <c r="AC27" s="282"/>
      <c r="AD27" s="287" t="s">
        <v>202</v>
      </c>
      <c r="AE27" s="287"/>
      <c r="AF27" s="287"/>
      <c r="AG27" s="287"/>
      <c r="AH27" s="287"/>
      <c r="AI27" s="287"/>
      <c r="AJ27" s="287"/>
      <c r="AK27" s="287"/>
      <c r="AL27" s="283" t="s">
        <v>202</v>
      </c>
      <c r="AM27" s="238"/>
      <c r="AN27" s="238"/>
      <c r="AO27" s="296"/>
      <c r="AP27" s="261" t="s">
        <v>388</v>
      </c>
      <c r="AQ27" s="1"/>
      <c r="AR27" s="1"/>
      <c r="AS27" s="1"/>
      <c r="AT27" s="1"/>
      <c r="AU27" s="1"/>
      <c r="AV27" s="1"/>
      <c r="AW27" s="1"/>
      <c r="AX27" s="1"/>
      <c r="AY27" s="1"/>
      <c r="AZ27" s="1"/>
      <c r="BA27" s="1"/>
      <c r="BB27" s="1"/>
      <c r="BC27" s="1"/>
      <c r="BD27" s="1"/>
      <c r="BE27" s="1"/>
      <c r="BF27" s="269"/>
      <c r="BG27" s="274">
        <v>304618</v>
      </c>
      <c r="BH27" s="217"/>
      <c r="BI27" s="217"/>
      <c r="BJ27" s="217"/>
      <c r="BK27" s="217"/>
      <c r="BL27" s="217"/>
      <c r="BM27" s="217"/>
      <c r="BN27" s="279"/>
      <c r="BO27" s="282">
        <v>100</v>
      </c>
      <c r="BP27" s="282"/>
      <c r="BQ27" s="282"/>
      <c r="BR27" s="282"/>
      <c r="BS27" s="287" t="s">
        <v>202</v>
      </c>
      <c r="BT27" s="287"/>
      <c r="BU27" s="287"/>
      <c r="BV27" s="287"/>
      <c r="BW27" s="287"/>
      <c r="BX27" s="287"/>
      <c r="BY27" s="287"/>
      <c r="BZ27" s="287"/>
      <c r="CA27" s="287"/>
      <c r="CB27" s="325"/>
      <c r="CD27" s="261" t="s">
        <v>226</v>
      </c>
      <c r="CE27" s="1"/>
      <c r="CF27" s="1"/>
      <c r="CG27" s="1"/>
      <c r="CH27" s="1"/>
      <c r="CI27" s="1"/>
      <c r="CJ27" s="1"/>
      <c r="CK27" s="1"/>
      <c r="CL27" s="1"/>
      <c r="CM27" s="1"/>
      <c r="CN27" s="1"/>
      <c r="CO27" s="1"/>
      <c r="CP27" s="1"/>
      <c r="CQ27" s="269"/>
      <c r="CR27" s="274">
        <v>308328</v>
      </c>
      <c r="CS27" s="313"/>
      <c r="CT27" s="313"/>
      <c r="CU27" s="313"/>
      <c r="CV27" s="313"/>
      <c r="CW27" s="313"/>
      <c r="CX27" s="313"/>
      <c r="CY27" s="332"/>
      <c r="CZ27" s="283">
        <v>4.8</v>
      </c>
      <c r="DA27" s="335"/>
      <c r="DB27" s="335"/>
      <c r="DC27" s="338"/>
      <c r="DD27" s="288">
        <v>171493</v>
      </c>
      <c r="DE27" s="313"/>
      <c r="DF27" s="313"/>
      <c r="DG27" s="313"/>
      <c r="DH27" s="313"/>
      <c r="DI27" s="313"/>
      <c r="DJ27" s="313"/>
      <c r="DK27" s="332"/>
      <c r="DL27" s="288">
        <v>91523</v>
      </c>
      <c r="DM27" s="313"/>
      <c r="DN27" s="313"/>
      <c r="DO27" s="313"/>
      <c r="DP27" s="313"/>
      <c r="DQ27" s="313"/>
      <c r="DR27" s="313"/>
      <c r="DS27" s="313"/>
      <c r="DT27" s="313"/>
      <c r="DU27" s="313"/>
      <c r="DV27" s="332"/>
      <c r="DW27" s="283">
        <v>3</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93400</v>
      </c>
      <c r="S28" s="217"/>
      <c r="T28" s="217"/>
      <c r="U28" s="217"/>
      <c r="V28" s="217"/>
      <c r="W28" s="217"/>
      <c r="X28" s="217"/>
      <c r="Y28" s="279"/>
      <c r="Z28" s="282">
        <v>1.4</v>
      </c>
      <c r="AA28" s="282"/>
      <c r="AB28" s="282"/>
      <c r="AC28" s="282"/>
      <c r="AD28" s="287" t="s">
        <v>202</v>
      </c>
      <c r="AE28" s="287"/>
      <c r="AF28" s="287"/>
      <c r="AG28" s="287"/>
      <c r="AH28" s="287"/>
      <c r="AI28" s="287"/>
      <c r="AJ28" s="287"/>
      <c r="AK28" s="287"/>
      <c r="AL28" s="283" t="s">
        <v>202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836348</v>
      </c>
      <c r="CS28" s="217"/>
      <c r="CT28" s="217"/>
      <c r="CU28" s="217"/>
      <c r="CV28" s="217"/>
      <c r="CW28" s="217"/>
      <c r="CX28" s="217"/>
      <c r="CY28" s="279"/>
      <c r="CZ28" s="283">
        <v>13</v>
      </c>
      <c r="DA28" s="335"/>
      <c r="DB28" s="335"/>
      <c r="DC28" s="338"/>
      <c r="DD28" s="288">
        <v>836348</v>
      </c>
      <c r="DE28" s="217"/>
      <c r="DF28" s="217"/>
      <c r="DG28" s="217"/>
      <c r="DH28" s="217"/>
      <c r="DI28" s="217"/>
      <c r="DJ28" s="217"/>
      <c r="DK28" s="279"/>
      <c r="DL28" s="288">
        <v>744576</v>
      </c>
      <c r="DM28" s="217"/>
      <c r="DN28" s="217"/>
      <c r="DO28" s="217"/>
      <c r="DP28" s="217"/>
      <c r="DQ28" s="217"/>
      <c r="DR28" s="217"/>
      <c r="DS28" s="217"/>
      <c r="DT28" s="217"/>
      <c r="DU28" s="217"/>
      <c r="DV28" s="279"/>
      <c r="DW28" s="283">
        <v>24</v>
      </c>
      <c r="DX28" s="335"/>
      <c r="DY28" s="335"/>
      <c r="DZ28" s="335"/>
      <c r="EA28" s="335"/>
      <c r="EB28" s="335"/>
      <c r="EC28" s="360"/>
    </row>
    <row r="29" spans="2:133" ht="11.25" customHeight="1">
      <c r="B29" s="261" t="s">
        <v>18</v>
      </c>
      <c r="C29" s="1"/>
      <c r="D29" s="1"/>
      <c r="E29" s="1"/>
      <c r="F29" s="1"/>
      <c r="G29" s="1"/>
      <c r="H29" s="1"/>
      <c r="I29" s="1"/>
      <c r="J29" s="1"/>
      <c r="K29" s="1"/>
      <c r="L29" s="1"/>
      <c r="M29" s="1"/>
      <c r="N29" s="1"/>
      <c r="O29" s="1"/>
      <c r="P29" s="1"/>
      <c r="Q29" s="269"/>
      <c r="R29" s="274">
        <v>4173</v>
      </c>
      <c r="S29" s="217"/>
      <c r="T29" s="217"/>
      <c r="U29" s="217"/>
      <c r="V29" s="217"/>
      <c r="W29" s="217"/>
      <c r="X29" s="217"/>
      <c r="Y29" s="279"/>
      <c r="Z29" s="282">
        <v>0.1</v>
      </c>
      <c r="AA29" s="282"/>
      <c r="AB29" s="282"/>
      <c r="AC29" s="282"/>
      <c r="AD29" s="287" t="s">
        <v>202</v>
      </c>
      <c r="AE29" s="287"/>
      <c r="AF29" s="287"/>
      <c r="AG29" s="287"/>
      <c r="AH29" s="287"/>
      <c r="AI29" s="287"/>
      <c r="AJ29" s="287"/>
      <c r="AK29" s="287"/>
      <c r="AL29" s="283" t="s">
        <v>202</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836348</v>
      </c>
      <c r="CS29" s="313"/>
      <c r="CT29" s="313"/>
      <c r="CU29" s="313"/>
      <c r="CV29" s="313"/>
      <c r="CW29" s="313"/>
      <c r="CX29" s="313"/>
      <c r="CY29" s="332"/>
      <c r="CZ29" s="283">
        <v>13</v>
      </c>
      <c r="DA29" s="335"/>
      <c r="DB29" s="335"/>
      <c r="DC29" s="338"/>
      <c r="DD29" s="288">
        <v>836348</v>
      </c>
      <c r="DE29" s="313"/>
      <c r="DF29" s="313"/>
      <c r="DG29" s="313"/>
      <c r="DH29" s="313"/>
      <c r="DI29" s="313"/>
      <c r="DJ29" s="313"/>
      <c r="DK29" s="332"/>
      <c r="DL29" s="288">
        <v>744576</v>
      </c>
      <c r="DM29" s="313"/>
      <c r="DN29" s="313"/>
      <c r="DO29" s="313"/>
      <c r="DP29" s="313"/>
      <c r="DQ29" s="313"/>
      <c r="DR29" s="313"/>
      <c r="DS29" s="313"/>
      <c r="DT29" s="313"/>
      <c r="DU29" s="313"/>
      <c r="DV29" s="332"/>
      <c r="DW29" s="283">
        <v>24</v>
      </c>
      <c r="DX29" s="335"/>
      <c r="DY29" s="335"/>
      <c r="DZ29" s="335"/>
      <c r="EA29" s="335"/>
      <c r="EB29" s="335"/>
      <c r="EC29" s="360"/>
    </row>
    <row r="30" spans="2:133" ht="11.25" customHeight="1">
      <c r="B30" s="261" t="s">
        <v>342</v>
      </c>
      <c r="C30" s="1"/>
      <c r="D30" s="1"/>
      <c r="E30" s="1"/>
      <c r="F30" s="1"/>
      <c r="G30" s="1"/>
      <c r="H30" s="1"/>
      <c r="I30" s="1"/>
      <c r="J30" s="1"/>
      <c r="K30" s="1"/>
      <c r="L30" s="1"/>
      <c r="M30" s="1"/>
      <c r="N30" s="1"/>
      <c r="O30" s="1"/>
      <c r="P30" s="1"/>
      <c r="Q30" s="269"/>
      <c r="R30" s="274">
        <v>611958</v>
      </c>
      <c r="S30" s="217"/>
      <c r="T30" s="217"/>
      <c r="U30" s="217"/>
      <c r="V30" s="217"/>
      <c r="W30" s="217"/>
      <c r="X30" s="217"/>
      <c r="Y30" s="279"/>
      <c r="Z30" s="282">
        <v>9.4</v>
      </c>
      <c r="AA30" s="282"/>
      <c r="AB30" s="282"/>
      <c r="AC30" s="282"/>
      <c r="AD30" s="287" t="s">
        <v>202</v>
      </c>
      <c r="AE30" s="287"/>
      <c r="AF30" s="287"/>
      <c r="AG30" s="287"/>
      <c r="AH30" s="287"/>
      <c r="AI30" s="287"/>
      <c r="AJ30" s="287"/>
      <c r="AK30" s="287"/>
      <c r="AL30" s="283" t="s">
        <v>202</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822760</v>
      </c>
      <c r="CS30" s="217"/>
      <c r="CT30" s="217"/>
      <c r="CU30" s="217"/>
      <c r="CV30" s="217"/>
      <c r="CW30" s="217"/>
      <c r="CX30" s="217"/>
      <c r="CY30" s="279"/>
      <c r="CZ30" s="283">
        <v>12.8</v>
      </c>
      <c r="DA30" s="335"/>
      <c r="DB30" s="335"/>
      <c r="DC30" s="338"/>
      <c r="DD30" s="288">
        <v>822760</v>
      </c>
      <c r="DE30" s="217"/>
      <c r="DF30" s="217"/>
      <c r="DG30" s="217"/>
      <c r="DH30" s="217"/>
      <c r="DI30" s="217"/>
      <c r="DJ30" s="217"/>
      <c r="DK30" s="279"/>
      <c r="DL30" s="288">
        <v>730988</v>
      </c>
      <c r="DM30" s="217"/>
      <c r="DN30" s="217"/>
      <c r="DO30" s="217"/>
      <c r="DP30" s="217"/>
      <c r="DQ30" s="217"/>
      <c r="DR30" s="217"/>
      <c r="DS30" s="217"/>
      <c r="DT30" s="217"/>
      <c r="DU30" s="217"/>
      <c r="DV30" s="279"/>
      <c r="DW30" s="283">
        <v>23.6</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202</v>
      </c>
      <c r="S31" s="217"/>
      <c r="T31" s="217"/>
      <c r="U31" s="217"/>
      <c r="V31" s="217"/>
      <c r="W31" s="217"/>
      <c r="X31" s="217"/>
      <c r="Y31" s="279"/>
      <c r="Z31" s="282" t="s">
        <v>202</v>
      </c>
      <c r="AA31" s="282"/>
      <c r="AB31" s="282"/>
      <c r="AC31" s="282"/>
      <c r="AD31" s="287" t="s">
        <v>202</v>
      </c>
      <c r="AE31" s="287"/>
      <c r="AF31" s="287"/>
      <c r="AG31" s="287"/>
      <c r="AH31" s="287"/>
      <c r="AI31" s="287"/>
      <c r="AJ31" s="287"/>
      <c r="AK31" s="287"/>
      <c r="AL31" s="283" t="s">
        <v>202</v>
      </c>
      <c r="AM31" s="238"/>
      <c r="AN31" s="238"/>
      <c r="AO31" s="296"/>
      <c r="AP31" s="163" t="s">
        <v>4</v>
      </c>
      <c r="AQ31" s="178"/>
      <c r="AR31" s="178"/>
      <c r="AS31" s="178"/>
      <c r="AT31" s="306" t="s">
        <v>394</v>
      </c>
      <c r="AU31" s="265"/>
      <c r="AV31" s="265"/>
      <c r="AW31" s="265"/>
      <c r="AX31" s="260" t="s">
        <v>273</v>
      </c>
      <c r="AY31" s="265"/>
      <c r="AZ31" s="265"/>
      <c r="BA31" s="265"/>
      <c r="BB31" s="265"/>
      <c r="BC31" s="265"/>
      <c r="BD31" s="265"/>
      <c r="BE31" s="265"/>
      <c r="BF31" s="268"/>
      <c r="BG31" s="318">
        <v>99.2</v>
      </c>
      <c r="BH31" s="322"/>
      <c r="BI31" s="322"/>
      <c r="BJ31" s="322"/>
      <c r="BK31" s="322"/>
      <c r="BL31" s="322"/>
      <c r="BM31" s="293">
        <v>98</v>
      </c>
      <c r="BN31" s="322"/>
      <c r="BO31" s="322"/>
      <c r="BP31" s="322"/>
      <c r="BQ31" s="324"/>
      <c r="BR31" s="318">
        <v>99.5</v>
      </c>
      <c r="BS31" s="322"/>
      <c r="BT31" s="322"/>
      <c r="BU31" s="322"/>
      <c r="BV31" s="322"/>
      <c r="BW31" s="322"/>
      <c r="BX31" s="293">
        <v>98.4</v>
      </c>
      <c r="BY31" s="322"/>
      <c r="BZ31" s="322"/>
      <c r="CA31" s="322"/>
      <c r="CB31" s="324"/>
      <c r="CD31" s="134"/>
      <c r="CE31" s="42"/>
      <c r="CF31" s="261" t="s">
        <v>315</v>
      </c>
      <c r="CG31" s="1"/>
      <c r="CH31" s="1"/>
      <c r="CI31" s="1"/>
      <c r="CJ31" s="1"/>
      <c r="CK31" s="1"/>
      <c r="CL31" s="1"/>
      <c r="CM31" s="1"/>
      <c r="CN31" s="1"/>
      <c r="CO31" s="1"/>
      <c r="CP31" s="1"/>
      <c r="CQ31" s="269"/>
      <c r="CR31" s="274">
        <v>13588</v>
      </c>
      <c r="CS31" s="313"/>
      <c r="CT31" s="313"/>
      <c r="CU31" s="313"/>
      <c r="CV31" s="313"/>
      <c r="CW31" s="313"/>
      <c r="CX31" s="313"/>
      <c r="CY31" s="332"/>
      <c r="CZ31" s="283">
        <v>0.2</v>
      </c>
      <c r="DA31" s="335"/>
      <c r="DB31" s="335"/>
      <c r="DC31" s="338"/>
      <c r="DD31" s="288">
        <v>13588</v>
      </c>
      <c r="DE31" s="313"/>
      <c r="DF31" s="313"/>
      <c r="DG31" s="313"/>
      <c r="DH31" s="313"/>
      <c r="DI31" s="313"/>
      <c r="DJ31" s="313"/>
      <c r="DK31" s="332"/>
      <c r="DL31" s="288">
        <v>13588</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410047</v>
      </c>
      <c r="S32" s="217"/>
      <c r="T32" s="217"/>
      <c r="U32" s="217"/>
      <c r="V32" s="217"/>
      <c r="W32" s="217"/>
      <c r="X32" s="217"/>
      <c r="Y32" s="279"/>
      <c r="Z32" s="282">
        <v>6.3</v>
      </c>
      <c r="AA32" s="282"/>
      <c r="AB32" s="282"/>
      <c r="AC32" s="282"/>
      <c r="AD32" s="287" t="s">
        <v>202</v>
      </c>
      <c r="AE32" s="287"/>
      <c r="AF32" s="287"/>
      <c r="AG32" s="287"/>
      <c r="AH32" s="287"/>
      <c r="AI32" s="287"/>
      <c r="AJ32" s="287"/>
      <c r="AK32" s="287"/>
      <c r="AL32" s="283" t="s">
        <v>202</v>
      </c>
      <c r="AM32" s="238"/>
      <c r="AN32" s="238"/>
      <c r="AO32" s="296"/>
      <c r="AP32" s="299"/>
      <c r="AQ32" s="29"/>
      <c r="AR32" s="29"/>
      <c r="AS32" s="29"/>
      <c r="AT32" s="307"/>
      <c r="AU32" s="1" t="s">
        <v>249</v>
      </c>
      <c r="AX32" s="261" t="s">
        <v>372</v>
      </c>
      <c r="AY32" s="1"/>
      <c r="AZ32" s="1"/>
      <c r="BA32" s="1"/>
      <c r="BB32" s="1"/>
      <c r="BC32" s="1"/>
      <c r="BD32" s="1"/>
      <c r="BE32" s="1"/>
      <c r="BF32" s="269"/>
      <c r="BG32" s="319">
        <v>98.8</v>
      </c>
      <c r="BH32" s="313"/>
      <c r="BI32" s="313"/>
      <c r="BJ32" s="313"/>
      <c r="BK32" s="313"/>
      <c r="BL32" s="313"/>
      <c r="BM32" s="238">
        <v>97.9</v>
      </c>
      <c r="BN32" s="313"/>
      <c r="BO32" s="313"/>
      <c r="BP32" s="313"/>
      <c r="BQ32" s="316"/>
      <c r="BR32" s="319">
        <v>99.1</v>
      </c>
      <c r="BS32" s="313"/>
      <c r="BT32" s="313"/>
      <c r="BU32" s="313"/>
      <c r="BV32" s="313"/>
      <c r="BW32" s="313"/>
      <c r="BX32" s="238">
        <v>98.2</v>
      </c>
      <c r="BY32" s="313"/>
      <c r="BZ32" s="313"/>
      <c r="CA32" s="313"/>
      <c r="CB32" s="316"/>
      <c r="CD32" s="135"/>
      <c r="CE32" s="142"/>
      <c r="CF32" s="261" t="s">
        <v>396</v>
      </c>
      <c r="CG32" s="1"/>
      <c r="CH32" s="1"/>
      <c r="CI32" s="1"/>
      <c r="CJ32" s="1"/>
      <c r="CK32" s="1"/>
      <c r="CL32" s="1"/>
      <c r="CM32" s="1"/>
      <c r="CN32" s="1"/>
      <c r="CO32" s="1"/>
      <c r="CP32" s="1"/>
      <c r="CQ32" s="269"/>
      <c r="CR32" s="274" t="s">
        <v>202</v>
      </c>
      <c r="CS32" s="217"/>
      <c r="CT32" s="217"/>
      <c r="CU32" s="217"/>
      <c r="CV32" s="217"/>
      <c r="CW32" s="217"/>
      <c r="CX32" s="217"/>
      <c r="CY32" s="279"/>
      <c r="CZ32" s="283" t="s">
        <v>202</v>
      </c>
      <c r="DA32" s="335"/>
      <c r="DB32" s="335"/>
      <c r="DC32" s="338"/>
      <c r="DD32" s="288" t="s">
        <v>202</v>
      </c>
      <c r="DE32" s="217"/>
      <c r="DF32" s="217"/>
      <c r="DG32" s="217"/>
      <c r="DH32" s="217"/>
      <c r="DI32" s="217"/>
      <c r="DJ32" s="217"/>
      <c r="DK32" s="279"/>
      <c r="DL32" s="288" t="s">
        <v>202</v>
      </c>
      <c r="DM32" s="217"/>
      <c r="DN32" s="217"/>
      <c r="DO32" s="217"/>
      <c r="DP32" s="217"/>
      <c r="DQ32" s="217"/>
      <c r="DR32" s="217"/>
      <c r="DS32" s="217"/>
      <c r="DT32" s="217"/>
      <c r="DU32" s="217"/>
      <c r="DV32" s="279"/>
      <c r="DW32" s="283" t="s">
        <v>202</v>
      </c>
      <c r="DX32" s="335"/>
      <c r="DY32" s="335"/>
      <c r="DZ32" s="335"/>
      <c r="EA32" s="335"/>
      <c r="EB32" s="335"/>
      <c r="EC32" s="360"/>
    </row>
    <row r="33" spans="2:133" ht="11.25" customHeight="1">
      <c r="B33" s="261" t="s">
        <v>133</v>
      </c>
      <c r="C33" s="1"/>
      <c r="D33" s="1"/>
      <c r="E33" s="1"/>
      <c r="F33" s="1"/>
      <c r="G33" s="1"/>
      <c r="H33" s="1"/>
      <c r="I33" s="1"/>
      <c r="J33" s="1"/>
      <c r="K33" s="1"/>
      <c r="L33" s="1"/>
      <c r="M33" s="1"/>
      <c r="N33" s="1"/>
      <c r="O33" s="1"/>
      <c r="P33" s="1"/>
      <c r="Q33" s="269"/>
      <c r="R33" s="274">
        <v>107539</v>
      </c>
      <c r="S33" s="217"/>
      <c r="T33" s="217"/>
      <c r="U33" s="217"/>
      <c r="V33" s="217"/>
      <c r="W33" s="217"/>
      <c r="X33" s="217"/>
      <c r="Y33" s="279"/>
      <c r="Z33" s="282">
        <v>1.6</v>
      </c>
      <c r="AA33" s="282"/>
      <c r="AB33" s="282"/>
      <c r="AC33" s="282"/>
      <c r="AD33" s="287" t="s">
        <v>202</v>
      </c>
      <c r="AE33" s="287"/>
      <c r="AF33" s="287"/>
      <c r="AG33" s="287"/>
      <c r="AH33" s="287"/>
      <c r="AI33" s="287"/>
      <c r="AJ33" s="287"/>
      <c r="AK33" s="287"/>
      <c r="AL33" s="283" t="s">
        <v>202</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99.3</v>
      </c>
      <c r="BH33" s="312"/>
      <c r="BI33" s="312"/>
      <c r="BJ33" s="312"/>
      <c r="BK33" s="312"/>
      <c r="BL33" s="312"/>
      <c r="BM33" s="294">
        <v>98</v>
      </c>
      <c r="BN33" s="312"/>
      <c r="BO33" s="312"/>
      <c r="BP33" s="312"/>
      <c r="BQ33" s="317"/>
      <c r="BR33" s="320">
        <v>99.7</v>
      </c>
      <c r="BS33" s="312"/>
      <c r="BT33" s="312"/>
      <c r="BU33" s="312"/>
      <c r="BV33" s="312"/>
      <c r="BW33" s="312"/>
      <c r="BX33" s="294">
        <v>98.4</v>
      </c>
      <c r="BY33" s="312"/>
      <c r="BZ33" s="312"/>
      <c r="CA33" s="312"/>
      <c r="CB33" s="317"/>
      <c r="CD33" s="261" t="s">
        <v>398</v>
      </c>
      <c r="CE33" s="1"/>
      <c r="CF33" s="1"/>
      <c r="CG33" s="1"/>
      <c r="CH33" s="1"/>
      <c r="CI33" s="1"/>
      <c r="CJ33" s="1"/>
      <c r="CK33" s="1"/>
      <c r="CL33" s="1"/>
      <c r="CM33" s="1"/>
      <c r="CN33" s="1"/>
      <c r="CO33" s="1"/>
      <c r="CP33" s="1"/>
      <c r="CQ33" s="269"/>
      <c r="CR33" s="274">
        <v>2980535</v>
      </c>
      <c r="CS33" s="313"/>
      <c r="CT33" s="313"/>
      <c r="CU33" s="313"/>
      <c r="CV33" s="313"/>
      <c r="CW33" s="313"/>
      <c r="CX33" s="313"/>
      <c r="CY33" s="332"/>
      <c r="CZ33" s="283">
        <v>46.2</v>
      </c>
      <c r="DA33" s="335"/>
      <c r="DB33" s="335"/>
      <c r="DC33" s="338"/>
      <c r="DD33" s="288">
        <v>2089296</v>
      </c>
      <c r="DE33" s="313"/>
      <c r="DF33" s="313"/>
      <c r="DG33" s="313"/>
      <c r="DH33" s="313"/>
      <c r="DI33" s="313"/>
      <c r="DJ33" s="313"/>
      <c r="DK33" s="332"/>
      <c r="DL33" s="288">
        <v>1362112</v>
      </c>
      <c r="DM33" s="313"/>
      <c r="DN33" s="313"/>
      <c r="DO33" s="313"/>
      <c r="DP33" s="313"/>
      <c r="DQ33" s="313"/>
      <c r="DR33" s="313"/>
      <c r="DS33" s="313"/>
      <c r="DT33" s="313"/>
      <c r="DU33" s="313"/>
      <c r="DV33" s="332"/>
      <c r="DW33" s="283">
        <v>43.9</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45346</v>
      </c>
      <c r="S34" s="217"/>
      <c r="T34" s="217"/>
      <c r="U34" s="217"/>
      <c r="V34" s="217"/>
      <c r="W34" s="217"/>
      <c r="X34" s="217"/>
      <c r="Y34" s="279"/>
      <c r="Z34" s="282">
        <v>0.7</v>
      </c>
      <c r="AA34" s="282"/>
      <c r="AB34" s="282"/>
      <c r="AC34" s="282"/>
      <c r="AD34" s="287" t="s">
        <v>202</v>
      </c>
      <c r="AE34" s="287"/>
      <c r="AF34" s="287"/>
      <c r="AG34" s="287"/>
      <c r="AH34" s="287"/>
      <c r="AI34" s="287"/>
      <c r="AJ34" s="287"/>
      <c r="AK34" s="287"/>
      <c r="AL34" s="283" t="s">
        <v>202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1033588</v>
      </c>
      <c r="CS34" s="217"/>
      <c r="CT34" s="217"/>
      <c r="CU34" s="217"/>
      <c r="CV34" s="217"/>
      <c r="CW34" s="217"/>
      <c r="CX34" s="217"/>
      <c r="CY34" s="279"/>
      <c r="CZ34" s="283">
        <v>16</v>
      </c>
      <c r="DA34" s="335"/>
      <c r="DB34" s="335"/>
      <c r="DC34" s="338"/>
      <c r="DD34" s="288">
        <v>698928</v>
      </c>
      <c r="DE34" s="217"/>
      <c r="DF34" s="217"/>
      <c r="DG34" s="217"/>
      <c r="DH34" s="217"/>
      <c r="DI34" s="217"/>
      <c r="DJ34" s="217"/>
      <c r="DK34" s="279"/>
      <c r="DL34" s="288">
        <v>601693</v>
      </c>
      <c r="DM34" s="217"/>
      <c r="DN34" s="217"/>
      <c r="DO34" s="217"/>
      <c r="DP34" s="217"/>
      <c r="DQ34" s="217"/>
      <c r="DR34" s="217"/>
      <c r="DS34" s="217"/>
      <c r="DT34" s="217"/>
      <c r="DU34" s="217"/>
      <c r="DV34" s="279"/>
      <c r="DW34" s="283">
        <v>19.399999999999999</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667209</v>
      </c>
      <c r="S35" s="217"/>
      <c r="T35" s="217"/>
      <c r="U35" s="217"/>
      <c r="V35" s="217"/>
      <c r="W35" s="217"/>
      <c r="X35" s="217"/>
      <c r="Y35" s="279"/>
      <c r="Z35" s="282">
        <v>10.199999999999999</v>
      </c>
      <c r="AA35" s="282"/>
      <c r="AB35" s="282"/>
      <c r="AC35" s="282"/>
      <c r="AD35" s="287" t="s">
        <v>202</v>
      </c>
      <c r="AE35" s="287"/>
      <c r="AF35" s="287"/>
      <c r="AG35" s="287"/>
      <c r="AH35" s="287"/>
      <c r="AI35" s="287"/>
      <c r="AJ35" s="287"/>
      <c r="AK35" s="287"/>
      <c r="AL35" s="283" t="s">
        <v>202</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127391</v>
      </c>
      <c r="CS35" s="313"/>
      <c r="CT35" s="313"/>
      <c r="CU35" s="313"/>
      <c r="CV35" s="313"/>
      <c r="CW35" s="313"/>
      <c r="CX35" s="313"/>
      <c r="CY35" s="332"/>
      <c r="CZ35" s="283">
        <v>2</v>
      </c>
      <c r="DA35" s="335"/>
      <c r="DB35" s="335"/>
      <c r="DC35" s="338"/>
      <c r="DD35" s="288">
        <v>92846</v>
      </c>
      <c r="DE35" s="313"/>
      <c r="DF35" s="313"/>
      <c r="DG35" s="313"/>
      <c r="DH35" s="313"/>
      <c r="DI35" s="313"/>
      <c r="DJ35" s="313"/>
      <c r="DK35" s="332"/>
      <c r="DL35" s="288">
        <v>92846</v>
      </c>
      <c r="DM35" s="313"/>
      <c r="DN35" s="313"/>
      <c r="DO35" s="313"/>
      <c r="DP35" s="313"/>
      <c r="DQ35" s="313"/>
      <c r="DR35" s="313"/>
      <c r="DS35" s="313"/>
      <c r="DT35" s="313"/>
      <c r="DU35" s="313"/>
      <c r="DV35" s="332"/>
      <c r="DW35" s="283">
        <v>3</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116454</v>
      </c>
      <c r="S36" s="217"/>
      <c r="T36" s="217"/>
      <c r="U36" s="217"/>
      <c r="V36" s="217"/>
      <c r="W36" s="217"/>
      <c r="X36" s="217"/>
      <c r="Y36" s="279"/>
      <c r="Z36" s="282">
        <v>1.8</v>
      </c>
      <c r="AA36" s="282"/>
      <c r="AB36" s="282"/>
      <c r="AC36" s="282"/>
      <c r="AD36" s="287" t="s">
        <v>202</v>
      </c>
      <c r="AE36" s="287"/>
      <c r="AF36" s="287"/>
      <c r="AG36" s="287"/>
      <c r="AH36" s="287"/>
      <c r="AI36" s="287"/>
      <c r="AJ36" s="287"/>
      <c r="AK36" s="287"/>
      <c r="AL36" s="283" t="s">
        <v>202</v>
      </c>
      <c r="AM36" s="238"/>
      <c r="AN36" s="238"/>
      <c r="AO36" s="296"/>
      <c r="AP36" s="95"/>
      <c r="AQ36" s="301" t="s">
        <v>388</v>
      </c>
      <c r="AR36" s="304"/>
      <c r="AS36" s="304"/>
      <c r="AT36" s="304"/>
      <c r="AU36" s="304"/>
      <c r="AV36" s="304"/>
      <c r="AW36" s="304"/>
      <c r="AX36" s="304"/>
      <c r="AY36" s="309"/>
      <c r="AZ36" s="273">
        <v>815317</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960</v>
      </c>
      <c r="BW36" s="276"/>
      <c r="BX36" s="276"/>
      <c r="BY36" s="276"/>
      <c r="BZ36" s="276"/>
      <c r="CA36" s="276"/>
      <c r="CB36" s="315"/>
      <c r="CD36" s="261" t="s">
        <v>27</v>
      </c>
      <c r="CE36" s="1"/>
      <c r="CF36" s="1"/>
      <c r="CG36" s="1"/>
      <c r="CH36" s="1"/>
      <c r="CI36" s="1"/>
      <c r="CJ36" s="1"/>
      <c r="CK36" s="1"/>
      <c r="CL36" s="1"/>
      <c r="CM36" s="1"/>
      <c r="CN36" s="1"/>
      <c r="CO36" s="1"/>
      <c r="CP36" s="1"/>
      <c r="CQ36" s="269"/>
      <c r="CR36" s="274">
        <v>908972</v>
      </c>
      <c r="CS36" s="217"/>
      <c r="CT36" s="217"/>
      <c r="CU36" s="217"/>
      <c r="CV36" s="217"/>
      <c r="CW36" s="217"/>
      <c r="CX36" s="217"/>
      <c r="CY36" s="279"/>
      <c r="CZ36" s="283">
        <v>14.1</v>
      </c>
      <c r="DA36" s="335"/>
      <c r="DB36" s="335"/>
      <c r="DC36" s="338"/>
      <c r="DD36" s="288">
        <v>577308</v>
      </c>
      <c r="DE36" s="217"/>
      <c r="DF36" s="217"/>
      <c r="DG36" s="217"/>
      <c r="DH36" s="217"/>
      <c r="DI36" s="217"/>
      <c r="DJ36" s="217"/>
      <c r="DK36" s="279"/>
      <c r="DL36" s="288">
        <v>371145</v>
      </c>
      <c r="DM36" s="217"/>
      <c r="DN36" s="217"/>
      <c r="DO36" s="217"/>
      <c r="DP36" s="217"/>
      <c r="DQ36" s="217"/>
      <c r="DR36" s="217"/>
      <c r="DS36" s="217"/>
      <c r="DT36" s="217"/>
      <c r="DU36" s="217"/>
      <c r="DV36" s="279"/>
      <c r="DW36" s="283">
        <v>12</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305118</v>
      </c>
      <c r="S37" s="217"/>
      <c r="T37" s="217"/>
      <c r="U37" s="217"/>
      <c r="V37" s="217"/>
      <c r="W37" s="217"/>
      <c r="X37" s="217"/>
      <c r="Y37" s="279"/>
      <c r="Z37" s="282">
        <v>4.7</v>
      </c>
      <c r="AA37" s="282"/>
      <c r="AB37" s="282"/>
      <c r="AC37" s="282"/>
      <c r="AD37" s="287">
        <v>10</v>
      </c>
      <c r="AE37" s="287"/>
      <c r="AF37" s="287"/>
      <c r="AG37" s="287"/>
      <c r="AH37" s="287"/>
      <c r="AI37" s="287"/>
      <c r="AJ37" s="287"/>
      <c r="AK37" s="287"/>
      <c r="AL37" s="283">
        <v>0</v>
      </c>
      <c r="AM37" s="238"/>
      <c r="AN37" s="238"/>
      <c r="AO37" s="296"/>
      <c r="AQ37" s="302" t="s">
        <v>411</v>
      </c>
      <c r="AR37" s="111"/>
      <c r="AS37" s="111"/>
      <c r="AT37" s="111"/>
      <c r="AU37" s="111"/>
      <c r="AV37" s="111"/>
      <c r="AW37" s="111"/>
      <c r="AX37" s="111"/>
      <c r="AY37" s="310"/>
      <c r="AZ37" s="274">
        <v>302154</v>
      </c>
      <c r="BA37" s="217"/>
      <c r="BB37" s="217"/>
      <c r="BC37" s="217"/>
      <c r="BD37" s="313"/>
      <c r="BE37" s="313"/>
      <c r="BF37" s="316"/>
      <c r="BG37" s="261" t="s">
        <v>413</v>
      </c>
      <c r="BH37" s="1"/>
      <c r="BI37" s="1"/>
      <c r="BJ37" s="1"/>
      <c r="BK37" s="1"/>
      <c r="BL37" s="1"/>
      <c r="BM37" s="1"/>
      <c r="BN37" s="1"/>
      <c r="BO37" s="1"/>
      <c r="BP37" s="1"/>
      <c r="BQ37" s="1"/>
      <c r="BR37" s="1"/>
      <c r="BS37" s="1"/>
      <c r="BT37" s="1"/>
      <c r="BU37" s="269"/>
      <c r="BV37" s="274">
        <v>-7341</v>
      </c>
      <c r="BW37" s="217"/>
      <c r="BX37" s="217"/>
      <c r="BY37" s="217"/>
      <c r="BZ37" s="217"/>
      <c r="CA37" s="217"/>
      <c r="CB37" s="326"/>
      <c r="CD37" s="261" t="s">
        <v>162</v>
      </c>
      <c r="CE37" s="1"/>
      <c r="CF37" s="1"/>
      <c r="CG37" s="1"/>
      <c r="CH37" s="1"/>
      <c r="CI37" s="1"/>
      <c r="CJ37" s="1"/>
      <c r="CK37" s="1"/>
      <c r="CL37" s="1"/>
      <c r="CM37" s="1"/>
      <c r="CN37" s="1"/>
      <c r="CO37" s="1"/>
      <c r="CP37" s="1"/>
      <c r="CQ37" s="269"/>
      <c r="CR37" s="274">
        <v>198659</v>
      </c>
      <c r="CS37" s="313"/>
      <c r="CT37" s="313"/>
      <c r="CU37" s="313"/>
      <c r="CV37" s="313"/>
      <c r="CW37" s="313"/>
      <c r="CX37" s="313"/>
      <c r="CY37" s="332"/>
      <c r="CZ37" s="283">
        <v>3.1</v>
      </c>
      <c r="DA37" s="335"/>
      <c r="DB37" s="335"/>
      <c r="DC37" s="338"/>
      <c r="DD37" s="288">
        <v>188865</v>
      </c>
      <c r="DE37" s="313"/>
      <c r="DF37" s="313"/>
      <c r="DG37" s="313"/>
      <c r="DH37" s="313"/>
      <c r="DI37" s="313"/>
      <c r="DJ37" s="313"/>
      <c r="DK37" s="332"/>
      <c r="DL37" s="288">
        <v>188865</v>
      </c>
      <c r="DM37" s="313"/>
      <c r="DN37" s="313"/>
      <c r="DO37" s="313"/>
      <c r="DP37" s="313"/>
      <c r="DQ37" s="313"/>
      <c r="DR37" s="313"/>
      <c r="DS37" s="313"/>
      <c r="DT37" s="313"/>
      <c r="DU37" s="313"/>
      <c r="DV37" s="332"/>
      <c r="DW37" s="283">
        <v>6.1</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689785</v>
      </c>
      <c r="S38" s="217"/>
      <c r="T38" s="217"/>
      <c r="U38" s="217"/>
      <c r="V38" s="217"/>
      <c r="W38" s="217"/>
      <c r="X38" s="217"/>
      <c r="Y38" s="279"/>
      <c r="Z38" s="282">
        <v>10.6</v>
      </c>
      <c r="AA38" s="282"/>
      <c r="AB38" s="282"/>
      <c r="AC38" s="282"/>
      <c r="AD38" s="287" t="s">
        <v>202</v>
      </c>
      <c r="AE38" s="287"/>
      <c r="AF38" s="287"/>
      <c r="AG38" s="287"/>
      <c r="AH38" s="287"/>
      <c r="AI38" s="287"/>
      <c r="AJ38" s="287"/>
      <c r="AK38" s="287"/>
      <c r="AL38" s="283" t="s">
        <v>202</v>
      </c>
      <c r="AM38" s="238"/>
      <c r="AN38" s="238"/>
      <c r="AO38" s="296"/>
      <c r="AQ38" s="302" t="s">
        <v>417</v>
      </c>
      <c r="AR38" s="111"/>
      <c r="AS38" s="111"/>
      <c r="AT38" s="111"/>
      <c r="AU38" s="111"/>
      <c r="AV38" s="111"/>
      <c r="AW38" s="111"/>
      <c r="AX38" s="111"/>
      <c r="AY38" s="310"/>
      <c r="AZ38" s="274">
        <v>100262</v>
      </c>
      <c r="BA38" s="217"/>
      <c r="BB38" s="217"/>
      <c r="BC38" s="217"/>
      <c r="BD38" s="313"/>
      <c r="BE38" s="313"/>
      <c r="BF38" s="316"/>
      <c r="BG38" s="261" t="s">
        <v>418</v>
      </c>
      <c r="BH38" s="1"/>
      <c r="BI38" s="1"/>
      <c r="BJ38" s="1"/>
      <c r="BK38" s="1"/>
      <c r="BL38" s="1"/>
      <c r="BM38" s="1"/>
      <c r="BN38" s="1"/>
      <c r="BO38" s="1"/>
      <c r="BP38" s="1"/>
      <c r="BQ38" s="1"/>
      <c r="BR38" s="1"/>
      <c r="BS38" s="1"/>
      <c r="BT38" s="1"/>
      <c r="BU38" s="269"/>
      <c r="BV38" s="274">
        <v>542</v>
      </c>
      <c r="BW38" s="217"/>
      <c r="BX38" s="217"/>
      <c r="BY38" s="217"/>
      <c r="BZ38" s="217"/>
      <c r="CA38" s="217"/>
      <c r="CB38" s="326"/>
      <c r="CD38" s="261" t="s">
        <v>419</v>
      </c>
      <c r="CE38" s="1"/>
      <c r="CF38" s="1"/>
      <c r="CG38" s="1"/>
      <c r="CH38" s="1"/>
      <c r="CI38" s="1"/>
      <c r="CJ38" s="1"/>
      <c r="CK38" s="1"/>
      <c r="CL38" s="1"/>
      <c r="CM38" s="1"/>
      <c r="CN38" s="1"/>
      <c r="CO38" s="1"/>
      <c r="CP38" s="1"/>
      <c r="CQ38" s="269"/>
      <c r="CR38" s="274">
        <v>513163</v>
      </c>
      <c r="CS38" s="217"/>
      <c r="CT38" s="217"/>
      <c r="CU38" s="217"/>
      <c r="CV38" s="217"/>
      <c r="CW38" s="217"/>
      <c r="CX38" s="217"/>
      <c r="CY38" s="279"/>
      <c r="CZ38" s="283">
        <v>8</v>
      </c>
      <c r="DA38" s="335"/>
      <c r="DB38" s="335"/>
      <c r="DC38" s="338"/>
      <c r="DD38" s="288">
        <v>467066</v>
      </c>
      <c r="DE38" s="217"/>
      <c r="DF38" s="217"/>
      <c r="DG38" s="217"/>
      <c r="DH38" s="217"/>
      <c r="DI38" s="217"/>
      <c r="DJ38" s="217"/>
      <c r="DK38" s="279"/>
      <c r="DL38" s="288">
        <v>251582</v>
      </c>
      <c r="DM38" s="217"/>
      <c r="DN38" s="217"/>
      <c r="DO38" s="217"/>
      <c r="DP38" s="217"/>
      <c r="DQ38" s="217"/>
      <c r="DR38" s="217"/>
      <c r="DS38" s="217"/>
      <c r="DT38" s="217"/>
      <c r="DU38" s="217"/>
      <c r="DV38" s="279"/>
      <c r="DW38" s="283">
        <v>8.1</v>
      </c>
      <c r="DX38" s="335"/>
      <c r="DY38" s="335"/>
      <c r="DZ38" s="335"/>
      <c r="EA38" s="335"/>
      <c r="EB38" s="335"/>
      <c r="EC38" s="360"/>
    </row>
    <row r="39" spans="2:133" ht="11.25" customHeight="1">
      <c r="B39" s="261" t="s">
        <v>420</v>
      </c>
      <c r="C39" s="1"/>
      <c r="D39" s="1"/>
      <c r="E39" s="1"/>
      <c r="F39" s="1"/>
      <c r="G39" s="1"/>
      <c r="H39" s="1"/>
      <c r="I39" s="1"/>
      <c r="J39" s="1"/>
      <c r="K39" s="1"/>
      <c r="L39" s="1"/>
      <c r="M39" s="1"/>
      <c r="N39" s="1"/>
      <c r="O39" s="1"/>
      <c r="P39" s="1"/>
      <c r="Q39" s="269"/>
      <c r="R39" s="274" t="s">
        <v>202</v>
      </c>
      <c r="S39" s="217"/>
      <c r="T39" s="217"/>
      <c r="U39" s="217"/>
      <c r="V39" s="217"/>
      <c r="W39" s="217"/>
      <c r="X39" s="217"/>
      <c r="Y39" s="279"/>
      <c r="Z39" s="282" t="s">
        <v>202</v>
      </c>
      <c r="AA39" s="282"/>
      <c r="AB39" s="282"/>
      <c r="AC39" s="282"/>
      <c r="AD39" s="287" t="s">
        <v>202</v>
      </c>
      <c r="AE39" s="287"/>
      <c r="AF39" s="287"/>
      <c r="AG39" s="287"/>
      <c r="AH39" s="287"/>
      <c r="AI39" s="287"/>
      <c r="AJ39" s="287"/>
      <c r="AK39" s="287"/>
      <c r="AL39" s="283" t="s">
        <v>202</v>
      </c>
      <c r="AM39" s="238"/>
      <c r="AN39" s="238"/>
      <c r="AO39" s="296"/>
      <c r="AQ39" s="302" t="s">
        <v>421</v>
      </c>
      <c r="AR39" s="111"/>
      <c r="AS39" s="111"/>
      <c r="AT39" s="111"/>
      <c r="AU39" s="111"/>
      <c r="AV39" s="111"/>
      <c r="AW39" s="111"/>
      <c r="AX39" s="111"/>
      <c r="AY39" s="310"/>
      <c r="AZ39" s="274">
        <v>79595</v>
      </c>
      <c r="BA39" s="217"/>
      <c r="BB39" s="217"/>
      <c r="BC39" s="217"/>
      <c r="BD39" s="313"/>
      <c r="BE39" s="313"/>
      <c r="BF39" s="316"/>
      <c r="BG39" s="261" t="s">
        <v>335</v>
      </c>
      <c r="BH39" s="1"/>
      <c r="BI39" s="1"/>
      <c r="BJ39" s="1"/>
      <c r="BK39" s="1"/>
      <c r="BL39" s="1"/>
      <c r="BM39" s="1"/>
      <c r="BN39" s="1"/>
      <c r="BO39" s="1"/>
      <c r="BP39" s="1"/>
      <c r="BQ39" s="1"/>
      <c r="BR39" s="1"/>
      <c r="BS39" s="1"/>
      <c r="BT39" s="1"/>
      <c r="BU39" s="269"/>
      <c r="BV39" s="274">
        <v>760</v>
      </c>
      <c r="BW39" s="217"/>
      <c r="BX39" s="217"/>
      <c r="BY39" s="217"/>
      <c r="BZ39" s="217"/>
      <c r="CA39" s="217"/>
      <c r="CB39" s="326"/>
      <c r="CD39" s="261" t="s">
        <v>422</v>
      </c>
      <c r="CE39" s="1"/>
      <c r="CF39" s="1"/>
      <c r="CG39" s="1"/>
      <c r="CH39" s="1"/>
      <c r="CI39" s="1"/>
      <c r="CJ39" s="1"/>
      <c r="CK39" s="1"/>
      <c r="CL39" s="1"/>
      <c r="CM39" s="1"/>
      <c r="CN39" s="1"/>
      <c r="CO39" s="1"/>
      <c r="CP39" s="1"/>
      <c r="CQ39" s="269"/>
      <c r="CR39" s="274">
        <v>271309</v>
      </c>
      <c r="CS39" s="313"/>
      <c r="CT39" s="313"/>
      <c r="CU39" s="313"/>
      <c r="CV39" s="313"/>
      <c r="CW39" s="313"/>
      <c r="CX39" s="313"/>
      <c r="CY39" s="332"/>
      <c r="CZ39" s="283">
        <v>4.2</v>
      </c>
      <c r="DA39" s="335"/>
      <c r="DB39" s="335"/>
      <c r="DC39" s="338"/>
      <c r="DD39" s="288">
        <v>203302</v>
      </c>
      <c r="DE39" s="313"/>
      <c r="DF39" s="313"/>
      <c r="DG39" s="313"/>
      <c r="DH39" s="313"/>
      <c r="DI39" s="313"/>
      <c r="DJ39" s="313"/>
      <c r="DK39" s="332"/>
      <c r="DL39" s="288" t="s">
        <v>202</v>
      </c>
      <c r="DM39" s="313"/>
      <c r="DN39" s="313"/>
      <c r="DO39" s="313"/>
      <c r="DP39" s="313"/>
      <c r="DQ39" s="313"/>
      <c r="DR39" s="313"/>
      <c r="DS39" s="313"/>
      <c r="DT39" s="313"/>
      <c r="DU39" s="313"/>
      <c r="DV39" s="332"/>
      <c r="DW39" s="283" t="s">
        <v>202</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v>10885</v>
      </c>
      <c r="S40" s="217"/>
      <c r="T40" s="217"/>
      <c r="U40" s="217"/>
      <c r="V40" s="217"/>
      <c r="W40" s="217"/>
      <c r="X40" s="217"/>
      <c r="Y40" s="279"/>
      <c r="Z40" s="282">
        <v>0.2</v>
      </c>
      <c r="AA40" s="282"/>
      <c r="AB40" s="282"/>
      <c r="AC40" s="282"/>
      <c r="AD40" s="287" t="s">
        <v>202</v>
      </c>
      <c r="AE40" s="287"/>
      <c r="AF40" s="287"/>
      <c r="AG40" s="287"/>
      <c r="AH40" s="287"/>
      <c r="AI40" s="287"/>
      <c r="AJ40" s="287"/>
      <c r="AK40" s="287"/>
      <c r="AL40" s="283" t="s">
        <v>202</v>
      </c>
      <c r="AM40" s="238"/>
      <c r="AN40" s="238"/>
      <c r="AO40" s="296"/>
      <c r="AQ40" s="302" t="s">
        <v>428</v>
      </c>
      <c r="AR40" s="111"/>
      <c r="AS40" s="111"/>
      <c r="AT40" s="111"/>
      <c r="AU40" s="111"/>
      <c r="AV40" s="111"/>
      <c r="AW40" s="111"/>
      <c r="AX40" s="111"/>
      <c r="AY40" s="310"/>
      <c r="AZ40" s="274">
        <v>73900</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93</v>
      </c>
      <c r="BW40" s="217"/>
      <c r="BX40" s="217"/>
      <c r="BY40" s="217"/>
      <c r="BZ40" s="217"/>
      <c r="CA40" s="217"/>
      <c r="CB40" s="326"/>
      <c r="CD40" s="261" t="s">
        <v>369</v>
      </c>
      <c r="CE40" s="1"/>
      <c r="CF40" s="1"/>
      <c r="CG40" s="1"/>
      <c r="CH40" s="1"/>
      <c r="CI40" s="1"/>
      <c r="CJ40" s="1"/>
      <c r="CK40" s="1"/>
      <c r="CL40" s="1"/>
      <c r="CM40" s="1"/>
      <c r="CN40" s="1"/>
      <c r="CO40" s="1"/>
      <c r="CP40" s="1"/>
      <c r="CQ40" s="269"/>
      <c r="CR40" s="274">
        <v>126112</v>
      </c>
      <c r="CS40" s="217"/>
      <c r="CT40" s="217"/>
      <c r="CU40" s="217"/>
      <c r="CV40" s="217"/>
      <c r="CW40" s="217"/>
      <c r="CX40" s="217"/>
      <c r="CY40" s="279"/>
      <c r="CZ40" s="283">
        <v>2</v>
      </c>
      <c r="DA40" s="335"/>
      <c r="DB40" s="335"/>
      <c r="DC40" s="338"/>
      <c r="DD40" s="288">
        <v>49846</v>
      </c>
      <c r="DE40" s="217"/>
      <c r="DF40" s="217"/>
      <c r="DG40" s="217"/>
      <c r="DH40" s="217"/>
      <c r="DI40" s="217"/>
      <c r="DJ40" s="217"/>
      <c r="DK40" s="279"/>
      <c r="DL40" s="288">
        <v>44846</v>
      </c>
      <c r="DM40" s="217"/>
      <c r="DN40" s="217"/>
      <c r="DO40" s="217"/>
      <c r="DP40" s="217"/>
      <c r="DQ40" s="217"/>
      <c r="DR40" s="217"/>
      <c r="DS40" s="217"/>
      <c r="DT40" s="217"/>
      <c r="DU40" s="217"/>
      <c r="DV40" s="279"/>
      <c r="DW40" s="283">
        <v>1.4</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6520785</v>
      </c>
      <c r="S41" s="277"/>
      <c r="T41" s="277"/>
      <c r="U41" s="277"/>
      <c r="V41" s="277"/>
      <c r="W41" s="277"/>
      <c r="X41" s="277"/>
      <c r="Y41" s="280"/>
      <c r="Z41" s="284">
        <v>100</v>
      </c>
      <c r="AA41" s="284"/>
      <c r="AB41" s="284"/>
      <c r="AC41" s="284"/>
      <c r="AD41" s="289">
        <v>3088687</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76080</v>
      </c>
      <c r="BA41" s="217"/>
      <c r="BB41" s="217"/>
      <c r="BC41" s="217"/>
      <c r="BD41" s="313"/>
      <c r="BE41" s="313"/>
      <c r="BF41" s="316"/>
      <c r="BG41" s="299"/>
      <c r="BH41" s="29"/>
      <c r="BI41" s="29"/>
      <c r="BJ41" s="29"/>
      <c r="BK41" s="29"/>
      <c r="BL41" s="29"/>
      <c r="BM41" s="1" t="s">
        <v>342</v>
      </c>
      <c r="BN41" s="1"/>
      <c r="BO41" s="1"/>
      <c r="BP41" s="1"/>
      <c r="BQ41" s="1"/>
      <c r="BR41" s="1"/>
      <c r="BS41" s="1"/>
      <c r="BT41" s="1"/>
      <c r="BU41" s="269"/>
      <c r="BV41" s="274" t="s">
        <v>202</v>
      </c>
      <c r="BW41" s="217"/>
      <c r="BX41" s="217"/>
      <c r="BY41" s="217"/>
      <c r="BZ41" s="217"/>
      <c r="CA41" s="217"/>
      <c r="CB41" s="326"/>
      <c r="CD41" s="261" t="s">
        <v>286</v>
      </c>
      <c r="CE41" s="1"/>
      <c r="CF41" s="1"/>
      <c r="CG41" s="1"/>
      <c r="CH41" s="1"/>
      <c r="CI41" s="1"/>
      <c r="CJ41" s="1"/>
      <c r="CK41" s="1"/>
      <c r="CL41" s="1"/>
      <c r="CM41" s="1"/>
      <c r="CN41" s="1"/>
      <c r="CO41" s="1"/>
      <c r="CP41" s="1"/>
      <c r="CQ41" s="269"/>
      <c r="CR41" s="274" t="s">
        <v>202</v>
      </c>
      <c r="CS41" s="313"/>
      <c r="CT41" s="313"/>
      <c r="CU41" s="313"/>
      <c r="CV41" s="313"/>
      <c r="CW41" s="313"/>
      <c r="CX41" s="313"/>
      <c r="CY41" s="332"/>
      <c r="CZ41" s="283" t="s">
        <v>202</v>
      </c>
      <c r="DA41" s="335"/>
      <c r="DB41" s="335"/>
      <c r="DC41" s="338"/>
      <c r="DD41" s="288" t="s">
        <v>202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183326</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457</v>
      </c>
      <c r="BW42" s="277"/>
      <c r="BX42" s="277"/>
      <c r="BY42" s="277"/>
      <c r="BZ42" s="277"/>
      <c r="CA42" s="277"/>
      <c r="CB42" s="327"/>
      <c r="CD42" s="261" t="s">
        <v>277</v>
      </c>
      <c r="CE42" s="1"/>
      <c r="CF42" s="1"/>
      <c r="CG42" s="1"/>
      <c r="CH42" s="1"/>
      <c r="CI42" s="1"/>
      <c r="CJ42" s="1"/>
      <c r="CK42" s="1"/>
      <c r="CL42" s="1"/>
      <c r="CM42" s="1"/>
      <c r="CN42" s="1"/>
      <c r="CO42" s="1"/>
      <c r="CP42" s="1"/>
      <c r="CQ42" s="269"/>
      <c r="CR42" s="274">
        <v>1646530</v>
      </c>
      <c r="CS42" s="313"/>
      <c r="CT42" s="313"/>
      <c r="CU42" s="313"/>
      <c r="CV42" s="313"/>
      <c r="CW42" s="313"/>
      <c r="CX42" s="313"/>
      <c r="CY42" s="332"/>
      <c r="CZ42" s="283">
        <v>25.5</v>
      </c>
      <c r="DA42" s="335"/>
      <c r="DB42" s="335"/>
      <c r="DC42" s="338"/>
      <c r="DD42" s="288">
        <v>160999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86</v>
      </c>
      <c r="CE43" s="1"/>
      <c r="CF43" s="1"/>
      <c r="CG43" s="1"/>
      <c r="CH43" s="1"/>
      <c r="CI43" s="1"/>
      <c r="CJ43" s="1"/>
      <c r="CK43" s="1"/>
      <c r="CL43" s="1"/>
      <c r="CM43" s="1"/>
      <c r="CN43" s="1"/>
      <c r="CO43" s="1"/>
      <c r="CP43" s="1"/>
      <c r="CQ43" s="269"/>
      <c r="CR43" s="274">
        <v>7415</v>
      </c>
      <c r="CS43" s="313"/>
      <c r="CT43" s="313"/>
      <c r="CU43" s="313"/>
      <c r="CV43" s="313"/>
      <c r="CW43" s="313"/>
      <c r="CX43" s="313"/>
      <c r="CY43" s="332"/>
      <c r="CZ43" s="283">
        <v>0.1</v>
      </c>
      <c r="DA43" s="335"/>
      <c r="DB43" s="335"/>
      <c r="DC43" s="338"/>
      <c r="DD43" s="288">
        <v>7127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433</v>
      </c>
      <c r="CG44" s="1"/>
      <c r="CH44" s="1"/>
      <c r="CI44" s="1"/>
      <c r="CJ44" s="1"/>
      <c r="CK44" s="1"/>
      <c r="CL44" s="1"/>
      <c r="CM44" s="1"/>
      <c r="CN44" s="1"/>
      <c r="CO44" s="1"/>
      <c r="CP44" s="1"/>
      <c r="CQ44" s="269"/>
      <c r="CR44" s="274">
        <v>1455462</v>
      </c>
      <c r="CS44" s="217"/>
      <c r="CT44" s="217"/>
      <c r="CU44" s="217"/>
      <c r="CV44" s="217"/>
      <c r="CW44" s="217"/>
      <c r="CX44" s="217"/>
      <c r="CY44" s="279"/>
      <c r="CZ44" s="283">
        <v>22.6</v>
      </c>
      <c r="DA44" s="238"/>
      <c r="DB44" s="238"/>
      <c r="DC44" s="285"/>
      <c r="DD44" s="288">
        <v>135278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691867</v>
      </c>
      <c r="CS45" s="313"/>
      <c r="CT45" s="313"/>
      <c r="CU45" s="313"/>
      <c r="CV45" s="313"/>
      <c r="CW45" s="313"/>
      <c r="CX45" s="313"/>
      <c r="CY45" s="332"/>
      <c r="CZ45" s="283">
        <v>10.7</v>
      </c>
      <c r="DA45" s="335"/>
      <c r="DB45" s="335"/>
      <c r="DC45" s="338"/>
      <c r="DD45" s="288">
        <v>42160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435</v>
      </c>
      <c r="CG46" s="1"/>
      <c r="CH46" s="1"/>
      <c r="CI46" s="1"/>
      <c r="CJ46" s="1"/>
      <c r="CK46" s="1"/>
      <c r="CL46" s="1"/>
      <c r="CM46" s="1"/>
      <c r="CN46" s="1"/>
      <c r="CO46" s="1"/>
      <c r="CP46" s="1"/>
      <c r="CQ46" s="269"/>
      <c r="CR46" s="274">
        <v>756123</v>
      </c>
      <c r="CS46" s="217"/>
      <c r="CT46" s="217"/>
      <c r="CU46" s="217"/>
      <c r="CV46" s="217"/>
      <c r="CW46" s="217"/>
      <c r="CX46" s="217"/>
      <c r="CY46" s="279"/>
      <c r="CZ46" s="283">
        <v>11.7</v>
      </c>
      <c r="DA46" s="238"/>
      <c r="DB46" s="238"/>
      <c r="DC46" s="285"/>
      <c r="DD46" s="288">
        <v>91346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436</v>
      </c>
      <c r="CG47" s="1"/>
      <c r="CH47" s="1"/>
      <c r="CI47" s="1"/>
      <c r="CJ47" s="1"/>
      <c r="CK47" s="1"/>
      <c r="CL47" s="1"/>
      <c r="CM47" s="1"/>
      <c r="CN47" s="1"/>
      <c r="CO47" s="1"/>
      <c r="CP47" s="1"/>
      <c r="CQ47" s="269"/>
      <c r="CR47" s="274">
        <v>191068</v>
      </c>
      <c r="CS47" s="313"/>
      <c r="CT47" s="313"/>
      <c r="CU47" s="313"/>
      <c r="CV47" s="313"/>
      <c r="CW47" s="313"/>
      <c r="CX47" s="313"/>
      <c r="CY47" s="332"/>
      <c r="CZ47" s="283">
        <v>3</v>
      </c>
      <c r="DA47" s="335"/>
      <c r="DB47" s="335"/>
      <c r="DC47" s="338"/>
      <c r="DD47" s="288">
        <v>25721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202</v>
      </c>
      <c r="CS48" s="217"/>
      <c r="CT48" s="217"/>
      <c r="CU48" s="217"/>
      <c r="CV48" s="217"/>
      <c r="CW48" s="217"/>
      <c r="CX48" s="217"/>
      <c r="CY48" s="279"/>
      <c r="CZ48" s="283" t="s">
        <v>202</v>
      </c>
      <c r="DA48" s="238"/>
      <c r="DB48" s="238"/>
      <c r="DC48" s="285"/>
      <c r="DD48" s="288" t="s">
        <v>202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6448255</v>
      </c>
      <c r="CS49" s="312"/>
      <c r="CT49" s="312"/>
      <c r="CU49" s="312"/>
      <c r="CV49" s="312"/>
      <c r="CW49" s="312"/>
      <c r="CX49" s="312"/>
      <c r="CY49" s="333"/>
      <c r="CZ49" s="292">
        <v>100</v>
      </c>
      <c r="DA49" s="336"/>
      <c r="DB49" s="336"/>
      <c r="DC49" s="339"/>
      <c r="DD49" s="342">
        <v>3902719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QfKePWt3LdAwgLTN9A8EOG3STxh9oc2etYThYqUJ9wsC+NuLhvPz+f7ma5xnFaMAtTs4Xd8nClyluR3FXg/XRA==" saltValue="jxaR1MPCrNnPV6SsrghI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3"/>
      <c r="DR1" s="713"/>
      <c r="DS1" s="713"/>
      <c r="DT1" s="713"/>
      <c r="DU1" s="713"/>
      <c r="DV1" s="713"/>
      <c r="DW1" s="713"/>
      <c r="DX1" s="713"/>
      <c r="DY1" s="713"/>
      <c r="DZ1" s="713"/>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8" t="s">
        <v>301</v>
      </c>
      <c r="DK2" s="709"/>
      <c r="DL2" s="709"/>
      <c r="DM2" s="709"/>
      <c r="DN2" s="709"/>
      <c r="DO2" s="712"/>
      <c r="DP2" s="368"/>
      <c r="DQ2" s="708" t="s">
        <v>302</v>
      </c>
      <c r="DR2" s="709"/>
      <c r="DS2" s="709"/>
      <c r="DT2" s="709"/>
      <c r="DU2" s="709"/>
      <c r="DV2" s="709"/>
      <c r="DW2" s="709"/>
      <c r="DX2" s="709"/>
      <c r="DY2" s="709"/>
      <c r="DZ2" s="712"/>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441</v>
      </c>
      <c r="B5" s="397"/>
      <c r="C5" s="397"/>
      <c r="D5" s="397"/>
      <c r="E5" s="397"/>
      <c r="F5" s="397"/>
      <c r="G5" s="397"/>
      <c r="H5" s="397"/>
      <c r="I5" s="397"/>
      <c r="J5" s="397"/>
      <c r="K5" s="397"/>
      <c r="L5" s="397"/>
      <c r="M5" s="397"/>
      <c r="N5" s="397"/>
      <c r="O5" s="397"/>
      <c r="P5" s="429"/>
      <c r="Q5" s="435" t="s">
        <v>181</v>
      </c>
      <c r="R5" s="447"/>
      <c r="S5" s="447"/>
      <c r="T5" s="447"/>
      <c r="U5" s="458"/>
      <c r="V5" s="435" t="s">
        <v>442</v>
      </c>
      <c r="W5" s="447"/>
      <c r="X5" s="447"/>
      <c r="Y5" s="447"/>
      <c r="Z5" s="458"/>
      <c r="AA5" s="435" t="s">
        <v>443</v>
      </c>
      <c r="AB5" s="447"/>
      <c r="AC5" s="447"/>
      <c r="AD5" s="447"/>
      <c r="AE5" s="447"/>
      <c r="AF5" s="504" t="s">
        <v>178</v>
      </c>
      <c r="AG5" s="447"/>
      <c r="AH5" s="447"/>
      <c r="AI5" s="447"/>
      <c r="AJ5" s="522"/>
      <c r="AK5" s="447" t="s">
        <v>444</v>
      </c>
      <c r="AL5" s="447"/>
      <c r="AM5" s="447"/>
      <c r="AN5" s="447"/>
      <c r="AO5" s="458"/>
      <c r="AP5" s="435" t="s">
        <v>445</v>
      </c>
      <c r="AQ5" s="447"/>
      <c r="AR5" s="447"/>
      <c r="AS5" s="447"/>
      <c r="AT5" s="458"/>
      <c r="AU5" s="435" t="s">
        <v>448</v>
      </c>
      <c r="AV5" s="447"/>
      <c r="AW5" s="447"/>
      <c r="AX5" s="447"/>
      <c r="AY5" s="522"/>
      <c r="AZ5" s="378"/>
      <c r="BA5" s="378"/>
      <c r="BB5" s="378"/>
      <c r="BC5" s="378"/>
      <c r="BD5" s="378"/>
      <c r="BE5" s="576"/>
      <c r="BF5" s="576"/>
      <c r="BG5" s="576"/>
      <c r="BH5" s="576"/>
      <c r="BI5" s="576"/>
      <c r="BJ5" s="576"/>
      <c r="BK5" s="576"/>
      <c r="BL5" s="576"/>
      <c r="BM5" s="576"/>
      <c r="BN5" s="576"/>
      <c r="BO5" s="576"/>
      <c r="BP5" s="576"/>
      <c r="BQ5" s="370" t="s">
        <v>449</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322</v>
      </c>
      <c r="CN5" s="447"/>
      <c r="CO5" s="447"/>
      <c r="CP5" s="447"/>
      <c r="CQ5" s="458"/>
      <c r="CR5" s="435" t="s">
        <v>246</v>
      </c>
      <c r="CS5" s="447"/>
      <c r="CT5" s="447"/>
      <c r="CU5" s="447"/>
      <c r="CV5" s="458"/>
      <c r="CW5" s="435" t="s">
        <v>52</v>
      </c>
      <c r="CX5" s="447"/>
      <c r="CY5" s="447"/>
      <c r="CZ5" s="447"/>
      <c r="DA5" s="458"/>
      <c r="DB5" s="435" t="s">
        <v>409</v>
      </c>
      <c r="DC5" s="447"/>
      <c r="DD5" s="447"/>
      <c r="DE5" s="447"/>
      <c r="DF5" s="458"/>
      <c r="DG5" s="702" t="s">
        <v>243</v>
      </c>
      <c r="DH5" s="705"/>
      <c r="DI5" s="705"/>
      <c r="DJ5" s="705"/>
      <c r="DK5" s="710"/>
      <c r="DL5" s="702" t="s">
        <v>450</v>
      </c>
      <c r="DM5" s="705"/>
      <c r="DN5" s="705"/>
      <c r="DO5" s="705"/>
      <c r="DP5" s="710"/>
      <c r="DQ5" s="435" t="s">
        <v>451</v>
      </c>
      <c r="DR5" s="447"/>
      <c r="DS5" s="447"/>
      <c r="DT5" s="447"/>
      <c r="DU5" s="458"/>
      <c r="DV5" s="435" t="s">
        <v>448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3"/>
      <c r="DH6" s="706"/>
      <c r="DI6" s="706"/>
      <c r="DJ6" s="706"/>
      <c r="DK6" s="711"/>
      <c r="DL6" s="703"/>
      <c r="DM6" s="706"/>
      <c r="DN6" s="706"/>
      <c r="DO6" s="706"/>
      <c r="DP6" s="711"/>
      <c r="DQ6" s="436"/>
      <c r="DR6" s="448"/>
      <c r="DS6" s="448"/>
      <c r="DT6" s="448"/>
      <c r="DU6" s="459"/>
      <c r="DV6" s="436"/>
      <c r="DW6" s="448"/>
      <c r="DX6" s="448"/>
      <c r="DY6" s="448"/>
      <c r="DZ6" s="523"/>
      <c r="EA6" s="576"/>
    </row>
    <row r="7" spans="1:131" s="364" customFormat="1" ht="26.25" customHeight="1">
      <c r="A7" s="372">
        <v>1</v>
      </c>
      <c r="B7" s="399" t="s">
        <v>454</v>
      </c>
      <c r="C7" s="419"/>
      <c r="D7" s="419"/>
      <c r="E7" s="419"/>
      <c r="F7" s="419"/>
      <c r="G7" s="419"/>
      <c r="H7" s="419"/>
      <c r="I7" s="419"/>
      <c r="J7" s="419"/>
      <c r="K7" s="419"/>
      <c r="L7" s="419"/>
      <c r="M7" s="419"/>
      <c r="N7" s="419"/>
      <c r="O7" s="419"/>
      <c r="P7" s="431"/>
      <c r="Q7" s="437">
        <v>6500</v>
      </c>
      <c r="R7" s="449"/>
      <c r="S7" s="449"/>
      <c r="T7" s="449"/>
      <c r="U7" s="449"/>
      <c r="V7" s="449">
        <v>6423</v>
      </c>
      <c r="W7" s="449"/>
      <c r="X7" s="449"/>
      <c r="Y7" s="449"/>
      <c r="Z7" s="449"/>
      <c r="AA7" s="449">
        <v>77</v>
      </c>
      <c r="AB7" s="449"/>
      <c r="AC7" s="449"/>
      <c r="AD7" s="449"/>
      <c r="AE7" s="492"/>
      <c r="AF7" s="506">
        <v>37</v>
      </c>
      <c r="AG7" s="519"/>
      <c r="AH7" s="519"/>
      <c r="AI7" s="519"/>
      <c r="AJ7" s="524"/>
      <c r="AK7" s="532">
        <v>667</v>
      </c>
      <c r="AL7" s="449"/>
      <c r="AM7" s="449"/>
      <c r="AN7" s="449"/>
      <c r="AO7" s="449"/>
      <c r="AP7" s="449"/>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9"/>
      <c r="BS7" s="399" t="s">
        <v>539</v>
      </c>
      <c r="BT7" s="419"/>
      <c r="BU7" s="419"/>
      <c r="BV7" s="419"/>
      <c r="BW7" s="419"/>
      <c r="BX7" s="419"/>
      <c r="BY7" s="419"/>
      <c r="BZ7" s="419"/>
      <c r="CA7" s="419"/>
      <c r="CB7" s="419"/>
      <c r="CC7" s="419"/>
      <c r="CD7" s="419"/>
      <c r="CE7" s="419"/>
      <c r="CF7" s="419"/>
      <c r="CG7" s="431"/>
      <c r="CH7" s="665">
        <v>0</v>
      </c>
      <c r="CI7" s="668"/>
      <c r="CJ7" s="668"/>
      <c r="CK7" s="668"/>
      <c r="CL7" s="683"/>
      <c r="CM7" s="665">
        <v>5</v>
      </c>
      <c r="CN7" s="668"/>
      <c r="CO7" s="668"/>
      <c r="CP7" s="668"/>
      <c r="CQ7" s="683"/>
      <c r="CR7" s="665">
        <v>4</v>
      </c>
      <c r="CS7" s="668"/>
      <c r="CT7" s="668"/>
      <c r="CU7" s="668"/>
      <c r="CV7" s="683"/>
      <c r="CW7" s="665" t="s">
        <v>202</v>
      </c>
      <c r="CX7" s="668"/>
      <c r="CY7" s="668"/>
      <c r="CZ7" s="668"/>
      <c r="DA7" s="683"/>
      <c r="DB7" s="665">
        <v>13</v>
      </c>
      <c r="DC7" s="668"/>
      <c r="DD7" s="668"/>
      <c r="DE7" s="668"/>
      <c r="DF7" s="683"/>
      <c r="DG7" s="665" t="s">
        <v>202</v>
      </c>
      <c r="DH7" s="668"/>
      <c r="DI7" s="668"/>
      <c r="DJ7" s="668"/>
      <c r="DK7" s="683"/>
      <c r="DL7" s="665" t="s">
        <v>202</v>
      </c>
      <c r="DM7" s="668"/>
      <c r="DN7" s="668"/>
      <c r="DO7" s="668"/>
      <c r="DP7" s="683"/>
      <c r="DQ7" s="665" t="s">
        <v>202</v>
      </c>
      <c r="DR7" s="668"/>
      <c r="DS7" s="668"/>
      <c r="DT7" s="668"/>
      <c r="DU7" s="683"/>
      <c r="DV7" s="399"/>
      <c r="DW7" s="419"/>
      <c r="DX7" s="419"/>
      <c r="DY7" s="419"/>
      <c r="DZ7" s="719"/>
      <c r="EA7" s="576"/>
    </row>
    <row r="8" spans="1:131" s="364" customFormat="1" ht="26.25" customHeight="1">
      <c r="A8" s="373">
        <v>2</v>
      </c>
      <c r="B8" s="400" t="s">
        <v>456</v>
      </c>
      <c r="C8" s="420"/>
      <c r="D8" s="420"/>
      <c r="E8" s="420"/>
      <c r="F8" s="420"/>
      <c r="G8" s="420"/>
      <c r="H8" s="420"/>
      <c r="I8" s="420"/>
      <c r="J8" s="420"/>
      <c r="K8" s="420"/>
      <c r="L8" s="420"/>
      <c r="M8" s="420"/>
      <c r="N8" s="420"/>
      <c r="O8" s="420"/>
      <c r="P8" s="432"/>
      <c r="Q8" s="438">
        <v>13</v>
      </c>
      <c r="R8" s="450"/>
      <c r="S8" s="450"/>
      <c r="T8" s="450"/>
      <c r="U8" s="450"/>
      <c r="V8" s="450">
        <v>16</v>
      </c>
      <c r="W8" s="450"/>
      <c r="X8" s="450"/>
      <c r="Y8" s="450"/>
      <c r="Z8" s="450"/>
      <c r="AA8" s="450">
        <v>-3</v>
      </c>
      <c r="AB8" s="450"/>
      <c r="AC8" s="450"/>
      <c r="AD8" s="450"/>
      <c r="AE8" s="461"/>
      <c r="AF8" s="507" t="s">
        <v>202</v>
      </c>
      <c r="AG8" s="456"/>
      <c r="AH8" s="456"/>
      <c r="AI8" s="456"/>
      <c r="AJ8" s="525"/>
      <c r="AK8" s="460">
        <v>3</v>
      </c>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40"/>
      <c r="BS8" s="400" t="s">
        <v>541</v>
      </c>
      <c r="BT8" s="420"/>
      <c r="BU8" s="420"/>
      <c r="BV8" s="420"/>
      <c r="BW8" s="420"/>
      <c r="BX8" s="420"/>
      <c r="BY8" s="420"/>
      <c r="BZ8" s="420"/>
      <c r="CA8" s="420"/>
      <c r="CB8" s="420"/>
      <c r="CC8" s="420"/>
      <c r="CD8" s="420"/>
      <c r="CE8" s="420"/>
      <c r="CF8" s="420"/>
      <c r="CG8" s="432"/>
      <c r="CH8" s="444">
        <v>1</v>
      </c>
      <c r="CI8" s="456"/>
      <c r="CJ8" s="456"/>
      <c r="CK8" s="456"/>
      <c r="CL8" s="684"/>
      <c r="CM8" s="444">
        <v>15</v>
      </c>
      <c r="CN8" s="456"/>
      <c r="CO8" s="456"/>
      <c r="CP8" s="456"/>
      <c r="CQ8" s="684"/>
      <c r="CR8" s="444">
        <v>5</v>
      </c>
      <c r="CS8" s="456"/>
      <c r="CT8" s="456"/>
      <c r="CU8" s="456"/>
      <c r="CV8" s="684"/>
      <c r="CW8" s="444" t="s">
        <v>202</v>
      </c>
      <c r="CX8" s="456"/>
      <c r="CY8" s="456"/>
      <c r="CZ8" s="456"/>
      <c r="DA8" s="684"/>
      <c r="DB8" s="444" t="s">
        <v>202</v>
      </c>
      <c r="DC8" s="456"/>
      <c r="DD8" s="456"/>
      <c r="DE8" s="456"/>
      <c r="DF8" s="684"/>
      <c r="DG8" s="444" t="s">
        <v>202</v>
      </c>
      <c r="DH8" s="456"/>
      <c r="DI8" s="456"/>
      <c r="DJ8" s="456"/>
      <c r="DK8" s="684"/>
      <c r="DL8" s="444" t="s">
        <v>202</v>
      </c>
      <c r="DM8" s="456"/>
      <c r="DN8" s="456"/>
      <c r="DO8" s="456"/>
      <c r="DP8" s="684"/>
      <c r="DQ8" s="444" t="s">
        <v>202</v>
      </c>
      <c r="DR8" s="456"/>
      <c r="DS8" s="456"/>
      <c r="DT8" s="456"/>
      <c r="DU8" s="684"/>
      <c r="DV8" s="400"/>
      <c r="DW8" s="420"/>
      <c r="DX8" s="420"/>
      <c r="DY8" s="420"/>
      <c r="DZ8" s="720"/>
      <c r="EA8" s="576"/>
    </row>
    <row r="9" spans="1:131" s="364" customFormat="1" ht="26.25" customHeight="1">
      <c r="A9" s="373">
        <v>3</v>
      </c>
      <c r="B9" s="400" t="s">
        <v>459</v>
      </c>
      <c r="C9" s="420"/>
      <c r="D9" s="420"/>
      <c r="E9" s="420"/>
      <c r="F9" s="420"/>
      <c r="G9" s="420"/>
      <c r="H9" s="420"/>
      <c r="I9" s="420"/>
      <c r="J9" s="420"/>
      <c r="K9" s="420"/>
      <c r="L9" s="420"/>
      <c r="M9" s="420"/>
      <c r="N9" s="420"/>
      <c r="O9" s="420"/>
      <c r="P9" s="432"/>
      <c r="Q9" s="438">
        <v>9</v>
      </c>
      <c r="R9" s="450"/>
      <c r="S9" s="450"/>
      <c r="T9" s="450"/>
      <c r="U9" s="450"/>
      <c r="V9" s="450">
        <v>10</v>
      </c>
      <c r="W9" s="450"/>
      <c r="X9" s="450"/>
      <c r="Y9" s="450"/>
      <c r="Z9" s="450"/>
      <c r="AA9" s="450">
        <v>-1</v>
      </c>
      <c r="AB9" s="450"/>
      <c r="AC9" s="450"/>
      <c r="AD9" s="450"/>
      <c r="AE9" s="461"/>
      <c r="AF9" s="507" t="s">
        <v>202</v>
      </c>
      <c r="AG9" s="456"/>
      <c r="AH9" s="456"/>
      <c r="AI9" s="456"/>
      <c r="AJ9" s="525"/>
      <c r="AK9" s="460">
        <v>1</v>
      </c>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40"/>
      <c r="BS9" s="400" t="s">
        <v>207</v>
      </c>
      <c r="BT9" s="420"/>
      <c r="BU9" s="420"/>
      <c r="BV9" s="420"/>
      <c r="BW9" s="420"/>
      <c r="BX9" s="420"/>
      <c r="BY9" s="420"/>
      <c r="BZ9" s="420"/>
      <c r="CA9" s="420"/>
      <c r="CB9" s="420"/>
      <c r="CC9" s="420"/>
      <c r="CD9" s="420"/>
      <c r="CE9" s="420"/>
      <c r="CF9" s="420"/>
      <c r="CG9" s="432"/>
      <c r="CH9" s="444">
        <v>-19</v>
      </c>
      <c r="CI9" s="456"/>
      <c r="CJ9" s="456"/>
      <c r="CK9" s="456"/>
      <c r="CL9" s="684"/>
      <c r="CM9" s="444">
        <v>121</v>
      </c>
      <c r="CN9" s="456"/>
      <c r="CO9" s="456"/>
      <c r="CP9" s="456"/>
      <c r="CQ9" s="684"/>
      <c r="CR9" s="444">
        <v>2</v>
      </c>
      <c r="CS9" s="456"/>
      <c r="CT9" s="456"/>
      <c r="CU9" s="456"/>
      <c r="CV9" s="684"/>
      <c r="CW9" s="444" t="s">
        <v>202</v>
      </c>
      <c r="CX9" s="456"/>
      <c r="CY9" s="456"/>
      <c r="CZ9" s="456"/>
      <c r="DA9" s="684"/>
      <c r="DB9" s="444">
        <v>441</v>
      </c>
      <c r="DC9" s="456"/>
      <c r="DD9" s="456"/>
      <c r="DE9" s="456"/>
      <c r="DF9" s="684"/>
      <c r="DG9" s="444" t="s">
        <v>202</v>
      </c>
      <c r="DH9" s="456"/>
      <c r="DI9" s="456"/>
      <c r="DJ9" s="456"/>
      <c r="DK9" s="684"/>
      <c r="DL9" s="444" t="s">
        <v>202</v>
      </c>
      <c r="DM9" s="456"/>
      <c r="DN9" s="456"/>
      <c r="DO9" s="456"/>
      <c r="DP9" s="684"/>
      <c r="DQ9" s="444" t="s">
        <v>202</v>
      </c>
      <c r="DR9" s="456"/>
      <c r="DS9" s="456"/>
      <c r="DT9" s="456"/>
      <c r="DU9" s="684"/>
      <c r="DV9" s="400"/>
      <c r="DW9" s="420"/>
      <c r="DX9" s="420"/>
      <c r="DY9" s="420"/>
      <c r="DZ9" s="720"/>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40"/>
      <c r="BS10" s="400" t="s">
        <v>542</v>
      </c>
      <c r="BT10" s="420"/>
      <c r="BU10" s="420"/>
      <c r="BV10" s="420"/>
      <c r="BW10" s="420"/>
      <c r="BX10" s="420"/>
      <c r="BY10" s="420"/>
      <c r="BZ10" s="420"/>
      <c r="CA10" s="420"/>
      <c r="CB10" s="420"/>
      <c r="CC10" s="420"/>
      <c r="CD10" s="420"/>
      <c r="CE10" s="420"/>
      <c r="CF10" s="420"/>
      <c r="CG10" s="432"/>
      <c r="CH10" s="444">
        <v>0</v>
      </c>
      <c r="CI10" s="456"/>
      <c r="CJ10" s="456"/>
      <c r="CK10" s="456"/>
      <c r="CL10" s="684"/>
      <c r="CM10" s="444">
        <v>4</v>
      </c>
      <c r="CN10" s="456"/>
      <c r="CO10" s="456"/>
      <c r="CP10" s="456"/>
      <c r="CQ10" s="684"/>
      <c r="CR10" s="444">
        <v>0</v>
      </c>
      <c r="CS10" s="456"/>
      <c r="CT10" s="456"/>
      <c r="CU10" s="456"/>
      <c r="CV10" s="684"/>
      <c r="CW10" s="444" t="s">
        <v>202</v>
      </c>
      <c r="CX10" s="456"/>
      <c r="CY10" s="456"/>
      <c r="CZ10" s="456"/>
      <c r="DA10" s="684"/>
      <c r="DB10" s="444" t="s">
        <v>202</v>
      </c>
      <c r="DC10" s="456"/>
      <c r="DD10" s="456"/>
      <c r="DE10" s="456"/>
      <c r="DF10" s="684"/>
      <c r="DG10" s="444" t="s">
        <v>202</v>
      </c>
      <c r="DH10" s="456"/>
      <c r="DI10" s="456"/>
      <c r="DJ10" s="456"/>
      <c r="DK10" s="684"/>
      <c r="DL10" s="444" t="s">
        <v>202</v>
      </c>
      <c r="DM10" s="456"/>
      <c r="DN10" s="456"/>
      <c r="DO10" s="456"/>
      <c r="DP10" s="684"/>
      <c r="DQ10" s="444" t="s">
        <v>202</v>
      </c>
      <c r="DR10" s="456"/>
      <c r="DS10" s="456"/>
      <c r="DT10" s="456"/>
      <c r="DU10" s="684"/>
      <c r="DV10" s="400"/>
      <c r="DW10" s="420"/>
      <c r="DX10" s="420"/>
      <c r="DY10" s="420"/>
      <c r="DZ10" s="720"/>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40"/>
      <c r="BS11" s="400" t="s">
        <v>182</v>
      </c>
      <c r="BT11" s="420"/>
      <c r="BU11" s="420"/>
      <c r="BV11" s="420"/>
      <c r="BW11" s="420"/>
      <c r="BX11" s="420"/>
      <c r="BY11" s="420"/>
      <c r="BZ11" s="420"/>
      <c r="CA11" s="420"/>
      <c r="CB11" s="420"/>
      <c r="CC11" s="420"/>
      <c r="CD11" s="420"/>
      <c r="CE11" s="420"/>
      <c r="CF11" s="420"/>
      <c r="CG11" s="432"/>
      <c r="CH11" s="444">
        <v>2</v>
      </c>
      <c r="CI11" s="456"/>
      <c r="CJ11" s="456"/>
      <c r="CK11" s="456"/>
      <c r="CL11" s="684"/>
      <c r="CM11" s="444">
        <v>5</v>
      </c>
      <c r="CN11" s="456"/>
      <c r="CO11" s="456"/>
      <c r="CP11" s="456"/>
      <c r="CQ11" s="684"/>
      <c r="CR11" s="444">
        <v>5</v>
      </c>
      <c r="CS11" s="456"/>
      <c r="CT11" s="456"/>
      <c r="CU11" s="456"/>
      <c r="CV11" s="684"/>
      <c r="CW11" s="444">
        <v>3</v>
      </c>
      <c r="CX11" s="456"/>
      <c r="CY11" s="456"/>
      <c r="CZ11" s="456"/>
      <c r="DA11" s="684"/>
      <c r="DB11" s="444" t="s">
        <v>202</v>
      </c>
      <c r="DC11" s="456"/>
      <c r="DD11" s="456"/>
      <c r="DE11" s="456"/>
      <c r="DF11" s="684"/>
      <c r="DG11" s="444" t="s">
        <v>202</v>
      </c>
      <c r="DH11" s="456"/>
      <c r="DI11" s="456"/>
      <c r="DJ11" s="456"/>
      <c r="DK11" s="684"/>
      <c r="DL11" s="444" t="s">
        <v>202</v>
      </c>
      <c r="DM11" s="456"/>
      <c r="DN11" s="456"/>
      <c r="DO11" s="456"/>
      <c r="DP11" s="684"/>
      <c r="DQ11" s="444" t="s">
        <v>202</v>
      </c>
      <c r="DR11" s="456"/>
      <c r="DS11" s="456"/>
      <c r="DT11" s="456"/>
      <c r="DU11" s="684"/>
      <c r="DV11" s="400"/>
      <c r="DW11" s="420"/>
      <c r="DX11" s="420"/>
      <c r="DY11" s="420"/>
      <c r="DZ11" s="720"/>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40"/>
      <c r="BS12" s="400"/>
      <c r="BT12" s="420"/>
      <c r="BU12" s="420"/>
      <c r="BV12" s="420"/>
      <c r="BW12" s="420"/>
      <c r="BX12" s="420"/>
      <c r="BY12" s="420"/>
      <c r="BZ12" s="420"/>
      <c r="CA12" s="420"/>
      <c r="CB12" s="420"/>
      <c r="CC12" s="420"/>
      <c r="CD12" s="420"/>
      <c r="CE12" s="420"/>
      <c r="CF12" s="420"/>
      <c r="CG12" s="432"/>
      <c r="CH12" s="444"/>
      <c r="CI12" s="456"/>
      <c r="CJ12" s="456"/>
      <c r="CK12" s="456"/>
      <c r="CL12" s="684"/>
      <c r="CM12" s="444"/>
      <c r="CN12" s="456"/>
      <c r="CO12" s="456"/>
      <c r="CP12" s="456"/>
      <c r="CQ12" s="684"/>
      <c r="CR12" s="444"/>
      <c r="CS12" s="456"/>
      <c r="CT12" s="456"/>
      <c r="CU12" s="456"/>
      <c r="CV12" s="684"/>
      <c r="CW12" s="444"/>
      <c r="CX12" s="456"/>
      <c r="CY12" s="456"/>
      <c r="CZ12" s="456"/>
      <c r="DA12" s="684"/>
      <c r="DB12" s="444"/>
      <c r="DC12" s="456"/>
      <c r="DD12" s="456"/>
      <c r="DE12" s="456"/>
      <c r="DF12" s="684"/>
      <c r="DG12" s="444"/>
      <c r="DH12" s="456"/>
      <c r="DI12" s="456"/>
      <c r="DJ12" s="456"/>
      <c r="DK12" s="684"/>
      <c r="DL12" s="444"/>
      <c r="DM12" s="456"/>
      <c r="DN12" s="456"/>
      <c r="DO12" s="456"/>
      <c r="DP12" s="684"/>
      <c r="DQ12" s="444"/>
      <c r="DR12" s="456"/>
      <c r="DS12" s="456"/>
      <c r="DT12" s="456"/>
      <c r="DU12" s="684"/>
      <c r="DV12" s="400"/>
      <c r="DW12" s="420"/>
      <c r="DX12" s="420"/>
      <c r="DY12" s="420"/>
      <c r="DZ12" s="720"/>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40"/>
      <c r="BS13" s="400"/>
      <c r="BT13" s="420"/>
      <c r="BU13" s="420"/>
      <c r="BV13" s="420"/>
      <c r="BW13" s="420"/>
      <c r="BX13" s="420"/>
      <c r="BY13" s="420"/>
      <c r="BZ13" s="420"/>
      <c r="CA13" s="420"/>
      <c r="CB13" s="420"/>
      <c r="CC13" s="420"/>
      <c r="CD13" s="420"/>
      <c r="CE13" s="420"/>
      <c r="CF13" s="420"/>
      <c r="CG13" s="432"/>
      <c r="CH13" s="444"/>
      <c r="CI13" s="456"/>
      <c r="CJ13" s="456"/>
      <c r="CK13" s="456"/>
      <c r="CL13" s="684"/>
      <c r="CM13" s="444"/>
      <c r="CN13" s="456"/>
      <c r="CO13" s="456"/>
      <c r="CP13" s="456"/>
      <c r="CQ13" s="684"/>
      <c r="CR13" s="444"/>
      <c r="CS13" s="456"/>
      <c r="CT13" s="456"/>
      <c r="CU13" s="456"/>
      <c r="CV13" s="684"/>
      <c r="CW13" s="444"/>
      <c r="CX13" s="456"/>
      <c r="CY13" s="456"/>
      <c r="CZ13" s="456"/>
      <c r="DA13" s="684"/>
      <c r="DB13" s="444"/>
      <c r="DC13" s="456"/>
      <c r="DD13" s="456"/>
      <c r="DE13" s="456"/>
      <c r="DF13" s="684"/>
      <c r="DG13" s="444"/>
      <c r="DH13" s="456"/>
      <c r="DI13" s="456"/>
      <c r="DJ13" s="456"/>
      <c r="DK13" s="684"/>
      <c r="DL13" s="444"/>
      <c r="DM13" s="456"/>
      <c r="DN13" s="456"/>
      <c r="DO13" s="456"/>
      <c r="DP13" s="684"/>
      <c r="DQ13" s="444"/>
      <c r="DR13" s="456"/>
      <c r="DS13" s="456"/>
      <c r="DT13" s="456"/>
      <c r="DU13" s="684"/>
      <c r="DV13" s="400"/>
      <c r="DW13" s="420"/>
      <c r="DX13" s="420"/>
      <c r="DY13" s="420"/>
      <c r="DZ13" s="720"/>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40"/>
      <c r="BS14" s="400"/>
      <c r="BT14" s="420"/>
      <c r="BU14" s="420"/>
      <c r="BV14" s="420"/>
      <c r="BW14" s="420"/>
      <c r="BX14" s="420"/>
      <c r="BY14" s="420"/>
      <c r="BZ14" s="420"/>
      <c r="CA14" s="420"/>
      <c r="CB14" s="420"/>
      <c r="CC14" s="420"/>
      <c r="CD14" s="420"/>
      <c r="CE14" s="420"/>
      <c r="CF14" s="420"/>
      <c r="CG14" s="432"/>
      <c r="CH14" s="444"/>
      <c r="CI14" s="456"/>
      <c r="CJ14" s="456"/>
      <c r="CK14" s="456"/>
      <c r="CL14" s="684"/>
      <c r="CM14" s="444"/>
      <c r="CN14" s="456"/>
      <c r="CO14" s="456"/>
      <c r="CP14" s="456"/>
      <c r="CQ14" s="684"/>
      <c r="CR14" s="444"/>
      <c r="CS14" s="456"/>
      <c r="CT14" s="456"/>
      <c r="CU14" s="456"/>
      <c r="CV14" s="684"/>
      <c r="CW14" s="444"/>
      <c r="CX14" s="456"/>
      <c r="CY14" s="456"/>
      <c r="CZ14" s="456"/>
      <c r="DA14" s="684"/>
      <c r="DB14" s="444"/>
      <c r="DC14" s="456"/>
      <c r="DD14" s="456"/>
      <c r="DE14" s="456"/>
      <c r="DF14" s="684"/>
      <c r="DG14" s="444"/>
      <c r="DH14" s="456"/>
      <c r="DI14" s="456"/>
      <c r="DJ14" s="456"/>
      <c r="DK14" s="684"/>
      <c r="DL14" s="444"/>
      <c r="DM14" s="456"/>
      <c r="DN14" s="456"/>
      <c r="DO14" s="456"/>
      <c r="DP14" s="684"/>
      <c r="DQ14" s="444"/>
      <c r="DR14" s="456"/>
      <c r="DS14" s="456"/>
      <c r="DT14" s="456"/>
      <c r="DU14" s="684"/>
      <c r="DV14" s="400"/>
      <c r="DW14" s="420"/>
      <c r="DX14" s="420"/>
      <c r="DY14" s="420"/>
      <c r="DZ14" s="720"/>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40"/>
      <c r="BS15" s="400"/>
      <c r="BT15" s="420"/>
      <c r="BU15" s="420"/>
      <c r="BV15" s="420"/>
      <c r="BW15" s="420"/>
      <c r="BX15" s="420"/>
      <c r="BY15" s="420"/>
      <c r="BZ15" s="420"/>
      <c r="CA15" s="420"/>
      <c r="CB15" s="420"/>
      <c r="CC15" s="420"/>
      <c r="CD15" s="420"/>
      <c r="CE15" s="420"/>
      <c r="CF15" s="420"/>
      <c r="CG15" s="432"/>
      <c r="CH15" s="444"/>
      <c r="CI15" s="456"/>
      <c r="CJ15" s="456"/>
      <c r="CK15" s="456"/>
      <c r="CL15" s="684"/>
      <c r="CM15" s="444"/>
      <c r="CN15" s="456"/>
      <c r="CO15" s="456"/>
      <c r="CP15" s="456"/>
      <c r="CQ15" s="684"/>
      <c r="CR15" s="444"/>
      <c r="CS15" s="456"/>
      <c r="CT15" s="456"/>
      <c r="CU15" s="456"/>
      <c r="CV15" s="684"/>
      <c r="CW15" s="444"/>
      <c r="CX15" s="456"/>
      <c r="CY15" s="456"/>
      <c r="CZ15" s="456"/>
      <c r="DA15" s="684"/>
      <c r="DB15" s="444"/>
      <c r="DC15" s="456"/>
      <c r="DD15" s="456"/>
      <c r="DE15" s="456"/>
      <c r="DF15" s="684"/>
      <c r="DG15" s="444"/>
      <c r="DH15" s="456"/>
      <c r="DI15" s="456"/>
      <c r="DJ15" s="456"/>
      <c r="DK15" s="684"/>
      <c r="DL15" s="444"/>
      <c r="DM15" s="456"/>
      <c r="DN15" s="456"/>
      <c r="DO15" s="456"/>
      <c r="DP15" s="684"/>
      <c r="DQ15" s="444"/>
      <c r="DR15" s="456"/>
      <c r="DS15" s="456"/>
      <c r="DT15" s="456"/>
      <c r="DU15" s="684"/>
      <c r="DV15" s="400"/>
      <c r="DW15" s="420"/>
      <c r="DX15" s="420"/>
      <c r="DY15" s="420"/>
      <c r="DZ15" s="720"/>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40"/>
      <c r="BS16" s="400"/>
      <c r="BT16" s="420"/>
      <c r="BU16" s="420"/>
      <c r="BV16" s="420"/>
      <c r="BW16" s="420"/>
      <c r="BX16" s="420"/>
      <c r="BY16" s="420"/>
      <c r="BZ16" s="420"/>
      <c r="CA16" s="420"/>
      <c r="CB16" s="420"/>
      <c r="CC16" s="420"/>
      <c r="CD16" s="420"/>
      <c r="CE16" s="420"/>
      <c r="CF16" s="420"/>
      <c r="CG16" s="432"/>
      <c r="CH16" s="444"/>
      <c r="CI16" s="456"/>
      <c r="CJ16" s="456"/>
      <c r="CK16" s="456"/>
      <c r="CL16" s="684"/>
      <c r="CM16" s="444"/>
      <c r="CN16" s="456"/>
      <c r="CO16" s="456"/>
      <c r="CP16" s="456"/>
      <c r="CQ16" s="684"/>
      <c r="CR16" s="444"/>
      <c r="CS16" s="456"/>
      <c r="CT16" s="456"/>
      <c r="CU16" s="456"/>
      <c r="CV16" s="684"/>
      <c r="CW16" s="444"/>
      <c r="CX16" s="456"/>
      <c r="CY16" s="456"/>
      <c r="CZ16" s="456"/>
      <c r="DA16" s="684"/>
      <c r="DB16" s="444"/>
      <c r="DC16" s="456"/>
      <c r="DD16" s="456"/>
      <c r="DE16" s="456"/>
      <c r="DF16" s="684"/>
      <c r="DG16" s="444"/>
      <c r="DH16" s="456"/>
      <c r="DI16" s="456"/>
      <c r="DJ16" s="456"/>
      <c r="DK16" s="684"/>
      <c r="DL16" s="444"/>
      <c r="DM16" s="456"/>
      <c r="DN16" s="456"/>
      <c r="DO16" s="456"/>
      <c r="DP16" s="684"/>
      <c r="DQ16" s="444"/>
      <c r="DR16" s="456"/>
      <c r="DS16" s="456"/>
      <c r="DT16" s="456"/>
      <c r="DU16" s="684"/>
      <c r="DV16" s="400"/>
      <c r="DW16" s="420"/>
      <c r="DX16" s="420"/>
      <c r="DY16" s="420"/>
      <c r="DZ16" s="720"/>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40"/>
      <c r="BS17" s="400"/>
      <c r="BT17" s="420"/>
      <c r="BU17" s="420"/>
      <c r="BV17" s="420"/>
      <c r="BW17" s="420"/>
      <c r="BX17" s="420"/>
      <c r="BY17" s="420"/>
      <c r="BZ17" s="420"/>
      <c r="CA17" s="420"/>
      <c r="CB17" s="420"/>
      <c r="CC17" s="420"/>
      <c r="CD17" s="420"/>
      <c r="CE17" s="420"/>
      <c r="CF17" s="420"/>
      <c r="CG17" s="432"/>
      <c r="CH17" s="444"/>
      <c r="CI17" s="456"/>
      <c r="CJ17" s="456"/>
      <c r="CK17" s="456"/>
      <c r="CL17" s="684"/>
      <c r="CM17" s="444"/>
      <c r="CN17" s="456"/>
      <c r="CO17" s="456"/>
      <c r="CP17" s="456"/>
      <c r="CQ17" s="684"/>
      <c r="CR17" s="444"/>
      <c r="CS17" s="456"/>
      <c r="CT17" s="456"/>
      <c r="CU17" s="456"/>
      <c r="CV17" s="684"/>
      <c r="CW17" s="444"/>
      <c r="CX17" s="456"/>
      <c r="CY17" s="456"/>
      <c r="CZ17" s="456"/>
      <c r="DA17" s="684"/>
      <c r="DB17" s="444"/>
      <c r="DC17" s="456"/>
      <c r="DD17" s="456"/>
      <c r="DE17" s="456"/>
      <c r="DF17" s="684"/>
      <c r="DG17" s="444"/>
      <c r="DH17" s="456"/>
      <c r="DI17" s="456"/>
      <c r="DJ17" s="456"/>
      <c r="DK17" s="684"/>
      <c r="DL17" s="444"/>
      <c r="DM17" s="456"/>
      <c r="DN17" s="456"/>
      <c r="DO17" s="456"/>
      <c r="DP17" s="684"/>
      <c r="DQ17" s="444"/>
      <c r="DR17" s="456"/>
      <c r="DS17" s="456"/>
      <c r="DT17" s="456"/>
      <c r="DU17" s="684"/>
      <c r="DV17" s="400"/>
      <c r="DW17" s="420"/>
      <c r="DX17" s="420"/>
      <c r="DY17" s="420"/>
      <c r="DZ17" s="720"/>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40"/>
      <c r="BS18" s="400"/>
      <c r="BT18" s="420"/>
      <c r="BU18" s="420"/>
      <c r="BV18" s="420"/>
      <c r="BW18" s="420"/>
      <c r="BX18" s="420"/>
      <c r="BY18" s="420"/>
      <c r="BZ18" s="420"/>
      <c r="CA18" s="420"/>
      <c r="CB18" s="420"/>
      <c r="CC18" s="420"/>
      <c r="CD18" s="420"/>
      <c r="CE18" s="420"/>
      <c r="CF18" s="420"/>
      <c r="CG18" s="432"/>
      <c r="CH18" s="444"/>
      <c r="CI18" s="456"/>
      <c r="CJ18" s="456"/>
      <c r="CK18" s="456"/>
      <c r="CL18" s="684"/>
      <c r="CM18" s="444"/>
      <c r="CN18" s="456"/>
      <c r="CO18" s="456"/>
      <c r="CP18" s="456"/>
      <c r="CQ18" s="684"/>
      <c r="CR18" s="444"/>
      <c r="CS18" s="456"/>
      <c r="CT18" s="456"/>
      <c r="CU18" s="456"/>
      <c r="CV18" s="684"/>
      <c r="CW18" s="444"/>
      <c r="CX18" s="456"/>
      <c r="CY18" s="456"/>
      <c r="CZ18" s="456"/>
      <c r="DA18" s="684"/>
      <c r="DB18" s="444"/>
      <c r="DC18" s="456"/>
      <c r="DD18" s="456"/>
      <c r="DE18" s="456"/>
      <c r="DF18" s="684"/>
      <c r="DG18" s="444"/>
      <c r="DH18" s="456"/>
      <c r="DI18" s="456"/>
      <c r="DJ18" s="456"/>
      <c r="DK18" s="684"/>
      <c r="DL18" s="444"/>
      <c r="DM18" s="456"/>
      <c r="DN18" s="456"/>
      <c r="DO18" s="456"/>
      <c r="DP18" s="684"/>
      <c r="DQ18" s="444"/>
      <c r="DR18" s="456"/>
      <c r="DS18" s="456"/>
      <c r="DT18" s="456"/>
      <c r="DU18" s="684"/>
      <c r="DV18" s="400"/>
      <c r="DW18" s="420"/>
      <c r="DX18" s="420"/>
      <c r="DY18" s="420"/>
      <c r="DZ18" s="720"/>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40"/>
      <c r="BS19" s="400"/>
      <c r="BT19" s="420"/>
      <c r="BU19" s="420"/>
      <c r="BV19" s="420"/>
      <c r="BW19" s="420"/>
      <c r="BX19" s="420"/>
      <c r="BY19" s="420"/>
      <c r="BZ19" s="420"/>
      <c r="CA19" s="420"/>
      <c r="CB19" s="420"/>
      <c r="CC19" s="420"/>
      <c r="CD19" s="420"/>
      <c r="CE19" s="420"/>
      <c r="CF19" s="420"/>
      <c r="CG19" s="432"/>
      <c r="CH19" s="444"/>
      <c r="CI19" s="456"/>
      <c r="CJ19" s="456"/>
      <c r="CK19" s="456"/>
      <c r="CL19" s="684"/>
      <c r="CM19" s="444"/>
      <c r="CN19" s="456"/>
      <c r="CO19" s="456"/>
      <c r="CP19" s="456"/>
      <c r="CQ19" s="684"/>
      <c r="CR19" s="444"/>
      <c r="CS19" s="456"/>
      <c r="CT19" s="456"/>
      <c r="CU19" s="456"/>
      <c r="CV19" s="684"/>
      <c r="CW19" s="444"/>
      <c r="CX19" s="456"/>
      <c r="CY19" s="456"/>
      <c r="CZ19" s="456"/>
      <c r="DA19" s="684"/>
      <c r="DB19" s="444"/>
      <c r="DC19" s="456"/>
      <c r="DD19" s="456"/>
      <c r="DE19" s="456"/>
      <c r="DF19" s="684"/>
      <c r="DG19" s="444"/>
      <c r="DH19" s="456"/>
      <c r="DI19" s="456"/>
      <c r="DJ19" s="456"/>
      <c r="DK19" s="684"/>
      <c r="DL19" s="444"/>
      <c r="DM19" s="456"/>
      <c r="DN19" s="456"/>
      <c r="DO19" s="456"/>
      <c r="DP19" s="684"/>
      <c r="DQ19" s="444"/>
      <c r="DR19" s="456"/>
      <c r="DS19" s="456"/>
      <c r="DT19" s="456"/>
      <c r="DU19" s="684"/>
      <c r="DV19" s="400"/>
      <c r="DW19" s="420"/>
      <c r="DX19" s="420"/>
      <c r="DY19" s="420"/>
      <c r="DZ19" s="720"/>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40"/>
      <c r="BS20" s="400"/>
      <c r="BT20" s="420"/>
      <c r="BU20" s="420"/>
      <c r="BV20" s="420"/>
      <c r="BW20" s="420"/>
      <c r="BX20" s="420"/>
      <c r="BY20" s="420"/>
      <c r="BZ20" s="420"/>
      <c r="CA20" s="420"/>
      <c r="CB20" s="420"/>
      <c r="CC20" s="420"/>
      <c r="CD20" s="420"/>
      <c r="CE20" s="420"/>
      <c r="CF20" s="420"/>
      <c r="CG20" s="432"/>
      <c r="CH20" s="444"/>
      <c r="CI20" s="456"/>
      <c r="CJ20" s="456"/>
      <c r="CK20" s="456"/>
      <c r="CL20" s="684"/>
      <c r="CM20" s="444"/>
      <c r="CN20" s="456"/>
      <c r="CO20" s="456"/>
      <c r="CP20" s="456"/>
      <c r="CQ20" s="684"/>
      <c r="CR20" s="444"/>
      <c r="CS20" s="456"/>
      <c r="CT20" s="456"/>
      <c r="CU20" s="456"/>
      <c r="CV20" s="684"/>
      <c r="CW20" s="444"/>
      <c r="CX20" s="456"/>
      <c r="CY20" s="456"/>
      <c r="CZ20" s="456"/>
      <c r="DA20" s="684"/>
      <c r="DB20" s="444"/>
      <c r="DC20" s="456"/>
      <c r="DD20" s="456"/>
      <c r="DE20" s="456"/>
      <c r="DF20" s="684"/>
      <c r="DG20" s="444"/>
      <c r="DH20" s="456"/>
      <c r="DI20" s="456"/>
      <c r="DJ20" s="456"/>
      <c r="DK20" s="684"/>
      <c r="DL20" s="444"/>
      <c r="DM20" s="456"/>
      <c r="DN20" s="456"/>
      <c r="DO20" s="456"/>
      <c r="DP20" s="684"/>
      <c r="DQ20" s="444"/>
      <c r="DR20" s="456"/>
      <c r="DS20" s="456"/>
      <c r="DT20" s="456"/>
      <c r="DU20" s="684"/>
      <c r="DV20" s="400"/>
      <c r="DW20" s="420"/>
      <c r="DX20" s="420"/>
      <c r="DY20" s="420"/>
      <c r="DZ20" s="720"/>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40"/>
      <c r="BS21" s="400"/>
      <c r="BT21" s="420"/>
      <c r="BU21" s="420"/>
      <c r="BV21" s="420"/>
      <c r="BW21" s="420"/>
      <c r="BX21" s="420"/>
      <c r="BY21" s="420"/>
      <c r="BZ21" s="420"/>
      <c r="CA21" s="420"/>
      <c r="CB21" s="420"/>
      <c r="CC21" s="420"/>
      <c r="CD21" s="420"/>
      <c r="CE21" s="420"/>
      <c r="CF21" s="420"/>
      <c r="CG21" s="432"/>
      <c r="CH21" s="444"/>
      <c r="CI21" s="456"/>
      <c r="CJ21" s="456"/>
      <c r="CK21" s="456"/>
      <c r="CL21" s="684"/>
      <c r="CM21" s="444"/>
      <c r="CN21" s="456"/>
      <c r="CO21" s="456"/>
      <c r="CP21" s="456"/>
      <c r="CQ21" s="684"/>
      <c r="CR21" s="444"/>
      <c r="CS21" s="456"/>
      <c r="CT21" s="456"/>
      <c r="CU21" s="456"/>
      <c r="CV21" s="684"/>
      <c r="CW21" s="444"/>
      <c r="CX21" s="456"/>
      <c r="CY21" s="456"/>
      <c r="CZ21" s="456"/>
      <c r="DA21" s="684"/>
      <c r="DB21" s="444"/>
      <c r="DC21" s="456"/>
      <c r="DD21" s="456"/>
      <c r="DE21" s="456"/>
      <c r="DF21" s="684"/>
      <c r="DG21" s="444"/>
      <c r="DH21" s="456"/>
      <c r="DI21" s="456"/>
      <c r="DJ21" s="456"/>
      <c r="DK21" s="684"/>
      <c r="DL21" s="444"/>
      <c r="DM21" s="456"/>
      <c r="DN21" s="456"/>
      <c r="DO21" s="456"/>
      <c r="DP21" s="684"/>
      <c r="DQ21" s="444"/>
      <c r="DR21" s="456"/>
      <c r="DS21" s="456"/>
      <c r="DT21" s="456"/>
      <c r="DU21" s="684"/>
      <c r="DV21" s="400"/>
      <c r="DW21" s="420"/>
      <c r="DX21" s="420"/>
      <c r="DY21" s="420"/>
      <c r="DZ21" s="720"/>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461</v>
      </c>
      <c r="BA22" s="594"/>
      <c r="BB22" s="594"/>
      <c r="BC22" s="594"/>
      <c r="BD22" s="607"/>
      <c r="BE22" s="576"/>
      <c r="BF22" s="576"/>
      <c r="BG22" s="576"/>
      <c r="BH22" s="576"/>
      <c r="BI22" s="576"/>
      <c r="BJ22" s="576"/>
      <c r="BK22" s="576"/>
      <c r="BL22" s="576"/>
      <c r="BM22" s="576"/>
      <c r="BN22" s="576"/>
      <c r="BO22" s="576"/>
      <c r="BP22" s="576"/>
      <c r="BQ22" s="373">
        <v>16</v>
      </c>
      <c r="BR22" s="640"/>
      <c r="BS22" s="400"/>
      <c r="BT22" s="420"/>
      <c r="BU22" s="420"/>
      <c r="BV22" s="420"/>
      <c r="BW22" s="420"/>
      <c r="BX22" s="420"/>
      <c r="BY22" s="420"/>
      <c r="BZ22" s="420"/>
      <c r="CA22" s="420"/>
      <c r="CB22" s="420"/>
      <c r="CC22" s="420"/>
      <c r="CD22" s="420"/>
      <c r="CE22" s="420"/>
      <c r="CF22" s="420"/>
      <c r="CG22" s="432"/>
      <c r="CH22" s="444"/>
      <c r="CI22" s="456"/>
      <c r="CJ22" s="456"/>
      <c r="CK22" s="456"/>
      <c r="CL22" s="684"/>
      <c r="CM22" s="444"/>
      <c r="CN22" s="456"/>
      <c r="CO22" s="456"/>
      <c r="CP22" s="456"/>
      <c r="CQ22" s="684"/>
      <c r="CR22" s="444"/>
      <c r="CS22" s="456"/>
      <c r="CT22" s="456"/>
      <c r="CU22" s="456"/>
      <c r="CV22" s="684"/>
      <c r="CW22" s="444"/>
      <c r="CX22" s="456"/>
      <c r="CY22" s="456"/>
      <c r="CZ22" s="456"/>
      <c r="DA22" s="684"/>
      <c r="DB22" s="444"/>
      <c r="DC22" s="456"/>
      <c r="DD22" s="456"/>
      <c r="DE22" s="456"/>
      <c r="DF22" s="684"/>
      <c r="DG22" s="444"/>
      <c r="DH22" s="456"/>
      <c r="DI22" s="456"/>
      <c r="DJ22" s="456"/>
      <c r="DK22" s="684"/>
      <c r="DL22" s="444"/>
      <c r="DM22" s="456"/>
      <c r="DN22" s="456"/>
      <c r="DO22" s="456"/>
      <c r="DP22" s="684"/>
      <c r="DQ22" s="444"/>
      <c r="DR22" s="456"/>
      <c r="DS22" s="456"/>
      <c r="DT22" s="456"/>
      <c r="DU22" s="684"/>
      <c r="DV22" s="400"/>
      <c r="DW22" s="420"/>
      <c r="DX22" s="420"/>
      <c r="DY22" s="420"/>
      <c r="DZ22" s="720"/>
      <c r="EA22" s="576"/>
    </row>
    <row r="23" spans="1:131" s="364" customFormat="1" ht="26.25" customHeight="1">
      <c r="A23" s="374" t="s">
        <v>253</v>
      </c>
      <c r="B23" s="401" t="s">
        <v>305</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37</v>
      </c>
      <c r="AG23" s="452"/>
      <c r="AH23" s="452"/>
      <c r="AI23" s="452"/>
      <c r="AJ23" s="526"/>
      <c r="AK23" s="534"/>
      <c r="AL23" s="455"/>
      <c r="AM23" s="455"/>
      <c r="AN23" s="455"/>
      <c r="AO23" s="455"/>
      <c r="AP23" s="452"/>
      <c r="AQ23" s="452"/>
      <c r="AR23" s="452"/>
      <c r="AS23" s="452"/>
      <c r="AT23" s="452"/>
      <c r="AU23" s="567"/>
      <c r="AV23" s="567"/>
      <c r="AW23" s="567"/>
      <c r="AX23" s="567"/>
      <c r="AY23" s="590"/>
      <c r="AZ23" s="595" t="s">
        <v>202</v>
      </c>
      <c r="BA23" s="604"/>
      <c r="BB23" s="604"/>
      <c r="BC23" s="604"/>
      <c r="BD23" s="608"/>
      <c r="BE23" s="576"/>
      <c r="BF23" s="576"/>
      <c r="BG23" s="576"/>
      <c r="BH23" s="576"/>
      <c r="BI23" s="576"/>
      <c r="BJ23" s="576"/>
      <c r="BK23" s="576"/>
      <c r="BL23" s="576"/>
      <c r="BM23" s="576"/>
      <c r="BN23" s="576"/>
      <c r="BO23" s="576"/>
      <c r="BP23" s="576"/>
      <c r="BQ23" s="373">
        <v>17</v>
      </c>
      <c r="BR23" s="640"/>
      <c r="BS23" s="400"/>
      <c r="BT23" s="420"/>
      <c r="BU23" s="420"/>
      <c r="BV23" s="420"/>
      <c r="BW23" s="420"/>
      <c r="BX23" s="420"/>
      <c r="BY23" s="420"/>
      <c r="BZ23" s="420"/>
      <c r="CA23" s="420"/>
      <c r="CB23" s="420"/>
      <c r="CC23" s="420"/>
      <c r="CD23" s="420"/>
      <c r="CE23" s="420"/>
      <c r="CF23" s="420"/>
      <c r="CG23" s="432"/>
      <c r="CH23" s="444"/>
      <c r="CI23" s="456"/>
      <c r="CJ23" s="456"/>
      <c r="CK23" s="456"/>
      <c r="CL23" s="684"/>
      <c r="CM23" s="444"/>
      <c r="CN23" s="456"/>
      <c r="CO23" s="456"/>
      <c r="CP23" s="456"/>
      <c r="CQ23" s="684"/>
      <c r="CR23" s="444"/>
      <c r="CS23" s="456"/>
      <c r="CT23" s="456"/>
      <c r="CU23" s="456"/>
      <c r="CV23" s="684"/>
      <c r="CW23" s="444"/>
      <c r="CX23" s="456"/>
      <c r="CY23" s="456"/>
      <c r="CZ23" s="456"/>
      <c r="DA23" s="684"/>
      <c r="DB23" s="444"/>
      <c r="DC23" s="456"/>
      <c r="DD23" s="456"/>
      <c r="DE23" s="456"/>
      <c r="DF23" s="684"/>
      <c r="DG23" s="444"/>
      <c r="DH23" s="456"/>
      <c r="DI23" s="456"/>
      <c r="DJ23" s="456"/>
      <c r="DK23" s="684"/>
      <c r="DL23" s="444"/>
      <c r="DM23" s="456"/>
      <c r="DN23" s="456"/>
      <c r="DO23" s="456"/>
      <c r="DP23" s="684"/>
      <c r="DQ23" s="444"/>
      <c r="DR23" s="456"/>
      <c r="DS23" s="456"/>
      <c r="DT23" s="456"/>
      <c r="DU23" s="684"/>
      <c r="DV23" s="400"/>
      <c r="DW23" s="420"/>
      <c r="DX23" s="420"/>
      <c r="DY23" s="420"/>
      <c r="DZ23" s="720"/>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40"/>
      <c r="BS24" s="400"/>
      <c r="BT24" s="420"/>
      <c r="BU24" s="420"/>
      <c r="BV24" s="420"/>
      <c r="BW24" s="420"/>
      <c r="BX24" s="420"/>
      <c r="BY24" s="420"/>
      <c r="BZ24" s="420"/>
      <c r="CA24" s="420"/>
      <c r="CB24" s="420"/>
      <c r="CC24" s="420"/>
      <c r="CD24" s="420"/>
      <c r="CE24" s="420"/>
      <c r="CF24" s="420"/>
      <c r="CG24" s="432"/>
      <c r="CH24" s="444"/>
      <c r="CI24" s="456"/>
      <c r="CJ24" s="456"/>
      <c r="CK24" s="456"/>
      <c r="CL24" s="684"/>
      <c r="CM24" s="444"/>
      <c r="CN24" s="456"/>
      <c r="CO24" s="456"/>
      <c r="CP24" s="456"/>
      <c r="CQ24" s="684"/>
      <c r="CR24" s="444"/>
      <c r="CS24" s="456"/>
      <c r="CT24" s="456"/>
      <c r="CU24" s="456"/>
      <c r="CV24" s="684"/>
      <c r="CW24" s="444"/>
      <c r="CX24" s="456"/>
      <c r="CY24" s="456"/>
      <c r="CZ24" s="456"/>
      <c r="DA24" s="684"/>
      <c r="DB24" s="444"/>
      <c r="DC24" s="456"/>
      <c r="DD24" s="456"/>
      <c r="DE24" s="456"/>
      <c r="DF24" s="684"/>
      <c r="DG24" s="444"/>
      <c r="DH24" s="456"/>
      <c r="DI24" s="456"/>
      <c r="DJ24" s="456"/>
      <c r="DK24" s="684"/>
      <c r="DL24" s="444"/>
      <c r="DM24" s="456"/>
      <c r="DN24" s="456"/>
      <c r="DO24" s="456"/>
      <c r="DP24" s="684"/>
      <c r="DQ24" s="444"/>
      <c r="DR24" s="456"/>
      <c r="DS24" s="456"/>
      <c r="DT24" s="456"/>
      <c r="DU24" s="684"/>
      <c r="DV24" s="400"/>
      <c r="DW24" s="420"/>
      <c r="DX24" s="420"/>
      <c r="DY24" s="420"/>
      <c r="DZ24" s="720"/>
      <c r="EA24" s="576"/>
    </row>
    <row r="25" spans="1:131" ht="26.25" customHeight="1">
      <c r="A25" s="369" t="s">
        <v>423</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0"/>
      <c r="BS25" s="400"/>
      <c r="BT25" s="420"/>
      <c r="BU25" s="420"/>
      <c r="BV25" s="420"/>
      <c r="BW25" s="420"/>
      <c r="BX25" s="420"/>
      <c r="BY25" s="420"/>
      <c r="BZ25" s="420"/>
      <c r="CA25" s="420"/>
      <c r="CB25" s="420"/>
      <c r="CC25" s="420"/>
      <c r="CD25" s="420"/>
      <c r="CE25" s="420"/>
      <c r="CF25" s="420"/>
      <c r="CG25" s="432"/>
      <c r="CH25" s="444"/>
      <c r="CI25" s="456"/>
      <c r="CJ25" s="456"/>
      <c r="CK25" s="456"/>
      <c r="CL25" s="684"/>
      <c r="CM25" s="444"/>
      <c r="CN25" s="456"/>
      <c r="CO25" s="456"/>
      <c r="CP25" s="456"/>
      <c r="CQ25" s="684"/>
      <c r="CR25" s="444"/>
      <c r="CS25" s="456"/>
      <c r="CT25" s="456"/>
      <c r="CU25" s="456"/>
      <c r="CV25" s="684"/>
      <c r="CW25" s="444"/>
      <c r="CX25" s="456"/>
      <c r="CY25" s="456"/>
      <c r="CZ25" s="456"/>
      <c r="DA25" s="684"/>
      <c r="DB25" s="444"/>
      <c r="DC25" s="456"/>
      <c r="DD25" s="456"/>
      <c r="DE25" s="456"/>
      <c r="DF25" s="684"/>
      <c r="DG25" s="444"/>
      <c r="DH25" s="456"/>
      <c r="DI25" s="456"/>
      <c r="DJ25" s="456"/>
      <c r="DK25" s="684"/>
      <c r="DL25" s="444"/>
      <c r="DM25" s="456"/>
      <c r="DN25" s="456"/>
      <c r="DO25" s="456"/>
      <c r="DP25" s="684"/>
      <c r="DQ25" s="444"/>
      <c r="DR25" s="456"/>
      <c r="DS25" s="456"/>
      <c r="DT25" s="456"/>
      <c r="DU25" s="684"/>
      <c r="DV25" s="400"/>
      <c r="DW25" s="420"/>
      <c r="DX25" s="420"/>
      <c r="DY25" s="420"/>
      <c r="DZ25" s="720"/>
      <c r="EA25" s="365"/>
    </row>
    <row r="26" spans="1:131" ht="26.25" customHeight="1">
      <c r="A26" s="370" t="s">
        <v>441</v>
      </c>
      <c r="B26" s="397"/>
      <c r="C26" s="397"/>
      <c r="D26" s="397"/>
      <c r="E26" s="397"/>
      <c r="F26" s="397"/>
      <c r="G26" s="397"/>
      <c r="H26" s="397"/>
      <c r="I26" s="397"/>
      <c r="J26" s="397"/>
      <c r="K26" s="397"/>
      <c r="L26" s="397"/>
      <c r="M26" s="397"/>
      <c r="N26" s="397"/>
      <c r="O26" s="397"/>
      <c r="P26" s="429"/>
      <c r="Q26" s="435" t="s">
        <v>463</v>
      </c>
      <c r="R26" s="447"/>
      <c r="S26" s="447"/>
      <c r="T26" s="447"/>
      <c r="U26" s="458"/>
      <c r="V26" s="435" t="s">
        <v>464</v>
      </c>
      <c r="W26" s="447"/>
      <c r="X26" s="447"/>
      <c r="Y26" s="447"/>
      <c r="Z26" s="458"/>
      <c r="AA26" s="435" t="s">
        <v>465</v>
      </c>
      <c r="AB26" s="447"/>
      <c r="AC26" s="447"/>
      <c r="AD26" s="447"/>
      <c r="AE26" s="447"/>
      <c r="AF26" s="509" t="s">
        <v>250</v>
      </c>
      <c r="AG26" s="520"/>
      <c r="AH26" s="520"/>
      <c r="AI26" s="520"/>
      <c r="AJ26" s="527"/>
      <c r="AK26" s="447" t="s">
        <v>389</v>
      </c>
      <c r="AL26" s="447"/>
      <c r="AM26" s="447"/>
      <c r="AN26" s="447"/>
      <c r="AO26" s="458"/>
      <c r="AP26" s="435" t="s">
        <v>357</v>
      </c>
      <c r="AQ26" s="447"/>
      <c r="AR26" s="447"/>
      <c r="AS26" s="447"/>
      <c r="AT26" s="458"/>
      <c r="AU26" s="435" t="s">
        <v>466</v>
      </c>
      <c r="AV26" s="447"/>
      <c r="AW26" s="447"/>
      <c r="AX26" s="447"/>
      <c r="AY26" s="458"/>
      <c r="AZ26" s="435" t="s">
        <v>165</v>
      </c>
      <c r="BA26" s="447"/>
      <c r="BB26" s="447"/>
      <c r="BC26" s="447"/>
      <c r="BD26" s="458"/>
      <c r="BE26" s="435" t="s">
        <v>448</v>
      </c>
      <c r="BF26" s="447"/>
      <c r="BG26" s="447"/>
      <c r="BH26" s="447"/>
      <c r="BI26" s="522"/>
      <c r="BJ26" s="378"/>
      <c r="BK26" s="378"/>
      <c r="BL26" s="378"/>
      <c r="BM26" s="378"/>
      <c r="BN26" s="378"/>
      <c r="BO26" s="377"/>
      <c r="BP26" s="377"/>
      <c r="BQ26" s="373">
        <v>20</v>
      </c>
      <c r="BR26" s="640"/>
      <c r="BS26" s="400"/>
      <c r="BT26" s="420"/>
      <c r="BU26" s="420"/>
      <c r="BV26" s="420"/>
      <c r="BW26" s="420"/>
      <c r="BX26" s="420"/>
      <c r="BY26" s="420"/>
      <c r="BZ26" s="420"/>
      <c r="CA26" s="420"/>
      <c r="CB26" s="420"/>
      <c r="CC26" s="420"/>
      <c r="CD26" s="420"/>
      <c r="CE26" s="420"/>
      <c r="CF26" s="420"/>
      <c r="CG26" s="432"/>
      <c r="CH26" s="444"/>
      <c r="CI26" s="456"/>
      <c r="CJ26" s="456"/>
      <c r="CK26" s="456"/>
      <c r="CL26" s="684"/>
      <c r="CM26" s="444"/>
      <c r="CN26" s="456"/>
      <c r="CO26" s="456"/>
      <c r="CP26" s="456"/>
      <c r="CQ26" s="684"/>
      <c r="CR26" s="444"/>
      <c r="CS26" s="456"/>
      <c r="CT26" s="456"/>
      <c r="CU26" s="456"/>
      <c r="CV26" s="684"/>
      <c r="CW26" s="444"/>
      <c r="CX26" s="456"/>
      <c r="CY26" s="456"/>
      <c r="CZ26" s="456"/>
      <c r="DA26" s="684"/>
      <c r="DB26" s="444"/>
      <c r="DC26" s="456"/>
      <c r="DD26" s="456"/>
      <c r="DE26" s="456"/>
      <c r="DF26" s="684"/>
      <c r="DG26" s="444"/>
      <c r="DH26" s="456"/>
      <c r="DI26" s="456"/>
      <c r="DJ26" s="456"/>
      <c r="DK26" s="684"/>
      <c r="DL26" s="444"/>
      <c r="DM26" s="456"/>
      <c r="DN26" s="456"/>
      <c r="DO26" s="456"/>
      <c r="DP26" s="684"/>
      <c r="DQ26" s="444"/>
      <c r="DR26" s="456"/>
      <c r="DS26" s="456"/>
      <c r="DT26" s="456"/>
      <c r="DU26" s="684"/>
      <c r="DV26" s="400"/>
      <c r="DW26" s="420"/>
      <c r="DX26" s="420"/>
      <c r="DY26" s="420"/>
      <c r="DZ26" s="720"/>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40"/>
      <c r="BS27" s="400"/>
      <c r="BT27" s="420"/>
      <c r="BU27" s="420"/>
      <c r="BV27" s="420"/>
      <c r="BW27" s="420"/>
      <c r="BX27" s="420"/>
      <c r="BY27" s="420"/>
      <c r="BZ27" s="420"/>
      <c r="CA27" s="420"/>
      <c r="CB27" s="420"/>
      <c r="CC27" s="420"/>
      <c r="CD27" s="420"/>
      <c r="CE27" s="420"/>
      <c r="CF27" s="420"/>
      <c r="CG27" s="432"/>
      <c r="CH27" s="444"/>
      <c r="CI27" s="456"/>
      <c r="CJ27" s="456"/>
      <c r="CK27" s="456"/>
      <c r="CL27" s="684"/>
      <c r="CM27" s="444"/>
      <c r="CN27" s="456"/>
      <c r="CO27" s="456"/>
      <c r="CP27" s="456"/>
      <c r="CQ27" s="684"/>
      <c r="CR27" s="444"/>
      <c r="CS27" s="456"/>
      <c r="CT27" s="456"/>
      <c r="CU27" s="456"/>
      <c r="CV27" s="684"/>
      <c r="CW27" s="444"/>
      <c r="CX27" s="456"/>
      <c r="CY27" s="456"/>
      <c r="CZ27" s="456"/>
      <c r="DA27" s="684"/>
      <c r="DB27" s="444"/>
      <c r="DC27" s="456"/>
      <c r="DD27" s="456"/>
      <c r="DE27" s="456"/>
      <c r="DF27" s="684"/>
      <c r="DG27" s="444"/>
      <c r="DH27" s="456"/>
      <c r="DI27" s="456"/>
      <c r="DJ27" s="456"/>
      <c r="DK27" s="684"/>
      <c r="DL27" s="444"/>
      <c r="DM27" s="456"/>
      <c r="DN27" s="456"/>
      <c r="DO27" s="456"/>
      <c r="DP27" s="684"/>
      <c r="DQ27" s="444"/>
      <c r="DR27" s="456"/>
      <c r="DS27" s="456"/>
      <c r="DT27" s="456"/>
      <c r="DU27" s="684"/>
      <c r="DV27" s="400"/>
      <c r="DW27" s="420"/>
      <c r="DX27" s="420"/>
      <c r="DY27" s="420"/>
      <c r="DZ27" s="720"/>
      <c r="EA27" s="365"/>
    </row>
    <row r="28" spans="1:131" ht="26.25" customHeight="1">
      <c r="A28" s="376">
        <v>1</v>
      </c>
      <c r="B28" s="399" t="s">
        <v>467</v>
      </c>
      <c r="C28" s="419"/>
      <c r="D28" s="419"/>
      <c r="E28" s="419"/>
      <c r="F28" s="419"/>
      <c r="G28" s="419"/>
      <c r="H28" s="419"/>
      <c r="I28" s="419"/>
      <c r="J28" s="419"/>
      <c r="K28" s="419"/>
      <c r="L28" s="419"/>
      <c r="M28" s="419"/>
      <c r="N28" s="419"/>
      <c r="O28" s="419"/>
      <c r="P28" s="431"/>
      <c r="Q28" s="441">
        <v>586</v>
      </c>
      <c r="R28" s="453"/>
      <c r="S28" s="453"/>
      <c r="T28" s="453"/>
      <c r="U28" s="453"/>
      <c r="V28" s="453">
        <v>585</v>
      </c>
      <c r="W28" s="453"/>
      <c r="X28" s="453"/>
      <c r="Y28" s="453"/>
      <c r="Z28" s="453"/>
      <c r="AA28" s="453">
        <v>1</v>
      </c>
      <c r="AB28" s="453"/>
      <c r="AC28" s="453"/>
      <c r="AD28" s="453"/>
      <c r="AE28" s="495"/>
      <c r="AF28" s="511">
        <v>1</v>
      </c>
      <c r="AG28" s="453"/>
      <c r="AH28" s="453"/>
      <c r="AI28" s="453"/>
      <c r="AJ28" s="529"/>
      <c r="AK28" s="535">
        <v>76</v>
      </c>
      <c r="AL28" s="453"/>
      <c r="AM28" s="453"/>
      <c r="AN28" s="453"/>
      <c r="AO28" s="453"/>
      <c r="AP28" s="453" t="s">
        <v>202</v>
      </c>
      <c r="AQ28" s="453"/>
      <c r="AR28" s="453"/>
      <c r="AS28" s="453"/>
      <c r="AT28" s="453"/>
      <c r="AU28" s="453" t="s">
        <v>202</v>
      </c>
      <c r="AV28" s="453"/>
      <c r="AW28" s="453"/>
      <c r="AX28" s="453"/>
      <c r="AY28" s="453"/>
      <c r="AZ28" s="453" t="s">
        <v>202</v>
      </c>
      <c r="BA28" s="453"/>
      <c r="BB28" s="453"/>
      <c r="BC28" s="453"/>
      <c r="BD28" s="453"/>
      <c r="BE28" s="611"/>
      <c r="BF28" s="611"/>
      <c r="BG28" s="611"/>
      <c r="BH28" s="611"/>
      <c r="BI28" s="623"/>
      <c r="BJ28" s="378"/>
      <c r="BK28" s="378"/>
      <c r="BL28" s="378"/>
      <c r="BM28" s="378"/>
      <c r="BN28" s="378"/>
      <c r="BO28" s="377"/>
      <c r="BP28" s="377"/>
      <c r="BQ28" s="373">
        <v>22</v>
      </c>
      <c r="BR28" s="640"/>
      <c r="BS28" s="400"/>
      <c r="BT28" s="420"/>
      <c r="BU28" s="420"/>
      <c r="BV28" s="420"/>
      <c r="BW28" s="420"/>
      <c r="BX28" s="420"/>
      <c r="BY28" s="420"/>
      <c r="BZ28" s="420"/>
      <c r="CA28" s="420"/>
      <c r="CB28" s="420"/>
      <c r="CC28" s="420"/>
      <c r="CD28" s="420"/>
      <c r="CE28" s="420"/>
      <c r="CF28" s="420"/>
      <c r="CG28" s="432"/>
      <c r="CH28" s="444"/>
      <c r="CI28" s="456"/>
      <c r="CJ28" s="456"/>
      <c r="CK28" s="456"/>
      <c r="CL28" s="684"/>
      <c r="CM28" s="444"/>
      <c r="CN28" s="456"/>
      <c r="CO28" s="456"/>
      <c r="CP28" s="456"/>
      <c r="CQ28" s="684"/>
      <c r="CR28" s="444"/>
      <c r="CS28" s="456"/>
      <c r="CT28" s="456"/>
      <c r="CU28" s="456"/>
      <c r="CV28" s="684"/>
      <c r="CW28" s="444"/>
      <c r="CX28" s="456"/>
      <c r="CY28" s="456"/>
      <c r="CZ28" s="456"/>
      <c r="DA28" s="684"/>
      <c r="DB28" s="444"/>
      <c r="DC28" s="456"/>
      <c r="DD28" s="456"/>
      <c r="DE28" s="456"/>
      <c r="DF28" s="684"/>
      <c r="DG28" s="444"/>
      <c r="DH28" s="456"/>
      <c r="DI28" s="456"/>
      <c r="DJ28" s="456"/>
      <c r="DK28" s="684"/>
      <c r="DL28" s="444"/>
      <c r="DM28" s="456"/>
      <c r="DN28" s="456"/>
      <c r="DO28" s="456"/>
      <c r="DP28" s="684"/>
      <c r="DQ28" s="444"/>
      <c r="DR28" s="456"/>
      <c r="DS28" s="456"/>
      <c r="DT28" s="456"/>
      <c r="DU28" s="684"/>
      <c r="DV28" s="400"/>
      <c r="DW28" s="420"/>
      <c r="DX28" s="420"/>
      <c r="DY28" s="420"/>
      <c r="DZ28" s="720"/>
      <c r="EA28" s="365"/>
    </row>
    <row r="29" spans="1:131" ht="26.25" customHeight="1">
      <c r="A29" s="376">
        <v>2</v>
      </c>
      <c r="B29" s="400" t="s">
        <v>284</v>
      </c>
      <c r="C29" s="420"/>
      <c r="D29" s="420"/>
      <c r="E29" s="420"/>
      <c r="F29" s="420"/>
      <c r="G29" s="420"/>
      <c r="H29" s="420"/>
      <c r="I29" s="420"/>
      <c r="J29" s="420"/>
      <c r="K29" s="420"/>
      <c r="L29" s="420"/>
      <c r="M29" s="420"/>
      <c r="N29" s="420"/>
      <c r="O29" s="420"/>
      <c r="P29" s="432"/>
      <c r="Q29" s="438">
        <v>531</v>
      </c>
      <c r="R29" s="450"/>
      <c r="S29" s="450"/>
      <c r="T29" s="450"/>
      <c r="U29" s="450"/>
      <c r="V29" s="450">
        <v>504</v>
      </c>
      <c r="W29" s="450"/>
      <c r="X29" s="450"/>
      <c r="Y29" s="450"/>
      <c r="Z29" s="450"/>
      <c r="AA29" s="450">
        <v>27</v>
      </c>
      <c r="AB29" s="450"/>
      <c r="AC29" s="450"/>
      <c r="AD29" s="450"/>
      <c r="AE29" s="461"/>
      <c r="AF29" s="507">
        <v>27</v>
      </c>
      <c r="AG29" s="456"/>
      <c r="AH29" s="456"/>
      <c r="AI29" s="456"/>
      <c r="AJ29" s="525"/>
      <c r="AK29" s="460">
        <v>88</v>
      </c>
      <c r="AL29" s="450"/>
      <c r="AM29" s="450"/>
      <c r="AN29" s="450"/>
      <c r="AO29" s="450"/>
      <c r="AP29" s="450" t="s">
        <v>202</v>
      </c>
      <c r="AQ29" s="450"/>
      <c r="AR29" s="450"/>
      <c r="AS29" s="450"/>
      <c r="AT29" s="450"/>
      <c r="AU29" s="450" t="s">
        <v>202</v>
      </c>
      <c r="AV29" s="450"/>
      <c r="AW29" s="450"/>
      <c r="AX29" s="450"/>
      <c r="AY29" s="450"/>
      <c r="AZ29" s="596" t="s">
        <v>202</v>
      </c>
      <c r="BA29" s="605"/>
      <c r="BB29" s="605"/>
      <c r="BC29" s="605"/>
      <c r="BD29" s="609"/>
      <c r="BE29" s="565"/>
      <c r="BF29" s="565"/>
      <c r="BG29" s="565"/>
      <c r="BH29" s="565"/>
      <c r="BI29" s="588"/>
      <c r="BJ29" s="378"/>
      <c r="BK29" s="378"/>
      <c r="BL29" s="378"/>
      <c r="BM29" s="378"/>
      <c r="BN29" s="378"/>
      <c r="BO29" s="377"/>
      <c r="BP29" s="377"/>
      <c r="BQ29" s="373">
        <v>23</v>
      </c>
      <c r="BR29" s="640"/>
      <c r="BS29" s="400"/>
      <c r="BT29" s="420"/>
      <c r="BU29" s="420"/>
      <c r="BV29" s="420"/>
      <c r="BW29" s="420"/>
      <c r="BX29" s="420"/>
      <c r="BY29" s="420"/>
      <c r="BZ29" s="420"/>
      <c r="CA29" s="420"/>
      <c r="CB29" s="420"/>
      <c r="CC29" s="420"/>
      <c r="CD29" s="420"/>
      <c r="CE29" s="420"/>
      <c r="CF29" s="420"/>
      <c r="CG29" s="432"/>
      <c r="CH29" s="444"/>
      <c r="CI29" s="456"/>
      <c r="CJ29" s="456"/>
      <c r="CK29" s="456"/>
      <c r="CL29" s="684"/>
      <c r="CM29" s="444"/>
      <c r="CN29" s="456"/>
      <c r="CO29" s="456"/>
      <c r="CP29" s="456"/>
      <c r="CQ29" s="684"/>
      <c r="CR29" s="444"/>
      <c r="CS29" s="456"/>
      <c r="CT29" s="456"/>
      <c r="CU29" s="456"/>
      <c r="CV29" s="684"/>
      <c r="CW29" s="444"/>
      <c r="CX29" s="456"/>
      <c r="CY29" s="456"/>
      <c r="CZ29" s="456"/>
      <c r="DA29" s="684"/>
      <c r="DB29" s="444"/>
      <c r="DC29" s="456"/>
      <c r="DD29" s="456"/>
      <c r="DE29" s="456"/>
      <c r="DF29" s="684"/>
      <c r="DG29" s="444"/>
      <c r="DH29" s="456"/>
      <c r="DI29" s="456"/>
      <c r="DJ29" s="456"/>
      <c r="DK29" s="684"/>
      <c r="DL29" s="444"/>
      <c r="DM29" s="456"/>
      <c r="DN29" s="456"/>
      <c r="DO29" s="456"/>
      <c r="DP29" s="684"/>
      <c r="DQ29" s="444"/>
      <c r="DR29" s="456"/>
      <c r="DS29" s="456"/>
      <c r="DT29" s="456"/>
      <c r="DU29" s="684"/>
      <c r="DV29" s="400"/>
      <c r="DW29" s="420"/>
      <c r="DX29" s="420"/>
      <c r="DY29" s="420"/>
      <c r="DZ29" s="720"/>
      <c r="EA29" s="365"/>
    </row>
    <row r="30" spans="1:131" ht="26.25" customHeight="1">
      <c r="A30" s="376">
        <v>3</v>
      </c>
      <c r="B30" s="400" t="s">
        <v>229</v>
      </c>
      <c r="C30" s="420"/>
      <c r="D30" s="420"/>
      <c r="E30" s="420"/>
      <c r="F30" s="420"/>
      <c r="G30" s="420"/>
      <c r="H30" s="420"/>
      <c r="I30" s="420"/>
      <c r="J30" s="420"/>
      <c r="K30" s="420"/>
      <c r="L30" s="420"/>
      <c r="M30" s="420"/>
      <c r="N30" s="420"/>
      <c r="O30" s="420"/>
      <c r="P30" s="432"/>
      <c r="Q30" s="438">
        <v>70</v>
      </c>
      <c r="R30" s="450"/>
      <c r="S30" s="450"/>
      <c r="T30" s="450"/>
      <c r="U30" s="450"/>
      <c r="V30" s="450">
        <v>70</v>
      </c>
      <c r="W30" s="450"/>
      <c r="X30" s="450"/>
      <c r="Y30" s="450"/>
      <c r="Z30" s="450"/>
      <c r="AA30" s="450">
        <v>0</v>
      </c>
      <c r="AB30" s="450"/>
      <c r="AC30" s="450"/>
      <c r="AD30" s="450"/>
      <c r="AE30" s="461"/>
      <c r="AF30" s="507">
        <v>0</v>
      </c>
      <c r="AG30" s="456"/>
      <c r="AH30" s="456"/>
      <c r="AI30" s="456"/>
      <c r="AJ30" s="525"/>
      <c r="AK30" s="460">
        <v>27</v>
      </c>
      <c r="AL30" s="450"/>
      <c r="AM30" s="450"/>
      <c r="AN30" s="450"/>
      <c r="AO30" s="450"/>
      <c r="AP30" s="450" t="s">
        <v>202</v>
      </c>
      <c r="AQ30" s="450"/>
      <c r="AR30" s="450"/>
      <c r="AS30" s="450"/>
      <c r="AT30" s="450"/>
      <c r="AU30" s="450" t="s">
        <v>202</v>
      </c>
      <c r="AV30" s="450"/>
      <c r="AW30" s="450"/>
      <c r="AX30" s="450"/>
      <c r="AY30" s="450"/>
      <c r="AZ30" s="596" t="s">
        <v>202</v>
      </c>
      <c r="BA30" s="605"/>
      <c r="BB30" s="605"/>
      <c r="BC30" s="605"/>
      <c r="BD30" s="609"/>
      <c r="BE30" s="565"/>
      <c r="BF30" s="565"/>
      <c r="BG30" s="565"/>
      <c r="BH30" s="565"/>
      <c r="BI30" s="588"/>
      <c r="BJ30" s="378"/>
      <c r="BK30" s="378"/>
      <c r="BL30" s="378"/>
      <c r="BM30" s="378"/>
      <c r="BN30" s="378"/>
      <c r="BO30" s="377"/>
      <c r="BP30" s="377"/>
      <c r="BQ30" s="373">
        <v>24</v>
      </c>
      <c r="BR30" s="640"/>
      <c r="BS30" s="400"/>
      <c r="BT30" s="420"/>
      <c r="BU30" s="420"/>
      <c r="BV30" s="420"/>
      <c r="BW30" s="420"/>
      <c r="BX30" s="420"/>
      <c r="BY30" s="420"/>
      <c r="BZ30" s="420"/>
      <c r="CA30" s="420"/>
      <c r="CB30" s="420"/>
      <c r="CC30" s="420"/>
      <c r="CD30" s="420"/>
      <c r="CE30" s="420"/>
      <c r="CF30" s="420"/>
      <c r="CG30" s="432"/>
      <c r="CH30" s="444"/>
      <c r="CI30" s="456"/>
      <c r="CJ30" s="456"/>
      <c r="CK30" s="456"/>
      <c r="CL30" s="684"/>
      <c r="CM30" s="444"/>
      <c r="CN30" s="456"/>
      <c r="CO30" s="456"/>
      <c r="CP30" s="456"/>
      <c r="CQ30" s="684"/>
      <c r="CR30" s="444"/>
      <c r="CS30" s="456"/>
      <c r="CT30" s="456"/>
      <c r="CU30" s="456"/>
      <c r="CV30" s="684"/>
      <c r="CW30" s="444"/>
      <c r="CX30" s="456"/>
      <c r="CY30" s="456"/>
      <c r="CZ30" s="456"/>
      <c r="DA30" s="684"/>
      <c r="DB30" s="444"/>
      <c r="DC30" s="456"/>
      <c r="DD30" s="456"/>
      <c r="DE30" s="456"/>
      <c r="DF30" s="684"/>
      <c r="DG30" s="444"/>
      <c r="DH30" s="456"/>
      <c r="DI30" s="456"/>
      <c r="DJ30" s="456"/>
      <c r="DK30" s="684"/>
      <c r="DL30" s="444"/>
      <c r="DM30" s="456"/>
      <c r="DN30" s="456"/>
      <c r="DO30" s="456"/>
      <c r="DP30" s="684"/>
      <c r="DQ30" s="444"/>
      <c r="DR30" s="456"/>
      <c r="DS30" s="456"/>
      <c r="DT30" s="456"/>
      <c r="DU30" s="684"/>
      <c r="DV30" s="400"/>
      <c r="DW30" s="420"/>
      <c r="DX30" s="420"/>
      <c r="DY30" s="420"/>
      <c r="DZ30" s="720"/>
      <c r="EA30" s="365"/>
    </row>
    <row r="31" spans="1:131" ht="26.25" customHeight="1">
      <c r="A31" s="376">
        <v>4</v>
      </c>
      <c r="B31" s="400" t="s">
        <v>468</v>
      </c>
      <c r="C31" s="420"/>
      <c r="D31" s="420"/>
      <c r="E31" s="420"/>
      <c r="F31" s="420"/>
      <c r="G31" s="420"/>
      <c r="H31" s="420"/>
      <c r="I31" s="420"/>
      <c r="J31" s="420"/>
      <c r="K31" s="420"/>
      <c r="L31" s="420"/>
      <c r="M31" s="420"/>
      <c r="N31" s="420"/>
      <c r="O31" s="420"/>
      <c r="P31" s="432"/>
      <c r="Q31" s="438">
        <v>599</v>
      </c>
      <c r="R31" s="450"/>
      <c r="S31" s="450"/>
      <c r="T31" s="450"/>
      <c r="U31" s="450"/>
      <c r="V31" s="450">
        <v>547</v>
      </c>
      <c r="W31" s="450"/>
      <c r="X31" s="450"/>
      <c r="Y31" s="450"/>
      <c r="Z31" s="450"/>
      <c r="AA31" s="450">
        <v>52</v>
      </c>
      <c r="AB31" s="450"/>
      <c r="AC31" s="450"/>
      <c r="AD31" s="450"/>
      <c r="AE31" s="461"/>
      <c r="AF31" s="507">
        <v>247</v>
      </c>
      <c r="AG31" s="456"/>
      <c r="AH31" s="456"/>
      <c r="AI31" s="456"/>
      <c r="AJ31" s="525"/>
      <c r="AK31" s="460">
        <v>302</v>
      </c>
      <c r="AL31" s="450"/>
      <c r="AM31" s="450"/>
      <c r="AN31" s="450"/>
      <c r="AO31" s="450"/>
      <c r="AP31" s="450">
        <v>92</v>
      </c>
      <c r="AQ31" s="450"/>
      <c r="AR31" s="450"/>
      <c r="AS31" s="450"/>
      <c r="AT31" s="450"/>
      <c r="AU31" s="450">
        <v>67</v>
      </c>
      <c r="AV31" s="450"/>
      <c r="AW31" s="450"/>
      <c r="AX31" s="450"/>
      <c r="AY31" s="450"/>
      <c r="AZ31" s="596" t="s">
        <v>202</v>
      </c>
      <c r="BA31" s="605"/>
      <c r="BB31" s="605"/>
      <c r="BC31" s="605"/>
      <c r="BD31" s="609"/>
      <c r="BE31" s="565" t="s">
        <v>469</v>
      </c>
      <c r="BF31" s="565"/>
      <c r="BG31" s="565"/>
      <c r="BH31" s="565"/>
      <c r="BI31" s="588"/>
      <c r="BJ31" s="378"/>
      <c r="BK31" s="378"/>
      <c r="BL31" s="378"/>
      <c r="BM31" s="378"/>
      <c r="BN31" s="378"/>
      <c r="BO31" s="377"/>
      <c r="BP31" s="377"/>
      <c r="BQ31" s="373">
        <v>25</v>
      </c>
      <c r="BR31" s="640"/>
      <c r="BS31" s="400"/>
      <c r="BT31" s="420"/>
      <c r="BU31" s="420"/>
      <c r="BV31" s="420"/>
      <c r="BW31" s="420"/>
      <c r="BX31" s="420"/>
      <c r="BY31" s="420"/>
      <c r="BZ31" s="420"/>
      <c r="CA31" s="420"/>
      <c r="CB31" s="420"/>
      <c r="CC31" s="420"/>
      <c r="CD31" s="420"/>
      <c r="CE31" s="420"/>
      <c r="CF31" s="420"/>
      <c r="CG31" s="432"/>
      <c r="CH31" s="444"/>
      <c r="CI31" s="456"/>
      <c r="CJ31" s="456"/>
      <c r="CK31" s="456"/>
      <c r="CL31" s="684"/>
      <c r="CM31" s="444"/>
      <c r="CN31" s="456"/>
      <c r="CO31" s="456"/>
      <c r="CP31" s="456"/>
      <c r="CQ31" s="684"/>
      <c r="CR31" s="444"/>
      <c r="CS31" s="456"/>
      <c r="CT31" s="456"/>
      <c r="CU31" s="456"/>
      <c r="CV31" s="684"/>
      <c r="CW31" s="444"/>
      <c r="CX31" s="456"/>
      <c r="CY31" s="456"/>
      <c r="CZ31" s="456"/>
      <c r="DA31" s="684"/>
      <c r="DB31" s="444"/>
      <c r="DC31" s="456"/>
      <c r="DD31" s="456"/>
      <c r="DE31" s="456"/>
      <c r="DF31" s="684"/>
      <c r="DG31" s="444"/>
      <c r="DH31" s="456"/>
      <c r="DI31" s="456"/>
      <c r="DJ31" s="456"/>
      <c r="DK31" s="684"/>
      <c r="DL31" s="444"/>
      <c r="DM31" s="456"/>
      <c r="DN31" s="456"/>
      <c r="DO31" s="456"/>
      <c r="DP31" s="684"/>
      <c r="DQ31" s="444"/>
      <c r="DR31" s="456"/>
      <c r="DS31" s="456"/>
      <c r="DT31" s="456"/>
      <c r="DU31" s="684"/>
      <c r="DV31" s="400"/>
      <c r="DW31" s="420"/>
      <c r="DX31" s="420"/>
      <c r="DY31" s="420"/>
      <c r="DZ31" s="720"/>
      <c r="EA31" s="365"/>
    </row>
    <row r="32" spans="1:131" ht="26.25" customHeight="1">
      <c r="A32" s="376">
        <v>5</v>
      </c>
      <c r="B32" s="400" t="s">
        <v>48</v>
      </c>
      <c r="C32" s="420"/>
      <c r="D32" s="420"/>
      <c r="E32" s="420"/>
      <c r="F32" s="420"/>
      <c r="G32" s="420"/>
      <c r="H32" s="420"/>
      <c r="I32" s="420"/>
      <c r="J32" s="420"/>
      <c r="K32" s="420"/>
      <c r="L32" s="420"/>
      <c r="M32" s="420"/>
      <c r="N32" s="420"/>
      <c r="O32" s="420"/>
      <c r="P32" s="432"/>
      <c r="Q32" s="438">
        <v>130</v>
      </c>
      <c r="R32" s="450"/>
      <c r="S32" s="450"/>
      <c r="T32" s="450"/>
      <c r="U32" s="450"/>
      <c r="V32" s="450">
        <v>127</v>
      </c>
      <c r="W32" s="450"/>
      <c r="X32" s="450"/>
      <c r="Y32" s="450"/>
      <c r="Z32" s="450"/>
      <c r="AA32" s="450">
        <v>-3</v>
      </c>
      <c r="AB32" s="450"/>
      <c r="AC32" s="450"/>
      <c r="AD32" s="450"/>
      <c r="AE32" s="461"/>
      <c r="AF32" s="507">
        <v>4</v>
      </c>
      <c r="AG32" s="456"/>
      <c r="AH32" s="456"/>
      <c r="AI32" s="456"/>
      <c r="AJ32" s="525"/>
      <c r="AK32" s="460">
        <v>100</v>
      </c>
      <c r="AL32" s="450"/>
      <c r="AM32" s="450"/>
      <c r="AN32" s="450"/>
      <c r="AO32" s="450"/>
      <c r="AP32" s="450">
        <v>593</v>
      </c>
      <c r="AQ32" s="450"/>
      <c r="AR32" s="450"/>
      <c r="AS32" s="450"/>
      <c r="AT32" s="450"/>
      <c r="AU32" s="450">
        <v>506</v>
      </c>
      <c r="AV32" s="450"/>
      <c r="AW32" s="450"/>
      <c r="AX32" s="450"/>
      <c r="AY32" s="450"/>
      <c r="AZ32" s="596" t="s">
        <v>202</v>
      </c>
      <c r="BA32" s="605"/>
      <c r="BB32" s="605"/>
      <c r="BC32" s="605"/>
      <c r="BD32" s="609"/>
      <c r="BE32" s="565" t="s">
        <v>22</v>
      </c>
      <c r="BF32" s="565"/>
      <c r="BG32" s="565"/>
      <c r="BH32" s="565"/>
      <c r="BI32" s="588"/>
      <c r="BJ32" s="378"/>
      <c r="BK32" s="378"/>
      <c r="BL32" s="378"/>
      <c r="BM32" s="378"/>
      <c r="BN32" s="378"/>
      <c r="BO32" s="377"/>
      <c r="BP32" s="377"/>
      <c r="BQ32" s="373">
        <v>26</v>
      </c>
      <c r="BR32" s="640"/>
      <c r="BS32" s="400"/>
      <c r="BT32" s="420"/>
      <c r="BU32" s="420"/>
      <c r="BV32" s="420"/>
      <c r="BW32" s="420"/>
      <c r="BX32" s="420"/>
      <c r="BY32" s="420"/>
      <c r="BZ32" s="420"/>
      <c r="CA32" s="420"/>
      <c r="CB32" s="420"/>
      <c r="CC32" s="420"/>
      <c r="CD32" s="420"/>
      <c r="CE32" s="420"/>
      <c r="CF32" s="420"/>
      <c r="CG32" s="432"/>
      <c r="CH32" s="444"/>
      <c r="CI32" s="456"/>
      <c r="CJ32" s="456"/>
      <c r="CK32" s="456"/>
      <c r="CL32" s="684"/>
      <c r="CM32" s="444"/>
      <c r="CN32" s="456"/>
      <c r="CO32" s="456"/>
      <c r="CP32" s="456"/>
      <c r="CQ32" s="684"/>
      <c r="CR32" s="444"/>
      <c r="CS32" s="456"/>
      <c r="CT32" s="456"/>
      <c r="CU32" s="456"/>
      <c r="CV32" s="684"/>
      <c r="CW32" s="444"/>
      <c r="CX32" s="456"/>
      <c r="CY32" s="456"/>
      <c r="CZ32" s="456"/>
      <c r="DA32" s="684"/>
      <c r="DB32" s="444"/>
      <c r="DC32" s="456"/>
      <c r="DD32" s="456"/>
      <c r="DE32" s="456"/>
      <c r="DF32" s="684"/>
      <c r="DG32" s="444"/>
      <c r="DH32" s="456"/>
      <c r="DI32" s="456"/>
      <c r="DJ32" s="456"/>
      <c r="DK32" s="684"/>
      <c r="DL32" s="444"/>
      <c r="DM32" s="456"/>
      <c r="DN32" s="456"/>
      <c r="DO32" s="456"/>
      <c r="DP32" s="684"/>
      <c r="DQ32" s="444"/>
      <c r="DR32" s="456"/>
      <c r="DS32" s="456"/>
      <c r="DT32" s="456"/>
      <c r="DU32" s="684"/>
      <c r="DV32" s="400"/>
      <c r="DW32" s="420"/>
      <c r="DX32" s="420"/>
      <c r="DY32" s="420"/>
      <c r="DZ32" s="720"/>
      <c r="EA32" s="365"/>
    </row>
    <row r="33" spans="1:131" ht="26.25" customHeight="1">
      <c r="A33" s="376">
        <v>6</v>
      </c>
      <c r="B33" s="400" t="s">
        <v>42</v>
      </c>
      <c r="C33" s="420"/>
      <c r="D33" s="420"/>
      <c r="E33" s="420"/>
      <c r="F33" s="420"/>
      <c r="G33" s="420"/>
      <c r="H33" s="420"/>
      <c r="I33" s="420"/>
      <c r="J33" s="420"/>
      <c r="K33" s="420"/>
      <c r="L33" s="420"/>
      <c r="M33" s="420"/>
      <c r="N33" s="420"/>
      <c r="O33" s="420"/>
      <c r="P33" s="432"/>
      <c r="Q33" s="438">
        <v>82</v>
      </c>
      <c r="R33" s="450"/>
      <c r="S33" s="450"/>
      <c r="T33" s="450"/>
      <c r="U33" s="450"/>
      <c r="V33" s="450">
        <v>73</v>
      </c>
      <c r="W33" s="450"/>
      <c r="X33" s="450"/>
      <c r="Y33" s="450"/>
      <c r="Z33" s="450"/>
      <c r="AA33" s="450">
        <v>-9</v>
      </c>
      <c r="AB33" s="450"/>
      <c r="AC33" s="450"/>
      <c r="AD33" s="450"/>
      <c r="AE33" s="461"/>
      <c r="AF33" s="507">
        <v>9</v>
      </c>
      <c r="AG33" s="456"/>
      <c r="AH33" s="456"/>
      <c r="AI33" s="456"/>
      <c r="AJ33" s="525"/>
      <c r="AK33" s="460">
        <v>58</v>
      </c>
      <c r="AL33" s="450"/>
      <c r="AM33" s="450"/>
      <c r="AN33" s="450"/>
      <c r="AO33" s="450"/>
      <c r="AP33" s="450">
        <v>300</v>
      </c>
      <c r="AQ33" s="450"/>
      <c r="AR33" s="450"/>
      <c r="AS33" s="450"/>
      <c r="AT33" s="450"/>
      <c r="AU33" s="450">
        <v>300</v>
      </c>
      <c r="AV33" s="450"/>
      <c r="AW33" s="450"/>
      <c r="AX33" s="450"/>
      <c r="AY33" s="450"/>
      <c r="AZ33" s="596" t="s">
        <v>202</v>
      </c>
      <c r="BA33" s="605"/>
      <c r="BB33" s="605"/>
      <c r="BC33" s="605"/>
      <c r="BD33" s="609"/>
      <c r="BE33" s="565" t="s">
        <v>22</v>
      </c>
      <c r="BF33" s="565"/>
      <c r="BG33" s="565"/>
      <c r="BH33" s="565"/>
      <c r="BI33" s="588"/>
      <c r="BJ33" s="378"/>
      <c r="BK33" s="378"/>
      <c r="BL33" s="378"/>
      <c r="BM33" s="378"/>
      <c r="BN33" s="378"/>
      <c r="BO33" s="377"/>
      <c r="BP33" s="377"/>
      <c r="BQ33" s="373">
        <v>27</v>
      </c>
      <c r="BR33" s="640"/>
      <c r="BS33" s="400"/>
      <c r="BT33" s="420"/>
      <c r="BU33" s="420"/>
      <c r="BV33" s="420"/>
      <c r="BW33" s="420"/>
      <c r="BX33" s="420"/>
      <c r="BY33" s="420"/>
      <c r="BZ33" s="420"/>
      <c r="CA33" s="420"/>
      <c r="CB33" s="420"/>
      <c r="CC33" s="420"/>
      <c r="CD33" s="420"/>
      <c r="CE33" s="420"/>
      <c r="CF33" s="420"/>
      <c r="CG33" s="432"/>
      <c r="CH33" s="444"/>
      <c r="CI33" s="456"/>
      <c r="CJ33" s="456"/>
      <c r="CK33" s="456"/>
      <c r="CL33" s="684"/>
      <c r="CM33" s="444"/>
      <c r="CN33" s="456"/>
      <c r="CO33" s="456"/>
      <c r="CP33" s="456"/>
      <c r="CQ33" s="684"/>
      <c r="CR33" s="444"/>
      <c r="CS33" s="456"/>
      <c r="CT33" s="456"/>
      <c r="CU33" s="456"/>
      <c r="CV33" s="684"/>
      <c r="CW33" s="444"/>
      <c r="CX33" s="456"/>
      <c r="CY33" s="456"/>
      <c r="CZ33" s="456"/>
      <c r="DA33" s="684"/>
      <c r="DB33" s="444"/>
      <c r="DC33" s="456"/>
      <c r="DD33" s="456"/>
      <c r="DE33" s="456"/>
      <c r="DF33" s="684"/>
      <c r="DG33" s="444"/>
      <c r="DH33" s="456"/>
      <c r="DI33" s="456"/>
      <c r="DJ33" s="456"/>
      <c r="DK33" s="684"/>
      <c r="DL33" s="444"/>
      <c r="DM33" s="456"/>
      <c r="DN33" s="456"/>
      <c r="DO33" s="456"/>
      <c r="DP33" s="684"/>
      <c r="DQ33" s="444"/>
      <c r="DR33" s="456"/>
      <c r="DS33" s="456"/>
      <c r="DT33" s="456"/>
      <c r="DU33" s="684"/>
      <c r="DV33" s="400"/>
      <c r="DW33" s="420"/>
      <c r="DX33" s="420"/>
      <c r="DY33" s="420"/>
      <c r="DZ33" s="720"/>
      <c r="EA33" s="365"/>
    </row>
    <row r="34" spans="1:131" ht="26.25" customHeight="1">
      <c r="A34" s="376">
        <v>7</v>
      </c>
      <c r="B34" s="400" t="s">
        <v>470</v>
      </c>
      <c r="C34" s="420"/>
      <c r="D34" s="420"/>
      <c r="E34" s="420"/>
      <c r="F34" s="420"/>
      <c r="G34" s="420"/>
      <c r="H34" s="420"/>
      <c r="I34" s="420"/>
      <c r="J34" s="420"/>
      <c r="K34" s="420"/>
      <c r="L34" s="420"/>
      <c r="M34" s="420"/>
      <c r="N34" s="420"/>
      <c r="O34" s="420"/>
      <c r="P34" s="432"/>
      <c r="Q34" s="438">
        <v>30</v>
      </c>
      <c r="R34" s="450"/>
      <c r="S34" s="450"/>
      <c r="T34" s="450"/>
      <c r="U34" s="450"/>
      <c r="V34" s="450">
        <v>28</v>
      </c>
      <c r="W34" s="450"/>
      <c r="X34" s="450"/>
      <c r="Y34" s="450"/>
      <c r="Z34" s="450"/>
      <c r="AA34" s="450">
        <v>-2</v>
      </c>
      <c r="AB34" s="450"/>
      <c r="AC34" s="450"/>
      <c r="AD34" s="450"/>
      <c r="AE34" s="461"/>
      <c r="AF34" s="507">
        <v>2</v>
      </c>
      <c r="AG34" s="456"/>
      <c r="AH34" s="456"/>
      <c r="AI34" s="456"/>
      <c r="AJ34" s="525"/>
      <c r="AK34" s="460">
        <v>22</v>
      </c>
      <c r="AL34" s="450"/>
      <c r="AM34" s="450"/>
      <c r="AN34" s="450"/>
      <c r="AO34" s="450"/>
      <c r="AP34" s="450">
        <v>108</v>
      </c>
      <c r="AQ34" s="450"/>
      <c r="AR34" s="450"/>
      <c r="AS34" s="450"/>
      <c r="AT34" s="450"/>
      <c r="AU34" s="450">
        <v>108</v>
      </c>
      <c r="AV34" s="450"/>
      <c r="AW34" s="450"/>
      <c r="AX34" s="450"/>
      <c r="AY34" s="450"/>
      <c r="AZ34" s="596" t="s">
        <v>202</v>
      </c>
      <c r="BA34" s="605"/>
      <c r="BB34" s="605"/>
      <c r="BC34" s="605"/>
      <c r="BD34" s="609"/>
      <c r="BE34" s="565" t="s">
        <v>22</v>
      </c>
      <c r="BF34" s="565"/>
      <c r="BG34" s="565"/>
      <c r="BH34" s="565"/>
      <c r="BI34" s="588"/>
      <c r="BJ34" s="378"/>
      <c r="BK34" s="378"/>
      <c r="BL34" s="378"/>
      <c r="BM34" s="378"/>
      <c r="BN34" s="378"/>
      <c r="BO34" s="377"/>
      <c r="BP34" s="377"/>
      <c r="BQ34" s="373">
        <v>28</v>
      </c>
      <c r="BR34" s="640"/>
      <c r="BS34" s="400"/>
      <c r="BT34" s="420"/>
      <c r="BU34" s="420"/>
      <c r="BV34" s="420"/>
      <c r="BW34" s="420"/>
      <c r="BX34" s="420"/>
      <c r="BY34" s="420"/>
      <c r="BZ34" s="420"/>
      <c r="CA34" s="420"/>
      <c r="CB34" s="420"/>
      <c r="CC34" s="420"/>
      <c r="CD34" s="420"/>
      <c r="CE34" s="420"/>
      <c r="CF34" s="420"/>
      <c r="CG34" s="432"/>
      <c r="CH34" s="444"/>
      <c r="CI34" s="456"/>
      <c r="CJ34" s="456"/>
      <c r="CK34" s="456"/>
      <c r="CL34" s="684"/>
      <c r="CM34" s="444"/>
      <c r="CN34" s="456"/>
      <c r="CO34" s="456"/>
      <c r="CP34" s="456"/>
      <c r="CQ34" s="684"/>
      <c r="CR34" s="444"/>
      <c r="CS34" s="456"/>
      <c r="CT34" s="456"/>
      <c r="CU34" s="456"/>
      <c r="CV34" s="684"/>
      <c r="CW34" s="444"/>
      <c r="CX34" s="456"/>
      <c r="CY34" s="456"/>
      <c r="CZ34" s="456"/>
      <c r="DA34" s="684"/>
      <c r="DB34" s="444"/>
      <c r="DC34" s="456"/>
      <c r="DD34" s="456"/>
      <c r="DE34" s="456"/>
      <c r="DF34" s="684"/>
      <c r="DG34" s="444"/>
      <c r="DH34" s="456"/>
      <c r="DI34" s="456"/>
      <c r="DJ34" s="456"/>
      <c r="DK34" s="684"/>
      <c r="DL34" s="444"/>
      <c r="DM34" s="456"/>
      <c r="DN34" s="456"/>
      <c r="DO34" s="456"/>
      <c r="DP34" s="684"/>
      <c r="DQ34" s="444"/>
      <c r="DR34" s="456"/>
      <c r="DS34" s="456"/>
      <c r="DT34" s="456"/>
      <c r="DU34" s="684"/>
      <c r="DV34" s="400"/>
      <c r="DW34" s="420"/>
      <c r="DX34" s="420"/>
      <c r="DY34" s="420"/>
      <c r="DZ34" s="720"/>
      <c r="EA34" s="365"/>
    </row>
    <row r="35" spans="1:131" ht="26.25" customHeight="1">
      <c r="A35" s="376">
        <v>8</v>
      </c>
      <c r="B35" s="400" t="s">
        <v>303</v>
      </c>
      <c r="C35" s="420"/>
      <c r="D35" s="420"/>
      <c r="E35" s="420"/>
      <c r="F35" s="420"/>
      <c r="G35" s="420"/>
      <c r="H35" s="420"/>
      <c r="I35" s="420"/>
      <c r="J35" s="420"/>
      <c r="K35" s="420"/>
      <c r="L35" s="420"/>
      <c r="M35" s="420"/>
      <c r="N35" s="420"/>
      <c r="O35" s="420"/>
      <c r="P35" s="432"/>
      <c r="Q35" s="438">
        <v>817</v>
      </c>
      <c r="R35" s="450"/>
      <c r="S35" s="450"/>
      <c r="T35" s="450"/>
      <c r="U35" s="450"/>
      <c r="V35" s="450">
        <v>759</v>
      </c>
      <c r="W35" s="450"/>
      <c r="X35" s="450"/>
      <c r="Y35" s="450"/>
      <c r="Z35" s="450"/>
      <c r="AA35" s="450">
        <v>-27</v>
      </c>
      <c r="AB35" s="450"/>
      <c r="AC35" s="450"/>
      <c r="AD35" s="450"/>
      <c r="AE35" s="461"/>
      <c r="AF35" s="507">
        <v>58</v>
      </c>
      <c r="AG35" s="456"/>
      <c r="AH35" s="456"/>
      <c r="AI35" s="456"/>
      <c r="AJ35" s="525"/>
      <c r="AK35" s="460">
        <v>96</v>
      </c>
      <c r="AL35" s="450"/>
      <c r="AM35" s="450"/>
      <c r="AN35" s="450"/>
      <c r="AO35" s="450"/>
      <c r="AP35" s="450">
        <v>1155</v>
      </c>
      <c r="AQ35" s="450"/>
      <c r="AR35" s="450"/>
      <c r="AS35" s="450"/>
      <c r="AT35" s="450"/>
      <c r="AU35" s="450">
        <v>1155</v>
      </c>
      <c r="AV35" s="450"/>
      <c r="AW35" s="450"/>
      <c r="AX35" s="450"/>
      <c r="AY35" s="450"/>
      <c r="AZ35" s="596" t="s">
        <v>202</v>
      </c>
      <c r="BA35" s="605"/>
      <c r="BB35" s="605"/>
      <c r="BC35" s="605"/>
      <c r="BD35" s="609"/>
      <c r="BE35" s="565" t="s">
        <v>22</v>
      </c>
      <c r="BF35" s="565"/>
      <c r="BG35" s="565"/>
      <c r="BH35" s="565"/>
      <c r="BI35" s="588"/>
      <c r="BJ35" s="378"/>
      <c r="BK35" s="378"/>
      <c r="BL35" s="378"/>
      <c r="BM35" s="378"/>
      <c r="BN35" s="378"/>
      <c r="BO35" s="377"/>
      <c r="BP35" s="377"/>
      <c r="BQ35" s="373">
        <v>29</v>
      </c>
      <c r="BR35" s="640"/>
      <c r="BS35" s="400"/>
      <c r="BT35" s="420"/>
      <c r="BU35" s="420"/>
      <c r="BV35" s="420"/>
      <c r="BW35" s="420"/>
      <c r="BX35" s="420"/>
      <c r="BY35" s="420"/>
      <c r="BZ35" s="420"/>
      <c r="CA35" s="420"/>
      <c r="CB35" s="420"/>
      <c r="CC35" s="420"/>
      <c r="CD35" s="420"/>
      <c r="CE35" s="420"/>
      <c r="CF35" s="420"/>
      <c r="CG35" s="432"/>
      <c r="CH35" s="444"/>
      <c r="CI35" s="456"/>
      <c r="CJ35" s="456"/>
      <c r="CK35" s="456"/>
      <c r="CL35" s="684"/>
      <c r="CM35" s="444"/>
      <c r="CN35" s="456"/>
      <c r="CO35" s="456"/>
      <c r="CP35" s="456"/>
      <c r="CQ35" s="684"/>
      <c r="CR35" s="444"/>
      <c r="CS35" s="456"/>
      <c r="CT35" s="456"/>
      <c r="CU35" s="456"/>
      <c r="CV35" s="684"/>
      <c r="CW35" s="444"/>
      <c r="CX35" s="456"/>
      <c r="CY35" s="456"/>
      <c r="CZ35" s="456"/>
      <c r="DA35" s="684"/>
      <c r="DB35" s="444"/>
      <c r="DC35" s="456"/>
      <c r="DD35" s="456"/>
      <c r="DE35" s="456"/>
      <c r="DF35" s="684"/>
      <c r="DG35" s="444"/>
      <c r="DH35" s="456"/>
      <c r="DI35" s="456"/>
      <c r="DJ35" s="456"/>
      <c r="DK35" s="684"/>
      <c r="DL35" s="444"/>
      <c r="DM35" s="456"/>
      <c r="DN35" s="456"/>
      <c r="DO35" s="456"/>
      <c r="DP35" s="684"/>
      <c r="DQ35" s="444"/>
      <c r="DR35" s="456"/>
      <c r="DS35" s="456"/>
      <c r="DT35" s="456"/>
      <c r="DU35" s="684"/>
      <c r="DV35" s="400"/>
      <c r="DW35" s="420"/>
      <c r="DX35" s="420"/>
      <c r="DY35" s="420"/>
      <c r="DZ35" s="720"/>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40"/>
      <c r="BS36" s="400"/>
      <c r="BT36" s="420"/>
      <c r="BU36" s="420"/>
      <c r="BV36" s="420"/>
      <c r="BW36" s="420"/>
      <c r="BX36" s="420"/>
      <c r="BY36" s="420"/>
      <c r="BZ36" s="420"/>
      <c r="CA36" s="420"/>
      <c r="CB36" s="420"/>
      <c r="CC36" s="420"/>
      <c r="CD36" s="420"/>
      <c r="CE36" s="420"/>
      <c r="CF36" s="420"/>
      <c r="CG36" s="432"/>
      <c r="CH36" s="444"/>
      <c r="CI36" s="456"/>
      <c r="CJ36" s="456"/>
      <c r="CK36" s="456"/>
      <c r="CL36" s="684"/>
      <c r="CM36" s="444"/>
      <c r="CN36" s="456"/>
      <c r="CO36" s="456"/>
      <c r="CP36" s="456"/>
      <c r="CQ36" s="684"/>
      <c r="CR36" s="444"/>
      <c r="CS36" s="456"/>
      <c r="CT36" s="456"/>
      <c r="CU36" s="456"/>
      <c r="CV36" s="684"/>
      <c r="CW36" s="444"/>
      <c r="CX36" s="456"/>
      <c r="CY36" s="456"/>
      <c r="CZ36" s="456"/>
      <c r="DA36" s="684"/>
      <c r="DB36" s="444"/>
      <c r="DC36" s="456"/>
      <c r="DD36" s="456"/>
      <c r="DE36" s="456"/>
      <c r="DF36" s="684"/>
      <c r="DG36" s="444"/>
      <c r="DH36" s="456"/>
      <c r="DI36" s="456"/>
      <c r="DJ36" s="456"/>
      <c r="DK36" s="684"/>
      <c r="DL36" s="444"/>
      <c r="DM36" s="456"/>
      <c r="DN36" s="456"/>
      <c r="DO36" s="456"/>
      <c r="DP36" s="684"/>
      <c r="DQ36" s="444"/>
      <c r="DR36" s="456"/>
      <c r="DS36" s="456"/>
      <c r="DT36" s="456"/>
      <c r="DU36" s="684"/>
      <c r="DV36" s="400"/>
      <c r="DW36" s="420"/>
      <c r="DX36" s="420"/>
      <c r="DY36" s="420"/>
      <c r="DZ36" s="720"/>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40"/>
      <c r="BS37" s="400"/>
      <c r="BT37" s="420"/>
      <c r="BU37" s="420"/>
      <c r="BV37" s="420"/>
      <c r="BW37" s="420"/>
      <c r="BX37" s="420"/>
      <c r="BY37" s="420"/>
      <c r="BZ37" s="420"/>
      <c r="CA37" s="420"/>
      <c r="CB37" s="420"/>
      <c r="CC37" s="420"/>
      <c r="CD37" s="420"/>
      <c r="CE37" s="420"/>
      <c r="CF37" s="420"/>
      <c r="CG37" s="432"/>
      <c r="CH37" s="444"/>
      <c r="CI37" s="456"/>
      <c r="CJ37" s="456"/>
      <c r="CK37" s="456"/>
      <c r="CL37" s="684"/>
      <c r="CM37" s="444"/>
      <c r="CN37" s="456"/>
      <c r="CO37" s="456"/>
      <c r="CP37" s="456"/>
      <c r="CQ37" s="684"/>
      <c r="CR37" s="444"/>
      <c r="CS37" s="456"/>
      <c r="CT37" s="456"/>
      <c r="CU37" s="456"/>
      <c r="CV37" s="684"/>
      <c r="CW37" s="444"/>
      <c r="CX37" s="456"/>
      <c r="CY37" s="456"/>
      <c r="CZ37" s="456"/>
      <c r="DA37" s="684"/>
      <c r="DB37" s="444"/>
      <c r="DC37" s="456"/>
      <c r="DD37" s="456"/>
      <c r="DE37" s="456"/>
      <c r="DF37" s="684"/>
      <c r="DG37" s="444"/>
      <c r="DH37" s="456"/>
      <c r="DI37" s="456"/>
      <c r="DJ37" s="456"/>
      <c r="DK37" s="684"/>
      <c r="DL37" s="444"/>
      <c r="DM37" s="456"/>
      <c r="DN37" s="456"/>
      <c r="DO37" s="456"/>
      <c r="DP37" s="684"/>
      <c r="DQ37" s="444"/>
      <c r="DR37" s="456"/>
      <c r="DS37" s="456"/>
      <c r="DT37" s="456"/>
      <c r="DU37" s="684"/>
      <c r="DV37" s="400"/>
      <c r="DW37" s="420"/>
      <c r="DX37" s="420"/>
      <c r="DY37" s="420"/>
      <c r="DZ37" s="720"/>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40"/>
      <c r="BS38" s="400"/>
      <c r="BT38" s="420"/>
      <c r="BU38" s="420"/>
      <c r="BV38" s="420"/>
      <c r="BW38" s="420"/>
      <c r="BX38" s="420"/>
      <c r="BY38" s="420"/>
      <c r="BZ38" s="420"/>
      <c r="CA38" s="420"/>
      <c r="CB38" s="420"/>
      <c r="CC38" s="420"/>
      <c r="CD38" s="420"/>
      <c r="CE38" s="420"/>
      <c r="CF38" s="420"/>
      <c r="CG38" s="432"/>
      <c r="CH38" s="444"/>
      <c r="CI38" s="456"/>
      <c r="CJ38" s="456"/>
      <c r="CK38" s="456"/>
      <c r="CL38" s="684"/>
      <c r="CM38" s="444"/>
      <c r="CN38" s="456"/>
      <c r="CO38" s="456"/>
      <c r="CP38" s="456"/>
      <c r="CQ38" s="684"/>
      <c r="CR38" s="444"/>
      <c r="CS38" s="456"/>
      <c r="CT38" s="456"/>
      <c r="CU38" s="456"/>
      <c r="CV38" s="684"/>
      <c r="CW38" s="444"/>
      <c r="CX38" s="456"/>
      <c r="CY38" s="456"/>
      <c r="CZ38" s="456"/>
      <c r="DA38" s="684"/>
      <c r="DB38" s="444"/>
      <c r="DC38" s="456"/>
      <c r="DD38" s="456"/>
      <c r="DE38" s="456"/>
      <c r="DF38" s="684"/>
      <c r="DG38" s="444"/>
      <c r="DH38" s="456"/>
      <c r="DI38" s="456"/>
      <c r="DJ38" s="456"/>
      <c r="DK38" s="684"/>
      <c r="DL38" s="444"/>
      <c r="DM38" s="456"/>
      <c r="DN38" s="456"/>
      <c r="DO38" s="456"/>
      <c r="DP38" s="684"/>
      <c r="DQ38" s="444"/>
      <c r="DR38" s="456"/>
      <c r="DS38" s="456"/>
      <c r="DT38" s="456"/>
      <c r="DU38" s="684"/>
      <c r="DV38" s="400"/>
      <c r="DW38" s="420"/>
      <c r="DX38" s="420"/>
      <c r="DY38" s="420"/>
      <c r="DZ38" s="720"/>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40"/>
      <c r="BS39" s="400"/>
      <c r="BT39" s="420"/>
      <c r="BU39" s="420"/>
      <c r="BV39" s="420"/>
      <c r="BW39" s="420"/>
      <c r="BX39" s="420"/>
      <c r="BY39" s="420"/>
      <c r="BZ39" s="420"/>
      <c r="CA39" s="420"/>
      <c r="CB39" s="420"/>
      <c r="CC39" s="420"/>
      <c r="CD39" s="420"/>
      <c r="CE39" s="420"/>
      <c r="CF39" s="420"/>
      <c r="CG39" s="432"/>
      <c r="CH39" s="444"/>
      <c r="CI39" s="456"/>
      <c r="CJ39" s="456"/>
      <c r="CK39" s="456"/>
      <c r="CL39" s="684"/>
      <c r="CM39" s="444"/>
      <c r="CN39" s="456"/>
      <c r="CO39" s="456"/>
      <c r="CP39" s="456"/>
      <c r="CQ39" s="684"/>
      <c r="CR39" s="444"/>
      <c r="CS39" s="456"/>
      <c r="CT39" s="456"/>
      <c r="CU39" s="456"/>
      <c r="CV39" s="684"/>
      <c r="CW39" s="444"/>
      <c r="CX39" s="456"/>
      <c r="CY39" s="456"/>
      <c r="CZ39" s="456"/>
      <c r="DA39" s="684"/>
      <c r="DB39" s="444"/>
      <c r="DC39" s="456"/>
      <c r="DD39" s="456"/>
      <c r="DE39" s="456"/>
      <c r="DF39" s="684"/>
      <c r="DG39" s="444"/>
      <c r="DH39" s="456"/>
      <c r="DI39" s="456"/>
      <c r="DJ39" s="456"/>
      <c r="DK39" s="684"/>
      <c r="DL39" s="444"/>
      <c r="DM39" s="456"/>
      <c r="DN39" s="456"/>
      <c r="DO39" s="456"/>
      <c r="DP39" s="684"/>
      <c r="DQ39" s="444"/>
      <c r="DR39" s="456"/>
      <c r="DS39" s="456"/>
      <c r="DT39" s="456"/>
      <c r="DU39" s="684"/>
      <c r="DV39" s="400"/>
      <c r="DW39" s="420"/>
      <c r="DX39" s="420"/>
      <c r="DY39" s="420"/>
      <c r="DZ39" s="720"/>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40"/>
      <c r="BS40" s="400"/>
      <c r="BT40" s="420"/>
      <c r="BU40" s="420"/>
      <c r="BV40" s="420"/>
      <c r="BW40" s="420"/>
      <c r="BX40" s="420"/>
      <c r="BY40" s="420"/>
      <c r="BZ40" s="420"/>
      <c r="CA40" s="420"/>
      <c r="CB40" s="420"/>
      <c r="CC40" s="420"/>
      <c r="CD40" s="420"/>
      <c r="CE40" s="420"/>
      <c r="CF40" s="420"/>
      <c r="CG40" s="432"/>
      <c r="CH40" s="444"/>
      <c r="CI40" s="456"/>
      <c r="CJ40" s="456"/>
      <c r="CK40" s="456"/>
      <c r="CL40" s="684"/>
      <c r="CM40" s="444"/>
      <c r="CN40" s="456"/>
      <c r="CO40" s="456"/>
      <c r="CP40" s="456"/>
      <c r="CQ40" s="684"/>
      <c r="CR40" s="444"/>
      <c r="CS40" s="456"/>
      <c r="CT40" s="456"/>
      <c r="CU40" s="456"/>
      <c r="CV40" s="684"/>
      <c r="CW40" s="444"/>
      <c r="CX40" s="456"/>
      <c r="CY40" s="456"/>
      <c r="CZ40" s="456"/>
      <c r="DA40" s="684"/>
      <c r="DB40" s="444"/>
      <c r="DC40" s="456"/>
      <c r="DD40" s="456"/>
      <c r="DE40" s="456"/>
      <c r="DF40" s="684"/>
      <c r="DG40" s="444"/>
      <c r="DH40" s="456"/>
      <c r="DI40" s="456"/>
      <c r="DJ40" s="456"/>
      <c r="DK40" s="684"/>
      <c r="DL40" s="444"/>
      <c r="DM40" s="456"/>
      <c r="DN40" s="456"/>
      <c r="DO40" s="456"/>
      <c r="DP40" s="684"/>
      <c r="DQ40" s="444"/>
      <c r="DR40" s="456"/>
      <c r="DS40" s="456"/>
      <c r="DT40" s="456"/>
      <c r="DU40" s="684"/>
      <c r="DV40" s="400"/>
      <c r="DW40" s="420"/>
      <c r="DX40" s="420"/>
      <c r="DY40" s="420"/>
      <c r="DZ40" s="720"/>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40"/>
      <c r="BS41" s="400"/>
      <c r="BT41" s="420"/>
      <c r="BU41" s="420"/>
      <c r="BV41" s="420"/>
      <c r="BW41" s="420"/>
      <c r="BX41" s="420"/>
      <c r="BY41" s="420"/>
      <c r="BZ41" s="420"/>
      <c r="CA41" s="420"/>
      <c r="CB41" s="420"/>
      <c r="CC41" s="420"/>
      <c r="CD41" s="420"/>
      <c r="CE41" s="420"/>
      <c r="CF41" s="420"/>
      <c r="CG41" s="432"/>
      <c r="CH41" s="444"/>
      <c r="CI41" s="456"/>
      <c r="CJ41" s="456"/>
      <c r="CK41" s="456"/>
      <c r="CL41" s="684"/>
      <c r="CM41" s="444"/>
      <c r="CN41" s="456"/>
      <c r="CO41" s="456"/>
      <c r="CP41" s="456"/>
      <c r="CQ41" s="684"/>
      <c r="CR41" s="444"/>
      <c r="CS41" s="456"/>
      <c r="CT41" s="456"/>
      <c r="CU41" s="456"/>
      <c r="CV41" s="684"/>
      <c r="CW41" s="444"/>
      <c r="CX41" s="456"/>
      <c r="CY41" s="456"/>
      <c r="CZ41" s="456"/>
      <c r="DA41" s="684"/>
      <c r="DB41" s="444"/>
      <c r="DC41" s="456"/>
      <c r="DD41" s="456"/>
      <c r="DE41" s="456"/>
      <c r="DF41" s="684"/>
      <c r="DG41" s="444"/>
      <c r="DH41" s="456"/>
      <c r="DI41" s="456"/>
      <c r="DJ41" s="456"/>
      <c r="DK41" s="684"/>
      <c r="DL41" s="444"/>
      <c r="DM41" s="456"/>
      <c r="DN41" s="456"/>
      <c r="DO41" s="456"/>
      <c r="DP41" s="684"/>
      <c r="DQ41" s="444"/>
      <c r="DR41" s="456"/>
      <c r="DS41" s="456"/>
      <c r="DT41" s="456"/>
      <c r="DU41" s="684"/>
      <c r="DV41" s="400"/>
      <c r="DW41" s="420"/>
      <c r="DX41" s="420"/>
      <c r="DY41" s="420"/>
      <c r="DZ41" s="720"/>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40"/>
      <c r="BS42" s="400"/>
      <c r="BT42" s="420"/>
      <c r="BU42" s="420"/>
      <c r="BV42" s="420"/>
      <c r="BW42" s="420"/>
      <c r="BX42" s="420"/>
      <c r="BY42" s="420"/>
      <c r="BZ42" s="420"/>
      <c r="CA42" s="420"/>
      <c r="CB42" s="420"/>
      <c r="CC42" s="420"/>
      <c r="CD42" s="420"/>
      <c r="CE42" s="420"/>
      <c r="CF42" s="420"/>
      <c r="CG42" s="432"/>
      <c r="CH42" s="444"/>
      <c r="CI42" s="456"/>
      <c r="CJ42" s="456"/>
      <c r="CK42" s="456"/>
      <c r="CL42" s="684"/>
      <c r="CM42" s="444"/>
      <c r="CN42" s="456"/>
      <c r="CO42" s="456"/>
      <c r="CP42" s="456"/>
      <c r="CQ42" s="684"/>
      <c r="CR42" s="444"/>
      <c r="CS42" s="456"/>
      <c r="CT42" s="456"/>
      <c r="CU42" s="456"/>
      <c r="CV42" s="684"/>
      <c r="CW42" s="444"/>
      <c r="CX42" s="456"/>
      <c r="CY42" s="456"/>
      <c r="CZ42" s="456"/>
      <c r="DA42" s="684"/>
      <c r="DB42" s="444"/>
      <c r="DC42" s="456"/>
      <c r="DD42" s="456"/>
      <c r="DE42" s="456"/>
      <c r="DF42" s="684"/>
      <c r="DG42" s="444"/>
      <c r="DH42" s="456"/>
      <c r="DI42" s="456"/>
      <c r="DJ42" s="456"/>
      <c r="DK42" s="684"/>
      <c r="DL42" s="444"/>
      <c r="DM42" s="456"/>
      <c r="DN42" s="456"/>
      <c r="DO42" s="456"/>
      <c r="DP42" s="684"/>
      <c r="DQ42" s="444"/>
      <c r="DR42" s="456"/>
      <c r="DS42" s="456"/>
      <c r="DT42" s="456"/>
      <c r="DU42" s="684"/>
      <c r="DV42" s="400"/>
      <c r="DW42" s="420"/>
      <c r="DX42" s="420"/>
      <c r="DY42" s="420"/>
      <c r="DZ42" s="720"/>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40"/>
      <c r="BS43" s="400"/>
      <c r="BT43" s="420"/>
      <c r="BU43" s="420"/>
      <c r="BV43" s="420"/>
      <c r="BW43" s="420"/>
      <c r="BX43" s="420"/>
      <c r="BY43" s="420"/>
      <c r="BZ43" s="420"/>
      <c r="CA43" s="420"/>
      <c r="CB43" s="420"/>
      <c r="CC43" s="420"/>
      <c r="CD43" s="420"/>
      <c r="CE43" s="420"/>
      <c r="CF43" s="420"/>
      <c r="CG43" s="432"/>
      <c r="CH43" s="444"/>
      <c r="CI43" s="456"/>
      <c r="CJ43" s="456"/>
      <c r="CK43" s="456"/>
      <c r="CL43" s="684"/>
      <c r="CM43" s="444"/>
      <c r="CN43" s="456"/>
      <c r="CO43" s="456"/>
      <c r="CP43" s="456"/>
      <c r="CQ43" s="684"/>
      <c r="CR43" s="444"/>
      <c r="CS43" s="456"/>
      <c r="CT43" s="456"/>
      <c r="CU43" s="456"/>
      <c r="CV43" s="684"/>
      <c r="CW43" s="444"/>
      <c r="CX43" s="456"/>
      <c r="CY43" s="456"/>
      <c r="CZ43" s="456"/>
      <c r="DA43" s="684"/>
      <c r="DB43" s="444"/>
      <c r="DC43" s="456"/>
      <c r="DD43" s="456"/>
      <c r="DE43" s="456"/>
      <c r="DF43" s="684"/>
      <c r="DG43" s="444"/>
      <c r="DH43" s="456"/>
      <c r="DI43" s="456"/>
      <c r="DJ43" s="456"/>
      <c r="DK43" s="684"/>
      <c r="DL43" s="444"/>
      <c r="DM43" s="456"/>
      <c r="DN43" s="456"/>
      <c r="DO43" s="456"/>
      <c r="DP43" s="684"/>
      <c r="DQ43" s="444"/>
      <c r="DR43" s="456"/>
      <c r="DS43" s="456"/>
      <c r="DT43" s="456"/>
      <c r="DU43" s="684"/>
      <c r="DV43" s="400"/>
      <c r="DW43" s="420"/>
      <c r="DX43" s="420"/>
      <c r="DY43" s="420"/>
      <c r="DZ43" s="720"/>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40"/>
      <c r="BS44" s="400"/>
      <c r="BT44" s="420"/>
      <c r="BU44" s="420"/>
      <c r="BV44" s="420"/>
      <c r="BW44" s="420"/>
      <c r="BX44" s="420"/>
      <c r="BY44" s="420"/>
      <c r="BZ44" s="420"/>
      <c r="CA44" s="420"/>
      <c r="CB44" s="420"/>
      <c r="CC44" s="420"/>
      <c r="CD44" s="420"/>
      <c r="CE44" s="420"/>
      <c r="CF44" s="420"/>
      <c r="CG44" s="432"/>
      <c r="CH44" s="444"/>
      <c r="CI44" s="456"/>
      <c r="CJ44" s="456"/>
      <c r="CK44" s="456"/>
      <c r="CL44" s="684"/>
      <c r="CM44" s="444"/>
      <c r="CN44" s="456"/>
      <c r="CO44" s="456"/>
      <c r="CP44" s="456"/>
      <c r="CQ44" s="684"/>
      <c r="CR44" s="444"/>
      <c r="CS44" s="456"/>
      <c r="CT44" s="456"/>
      <c r="CU44" s="456"/>
      <c r="CV44" s="684"/>
      <c r="CW44" s="444"/>
      <c r="CX44" s="456"/>
      <c r="CY44" s="456"/>
      <c r="CZ44" s="456"/>
      <c r="DA44" s="684"/>
      <c r="DB44" s="444"/>
      <c r="DC44" s="456"/>
      <c r="DD44" s="456"/>
      <c r="DE44" s="456"/>
      <c r="DF44" s="684"/>
      <c r="DG44" s="444"/>
      <c r="DH44" s="456"/>
      <c r="DI44" s="456"/>
      <c r="DJ44" s="456"/>
      <c r="DK44" s="684"/>
      <c r="DL44" s="444"/>
      <c r="DM44" s="456"/>
      <c r="DN44" s="456"/>
      <c r="DO44" s="456"/>
      <c r="DP44" s="684"/>
      <c r="DQ44" s="444"/>
      <c r="DR44" s="456"/>
      <c r="DS44" s="456"/>
      <c r="DT44" s="456"/>
      <c r="DU44" s="684"/>
      <c r="DV44" s="400"/>
      <c r="DW44" s="420"/>
      <c r="DX44" s="420"/>
      <c r="DY44" s="420"/>
      <c r="DZ44" s="720"/>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40"/>
      <c r="BS45" s="400"/>
      <c r="BT45" s="420"/>
      <c r="BU45" s="420"/>
      <c r="BV45" s="420"/>
      <c r="BW45" s="420"/>
      <c r="BX45" s="420"/>
      <c r="BY45" s="420"/>
      <c r="BZ45" s="420"/>
      <c r="CA45" s="420"/>
      <c r="CB45" s="420"/>
      <c r="CC45" s="420"/>
      <c r="CD45" s="420"/>
      <c r="CE45" s="420"/>
      <c r="CF45" s="420"/>
      <c r="CG45" s="432"/>
      <c r="CH45" s="444"/>
      <c r="CI45" s="456"/>
      <c r="CJ45" s="456"/>
      <c r="CK45" s="456"/>
      <c r="CL45" s="684"/>
      <c r="CM45" s="444"/>
      <c r="CN45" s="456"/>
      <c r="CO45" s="456"/>
      <c r="CP45" s="456"/>
      <c r="CQ45" s="684"/>
      <c r="CR45" s="444"/>
      <c r="CS45" s="456"/>
      <c r="CT45" s="456"/>
      <c r="CU45" s="456"/>
      <c r="CV45" s="684"/>
      <c r="CW45" s="444"/>
      <c r="CX45" s="456"/>
      <c r="CY45" s="456"/>
      <c r="CZ45" s="456"/>
      <c r="DA45" s="684"/>
      <c r="DB45" s="444"/>
      <c r="DC45" s="456"/>
      <c r="DD45" s="456"/>
      <c r="DE45" s="456"/>
      <c r="DF45" s="684"/>
      <c r="DG45" s="444"/>
      <c r="DH45" s="456"/>
      <c r="DI45" s="456"/>
      <c r="DJ45" s="456"/>
      <c r="DK45" s="684"/>
      <c r="DL45" s="444"/>
      <c r="DM45" s="456"/>
      <c r="DN45" s="456"/>
      <c r="DO45" s="456"/>
      <c r="DP45" s="684"/>
      <c r="DQ45" s="444"/>
      <c r="DR45" s="456"/>
      <c r="DS45" s="456"/>
      <c r="DT45" s="456"/>
      <c r="DU45" s="684"/>
      <c r="DV45" s="400"/>
      <c r="DW45" s="420"/>
      <c r="DX45" s="420"/>
      <c r="DY45" s="420"/>
      <c r="DZ45" s="720"/>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40"/>
      <c r="BS46" s="400"/>
      <c r="BT46" s="420"/>
      <c r="BU46" s="420"/>
      <c r="BV46" s="420"/>
      <c r="BW46" s="420"/>
      <c r="BX46" s="420"/>
      <c r="BY46" s="420"/>
      <c r="BZ46" s="420"/>
      <c r="CA46" s="420"/>
      <c r="CB46" s="420"/>
      <c r="CC46" s="420"/>
      <c r="CD46" s="420"/>
      <c r="CE46" s="420"/>
      <c r="CF46" s="420"/>
      <c r="CG46" s="432"/>
      <c r="CH46" s="444"/>
      <c r="CI46" s="456"/>
      <c r="CJ46" s="456"/>
      <c r="CK46" s="456"/>
      <c r="CL46" s="684"/>
      <c r="CM46" s="444"/>
      <c r="CN46" s="456"/>
      <c r="CO46" s="456"/>
      <c r="CP46" s="456"/>
      <c r="CQ46" s="684"/>
      <c r="CR46" s="444"/>
      <c r="CS46" s="456"/>
      <c r="CT46" s="456"/>
      <c r="CU46" s="456"/>
      <c r="CV46" s="684"/>
      <c r="CW46" s="444"/>
      <c r="CX46" s="456"/>
      <c r="CY46" s="456"/>
      <c r="CZ46" s="456"/>
      <c r="DA46" s="684"/>
      <c r="DB46" s="444"/>
      <c r="DC46" s="456"/>
      <c r="DD46" s="456"/>
      <c r="DE46" s="456"/>
      <c r="DF46" s="684"/>
      <c r="DG46" s="444"/>
      <c r="DH46" s="456"/>
      <c r="DI46" s="456"/>
      <c r="DJ46" s="456"/>
      <c r="DK46" s="684"/>
      <c r="DL46" s="444"/>
      <c r="DM46" s="456"/>
      <c r="DN46" s="456"/>
      <c r="DO46" s="456"/>
      <c r="DP46" s="684"/>
      <c r="DQ46" s="444"/>
      <c r="DR46" s="456"/>
      <c r="DS46" s="456"/>
      <c r="DT46" s="456"/>
      <c r="DU46" s="684"/>
      <c r="DV46" s="400"/>
      <c r="DW46" s="420"/>
      <c r="DX46" s="420"/>
      <c r="DY46" s="420"/>
      <c r="DZ46" s="720"/>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40"/>
      <c r="BS47" s="400"/>
      <c r="BT47" s="420"/>
      <c r="BU47" s="420"/>
      <c r="BV47" s="420"/>
      <c r="BW47" s="420"/>
      <c r="BX47" s="420"/>
      <c r="BY47" s="420"/>
      <c r="BZ47" s="420"/>
      <c r="CA47" s="420"/>
      <c r="CB47" s="420"/>
      <c r="CC47" s="420"/>
      <c r="CD47" s="420"/>
      <c r="CE47" s="420"/>
      <c r="CF47" s="420"/>
      <c r="CG47" s="432"/>
      <c r="CH47" s="444"/>
      <c r="CI47" s="456"/>
      <c r="CJ47" s="456"/>
      <c r="CK47" s="456"/>
      <c r="CL47" s="684"/>
      <c r="CM47" s="444"/>
      <c r="CN47" s="456"/>
      <c r="CO47" s="456"/>
      <c r="CP47" s="456"/>
      <c r="CQ47" s="684"/>
      <c r="CR47" s="444"/>
      <c r="CS47" s="456"/>
      <c r="CT47" s="456"/>
      <c r="CU47" s="456"/>
      <c r="CV47" s="684"/>
      <c r="CW47" s="444"/>
      <c r="CX47" s="456"/>
      <c r="CY47" s="456"/>
      <c r="CZ47" s="456"/>
      <c r="DA47" s="684"/>
      <c r="DB47" s="444"/>
      <c r="DC47" s="456"/>
      <c r="DD47" s="456"/>
      <c r="DE47" s="456"/>
      <c r="DF47" s="684"/>
      <c r="DG47" s="444"/>
      <c r="DH47" s="456"/>
      <c r="DI47" s="456"/>
      <c r="DJ47" s="456"/>
      <c r="DK47" s="684"/>
      <c r="DL47" s="444"/>
      <c r="DM47" s="456"/>
      <c r="DN47" s="456"/>
      <c r="DO47" s="456"/>
      <c r="DP47" s="684"/>
      <c r="DQ47" s="444"/>
      <c r="DR47" s="456"/>
      <c r="DS47" s="456"/>
      <c r="DT47" s="456"/>
      <c r="DU47" s="684"/>
      <c r="DV47" s="400"/>
      <c r="DW47" s="420"/>
      <c r="DX47" s="420"/>
      <c r="DY47" s="420"/>
      <c r="DZ47" s="720"/>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40"/>
      <c r="BS48" s="400"/>
      <c r="BT48" s="420"/>
      <c r="BU48" s="420"/>
      <c r="BV48" s="420"/>
      <c r="BW48" s="420"/>
      <c r="BX48" s="420"/>
      <c r="BY48" s="420"/>
      <c r="BZ48" s="420"/>
      <c r="CA48" s="420"/>
      <c r="CB48" s="420"/>
      <c r="CC48" s="420"/>
      <c r="CD48" s="420"/>
      <c r="CE48" s="420"/>
      <c r="CF48" s="420"/>
      <c r="CG48" s="432"/>
      <c r="CH48" s="444"/>
      <c r="CI48" s="456"/>
      <c r="CJ48" s="456"/>
      <c r="CK48" s="456"/>
      <c r="CL48" s="684"/>
      <c r="CM48" s="444"/>
      <c r="CN48" s="456"/>
      <c r="CO48" s="456"/>
      <c r="CP48" s="456"/>
      <c r="CQ48" s="684"/>
      <c r="CR48" s="444"/>
      <c r="CS48" s="456"/>
      <c r="CT48" s="456"/>
      <c r="CU48" s="456"/>
      <c r="CV48" s="684"/>
      <c r="CW48" s="444"/>
      <c r="CX48" s="456"/>
      <c r="CY48" s="456"/>
      <c r="CZ48" s="456"/>
      <c r="DA48" s="684"/>
      <c r="DB48" s="444"/>
      <c r="DC48" s="456"/>
      <c r="DD48" s="456"/>
      <c r="DE48" s="456"/>
      <c r="DF48" s="684"/>
      <c r="DG48" s="444"/>
      <c r="DH48" s="456"/>
      <c r="DI48" s="456"/>
      <c r="DJ48" s="456"/>
      <c r="DK48" s="684"/>
      <c r="DL48" s="444"/>
      <c r="DM48" s="456"/>
      <c r="DN48" s="456"/>
      <c r="DO48" s="456"/>
      <c r="DP48" s="684"/>
      <c r="DQ48" s="444"/>
      <c r="DR48" s="456"/>
      <c r="DS48" s="456"/>
      <c r="DT48" s="456"/>
      <c r="DU48" s="684"/>
      <c r="DV48" s="400"/>
      <c r="DW48" s="420"/>
      <c r="DX48" s="420"/>
      <c r="DY48" s="420"/>
      <c r="DZ48" s="720"/>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40"/>
      <c r="BS49" s="400"/>
      <c r="BT49" s="420"/>
      <c r="BU49" s="420"/>
      <c r="BV49" s="420"/>
      <c r="BW49" s="420"/>
      <c r="BX49" s="420"/>
      <c r="BY49" s="420"/>
      <c r="BZ49" s="420"/>
      <c r="CA49" s="420"/>
      <c r="CB49" s="420"/>
      <c r="CC49" s="420"/>
      <c r="CD49" s="420"/>
      <c r="CE49" s="420"/>
      <c r="CF49" s="420"/>
      <c r="CG49" s="432"/>
      <c r="CH49" s="444"/>
      <c r="CI49" s="456"/>
      <c r="CJ49" s="456"/>
      <c r="CK49" s="456"/>
      <c r="CL49" s="684"/>
      <c r="CM49" s="444"/>
      <c r="CN49" s="456"/>
      <c r="CO49" s="456"/>
      <c r="CP49" s="456"/>
      <c r="CQ49" s="684"/>
      <c r="CR49" s="444"/>
      <c r="CS49" s="456"/>
      <c r="CT49" s="456"/>
      <c r="CU49" s="456"/>
      <c r="CV49" s="684"/>
      <c r="CW49" s="444"/>
      <c r="CX49" s="456"/>
      <c r="CY49" s="456"/>
      <c r="CZ49" s="456"/>
      <c r="DA49" s="684"/>
      <c r="DB49" s="444"/>
      <c r="DC49" s="456"/>
      <c r="DD49" s="456"/>
      <c r="DE49" s="456"/>
      <c r="DF49" s="684"/>
      <c r="DG49" s="444"/>
      <c r="DH49" s="456"/>
      <c r="DI49" s="456"/>
      <c r="DJ49" s="456"/>
      <c r="DK49" s="684"/>
      <c r="DL49" s="444"/>
      <c r="DM49" s="456"/>
      <c r="DN49" s="456"/>
      <c r="DO49" s="456"/>
      <c r="DP49" s="684"/>
      <c r="DQ49" s="444"/>
      <c r="DR49" s="456"/>
      <c r="DS49" s="456"/>
      <c r="DT49" s="456"/>
      <c r="DU49" s="684"/>
      <c r="DV49" s="400"/>
      <c r="DW49" s="420"/>
      <c r="DX49" s="420"/>
      <c r="DY49" s="420"/>
      <c r="DZ49" s="720"/>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40"/>
      <c r="BS50" s="400"/>
      <c r="BT50" s="420"/>
      <c r="BU50" s="420"/>
      <c r="BV50" s="420"/>
      <c r="BW50" s="420"/>
      <c r="BX50" s="420"/>
      <c r="BY50" s="420"/>
      <c r="BZ50" s="420"/>
      <c r="CA50" s="420"/>
      <c r="CB50" s="420"/>
      <c r="CC50" s="420"/>
      <c r="CD50" s="420"/>
      <c r="CE50" s="420"/>
      <c r="CF50" s="420"/>
      <c r="CG50" s="432"/>
      <c r="CH50" s="444"/>
      <c r="CI50" s="456"/>
      <c r="CJ50" s="456"/>
      <c r="CK50" s="456"/>
      <c r="CL50" s="684"/>
      <c r="CM50" s="444"/>
      <c r="CN50" s="456"/>
      <c r="CO50" s="456"/>
      <c r="CP50" s="456"/>
      <c r="CQ50" s="684"/>
      <c r="CR50" s="444"/>
      <c r="CS50" s="456"/>
      <c r="CT50" s="456"/>
      <c r="CU50" s="456"/>
      <c r="CV50" s="684"/>
      <c r="CW50" s="444"/>
      <c r="CX50" s="456"/>
      <c r="CY50" s="456"/>
      <c r="CZ50" s="456"/>
      <c r="DA50" s="684"/>
      <c r="DB50" s="444"/>
      <c r="DC50" s="456"/>
      <c r="DD50" s="456"/>
      <c r="DE50" s="456"/>
      <c r="DF50" s="684"/>
      <c r="DG50" s="444"/>
      <c r="DH50" s="456"/>
      <c r="DI50" s="456"/>
      <c r="DJ50" s="456"/>
      <c r="DK50" s="684"/>
      <c r="DL50" s="444"/>
      <c r="DM50" s="456"/>
      <c r="DN50" s="456"/>
      <c r="DO50" s="456"/>
      <c r="DP50" s="684"/>
      <c r="DQ50" s="444"/>
      <c r="DR50" s="456"/>
      <c r="DS50" s="456"/>
      <c r="DT50" s="456"/>
      <c r="DU50" s="684"/>
      <c r="DV50" s="400"/>
      <c r="DW50" s="420"/>
      <c r="DX50" s="420"/>
      <c r="DY50" s="420"/>
      <c r="DZ50" s="720"/>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40"/>
      <c r="BS51" s="400"/>
      <c r="BT51" s="420"/>
      <c r="BU51" s="420"/>
      <c r="BV51" s="420"/>
      <c r="BW51" s="420"/>
      <c r="BX51" s="420"/>
      <c r="BY51" s="420"/>
      <c r="BZ51" s="420"/>
      <c r="CA51" s="420"/>
      <c r="CB51" s="420"/>
      <c r="CC51" s="420"/>
      <c r="CD51" s="420"/>
      <c r="CE51" s="420"/>
      <c r="CF51" s="420"/>
      <c r="CG51" s="432"/>
      <c r="CH51" s="444"/>
      <c r="CI51" s="456"/>
      <c r="CJ51" s="456"/>
      <c r="CK51" s="456"/>
      <c r="CL51" s="684"/>
      <c r="CM51" s="444"/>
      <c r="CN51" s="456"/>
      <c r="CO51" s="456"/>
      <c r="CP51" s="456"/>
      <c r="CQ51" s="684"/>
      <c r="CR51" s="444"/>
      <c r="CS51" s="456"/>
      <c r="CT51" s="456"/>
      <c r="CU51" s="456"/>
      <c r="CV51" s="684"/>
      <c r="CW51" s="444"/>
      <c r="CX51" s="456"/>
      <c r="CY51" s="456"/>
      <c r="CZ51" s="456"/>
      <c r="DA51" s="684"/>
      <c r="DB51" s="444"/>
      <c r="DC51" s="456"/>
      <c r="DD51" s="456"/>
      <c r="DE51" s="456"/>
      <c r="DF51" s="684"/>
      <c r="DG51" s="444"/>
      <c r="DH51" s="456"/>
      <c r="DI51" s="456"/>
      <c r="DJ51" s="456"/>
      <c r="DK51" s="684"/>
      <c r="DL51" s="444"/>
      <c r="DM51" s="456"/>
      <c r="DN51" s="456"/>
      <c r="DO51" s="456"/>
      <c r="DP51" s="684"/>
      <c r="DQ51" s="444"/>
      <c r="DR51" s="456"/>
      <c r="DS51" s="456"/>
      <c r="DT51" s="456"/>
      <c r="DU51" s="684"/>
      <c r="DV51" s="400"/>
      <c r="DW51" s="420"/>
      <c r="DX51" s="420"/>
      <c r="DY51" s="420"/>
      <c r="DZ51" s="720"/>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40"/>
      <c r="BS52" s="400"/>
      <c r="BT52" s="420"/>
      <c r="BU52" s="420"/>
      <c r="BV52" s="420"/>
      <c r="BW52" s="420"/>
      <c r="BX52" s="420"/>
      <c r="BY52" s="420"/>
      <c r="BZ52" s="420"/>
      <c r="CA52" s="420"/>
      <c r="CB52" s="420"/>
      <c r="CC52" s="420"/>
      <c r="CD52" s="420"/>
      <c r="CE52" s="420"/>
      <c r="CF52" s="420"/>
      <c r="CG52" s="432"/>
      <c r="CH52" s="444"/>
      <c r="CI52" s="456"/>
      <c r="CJ52" s="456"/>
      <c r="CK52" s="456"/>
      <c r="CL52" s="684"/>
      <c r="CM52" s="444"/>
      <c r="CN52" s="456"/>
      <c r="CO52" s="456"/>
      <c r="CP52" s="456"/>
      <c r="CQ52" s="684"/>
      <c r="CR52" s="444"/>
      <c r="CS52" s="456"/>
      <c r="CT52" s="456"/>
      <c r="CU52" s="456"/>
      <c r="CV52" s="684"/>
      <c r="CW52" s="444"/>
      <c r="CX52" s="456"/>
      <c r="CY52" s="456"/>
      <c r="CZ52" s="456"/>
      <c r="DA52" s="684"/>
      <c r="DB52" s="444"/>
      <c r="DC52" s="456"/>
      <c r="DD52" s="456"/>
      <c r="DE52" s="456"/>
      <c r="DF52" s="684"/>
      <c r="DG52" s="444"/>
      <c r="DH52" s="456"/>
      <c r="DI52" s="456"/>
      <c r="DJ52" s="456"/>
      <c r="DK52" s="684"/>
      <c r="DL52" s="444"/>
      <c r="DM52" s="456"/>
      <c r="DN52" s="456"/>
      <c r="DO52" s="456"/>
      <c r="DP52" s="684"/>
      <c r="DQ52" s="444"/>
      <c r="DR52" s="456"/>
      <c r="DS52" s="456"/>
      <c r="DT52" s="456"/>
      <c r="DU52" s="684"/>
      <c r="DV52" s="400"/>
      <c r="DW52" s="420"/>
      <c r="DX52" s="420"/>
      <c r="DY52" s="420"/>
      <c r="DZ52" s="720"/>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40"/>
      <c r="BS53" s="400"/>
      <c r="BT53" s="420"/>
      <c r="BU53" s="420"/>
      <c r="BV53" s="420"/>
      <c r="BW53" s="420"/>
      <c r="BX53" s="420"/>
      <c r="BY53" s="420"/>
      <c r="BZ53" s="420"/>
      <c r="CA53" s="420"/>
      <c r="CB53" s="420"/>
      <c r="CC53" s="420"/>
      <c r="CD53" s="420"/>
      <c r="CE53" s="420"/>
      <c r="CF53" s="420"/>
      <c r="CG53" s="432"/>
      <c r="CH53" s="444"/>
      <c r="CI53" s="456"/>
      <c r="CJ53" s="456"/>
      <c r="CK53" s="456"/>
      <c r="CL53" s="684"/>
      <c r="CM53" s="444"/>
      <c r="CN53" s="456"/>
      <c r="CO53" s="456"/>
      <c r="CP53" s="456"/>
      <c r="CQ53" s="684"/>
      <c r="CR53" s="444"/>
      <c r="CS53" s="456"/>
      <c r="CT53" s="456"/>
      <c r="CU53" s="456"/>
      <c r="CV53" s="684"/>
      <c r="CW53" s="444"/>
      <c r="CX53" s="456"/>
      <c r="CY53" s="456"/>
      <c r="CZ53" s="456"/>
      <c r="DA53" s="684"/>
      <c r="DB53" s="444"/>
      <c r="DC53" s="456"/>
      <c r="DD53" s="456"/>
      <c r="DE53" s="456"/>
      <c r="DF53" s="684"/>
      <c r="DG53" s="444"/>
      <c r="DH53" s="456"/>
      <c r="DI53" s="456"/>
      <c r="DJ53" s="456"/>
      <c r="DK53" s="684"/>
      <c r="DL53" s="444"/>
      <c r="DM53" s="456"/>
      <c r="DN53" s="456"/>
      <c r="DO53" s="456"/>
      <c r="DP53" s="684"/>
      <c r="DQ53" s="444"/>
      <c r="DR53" s="456"/>
      <c r="DS53" s="456"/>
      <c r="DT53" s="456"/>
      <c r="DU53" s="684"/>
      <c r="DV53" s="400"/>
      <c r="DW53" s="420"/>
      <c r="DX53" s="420"/>
      <c r="DY53" s="420"/>
      <c r="DZ53" s="720"/>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40"/>
      <c r="BS54" s="400"/>
      <c r="BT54" s="420"/>
      <c r="BU54" s="420"/>
      <c r="BV54" s="420"/>
      <c r="BW54" s="420"/>
      <c r="BX54" s="420"/>
      <c r="BY54" s="420"/>
      <c r="BZ54" s="420"/>
      <c r="CA54" s="420"/>
      <c r="CB54" s="420"/>
      <c r="CC54" s="420"/>
      <c r="CD54" s="420"/>
      <c r="CE54" s="420"/>
      <c r="CF54" s="420"/>
      <c r="CG54" s="432"/>
      <c r="CH54" s="444"/>
      <c r="CI54" s="456"/>
      <c r="CJ54" s="456"/>
      <c r="CK54" s="456"/>
      <c r="CL54" s="684"/>
      <c r="CM54" s="444"/>
      <c r="CN54" s="456"/>
      <c r="CO54" s="456"/>
      <c r="CP54" s="456"/>
      <c r="CQ54" s="684"/>
      <c r="CR54" s="444"/>
      <c r="CS54" s="456"/>
      <c r="CT54" s="456"/>
      <c r="CU54" s="456"/>
      <c r="CV54" s="684"/>
      <c r="CW54" s="444"/>
      <c r="CX54" s="456"/>
      <c r="CY54" s="456"/>
      <c r="CZ54" s="456"/>
      <c r="DA54" s="684"/>
      <c r="DB54" s="444"/>
      <c r="DC54" s="456"/>
      <c r="DD54" s="456"/>
      <c r="DE54" s="456"/>
      <c r="DF54" s="684"/>
      <c r="DG54" s="444"/>
      <c r="DH54" s="456"/>
      <c r="DI54" s="456"/>
      <c r="DJ54" s="456"/>
      <c r="DK54" s="684"/>
      <c r="DL54" s="444"/>
      <c r="DM54" s="456"/>
      <c r="DN54" s="456"/>
      <c r="DO54" s="456"/>
      <c r="DP54" s="684"/>
      <c r="DQ54" s="444"/>
      <c r="DR54" s="456"/>
      <c r="DS54" s="456"/>
      <c r="DT54" s="456"/>
      <c r="DU54" s="684"/>
      <c r="DV54" s="400"/>
      <c r="DW54" s="420"/>
      <c r="DX54" s="420"/>
      <c r="DY54" s="420"/>
      <c r="DZ54" s="720"/>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40"/>
      <c r="BS55" s="400"/>
      <c r="BT55" s="420"/>
      <c r="BU55" s="420"/>
      <c r="BV55" s="420"/>
      <c r="BW55" s="420"/>
      <c r="BX55" s="420"/>
      <c r="BY55" s="420"/>
      <c r="BZ55" s="420"/>
      <c r="CA55" s="420"/>
      <c r="CB55" s="420"/>
      <c r="CC55" s="420"/>
      <c r="CD55" s="420"/>
      <c r="CE55" s="420"/>
      <c r="CF55" s="420"/>
      <c r="CG55" s="432"/>
      <c r="CH55" s="444"/>
      <c r="CI55" s="456"/>
      <c r="CJ55" s="456"/>
      <c r="CK55" s="456"/>
      <c r="CL55" s="684"/>
      <c r="CM55" s="444"/>
      <c r="CN55" s="456"/>
      <c r="CO55" s="456"/>
      <c r="CP55" s="456"/>
      <c r="CQ55" s="684"/>
      <c r="CR55" s="444"/>
      <c r="CS55" s="456"/>
      <c r="CT55" s="456"/>
      <c r="CU55" s="456"/>
      <c r="CV55" s="684"/>
      <c r="CW55" s="444"/>
      <c r="CX55" s="456"/>
      <c r="CY55" s="456"/>
      <c r="CZ55" s="456"/>
      <c r="DA55" s="684"/>
      <c r="DB55" s="444"/>
      <c r="DC55" s="456"/>
      <c r="DD55" s="456"/>
      <c r="DE55" s="456"/>
      <c r="DF55" s="684"/>
      <c r="DG55" s="444"/>
      <c r="DH55" s="456"/>
      <c r="DI55" s="456"/>
      <c r="DJ55" s="456"/>
      <c r="DK55" s="684"/>
      <c r="DL55" s="444"/>
      <c r="DM55" s="456"/>
      <c r="DN55" s="456"/>
      <c r="DO55" s="456"/>
      <c r="DP55" s="684"/>
      <c r="DQ55" s="444"/>
      <c r="DR55" s="456"/>
      <c r="DS55" s="456"/>
      <c r="DT55" s="456"/>
      <c r="DU55" s="684"/>
      <c r="DV55" s="400"/>
      <c r="DW55" s="420"/>
      <c r="DX55" s="420"/>
      <c r="DY55" s="420"/>
      <c r="DZ55" s="720"/>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40"/>
      <c r="BS56" s="400"/>
      <c r="BT56" s="420"/>
      <c r="BU56" s="420"/>
      <c r="BV56" s="420"/>
      <c r="BW56" s="420"/>
      <c r="BX56" s="420"/>
      <c r="BY56" s="420"/>
      <c r="BZ56" s="420"/>
      <c r="CA56" s="420"/>
      <c r="CB56" s="420"/>
      <c r="CC56" s="420"/>
      <c r="CD56" s="420"/>
      <c r="CE56" s="420"/>
      <c r="CF56" s="420"/>
      <c r="CG56" s="432"/>
      <c r="CH56" s="444"/>
      <c r="CI56" s="456"/>
      <c r="CJ56" s="456"/>
      <c r="CK56" s="456"/>
      <c r="CL56" s="684"/>
      <c r="CM56" s="444"/>
      <c r="CN56" s="456"/>
      <c r="CO56" s="456"/>
      <c r="CP56" s="456"/>
      <c r="CQ56" s="684"/>
      <c r="CR56" s="444"/>
      <c r="CS56" s="456"/>
      <c r="CT56" s="456"/>
      <c r="CU56" s="456"/>
      <c r="CV56" s="684"/>
      <c r="CW56" s="444"/>
      <c r="CX56" s="456"/>
      <c r="CY56" s="456"/>
      <c r="CZ56" s="456"/>
      <c r="DA56" s="684"/>
      <c r="DB56" s="444"/>
      <c r="DC56" s="456"/>
      <c r="DD56" s="456"/>
      <c r="DE56" s="456"/>
      <c r="DF56" s="684"/>
      <c r="DG56" s="444"/>
      <c r="DH56" s="456"/>
      <c r="DI56" s="456"/>
      <c r="DJ56" s="456"/>
      <c r="DK56" s="684"/>
      <c r="DL56" s="444"/>
      <c r="DM56" s="456"/>
      <c r="DN56" s="456"/>
      <c r="DO56" s="456"/>
      <c r="DP56" s="684"/>
      <c r="DQ56" s="444"/>
      <c r="DR56" s="456"/>
      <c r="DS56" s="456"/>
      <c r="DT56" s="456"/>
      <c r="DU56" s="684"/>
      <c r="DV56" s="400"/>
      <c r="DW56" s="420"/>
      <c r="DX56" s="420"/>
      <c r="DY56" s="420"/>
      <c r="DZ56" s="720"/>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40"/>
      <c r="BS57" s="400"/>
      <c r="BT57" s="420"/>
      <c r="BU57" s="420"/>
      <c r="BV57" s="420"/>
      <c r="BW57" s="420"/>
      <c r="BX57" s="420"/>
      <c r="BY57" s="420"/>
      <c r="BZ57" s="420"/>
      <c r="CA57" s="420"/>
      <c r="CB57" s="420"/>
      <c r="CC57" s="420"/>
      <c r="CD57" s="420"/>
      <c r="CE57" s="420"/>
      <c r="CF57" s="420"/>
      <c r="CG57" s="432"/>
      <c r="CH57" s="444"/>
      <c r="CI57" s="456"/>
      <c r="CJ57" s="456"/>
      <c r="CK57" s="456"/>
      <c r="CL57" s="684"/>
      <c r="CM57" s="444"/>
      <c r="CN57" s="456"/>
      <c r="CO57" s="456"/>
      <c r="CP57" s="456"/>
      <c r="CQ57" s="684"/>
      <c r="CR57" s="444"/>
      <c r="CS57" s="456"/>
      <c r="CT57" s="456"/>
      <c r="CU57" s="456"/>
      <c r="CV57" s="684"/>
      <c r="CW57" s="444"/>
      <c r="CX57" s="456"/>
      <c r="CY57" s="456"/>
      <c r="CZ57" s="456"/>
      <c r="DA57" s="684"/>
      <c r="DB57" s="444"/>
      <c r="DC57" s="456"/>
      <c r="DD57" s="456"/>
      <c r="DE57" s="456"/>
      <c r="DF57" s="684"/>
      <c r="DG57" s="444"/>
      <c r="DH57" s="456"/>
      <c r="DI57" s="456"/>
      <c r="DJ57" s="456"/>
      <c r="DK57" s="684"/>
      <c r="DL57" s="444"/>
      <c r="DM57" s="456"/>
      <c r="DN57" s="456"/>
      <c r="DO57" s="456"/>
      <c r="DP57" s="684"/>
      <c r="DQ57" s="444"/>
      <c r="DR57" s="456"/>
      <c r="DS57" s="456"/>
      <c r="DT57" s="456"/>
      <c r="DU57" s="684"/>
      <c r="DV57" s="400"/>
      <c r="DW57" s="420"/>
      <c r="DX57" s="420"/>
      <c r="DY57" s="420"/>
      <c r="DZ57" s="720"/>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40"/>
      <c r="BS58" s="400"/>
      <c r="BT58" s="420"/>
      <c r="BU58" s="420"/>
      <c r="BV58" s="420"/>
      <c r="BW58" s="420"/>
      <c r="BX58" s="420"/>
      <c r="BY58" s="420"/>
      <c r="BZ58" s="420"/>
      <c r="CA58" s="420"/>
      <c r="CB58" s="420"/>
      <c r="CC58" s="420"/>
      <c r="CD58" s="420"/>
      <c r="CE58" s="420"/>
      <c r="CF58" s="420"/>
      <c r="CG58" s="432"/>
      <c r="CH58" s="444"/>
      <c r="CI58" s="456"/>
      <c r="CJ58" s="456"/>
      <c r="CK58" s="456"/>
      <c r="CL58" s="684"/>
      <c r="CM58" s="444"/>
      <c r="CN58" s="456"/>
      <c r="CO58" s="456"/>
      <c r="CP58" s="456"/>
      <c r="CQ58" s="684"/>
      <c r="CR58" s="444"/>
      <c r="CS58" s="456"/>
      <c r="CT58" s="456"/>
      <c r="CU58" s="456"/>
      <c r="CV58" s="684"/>
      <c r="CW58" s="444"/>
      <c r="CX58" s="456"/>
      <c r="CY58" s="456"/>
      <c r="CZ58" s="456"/>
      <c r="DA58" s="684"/>
      <c r="DB58" s="444"/>
      <c r="DC58" s="456"/>
      <c r="DD58" s="456"/>
      <c r="DE58" s="456"/>
      <c r="DF58" s="684"/>
      <c r="DG58" s="444"/>
      <c r="DH58" s="456"/>
      <c r="DI58" s="456"/>
      <c r="DJ58" s="456"/>
      <c r="DK58" s="684"/>
      <c r="DL58" s="444"/>
      <c r="DM58" s="456"/>
      <c r="DN58" s="456"/>
      <c r="DO58" s="456"/>
      <c r="DP58" s="684"/>
      <c r="DQ58" s="444"/>
      <c r="DR58" s="456"/>
      <c r="DS58" s="456"/>
      <c r="DT58" s="456"/>
      <c r="DU58" s="684"/>
      <c r="DV58" s="400"/>
      <c r="DW58" s="420"/>
      <c r="DX58" s="420"/>
      <c r="DY58" s="420"/>
      <c r="DZ58" s="720"/>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40"/>
      <c r="BS59" s="400"/>
      <c r="BT59" s="420"/>
      <c r="BU59" s="420"/>
      <c r="BV59" s="420"/>
      <c r="BW59" s="420"/>
      <c r="BX59" s="420"/>
      <c r="BY59" s="420"/>
      <c r="BZ59" s="420"/>
      <c r="CA59" s="420"/>
      <c r="CB59" s="420"/>
      <c r="CC59" s="420"/>
      <c r="CD59" s="420"/>
      <c r="CE59" s="420"/>
      <c r="CF59" s="420"/>
      <c r="CG59" s="432"/>
      <c r="CH59" s="444"/>
      <c r="CI59" s="456"/>
      <c r="CJ59" s="456"/>
      <c r="CK59" s="456"/>
      <c r="CL59" s="684"/>
      <c r="CM59" s="444"/>
      <c r="CN59" s="456"/>
      <c r="CO59" s="456"/>
      <c r="CP59" s="456"/>
      <c r="CQ59" s="684"/>
      <c r="CR59" s="444"/>
      <c r="CS59" s="456"/>
      <c r="CT59" s="456"/>
      <c r="CU59" s="456"/>
      <c r="CV59" s="684"/>
      <c r="CW59" s="444"/>
      <c r="CX59" s="456"/>
      <c r="CY59" s="456"/>
      <c r="CZ59" s="456"/>
      <c r="DA59" s="684"/>
      <c r="DB59" s="444"/>
      <c r="DC59" s="456"/>
      <c r="DD59" s="456"/>
      <c r="DE59" s="456"/>
      <c r="DF59" s="684"/>
      <c r="DG59" s="444"/>
      <c r="DH59" s="456"/>
      <c r="DI59" s="456"/>
      <c r="DJ59" s="456"/>
      <c r="DK59" s="684"/>
      <c r="DL59" s="444"/>
      <c r="DM59" s="456"/>
      <c r="DN59" s="456"/>
      <c r="DO59" s="456"/>
      <c r="DP59" s="684"/>
      <c r="DQ59" s="444"/>
      <c r="DR59" s="456"/>
      <c r="DS59" s="456"/>
      <c r="DT59" s="456"/>
      <c r="DU59" s="684"/>
      <c r="DV59" s="400"/>
      <c r="DW59" s="420"/>
      <c r="DX59" s="420"/>
      <c r="DY59" s="420"/>
      <c r="DZ59" s="720"/>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40"/>
      <c r="BS60" s="400"/>
      <c r="BT60" s="420"/>
      <c r="BU60" s="420"/>
      <c r="BV60" s="420"/>
      <c r="BW60" s="420"/>
      <c r="BX60" s="420"/>
      <c r="BY60" s="420"/>
      <c r="BZ60" s="420"/>
      <c r="CA60" s="420"/>
      <c r="CB60" s="420"/>
      <c r="CC60" s="420"/>
      <c r="CD60" s="420"/>
      <c r="CE60" s="420"/>
      <c r="CF60" s="420"/>
      <c r="CG60" s="432"/>
      <c r="CH60" s="444"/>
      <c r="CI60" s="456"/>
      <c r="CJ60" s="456"/>
      <c r="CK60" s="456"/>
      <c r="CL60" s="684"/>
      <c r="CM60" s="444"/>
      <c r="CN60" s="456"/>
      <c r="CO60" s="456"/>
      <c r="CP60" s="456"/>
      <c r="CQ60" s="684"/>
      <c r="CR60" s="444"/>
      <c r="CS60" s="456"/>
      <c r="CT60" s="456"/>
      <c r="CU60" s="456"/>
      <c r="CV60" s="684"/>
      <c r="CW60" s="444"/>
      <c r="CX60" s="456"/>
      <c r="CY60" s="456"/>
      <c r="CZ60" s="456"/>
      <c r="DA60" s="684"/>
      <c r="DB60" s="444"/>
      <c r="DC60" s="456"/>
      <c r="DD60" s="456"/>
      <c r="DE60" s="456"/>
      <c r="DF60" s="684"/>
      <c r="DG60" s="444"/>
      <c r="DH60" s="456"/>
      <c r="DI60" s="456"/>
      <c r="DJ60" s="456"/>
      <c r="DK60" s="684"/>
      <c r="DL60" s="444"/>
      <c r="DM60" s="456"/>
      <c r="DN60" s="456"/>
      <c r="DO60" s="456"/>
      <c r="DP60" s="684"/>
      <c r="DQ60" s="444"/>
      <c r="DR60" s="456"/>
      <c r="DS60" s="456"/>
      <c r="DT60" s="456"/>
      <c r="DU60" s="684"/>
      <c r="DV60" s="400"/>
      <c r="DW60" s="420"/>
      <c r="DX60" s="420"/>
      <c r="DY60" s="420"/>
      <c r="DZ60" s="720"/>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40"/>
      <c r="BS61" s="400"/>
      <c r="BT61" s="420"/>
      <c r="BU61" s="420"/>
      <c r="BV61" s="420"/>
      <c r="BW61" s="420"/>
      <c r="BX61" s="420"/>
      <c r="BY61" s="420"/>
      <c r="BZ61" s="420"/>
      <c r="CA61" s="420"/>
      <c r="CB61" s="420"/>
      <c r="CC61" s="420"/>
      <c r="CD61" s="420"/>
      <c r="CE61" s="420"/>
      <c r="CF61" s="420"/>
      <c r="CG61" s="432"/>
      <c r="CH61" s="444"/>
      <c r="CI61" s="456"/>
      <c r="CJ61" s="456"/>
      <c r="CK61" s="456"/>
      <c r="CL61" s="684"/>
      <c r="CM61" s="444"/>
      <c r="CN61" s="456"/>
      <c r="CO61" s="456"/>
      <c r="CP61" s="456"/>
      <c r="CQ61" s="684"/>
      <c r="CR61" s="444"/>
      <c r="CS61" s="456"/>
      <c r="CT61" s="456"/>
      <c r="CU61" s="456"/>
      <c r="CV61" s="684"/>
      <c r="CW61" s="444"/>
      <c r="CX61" s="456"/>
      <c r="CY61" s="456"/>
      <c r="CZ61" s="456"/>
      <c r="DA61" s="684"/>
      <c r="DB61" s="444"/>
      <c r="DC61" s="456"/>
      <c r="DD61" s="456"/>
      <c r="DE61" s="456"/>
      <c r="DF61" s="684"/>
      <c r="DG61" s="444"/>
      <c r="DH61" s="456"/>
      <c r="DI61" s="456"/>
      <c r="DJ61" s="456"/>
      <c r="DK61" s="684"/>
      <c r="DL61" s="444"/>
      <c r="DM61" s="456"/>
      <c r="DN61" s="456"/>
      <c r="DO61" s="456"/>
      <c r="DP61" s="684"/>
      <c r="DQ61" s="444"/>
      <c r="DR61" s="456"/>
      <c r="DS61" s="456"/>
      <c r="DT61" s="456"/>
      <c r="DU61" s="684"/>
      <c r="DV61" s="400"/>
      <c r="DW61" s="420"/>
      <c r="DX61" s="420"/>
      <c r="DY61" s="420"/>
      <c r="DZ61" s="720"/>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4" t="s">
        <v>457</v>
      </c>
      <c r="BK62" s="594"/>
      <c r="BL62" s="594"/>
      <c r="BM62" s="594"/>
      <c r="BN62" s="607"/>
      <c r="BO62" s="377"/>
      <c r="BP62" s="377"/>
      <c r="BQ62" s="373">
        <v>56</v>
      </c>
      <c r="BR62" s="640"/>
      <c r="BS62" s="400"/>
      <c r="BT62" s="420"/>
      <c r="BU62" s="420"/>
      <c r="BV62" s="420"/>
      <c r="BW62" s="420"/>
      <c r="BX62" s="420"/>
      <c r="BY62" s="420"/>
      <c r="BZ62" s="420"/>
      <c r="CA62" s="420"/>
      <c r="CB62" s="420"/>
      <c r="CC62" s="420"/>
      <c r="CD62" s="420"/>
      <c r="CE62" s="420"/>
      <c r="CF62" s="420"/>
      <c r="CG62" s="432"/>
      <c r="CH62" s="444"/>
      <c r="CI62" s="456"/>
      <c r="CJ62" s="456"/>
      <c r="CK62" s="456"/>
      <c r="CL62" s="684"/>
      <c r="CM62" s="444"/>
      <c r="CN62" s="456"/>
      <c r="CO62" s="456"/>
      <c r="CP62" s="456"/>
      <c r="CQ62" s="684"/>
      <c r="CR62" s="444"/>
      <c r="CS62" s="456"/>
      <c r="CT62" s="456"/>
      <c r="CU62" s="456"/>
      <c r="CV62" s="684"/>
      <c r="CW62" s="444"/>
      <c r="CX62" s="456"/>
      <c r="CY62" s="456"/>
      <c r="CZ62" s="456"/>
      <c r="DA62" s="684"/>
      <c r="DB62" s="444"/>
      <c r="DC62" s="456"/>
      <c r="DD62" s="456"/>
      <c r="DE62" s="456"/>
      <c r="DF62" s="684"/>
      <c r="DG62" s="444"/>
      <c r="DH62" s="456"/>
      <c r="DI62" s="456"/>
      <c r="DJ62" s="456"/>
      <c r="DK62" s="684"/>
      <c r="DL62" s="444"/>
      <c r="DM62" s="456"/>
      <c r="DN62" s="456"/>
      <c r="DO62" s="456"/>
      <c r="DP62" s="684"/>
      <c r="DQ62" s="444"/>
      <c r="DR62" s="456"/>
      <c r="DS62" s="456"/>
      <c r="DT62" s="456"/>
      <c r="DU62" s="684"/>
      <c r="DV62" s="400"/>
      <c r="DW62" s="420"/>
      <c r="DX62" s="420"/>
      <c r="DY62" s="420"/>
      <c r="DZ62" s="720"/>
      <c r="EA62" s="365"/>
    </row>
    <row r="63" spans="1:131" ht="26.25" customHeight="1">
      <c r="A63" s="374" t="s">
        <v>253</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348</v>
      </c>
      <c r="AG63" s="452"/>
      <c r="AH63" s="452"/>
      <c r="AI63" s="452"/>
      <c r="AJ63" s="526"/>
      <c r="AK63" s="534"/>
      <c r="AL63" s="455"/>
      <c r="AM63" s="455"/>
      <c r="AN63" s="455"/>
      <c r="AO63" s="455"/>
      <c r="AP63" s="452"/>
      <c r="AQ63" s="452"/>
      <c r="AR63" s="452"/>
      <c r="AS63" s="452"/>
      <c r="AT63" s="452"/>
      <c r="AU63" s="452"/>
      <c r="AV63" s="452"/>
      <c r="AW63" s="452"/>
      <c r="AX63" s="452"/>
      <c r="AY63" s="452"/>
      <c r="AZ63" s="599"/>
      <c r="BA63" s="599"/>
      <c r="BB63" s="599"/>
      <c r="BC63" s="599"/>
      <c r="BD63" s="599"/>
      <c r="BE63" s="567"/>
      <c r="BF63" s="567"/>
      <c r="BG63" s="567"/>
      <c r="BH63" s="567"/>
      <c r="BI63" s="590"/>
      <c r="BJ63" s="595" t="s">
        <v>202</v>
      </c>
      <c r="BK63" s="604"/>
      <c r="BL63" s="604"/>
      <c r="BM63" s="604"/>
      <c r="BN63" s="608"/>
      <c r="BO63" s="377"/>
      <c r="BP63" s="377"/>
      <c r="BQ63" s="373">
        <v>57</v>
      </c>
      <c r="BR63" s="640"/>
      <c r="BS63" s="400"/>
      <c r="BT63" s="420"/>
      <c r="BU63" s="420"/>
      <c r="BV63" s="420"/>
      <c r="BW63" s="420"/>
      <c r="BX63" s="420"/>
      <c r="BY63" s="420"/>
      <c r="BZ63" s="420"/>
      <c r="CA63" s="420"/>
      <c r="CB63" s="420"/>
      <c r="CC63" s="420"/>
      <c r="CD63" s="420"/>
      <c r="CE63" s="420"/>
      <c r="CF63" s="420"/>
      <c r="CG63" s="432"/>
      <c r="CH63" s="444"/>
      <c r="CI63" s="456"/>
      <c r="CJ63" s="456"/>
      <c r="CK63" s="456"/>
      <c r="CL63" s="684"/>
      <c r="CM63" s="444"/>
      <c r="CN63" s="456"/>
      <c r="CO63" s="456"/>
      <c r="CP63" s="456"/>
      <c r="CQ63" s="684"/>
      <c r="CR63" s="444"/>
      <c r="CS63" s="456"/>
      <c r="CT63" s="456"/>
      <c r="CU63" s="456"/>
      <c r="CV63" s="684"/>
      <c r="CW63" s="444"/>
      <c r="CX63" s="456"/>
      <c r="CY63" s="456"/>
      <c r="CZ63" s="456"/>
      <c r="DA63" s="684"/>
      <c r="DB63" s="444"/>
      <c r="DC63" s="456"/>
      <c r="DD63" s="456"/>
      <c r="DE63" s="456"/>
      <c r="DF63" s="684"/>
      <c r="DG63" s="444"/>
      <c r="DH63" s="456"/>
      <c r="DI63" s="456"/>
      <c r="DJ63" s="456"/>
      <c r="DK63" s="684"/>
      <c r="DL63" s="444"/>
      <c r="DM63" s="456"/>
      <c r="DN63" s="456"/>
      <c r="DO63" s="456"/>
      <c r="DP63" s="684"/>
      <c r="DQ63" s="444"/>
      <c r="DR63" s="456"/>
      <c r="DS63" s="456"/>
      <c r="DT63" s="456"/>
      <c r="DU63" s="684"/>
      <c r="DV63" s="400"/>
      <c r="DW63" s="420"/>
      <c r="DX63" s="420"/>
      <c r="DY63" s="420"/>
      <c r="DZ63" s="720"/>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0"/>
      <c r="BS64" s="400"/>
      <c r="BT64" s="420"/>
      <c r="BU64" s="420"/>
      <c r="BV64" s="420"/>
      <c r="BW64" s="420"/>
      <c r="BX64" s="420"/>
      <c r="BY64" s="420"/>
      <c r="BZ64" s="420"/>
      <c r="CA64" s="420"/>
      <c r="CB64" s="420"/>
      <c r="CC64" s="420"/>
      <c r="CD64" s="420"/>
      <c r="CE64" s="420"/>
      <c r="CF64" s="420"/>
      <c r="CG64" s="432"/>
      <c r="CH64" s="444"/>
      <c r="CI64" s="456"/>
      <c r="CJ64" s="456"/>
      <c r="CK64" s="456"/>
      <c r="CL64" s="684"/>
      <c r="CM64" s="444"/>
      <c r="CN64" s="456"/>
      <c r="CO64" s="456"/>
      <c r="CP64" s="456"/>
      <c r="CQ64" s="684"/>
      <c r="CR64" s="444"/>
      <c r="CS64" s="456"/>
      <c r="CT64" s="456"/>
      <c r="CU64" s="456"/>
      <c r="CV64" s="684"/>
      <c r="CW64" s="444"/>
      <c r="CX64" s="456"/>
      <c r="CY64" s="456"/>
      <c r="CZ64" s="456"/>
      <c r="DA64" s="684"/>
      <c r="DB64" s="444"/>
      <c r="DC64" s="456"/>
      <c r="DD64" s="456"/>
      <c r="DE64" s="456"/>
      <c r="DF64" s="684"/>
      <c r="DG64" s="444"/>
      <c r="DH64" s="456"/>
      <c r="DI64" s="456"/>
      <c r="DJ64" s="456"/>
      <c r="DK64" s="684"/>
      <c r="DL64" s="444"/>
      <c r="DM64" s="456"/>
      <c r="DN64" s="456"/>
      <c r="DO64" s="456"/>
      <c r="DP64" s="684"/>
      <c r="DQ64" s="444"/>
      <c r="DR64" s="456"/>
      <c r="DS64" s="456"/>
      <c r="DT64" s="456"/>
      <c r="DU64" s="684"/>
      <c r="DV64" s="400"/>
      <c r="DW64" s="420"/>
      <c r="DX64" s="420"/>
      <c r="DY64" s="420"/>
      <c r="DZ64" s="720"/>
      <c r="EA64" s="365"/>
    </row>
    <row r="65" spans="1:131" ht="26.25" customHeight="1">
      <c r="A65" s="378" t="s">
        <v>455</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0"/>
      <c r="BS65" s="400"/>
      <c r="BT65" s="420"/>
      <c r="BU65" s="420"/>
      <c r="BV65" s="420"/>
      <c r="BW65" s="420"/>
      <c r="BX65" s="420"/>
      <c r="BY65" s="420"/>
      <c r="BZ65" s="420"/>
      <c r="CA65" s="420"/>
      <c r="CB65" s="420"/>
      <c r="CC65" s="420"/>
      <c r="CD65" s="420"/>
      <c r="CE65" s="420"/>
      <c r="CF65" s="420"/>
      <c r="CG65" s="432"/>
      <c r="CH65" s="444"/>
      <c r="CI65" s="456"/>
      <c r="CJ65" s="456"/>
      <c r="CK65" s="456"/>
      <c r="CL65" s="684"/>
      <c r="CM65" s="444"/>
      <c r="CN65" s="456"/>
      <c r="CO65" s="456"/>
      <c r="CP65" s="456"/>
      <c r="CQ65" s="684"/>
      <c r="CR65" s="444"/>
      <c r="CS65" s="456"/>
      <c r="CT65" s="456"/>
      <c r="CU65" s="456"/>
      <c r="CV65" s="684"/>
      <c r="CW65" s="444"/>
      <c r="CX65" s="456"/>
      <c r="CY65" s="456"/>
      <c r="CZ65" s="456"/>
      <c r="DA65" s="684"/>
      <c r="DB65" s="444"/>
      <c r="DC65" s="456"/>
      <c r="DD65" s="456"/>
      <c r="DE65" s="456"/>
      <c r="DF65" s="684"/>
      <c r="DG65" s="444"/>
      <c r="DH65" s="456"/>
      <c r="DI65" s="456"/>
      <c r="DJ65" s="456"/>
      <c r="DK65" s="684"/>
      <c r="DL65" s="444"/>
      <c r="DM65" s="456"/>
      <c r="DN65" s="456"/>
      <c r="DO65" s="456"/>
      <c r="DP65" s="684"/>
      <c r="DQ65" s="444"/>
      <c r="DR65" s="456"/>
      <c r="DS65" s="456"/>
      <c r="DT65" s="456"/>
      <c r="DU65" s="684"/>
      <c r="DV65" s="400"/>
      <c r="DW65" s="420"/>
      <c r="DX65" s="420"/>
      <c r="DY65" s="420"/>
      <c r="DZ65" s="720"/>
      <c r="EA65" s="365"/>
    </row>
    <row r="66" spans="1:131" ht="26.25" customHeight="1">
      <c r="A66" s="370" t="s">
        <v>410</v>
      </c>
      <c r="B66" s="397"/>
      <c r="C66" s="397"/>
      <c r="D66" s="397"/>
      <c r="E66" s="397"/>
      <c r="F66" s="397"/>
      <c r="G66" s="397"/>
      <c r="H66" s="397"/>
      <c r="I66" s="397"/>
      <c r="J66" s="397"/>
      <c r="K66" s="397"/>
      <c r="L66" s="397"/>
      <c r="M66" s="397"/>
      <c r="N66" s="397"/>
      <c r="O66" s="397"/>
      <c r="P66" s="429"/>
      <c r="Q66" s="435" t="s">
        <v>463</v>
      </c>
      <c r="R66" s="447"/>
      <c r="S66" s="447"/>
      <c r="T66" s="447"/>
      <c r="U66" s="458"/>
      <c r="V66" s="435" t="s">
        <v>464</v>
      </c>
      <c r="W66" s="447"/>
      <c r="X66" s="447"/>
      <c r="Y66" s="447"/>
      <c r="Z66" s="458"/>
      <c r="AA66" s="435" t="s">
        <v>465</v>
      </c>
      <c r="AB66" s="447"/>
      <c r="AC66" s="447"/>
      <c r="AD66" s="447"/>
      <c r="AE66" s="458"/>
      <c r="AF66" s="512" t="s">
        <v>250</v>
      </c>
      <c r="AG66" s="520"/>
      <c r="AH66" s="520"/>
      <c r="AI66" s="520"/>
      <c r="AJ66" s="530"/>
      <c r="AK66" s="435" t="s">
        <v>389</v>
      </c>
      <c r="AL66" s="397"/>
      <c r="AM66" s="397"/>
      <c r="AN66" s="397"/>
      <c r="AO66" s="429"/>
      <c r="AP66" s="435" t="s">
        <v>357</v>
      </c>
      <c r="AQ66" s="447"/>
      <c r="AR66" s="447"/>
      <c r="AS66" s="447"/>
      <c r="AT66" s="458"/>
      <c r="AU66" s="435" t="s">
        <v>472</v>
      </c>
      <c r="AV66" s="447"/>
      <c r="AW66" s="447"/>
      <c r="AX66" s="447"/>
      <c r="AY66" s="458"/>
      <c r="AZ66" s="435" t="s">
        <v>448</v>
      </c>
      <c r="BA66" s="447"/>
      <c r="BB66" s="447"/>
      <c r="BC66" s="447"/>
      <c r="BD66" s="522"/>
      <c r="BE66" s="377"/>
      <c r="BF66" s="377"/>
      <c r="BG66" s="377"/>
      <c r="BH66" s="377"/>
      <c r="BI66" s="377"/>
      <c r="BJ66" s="377"/>
      <c r="BK66" s="377"/>
      <c r="BL66" s="377"/>
      <c r="BM66" s="377"/>
      <c r="BN66" s="377"/>
      <c r="BO66" s="377"/>
      <c r="BP66" s="377"/>
      <c r="BQ66" s="373">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1"/>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1"/>
      <c r="EA67" s="365"/>
    </row>
    <row r="68" spans="1:131" ht="26.25" customHeight="1">
      <c r="A68" s="372">
        <v>1</v>
      </c>
      <c r="B68" s="399" t="s">
        <v>105</v>
      </c>
      <c r="C68" s="419"/>
      <c r="D68" s="419"/>
      <c r="E68" s="419"/>
      <c r="F68" s="419"/>
      <c r="G68" s="419"/>
      <c r="H68" s="419"/>
      <c r="I68" s="419"/>
      <c r="J68" s="419"/>
      <c r="K68" s="419"/>
      <c r="L68" s="419"/>
      <c r="M68" s="419"/>
      <c r="N68" s="419"/>
      <c r="O68" s="419"/>
      <c r="P68" s="431"/>
      <c r="Q68" s="437">
        <v>1413</v>
      </c>
      <c r="R68" s="449"/>
      <c r="S68" s="449"/>
      <c r="T68" s="449"/>
      <c r="U68" s="449"/>
      <c r="V68" s="449">
        <v>1413</v>
      </c>
      <c r="W68" s="449"/>
      <c r="X68" s="449"/>
      <c r="Y68" s="449"/>
      <c r="Z68" s="449"/>
      <c r="AA68" s="449" t="s">
        <v>202</v>
      </c>
      <c r="AB68" s="449"/>
      <c r="AC68" s="449"/>
      <c r="AD68" s="449"/>
      <c r="AE68" s="449"/>
      <c r="AF68" s="449" t="s">
        <v>202</v>
      </c>
      <c r="AG68" s="449"/>
      <c r="AH68" s="449"/>
      <c r="AI68" s="449"/>
      <c r="AJ68" s="449"/>
      <c r="AK68" s="449" t="s">
        <v>202</v>
      </c>
      <c r="AL68" s="449"/>
      <c r="AM68" s="449"/>
      <c r="AN68" s="449"/>
      <c r="AO68" s="449"/>
      <c r="AP68" s="449">
        <v>5</v>
      </c>
      <c r="AQ68" s="449"/>
      <c r="AR68" s="449"/>
      <c r="AS68" s="449"/>
      <c r="AT68" s="449"/>
      <c r="AU68" s="449">
        <v>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1"/>
      <c r="EA68" s="365"/>
    </row>
    <row r="69" spans="1:131" ht="26.25" customHeight="1">
      <c r="A69" s="373">
        <v>2</v>
      </c>
      <c r="B69" s="400" t="s">
        <v>452</v>
      </c>
      <c r="C69" s="420"/>
      <c r="D69" s="420"/>
      <c r="E69" s="420"/>
      <c r="F69" s="420"/>
      <c r="G69" s="420"/>
      <c r="H69" s="420"/>
      <c r="I69" s="420"/>
      <c r="J69" s="420"/>
      <c r="K69" s="420"/>
      <c r="L69" s="420"/>
      <c r="M69" s="420"/>
      <c r="N69" s="420"/>
      <c r="O69" s="420"/>
      <c r="P69" s="432"/>
      <c r="Q69" s="438">
        <v>313</v>
      </c>
      <c r="R69" s="450"/>
      <c r="S69" s="450"/>
      <c r="T69" s="450"/>
      <c r="U69" s="450"/>
      <c r="V69" s="450">
        <v>313</v>
      </c>
      <c r="W69" s="450"/>
      <c r="X69" s="450"/>
      <c r="Y69" s="450"/>
      <c r="Z69" s="450"/>
      <c r="AA69" s="450">
        <v>0</v>
      </c>
      <c r="AB69" s="450"/>
      <c r="AC69" s="450"/>
      <c r="AD69" s="450"/>
      <c r="AE69" s="450"/>
      <c r="AF69" s="450">
        <v>0</v>
      </c>
      <c r="AG69" s="450"/>
      <c r="AH69" s="450"/>
      <c r="AI69" s="450"/>
      <c r="AJ69" s="450"/>
      <c r="AK69" s="450" t="s">
        <v>202</v>
      </c>
      <c r="AL69" s="450"/>
      <c r="AM69" s="450"/>
      <c r="AN69" s="450"/>
      <c r="AO69" s="450"/>
      <c r="AP69" s="450" t="s">
        <v>202</v>
      </c>
      <c r="AQ69" s="450"/>
      <c r="AR69" s="450"/>
      <c r="AS69" s="450"/>
      <c r="AT69" s="450"/>
      <c r="AU69" s="450" t="s">
        <v>202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1"/>
      <c r="EA69" s="365"/>
    </row>
    <row r="70" spans="1:131" ht="26.25" customHeight="1">
      <c r="A70" s="373">
        <v>3</v>
      </c>
      <c r="B70" s="400" t="s">
        <v>533</v>
      </c>
      <c r="C70" s="420"/>
      <c r="D70" s="420"/>
      <c r="E70" s="420"/>
      <c r="F70" s="420"/>
      <c r="G70" s="420"/>
      <c r="H70" s="420"/>
      <c r="I70" s="420"/>
      <c r="J70" s="420"/>
      <c r="K70" s="420"/>
      <c r="L70" s="420"/>
      <c r="M70" s="420"/>
      <c r="N70" s="420"/>
      <c r="O70" s="420"/>
      <c r="P70" s="432"/>
      <c r="Q70" s="438">
        <v>510</v>
      </c>
      <c r="R70" s="450"/>
      <c r="S70" s="450"/>
      <c r="T70" s="450"/>
      <c r="U70" s="450"/>
      <c r="V70" s="450">
        <v>505</v>
      </c>
      <c r="W70" s="450"/>
      <c r="X70" s="450"/>
      <c r="Y70" s="450"/>
      <c r="Z70" s="450"/>
      <c r="AA70" s="450">
        <v>5</v>
      </c>
      <c r="AB70" s="450"/>
      <c r="AC70" s="450"/>
      <c r="AD70" s="450"/>
      <c r="AE70" s="450"/>
      <c r="AF70" s="450">
        <v>5</v>
      </c>
      <c r="AG70" s="450"/>
      <c r="AH70" s="450"/>
      <c r="AI70" s="450"/>
      <c r="AJ70" s="450"/>
      <c r="AK70" s="450" t="s">
        <v>202</v>
      </c>
      <c r="AL70" s="450"/>
      <c r="AM70" s="450"/>
      <c r="AN70" s="450"/>
      <c r="AO70" s="450"/>
      <c r="AP70" s="450" t="s">
        <v>202</v>
      </c>
      <c r="AQ70" s="450"/>
      <c r="AR70" s="450"/>
      <c r="AS70" s="450"/>
      <c r="AT70" s="450"/>
      <c r="AU70" s="450" t="s">
        <v>202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1"/>
      <c r="EA70" s="365"/>
    </row>
    <row r="71" spans="1:131" ht="26.25" customHeight="1">
      <c r="A71" s="373">
        <v>4</v>
      </c>
      <c r="B71" s="400" t="s">
        <v>213</v>
      </c>
      <c r="C71" s="420"/>
      <c r="D71" s="420"/>
      <c r="E71" s="420"/>
      <c r="F71" s="420"/>
      <c r="G71" s="420"/>
      <c r="H71" s="420"/>
      <c r="I71" s="420"/>
      <c r="J71" s="420"/>
      <c r="K71" s="420"/>
      <c r="L71" s="420"/>
      <c r="M71" s="420"/>
      <c r="N71" s="420"/>
      <c r="O71" s="420"/>
      <c r="P71" s="432"/>
      <c r="Q71" s="438">
        <v>107</v>
      </c>
      <c r="R71" s="450"/>
      <c r="S71" s="450"/>
      <c r="T71" s="450"/>
      <c r="U71" s="450"/>
      <c r="V71" s="450">
        <v>107</v>
      </c>
      <c r="W71" s="450"/>
      <c r="X71" s="450"/>
      <c r="Y71" s="450"/>
      <c r="Z71" s="450"/>
      <c r="AA71" s="450">
        <v>0</v>
      </c>
      <c r="AB71" s="450"/>
      <c r="AC71" s="450"/>
      <c r="AD71" s="450"/>
      <c r="AE71" s="450"/>
      <c r="AF71" s="450">
        <v>0</v>
      </c>
      <c r="AG71" s="450"/>
      <c r="AH71" s="450"/>
      <c r="AI71" s="450"/>
      <c r="AJ71" s="450"/>
      <c r="AK71" s="450" t="s">
        <v>202</v>
      </c>
      <c r="AL71" s="450"/>
      <c r="AM71" s="450"/>
      <c r="AN71" s="450"/>
      <c r="AO71" s="450"/>
      <c r="AP71" s="450" t="s">
        <v>202</v>
      </c>
      <c r="AQ71" s="450"/>
      <c r="AR71" s="450"/>
      <c r="AS71" s="450"/>
      <c r="AT71" s="450"/>
      <c r="AU71" s="450" t="s">
        <v>202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1"/>
      <c r="EA71" s="365"/>
    </row>
    <row r="72" spans="1:131" ht="26.25" customHeight="1">
      <c r="A72" s="373">
        <v>5</v>
      </c>
      <c r="B72" s="400" t="s">
        <v>144</v>
      </c>
      <c r="C72" s="420"/>
      <c r="D72" s="420"/>
      <c r="E72" s="420"/>
      <c r="F72" s="420"/>
      <c r="G72" s="420"/>
      <c r="H72" s="420"/>
      <c r="I72" s="420"/>
      <c r="J72" s="420"/>
      <c r="K72" s="420"/>
      <c r="L72" s="420"/>
      <c r="M72" s="420"/>
      <c r="N72" s="420"/>
      <c r="O72" s="420"/>
      <c r="P72" s="432"/>
      <c r="Q72" s="438">
        <v>579</v>
      </c>
      <c r="R72" s="450"/>
      <c r="S72" s="450"/>
      <c r="T72" s="450"/>
      <c r="U72" s="450"/>
      <c r="V72" s="450">
        <v>498</v>
      </c>
      <c r="W72" s="450"/>
      <c r="X72" s="450"/>
      <c r="Y72" s="450"/>
      <c r="Z72" s="450"/>
      <c r="AA72" s="450">
        <v>81</v>
      </c>
      <c r="AB72" s="450"/>
      <c r="AC72" s="450"/>
      <c r="AD72" s="450"/>
      <c r="AE72" s="450"/>
      <c r="AF72" s="450">
        <v>81</v>
      </c>
      <c r="AG72" s="450"/>
      <c r="AH72" s="450"/>
      <c r="AI72" s="450"/>
      <c r="AJ72" s="450"/>
      <c r="AK72" s="450" t="s">
        <v>202</v>
      </c>
      <c r="AL72" s="450"/>
      <c r="AM72" s="450"/>
      <c r="AN72" s="450"/>
      <c r="AO72" s="450"/>
      <c r="AP72" s="450" t="s">
        <v>202</v>
      </c>
      <c r="AQ72" s="450"/>
      <c r="AR72" s="450"/>
      <c r="AS72" s="450"/>
      <c r="AT72" s="450"/>
      <c r="AU72" s="450" t="s">
        <v>202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1"/>
      <c r="EA72" s="365"/>
    </row>
    <row r="73" spans="1:131" ht="26.25" customHeight="1">
      <c r="A73" s="373">
        <v>6</v>
      </c>
      <c r="B73" s="400" t="s">
        <v>261</v>
      </c>
      <c r="C73" s="420"/>
      <c r="D73" s="420"/>
      <c r="E73" s="420"/>
      <c r="F73" s="420"/>
      <c r="G73" s="420"/>
      <c r="H73" s="420"/>
      <c r="I73" s="420"/>
      <c r="J73" s="420"/>
      <c r="K73" s="420"/>
      <c r="L73" s="420"/>
      <c r="M73" s="420"/>
      <c r="N73" s="420"/>
      <c r="O73" s="420"/>
      <c r="P73" s="432"/>
      <c r="Q73" s="438" t="s">
        <v>202</v>
      </c>
      <c r="R73" s="450"/>
      <c r="S73" s="450"/>
      <c r="T73" s="450"/>
      <c r="U73" s="450"/>
      <c r="V73" s="450" t="s">
        <v>202</v>
      </c>
      <c r="W73" s="450"/>
      <c r="X73" s="450"/>
      <c r="Y73" s="450"/>
      <c r="Z73" s="450"/>
      <c r="AA73" s="461" t="s">
        <v>202</v>
      </c>
      <c r="AB73" s="456"/>
      <c r="AC73" s="456"/>
      <c r="AD73" s="456"/>
      <c r="AE73" s="460"/>
      <c r="AF73" s="461" t="s">
        <v>202</v>
      </c>
      <c r="AG73" s="456"/>
      <c r="AH73" s="456"/>
      <c r="AI73" s="456"/>
      <c r="AJ73" s="460"/>
      <c r="AK73" s="461" t="s">
        <v>202</v>
      </c>
      <c r="AL73" s="456"/>
      <c r="AM73" s="456"/>
      <c r="AN73" s="456"/>
      <c r="AO73" s="460"/>
      <c r="AP73" s="461" t="s">
        <v>202</v>
      </c>
      <c r="AQ73" s="456"/>
      <c r="AR73" s="456"/>
      <c r="AS73" s="456"/>
      <c r="AT73" s="460"/>
      <c r="AU73" s="461" t="s">
        <v>202</v>
      </c>
      <c r="AV73" s="456"/>
      <c r="AW73" s="456"/>
      <c r="AX73" s="456"/>
      <c r="AY73" s="460"/>
      <c r="AZ73" s="565"/>
      <c r="BA73" s="565"/>
      <c r="BB73" s="565"/>
      <c r="BC73" s="565"/>
      <c r="BD73" s="588"/>
      <c r="BE73" s="377"/>
      <c r="BF73" s="377"/>
      <c r="BG73" s="377"/>
      <c r="BH73" s="377"/>
      <c r="BI73" s="377"/>
      <c r="BJ73" s="377"/>
      <c r="BK73" s="377"/>
      <c r="BL73" s="377"/>
      <c r="BM73" s="377"/>
      <c r="BN73" s="377"/>
      <c r="BO73" s="377"/>
      <c r="BP73" s="377"/>
      <c r="BQ73" s="373">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1"/>
      <c r="EA73" s="365"/>
    </row>
    <row r="74" spans="1:131" ht="26.25" customHeight="1">
      <c r="A74" s="373">
        <v>7</v>
      </c>
      <c r="B74" s="400" t="s">
        <v>534</v>
      </c>
      <c r="C74" s="420"/>
      <c r="D74" s="420"/>
      <c r="E74" s="420"/>
      <c r="F74" s="420"/>
      <c r="G74" s="420"/>
      <c r="H74" s="420"/>
      <c r="I74" s="420"/>
      <c r="J74" s="420"/>
      <c r="K74" s="420"/>
      <c r="L74" s="420"/>
      <c r="M74" s="420"/>
      <c r="N74" s="420"/>
      <c r="O74" s="420"/>
      <c r="P74" s="432"/>
      <c r="Q74" s="438">
        <v>26</v>
      </c>
      <c r="R74" s="450"/>
      <c r="S74" s="450"/>
      <c r="T74" s="450"/>
      <c r="U74" s="450"/>
      <c r="V74" s="450">
        <v>26</v>
      </c>
      <c r="W74" s="450"/>
      <c r="X74" s="450"/>
      <c r="Y74" s="450"/>
      <c r="Z74" s="450"/>
      <c r="AA74" s="450">
        <v>0</v>
      </c>
      <c r="AB74" s="450"/>
      <c r="AC74" s="450"/>
      <c r="AD74" s="450"/>
      <c r="AE74" s="450"/>
      <c r="AF74" s="450">
        <v>0</v>
      </c>
      <c r="AG74" s="450"/>
      <c r="AH74" s="450"/>
      <c r="AI74" s="450"/>
      <c r="AJ74" s="450"/>
      <c r="AK74" s="450" t="s">
        <v>202</v>
      </c>
      <c r="AL74" s="450"/>
      <c r="AM74" s="450"/>
      <c r="AN74" s="450"/>
      <c r="AO74" s="450"/>
      <c r="AP74" s="450">
        <v>23</v>
      </c>
      <c r="AQ74" s="450"/>
      <c r="AR74" s="450"/>
      <c r="AS74" s="450"/>
      <c r="AT74" s="450"/>
      <c r="AU74" s="450">
        <v>20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1"/>
      <c r="EA74" s="365"/>
    </row>
    <row r="75" spans="1:131" ht="26.25" customHeight="1">
      <c r="A75" s="373">
        <v>8</v>
      </c>
      <c r="B75" s="400" t="s">
        <v>511</v>
      </c>
      <c r="C75" s="420"/>
      <c r="D75" s="420"/>
      <c r="E75" s="420"/>
      <c r="F75" s="420"/>
      <c r="G75" s="420"/>
      <c r="H75" s="420"/>
      <c r="I75" s="420"/>
      <c r="J75" s="420"/>
      <c r="K75" s="420"/>
      <c r="L75" s="420"/>
      <c r="M75" s="420"/>
      <c r="N75" s="420"/>
      <c r="O75" s="420"/>
      <c r="P75" s="432"/>
      <c r="Q75" s="444">
        <v>124</v>
      </c>
      <c r="R75" s="456"/>
      <c r="S75" s="456"/>
      <c r="T75" s="456"/>
      <c r="U75" s="460"/>
      <c r="V75" s="461">
        <v>124</v>
      </c>
      <c r="W75" s="456"/>
      <c r="X75" s="456"/>
      <c r="Y75" s="456"/>
      <c r="Z75" s="460"/>
      <c r="AA75" s="461" t="s">
        <v>202</v>
      </c>
      <c r="AB75" s="456"/>
      <c r="AC75" s="456"/>
      <c r="AD75" s="456"/>
      <c r="AE75" s="460"/>
      <c r="AF75" s="461" t="s">
        <v>202</v>
      </c>
      <c r="AG75" s="456"/>
      <c r="AH75" s="456"/>
      <c r="AI75" s="456"/>
      <c r="AJ75" s="460"/>
      <c r="AK75" s="461" t="s">
        <v>202</v>
      </c>
      <c r="AL75" s="456"/>
      <c r="AM75" s="456"/>
      <c r="AN75" s="456"/>
      <c r="AO75" s="460"/>
      <c r="AP75" s="461" t="s">
        <v>202</v>
      </c>
      <c r="AQ75" s="456"/>
      <c r="AR75" s="456"/>
      <c r="AS75" s="456"/>
      <c r="AT75" s="460"/>
      <c r="AU75" s="461" t="s">
        <v>202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1"/>
      <c r="EA75" s="365"/>
    </row>
    <row r="76" spans="1:131" ht="26.25" customHeight="1">
      <c r="A76" s="373">
        <v>9</v>
      </c>
      <c r="B76" s="400" t="s">
        <v>535</v>
      </c>
      <c r="C76" s="420"/>
      <c r="D76" s="420"/>
      <c r="E76" s="420"/>
      <c r="F76" s="420"/>
      <c r="G76" s="420"/>
      <c r="H76" s="420"/>
      <c r="I76" s="420"/>
      <c r="J76" s="420"/>
      <c r="K76" s="420"/>
      <c r="L76" s="420"/>
      <c r="M76" s="420"/>
      <c r="N76" s="420"/>
      <c r="O76" s="420"/>
      <c r="P76" s="432"/>
      <c r="Q76" s="444">
        <v>40</v>
      </c>
      <c r="R76" s="456"/>
      <c r="S76" s="456"/>
      <c r="T76" s="456"/>
      <c r="U76" s="460"/>
      <c r="V76" s="461">
        <v>40</v>
      </c>
      <c r="W76" s="456"/>
      <c r="X76" s="456"/>
      <c r="Y76" s="456"/>
      <c r="Z76" s="460"/>
      <c r="AA76" s="461" t="s">
        <v>202</v>
      </c>
      <c r="AB76" s="456"/>
      <c r="AC76" s="456"/>
      <c r="AD76" s="456"/>
      <c r="AE76" s="460"/>
      <c r="AF76" s="461" t="s">
        <v>202</v>
      </c>
      <c r="AG76" s="456"/>
      <c r="AH76" s="456"/>
      <c r="AI76" s="456"/>
      <c r="AJ76" s="460"/>
      <c r="AK76" s="461" t="s">
        <v>202</v>
      </c>
      <c r="AL76" s="456"/>
      <c r="AM76" s="456"/>
      <c r="AN76" s="456"/>
      <c r="AO76" s="460"/>
      <c r="AP76" s="461" t="s">
        <v>202</v>
      </c>
      <c r="AQ76" s="456"/>
      <c r="AR76" s="456"/>
      <c r="AS76" s="456"/>
      <c r="AT76" s="460"/>
      <c r="AU76" s="461" t="s">
        <v>202</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1"/>
      <c r="EA76" s="365"/>
    </row>
    <row r="77" spans="1:131" ht="26.25" customHeight="1">
      <c r="A77" s="373">
        <v>10</v>
      </c>
      <c r="B77" s="400" t="s">
        <v>536</v>
      </c>
      <c r="C77" s="420"/>
      <c r="D77" s="420"/>
      <c r="E77" s="420"/>
      <c r="F77" s="420"/>
      <c r="G77" s="420"/>
      <c r="H77" s="420"/>
      <c r="I77" s="420"/>
      <c r="J77" s="420"/>
      <c r="K77" s="420"/>
      <c r="L77" s="420"/>
      <c r="M77" s="420"/>
      <c r="N77" s="420"/>
      <c r="O77" s="420"/>
      <c r="P77" s="432"/>
      <c r="Q77" s="444">
        <v>142</v>
      </c>
      <c r="R77" s="456"/>
      <c r="S77" s="456"/>
      <c r="T77" s="456"/>
      <c r="U77" s="460"/>
      <c r="V77" s="461">
        <v>133</v>
      </c>
      <c r="W77" s="456"/>
      <c r="X77" s="456"/>
      <c r="Y77" s="456"/>
      <c r="Z77" s="460"/>
      <c r="AA77" s="461">
        <v>9</v>
      </c>
      <c r="AB77" s="456"/>
      <c r="AC77" s="456"/>
      <c r="AD77" s="456"/>
      <c r="AE77" s="460"/>
      <c r="AF77" s="461">
        <v>9</v>
      </c>
      <c r="AG77" s="456"/>
      <c r="AH77" s="456"/>
      <c r="AI77" s="456"/>
      <c r="AJ77" s="460"/>
      <c r="AK77" s="461" t="s">
        <v>202</v>
      </c>
      <c r="AL77" s="456"/>
      <c r="AM77" s="456"/>
      <c r="AN77" s="456"/>
      <c r="AO77" s="460"/>
      <c r="AP77" s="461" t="s">
        <v>202</v>
      </c>
      <c r="AQ77" s="456"/>
      <c r="AR77" s="456"/>
      <c r="AS77" s="456"/>
      <c r="AT77" s="460"/>
      <c r="AU77" s="461" t="s">
        <v>202</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1"/>
      <c r="EA77" s="365"/>
    </row>
    <row r="78" spans="1:131" ht="26.25" customHeight="1">
      <c r="A78" s="373">
        <v>11</v>
      </c>
      <c r="B78" s="400" t="s">
        <v>81</v>
      </c>
      <c r="C78" s="420"/>
      <c r="D78" s="420"/>
      <c r="E78" s="420"/>
      <c r="F78" s="420"/>
      <c r="G78" s="420"/>
      <c r="H78" s="420"/>
      <c r="I78" s="420"/>
      <c r="J78" s="420"/>
      <c r="K78" s="420"/>
      <c r="L78" s="420"/>
      <c r="M78" s="420"/>
      <c r="N78" s="420"/>
      <c r="O78" s="420"/>
      <c r="P78" s="432"/>
      <c r="Q78" s="438">
        <v>3281</v>
      </c>
      <c r="R78" s="450"/>
      <c r="S78" s="450"/>
      <c r="T78" s="450"/>
      <c r="U78" s="450"/>
      <c r="V78" s="450">
        <v>2177</v>
      </c>
      <c r="W78" s="450"/>
      <c r="X78" s="450"/>
      <c r="Y78" s="450"/>
      <c r="Z78" s="450"/>
      <c r="AA78" s="450">
        <v>1103</v>
      </c>
      <c r="AB78" s="450"/>
      <c r="AC78" s="450"/>
      <c r="AD78" s="450"/>
      <c r="AE78" s="450"/>
      <c r="AF78" s="450">
        <v>1103</v>
      </c>
      <c r="AG78" s="450"/>
      <c r="AH78" s="450"/>
      <c r="AI78" s="450"/>
      <c r="AJ78" s="450"/>
      <c r="AK78" s="450">
        <v>2</v>
      </c>
      <c r="AL78" s="450"/>
      <c r="AM78" s="450"/>
      <c r="AN78" s="450"/>
      <c r="AO78" s="450"/>
      <c r="AP78" s="450" t="s">
        <v>202</v>
      </c>
      <c r="AQ78" s="450"/>
      <c r="AR78" s="450"/>
      <c r="AS78" s="450"/>
      <c r="AT78" s="450"/>
      <c r="AU78" s="450" t="s">
        <v>202</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1"/>
      <c r="EA78" s="365"/>
    </row>
    <row r="79" spans="1:131" ht="26.25" customHeight="1">
      <c r="A79" s="373">
        <v>12</v>
      </c>
      <c r="B79" s="400" t="s">
        <v>537</v>
      </c>
      <c r="C79" s="420"/>
      <c r="D79" s="420"/>
      <c r="E79" s="420"/>
      <c r="F79" s="420"/>
      <c r="G79" s="420"/>
      <c r="H79" s="420"/>
      <c r="I79" s="420"/>
      <c r="J79" s="420"/>
      <c r="K79" s="420"/>
      <c r="L79" s="420"/>
      <c r="M79" s="420"/>
      <c r="N79" s="420"/>
      <c r="O79" s="420"/>
      <c r="P79" s="432"/>
      <c r="Q79" s="438">
        <v>6</v>
      </c>
      <c r="R79" s="450"/>
      <c r="S79" s="450"/>
      <c r="T79" s="450"/>
      <c r="U79" s="450"/>
      <c r="V79" s="450">
        <v>6</v>
      </c>
      <c r="W79" s="450"/>
      <c r="X79" s="450"/>
      <c r="Y79" s="450"/>
      <c r="Z79" s="450"/>
      <c r="AA79" s="461">
        <v>0</v>
      </c>
      <c r="AB79" s="456"/>
      <c r="AC79" s="456"/>
      <c r="AD79" s="456"/>
      <c r="AE79" s="460"/>
      <c r="AF79" s="461" t="s">
        <v>202</v>
      </c>
      <c r="AG79" s="456"/>
      <c r="AH79" s="456"/>
      <c r="AI79" s="456"/>
      <c r="AJ79" s="460"/>
      <c r="AK79" s="461" t="s">
        <v>202</v>
      </c>
      <c r="AL79" s="456"/>
      <c r="AM79" s="456"/>
      <c r="AN79" s="456"/>
      <c r="AO79" s="460"/>
      <c r="AP79" s="461" t="s">
        <v>202</v>
      </c>
      <c r="AQ79" s="456"/>
      <c r="AR79" s="456"/>
      <c r="AS79" s="456"/>
      <c r="AT79" s="460"/>
      <c r="AU79" s="461" t="s">
        <v>202</v>
      </c>
      <c r="AV79" s="456"/>
      <c r="AW79" s="456"/>
      <c r="AX79" s="456"/>
      <c r="AY79" s="460"/>
      <c r="AZ79" s="565"/>
      <c r="BA79" s="565"/>
      <c r="BB79" s="565"/>
      <c r="BC79" s="565"/>
      <c r="BD79" s="588"/>
      <c r="BE79" s="377"/>
      <c r="BF79" s="377"/>
      <c r="BG79" s="377"/>
      <c r="BH79" s="377"/>
      <c r="BI79" s="377"/>
      <c r="BJ79" s="365"/>
      <c r="BK79" s="365"/>
      <c r="BL79" s="365"/>
      <c r="BM79" s="365"/>
      <c r="BN79" s="365"/>
      <c r="BO79" s="377"/>
      <c r="BP79" s="377"/>
      <c r="BQ79" s="373">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1"/>
      <c r="EA79" s="365"/>
    </row>
    <row r="80" spans="1:131" ht="26.25" customHeight="1">
      <c r="A80" s="373">
        <v>13</v>
      </c>
      <c r="B80" s="400" t="s">
        <v>538</v>
      </c>
      <c r="C80" s="420"/>
      <c r="D80" s="420"/>
      <c r="E80" s="420"/>
      <c r="F80" s="420"/>
      <c r="G80" s="420"/>
      <c r="H80" s="420"/>
      <c r="I80" s="420"/>
      <c r="J80" s="420"/>
      <c r="K80" s="420"/>
      <c r="L80" s="420"/>
      <c r="M80" s="420"/>
      <c r="N80" s="420"/>
      <c r="O80" s="420"/>
      <c r="P80" s="432"/>
      <c r="Q80" s="438">
        <v>80</v>
      </c>
      <c r="R80" s="450"/>
      <c r="S80" s="450"/>
      <c r="T80" s="450"/>
      <c r="U80" s="450"/>
      <c r="V80" s="450">
        <v>57</v>
      </c>
      <c r="W80" s="450"/>
      <c r="X80" s="450"/>
      <c r="Y80" s="450"/>
      <c r="Z80" s="450"/>
      <c r="AA80" s="450">
        <v>23</v>
      </c>
      <c r="AB80" s="450"/>
      <c r="AC80" s="450"/>
      <c r="AD80" s="450"/>
      <c r="AE80" s="450"/>
      <c r="AF80" s="450">
        <v>23</v>
      </c>
      <c r="AG80" s="450"/>
      <c r="AH80" s="450"/>
      <c r="AI80" s="450"/>
      <c r="AJ80" s="450"/>
      <c r="AK80" s="461" t="s">
        <v>202</v>
      </c>
      <c r="AL80" s="456"/>
      <c r="AM80" s="456"/>
      <c r="AN80" s="456"/>
      <c r="AO80" s="460"/>
      <c r="AP80" s="461" t="s">
        <v>202</v>
      </c>
      <c r="AQ80" s="456"/>
      <c r="AR80" s="456"/>
      <c r="AS80" s="456"/>
      <c r="AT80" s="460"/>
      <c r="AU80" s="461" t="s">
        <v>202</v>
      </c>
      <c r="AV80" s="456"/>
      <c r="AW80" s="456"/>
      <c r="AX80" s="456"/>
      <c r="AY80" s="460"/>
      <c r="AZ80" s="565"/>
      <c r="BA80" s="565"/>
      <c r="BB80" s="565"/>
      <c r="BC80" s="565"/>
      <c r="BD80" s="588"/>
      <c r="BE80" s="377"/>
      <c r="BF80" s="377"/>
      <c r="BG80" s="377"/>
      <c r="BH80" s="377"/>
      <c r="BI80" s="377"/>
      <c r="BJ80" s="377"/>
      <c r="BK80" s="377"/>
      <c r="BL80" s="377"/>
      <c r="BM80" s="377"/>
      <c r="BN80" s="377"/>
      <c r="BO80" s="377"/>
      <c r="BP80" s="377"/>
      <c r="BQ80" s="373">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1"/>
      <c r="EA80" s="365"/>
    </row>
    <row r="81" spans="1:131" ht="26.25" customHeight="1">
      <c r="A81" s="373">
        <v>14</v>
      </c>
      <c r="B81" s="400" t="s">
        <v>540</v>
      </c>
      <c r="C81" s="420"/>
      <c r="D81" s="420"/>
      <c r="E81" s="420"/>
      <c r="F81" s="420"/>
      <c r="G81" s="420"/>
      <c r="H81" s="420"/>
      <c r="I81" s="420"/>
      <c r="J81" s="420"/>
      <c r="K81" s="420"/>
      <c r="L81" s="420"/>
      <c r="M81" s="420"/>
      <c r="N81" s="420"/>
      <c r="O81" s="420"/>
      <c r="P81" s="432"/>
      <c r="Q81" s="438">
        <v>152422</v>
      </c>
      <c r="R81" s="450"/>
      <c r="S81" s="450"/>
      <c r="T81" s="450"/>
      <c r="U81" s="450"/>
      <c r="V81" s="450">
        <v>149637</v>
      </c>
      <c r="W81" s="450"/>
      <c r="X81" s="450"/>
      <c r="Y81" s="450"/>
      <c r="Z81" s="450"/>
      <c r="AA81" s="450">
        <v>2785</v>
      </c>
      <c r="AB81" s="450"/>
      <c r="AC81" s="450"/>
      <c r="AD81" s="450"/>
      <c r="AE81" s="450"/>
      <c r="AF81" s="450">
        <v>2785</v>
      </c>
      <c r="AG81" s="450"/>
      <c r="AH81" s="450"/>
      <c r="AI81" s="450"/>
      <c r="AJ81" s="450"/>
      <c r="AK81" s="461" t="s">
        <v>202</v>
      </c>
      <c r="AL81" s="456"/>
      <c r="AM81" s="456"/>
      <c r="AN81" s="456"/>
      <c r="AO81" s="460"/>
      <c r="AP81" s="461" t="s">
        <v>202</v>
      </c>
      <c r="AQ81" s="456"/>
      <c r="AR81" s="456"/>
      <c r="AS81" s="456"/>
      <c r="AT81" s="460"/>
      <c r="AU81" s="461" t="s">
        <v>202</v>
      </c>
      <c r="AV81" s="456"/>
      <c r="AW81" s="456"/>
      <c r="AX81" s="456"/>
      <c r="AY81" s="460"/>
      <c r="AZ81" s="565"/>
      <c r="BA81" s="565"/>
      <c r="BB81" s="565"/>
      <c r="BC81" s="565"/>
      <c r="BD81" s="588"/>
      <c r="BE81" s="377"/>
      <c r="BF81" s="377"/>
      <c r="BG81" s="377"/>
      <c r="BH81" s="377"/>
      <c r="BI81" s="377"/>
      <c r="BJ81" s="377"/>
      <c r="BK81" s="377"/>
      <c r="BL81" s="377"/>
      <c r="BM81" s="377"/>
      <c r="BN81" s="377"/>
      <c r="BO81" s="377"/>
      <c r="BP81" s="377"/>
      <c r="BQ81" s="373">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1"/>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1"/>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1"/>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1"/>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1"/>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1"/>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10"/>
      <c r="BE87" s="377"/>
      <c r="BF87" s="377"/>
      <c r="BG87" s="377"/>
      <c r="BH87" s="377"/>
      <c r="BI87" s="377"/>
      <c r="BJ87" s="377"/>
      <c r="BK87" s="377"/>
      <c r="BL87" s="377"/>
      <c r="BM87" s="377"/>
      <c r="BN87" s="377"/>
      <c r="BO87" s="377"/>
      <c r="BP87" s="377"/>
      <c r="BQ87" s="373">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1"/>
      <c r="EA87" s="365"/>
    </row>
    <row r="88" spans="1:131" ht="26.25" customHeight="1">
      <c r="A88" s="374" t="s">
        <v>253</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1"/>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1"/>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1"/>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1"/>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1"/>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1"/>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1"/>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1"/>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1"/>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1"/>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1"/>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1"/>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1"/>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1"/>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453</v>
      </c>
      <c r="BS102" s="421"/>
      <c r="BT102" s="421"/>
      <c r="BU102" s="421"/>
      <c r="BV102" s="421"/>
      <c r="BW102" s="421"/>
      <c r="BX102" s="421"/>
      <c r="BY102" s="421"/>
      <c r="BZ102" s="421"/>
      <c r="CA102" s="421"/>
      <c r="CB102" s="421"/>
      <c r="CC102" s="421"/>
      <c r="CD102" s="421"/>
      <c r="CE102" s="421"/>
      <c r="CF102" s="421"/>
      <c r="CG102" s="433"/>
      <c r="CH102" s="667"/>
      <c r="CI102" s="670"/>
      <c r="CJ102" s="670"/>
      <c r="CK102" s="670"/>
      <c r="CL102" s="686"/>
      <c r="CM102" s="667"/>
      <c r="CN102" s="670"/>
      <c r="CO102" s="670"/>
      <c r="CP102" s="670"/>
      <c r="CQ102" s="686"/>
      <c r="CR102" s="698"/>
      <c r="CS102" s="604"/>
      <c r="CT102" s="604"/>
      <c r="CU102" s="604"/>
      <c r="CV102" s="699"/>
      <c r="CW102" s="698"/>
      <c r="CX102" s="604"/>
      <c r="CY102" s="604"/>
      <c r="CZ102" s="604"/>
      <c r="DA102" s="699"/>
      <c r="DB102" s="698"/>
      <c r="DC102" s="604"/>
      <c r="DD102" s="604"/>
      <c r="DE102" s="604"/>
      <c r="DF102" s="699"/>
      <c r="DG102" s="698"/>
      <c r="DH102" s="604"/>
      <c r="DI102" s="604"/>
      <c r="DJ102" s="604"/>
      <c r="DK102" s="699"/>
      <c r="DL102" s="698"/>
      <c r="DM102" s="604"/>
      <c r="DN102" s="604"/>
      <c r="DO102" s="604"/>
      <c r="DP102" s="699"/>
      <c r="DQ102" s="698"/>
      <c r="DR102" s="604"/>
      <c r="DS102" s="604"/>
      <c r="DT102" s="604"/>
      <c r="DU102" s="699"/>
      <c r="DV102" s="401"/>
      <c r="DW102" s="421"/>
      <c r="DX102" s="421"/>
      <c r="DY102" s="421"/>
      <c r="DZ102" s="722"/>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3" t="s">
        <v>473</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474</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475</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476</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477</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478</v>
      </c>
      <c r="AB109" s="406"/>
      <c r="AC109" s="406"/>
      <c r="AD109" s="406"/>
      <c r="AE109" s="469"/>
      <c r="AF109" s="480" t="s">
        <v>479</v>
      </c>
      <c r="AG109" s="406"/>
      <c r="AH109" s="406"/>
      <c r="AI109" s="406"/>
      <c r="AJ109" s="469"/>
      <c r="AK109" s="480" t="s">
        <v>390</v>
      </c>
      <c r="AL109" s="406"/>
      <c r="AM109" s="406"/>
      <c r="AN109" s="406"/>
      <c r="AO109" s="469"/>
      <c r="AP109" s="480" t="s">
        <v>480</v>
      </c>
      <c r="AQ109" s="406"/>
      <c r="AR109" s="406"/>
      <c r="AS109" s="406"/>
      <c r="AT109" s="555"/>
      <c r="AU109" s="383" t="s">
        <v>477</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478</v>
      </c>
      <c r="BR109" s="406"/>
      <c r="BS109" s="406"/>
      <c r="BT109" s="406"/>
      <c r="BU109" s="469"/>
      <c r="BV109" s="480" t="s">
        <v>479</v>
      </c>
      <c r="BW109" s="406"/>
      <c r="BX109" s="406"/>
      <c r="BY109" s="406"/>
      <c r="BZ109" s="469"/>
      <c r="CA109" s="480" t="s">
        <v>390</v>
      </c>
      <c r="CB109" s="406"/>
      <c r="CC109" s="406"/>
      <c r="CD109" s="406"/>
      <c r="CE109" s="469"/>
      <c r="CF109" s="657" t="s">
        <v>480</v>
      </c>
      <c r="CG109" s="657"/>
      <c r="CH109" s="657"/>
      <c r="CI109" s="657"/>
      <c r="CJ109" s="657"/>
      <c r="CK109" s="480" t="s">
        <v>100</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478</v>
      </c>
      <c r="DH109" s="406"/>
      <c r="DI109" s="406"/>
      <c r="DJ109" s="406"/>
      <c r="DK109" s="469"/>
      <c r="DL109" s="480" t="s">
        <v>479</v>
      </c>
      <c r="DM109" s="406"/>
      <c r="DN109" s="406"/>
      <c r="DO109" s="406"/>
      <c r="DP109" s="469"/>
      <c r="DQ109" s="480" t="s">
        <v>390</v>
      </c>
      <c r="DR109" s="406"/>
      <c r="DS109" s="406"/>
      <c r="DT109" s="406"/>
      <c r="DU109" s="469"/>
      <c r="DV109" s="480" t="s">
        <v>480</v>
      </c>
      <c r="DW109" s="406"/>
      <c r="DX109" s="406"/>
      <c r="DY109" s="406"/>
      <c r="DZ109" s="555"/>
    </row>
    <row r="110" spans="1:131" s="365" customFormat="1" ht="26.25" customHeight="1">
      <c r="A110" s="384" t="s">
        <v>329</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661223</v>
      </c>
      <c r="AB110" s="487"/>
      <c r="AC110" s="487"/>
      <c r="AD110" s="487"/>
      <c r="AE110" s="498"/>
      <c r="AF110" s="514">
        <v>718309</v>
      </c>
      <c r="AG110" s="487"/>
      <c r="AH110" s="487"/>
      <c r="AI110" s="487"/>
      <c r="AJ110" s="498"/>
      <c r="AK110" s="514">
        <v>744576</v>
      </c>
      <c r="AL110" s="487"/>
      <c r="AM110" s="487"/>
      <c r="AN110" s="487"/>
      <c r="AO110" s="498"/>
      <c r="AP110" s="538">
        <v>32</v>
      </c>
      <c r="AQ110" s="546"/>
      <c r="AR110" s="546"/>
      <c r="AS110" s="546"/>
      <c r="AT110" s="556"/>
      <c r="AU110" s="568" t="s">
        <v>111</v>
      </c>
      <c r="AV110" s="577"/>
      <c r="AW110" s="577"/>
      <c r="AX110" s="577"/>
      <c r="AY110" s="577"/>
      <c r="AZ110" s="424" t="s">
        <v>481</v>
      </c>
      <c r="BA110" s="407"/>
      <c r="BB110" s="407"/>
      <c r="BC110" s="407"/>
      <c r="BD110" s="407"/>
      <c r="BE110" s="407"/>
      <c r="BF110" s="407"/>
      <c r="BG110" s="407"/>
      <c r="BH110" s="407"/>
      <c r="BI110" s="407"/>
      <c r="BJ110" s="407"/>
      <c r="BK110" s="407"/>
      <c r="BL110" s="407"/>
      <c r="BM110" s="407"/>
      <c r="BN110" s="407"/>
      <c r="BO110" s="407"/>
      <c r="BP110" s="470"/>
      <c r="BQ110" s="634">
        <v>7982806</v>
      </c>
      <c r="BR110" s="642"/>
      <c r="BS110" s="642"/>
      <c r="BT110" s="642"/>
      <c r="BU110" s="642"/>
      <c r="BV110" s="642">
        <v>8197621</v>
      </c>
      <c r="BW110" s="642"/>
      <c r="BX110" s="642"/>
      <c r="BY110" s="642"/>
      <c r="BZ110" s="642"/>
      <c r="CA110" s="642">
        <v>8064646</v>
      </c>
      <c r="CB110" s="642"/>
      <c r="CC110" s="642"/>
      <c r="CD110" s="642"/>
      <c r="CE110" s="642"/>
      <c r="CF110" s="658">
        <v>346.8</v>
      </c>
      <c r="CG110" s="662"/>
      <c r="CH110" s="662"/>
      <c r="CI110" s="662"/>
      <c r="CJ110" s="662"/>
      <c r="CK110" s="674" t="s">
        <v>387</v>
      </c>
      <c r="CL110" s="412"/>
      <c r="CM110" s="424" t="s">
        <v>59</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4" t="s">
        <v>202</v>
      </c>
      <c r="DH110" s="642"/>
      <c r="DI110" s="642"/>
      <c r="DJ110" s="642"/>
      <c r="DK110" s="642"/>
      <c r="DL110" s="642" t="s">
        <v>202</v>
      </c>
      <c r="DM110" s="642"/>
      <c r="DN110" s="642"/>
      <c r="DO110" s="642"/>
      <c r="DP110" s="642"/>
      <c r="DQ110" s="642" t="s">
        <v>202</v>
      </c>
      <c r="DR110" s="642"/>
      <c r="DS110" s="642"/>
      <c r="DT110" s="642"/>
      <c r="DU110" s="642"/>
      <c r="DV110" s="714" t="s">
        <v>202</v>
      </c>
      <c r="DW110" s="714"/>
      <c r="DX110" s="714"/>
      <c r="DY110" s="714"/>
      <c r="DZ110" s="723"/>
    </row>
    <row r="111" spans="1:131" s="365" customFormat="1" ht="26.25" customHeight="1">
      <c r="A111" s="385" t="s">
        <v>462</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202</v>
      </c>
      <c r="AB111" s="446"/>
      <c r="AC111" s="446"/>
      <c r="AD111" s="446"/>
      <c r="AE111" s="499"/>
      <c r="AF111" s="515" t="s">
        <v>202</v>
      </c>
      <c r="AG111" s="446"/>
      <c r="AH111" s="446"/>
      <c r="AI111" s="446"/>
      <c r="AJ111" s="499"/>
      <c r="AK111" s="515" t="s">
        <v>202</v>
      </c>
      <c r="AL111" s="446"/>
      <c r="AM111" s="446"/>
      <c r="AN111" s="446"/>
      <c r="AO111" s="499"/>
      <c r="AP111" s="539" t="s">
        <v>202</v>
      </c>
      <c r="AQ111" s="547"/>
      <c r="AR111" s="547"/>
      <c r="AS111" s="547"/>
      <c r="AT111" s="557"/>
      <c r="AU111" s="569"/>
      <c r="AV111" s="578"/>
      <c r="AW111" s="578"/>
      <c r="AX111" s="578"/>
      <c r="AY111" s="578"/>
      <c r="AZ111" s="425" t="s">
        <v>482</v>
      </c>
      <c r="BA111" s="378"/>
      <c r="BB111" s="378"/>
      <c r="BC111" s="378"/>
      <c r="BD111" s="378"/>
      <c r="BE111" s="378"/>
      <c r="BF111" s="378"/>
      <c r="BG111" s="378"/>
      <c r="BH111" s="378"/>
      <c r="BI111" s="378"/>
      <c r="BJ111" s="378"/>
      <c r="BK111" s="378"/>
      <c r="BL111" s="378"/>
      <c r="BM111" s="378"/>
      <c r="BN111" s="378"/>
      <c r="BO111" s="378"/>
      <c r="BP111" s="472"/>
      <c r="BQ111" s="635">
        <v>13333</v>
      </c>
      <c r="BR111" s="643"/>
      <c r="BS111" s="643"/>
      <c r="BT111" s="643"/>
      <c r="BU111" s="643"/>
      <c r="BV111" s="643">
        <v>8089</v>
      </c>
      <c r="BW111" s="643"/>
      <c r="BX111" s="643"/>
      <c r="BY111" s="643"/>
      <c r="BZ111" s="643"/>
      <c r="CA111" s="643">
        <v>2745</v>
      </c>
      <c r="CB111" s="643"/>
      <c r="CC111" s="643"/>
      <c r="CD111" s="643"/>
      <c r="CE111" s="643"/>
      <c r="CF111" s="659">
        <v>0.1</v>
      </c>
      <c r="CG111" s="663"/>
      <c r="CH111" s="663"/>
      <c r="CI111" s="663"/>
      <c r="CJ111" s="663"/>
      <c r="CK111" s="675"/>
      <c r="CL111" s="413"/>
      <c r="CM111" s="425" t="s">
        <v>136</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5" t="s">
        <v>202</v>
      </c>
      <c r="DH111" s="643"/>
      <c r="DI111" s="643"/>
      <c r="DJ111" s="643"/>
      <c r="DK111" s="643"/>
      <c r="DL111" s="643" t="s">
        <v>202</v>
      </c>
      <c r="DM111" s="643"/>
      <c r="DN111" s="643"/>
      <c r="DO111" s="643"/>
      <c r="DP111" s="643"/>
      <c r="DQ111" s="643" t="s">
        <v>202</v>
      </c>
      <c r="DR111" s="643"/>
      <c r="DS111" s="643"/>
      <c r="DT111" s="643"/>
      <c r="DU111" s="643"/>
      <c r="DV111" s="715" t="s">
        <v>202</v>
      </c>
      <c r="DW111" s="715"/>
      <c r="DX111" s="715"/>
      <c r="DY111" s="715"/>
      <c r="DZ111" s="724"/>
    </row>
    <row r="112" spans="1:131" s="365" customFormat="1" ht="26.25" customHeight="1">
      <c r="A112" s="386" t="s">
        <v>156</v>
      </c>
      <c r="B112" s="409"/>
      <c r="C112" s="378" t="s">
        <v>483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202</v>
      </c>
      <c r="AB112" s="446"/>
      <c r="AC112" s="446"/>
      <c r="AD112" s="446"/>
      <c r="AE112" s="499"/>
      <c r="AF112" s="515" t="s">
        <v>202</v>
      </c>
      <c r="AG112" s="446"/>
      <c r="AH112" s="446"/>
      <c r="AI112" s="446"/>
      <c r="AJ112" s="499"/>
      <c r="AK112" s="515" t="s">
        <v>202</v>
      </c>
      <c r="AL112" s="446"/>
      <c r="AM112" s="446"/>
      <c r="AN112" s="446"/>
      <c r="AO112" s="499"/>
      <c r="AP112" s="539" t="s">
        <v>202</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5">
        <v>1293394</v>
      </c>
      <c r="BR112" s="643"/>
      <c r="BS112" s="643"/>
      <c r="BT112" s="643"/>
      <c r="BU112" s="643"/>
      <c r="BV112" s="643">
        <v>1140806</v>
      </c>
      <c r="BW112" s="643"/>
      <c r="BX112" s="643"/>
      <c r="BY112" s="643"/>
      <c r="BZ112" s="643"/>
      <c r="CA112" s="643">
        <v>2179795</v>
      </c>
      <c r="CB112" s="643"/>
      <c r="CC112" s="643"/>
      <c r="CD112" s="643"/>
      <c r="CE112" s="643"/>
      <c r="CF112" s="659">
        <v>93.7</v>
      </c>
      <c r="CG112" s="663"/>
      <c r="CH112" s="663"/>
      <c r="CI112" s="663"/>
      <c r="CJ112" s="663"/>
      <c r="CK112" s="675"/>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5" t="s">
        <v>202</v>
      </c>
      <c r="DH112" s="643"/>
      <c r="DI112" s="643"/>
      <c r="DJ112" s="643"/>
      <c r="DK112" s="643"/>
      <c r="DL112" s="643" t="s">
        <v>202</v>
      </c>
      <c r="DM112" s="643"/>
      <c r="DN112" s="643"/>
      <c r="DO112" s="643"/>
      <c r="DP112" s="643"/>
      <c r="DQ112" s="643" t="s">
        <v>202</v>
      </c>
      <c r="DR112" s="643"/>
      <c r="DS112" s="643"/>
      <c r="DT112" s="643"/>
      <c r="DU112" s="643"/>
      <c r="DV112" s="715" t="s">
        <v>202</v>
      </c>
      <c r="DW112" s="715"/>
      <c r="DX112" s="715"/>
      <c r="DY112" s="715"/>
      <c r="DZ112" s="724"/>
    </row>
    <row r="113" spans="1:130" s="365" customFormat="1" ht="26.25" customHeight="1">
      <c r="A113" s="387"/>
      <c r="B113" s="410"/>
      <c r="C113" s="378" t="s">
        <v>485</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163203</v>
      </c>
      <c r="AB113" s="446"/>
      <c r="AC113" s="446"/>
      <c r="AD113" s="446"/>
      <c r="AE113" s="499"/>
      <c r="AF113" s="515">
        <v>169272</v>
      </c>
      <c r="AG113" s="446"/>
      <c r="AH113" s="446"/>
      <c r="AI113" s="446"/>
      <c r="AJ113" s="499"/>
      <c r="AK113" s="515">
        <v>163090</v>
      </c>
      <c r="AL113" s="446"/>
      <c r="AM113" s="446"/>
      <c r="AN113" s="446"/>
      <c r="AO113" s="499"/>
      <c r="AP113" s="539">
        <v>7</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5">
        <v>71070</v>
      </c>
      <c r="BR113" s="643"/>
      <c r="BS113" s="643"/>
      <c r="BT113" s="643"/>
      <c r="BU113" s="643"/>
      <c r="BV113" s="643">
        <v>46856</v>
      </c>
      <c r="BW113" s="643"/>
      <c r="BX113" s="643"/>
      <c r="BY113" s="643"/>
      <c r="BZ113" s="643"/>
      <c r="CA113" s="643">
        <v>22575</v>
      </c>
      <c r="CB113" s="643"/>
      <c r="CC113" s="643"/>
      <c r="CD113" s="643"/>
      <c r="CE113" s="643"/>
      <c r="CF113" s="659">
        <v>1</v>
      </c>
      <c r="CG113" s="663"/>
      <c r="CH113" s="663"/>
      <c r="CI113" s="663"/>
      <c r="CJ113" s="663"/>
      <c r="CK113" s="675"/>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13333</v>
      </c>
      <c r="DH113" s="446"/>
      <c r="DI113" s="446"/>
      <c r="DJ113" s="446"/>
      <c r="DK113" s="499"/>
      <c r="DL113" s="515">
        <v>8089</v>
      </c>
      <c r="DM113" s="446"/>
      <c r="DN113" s="446"/>
      <c r="DO113" s="446"/>
      <c r="DP113" s="499"/>
      <c r="DQ113" s="515">
        <v>2745</v>
      </c>
      <c r="DR113" s="446"/>
      <c r="DS113" s="446"/>
      <c r="DT113" s="446"/>
      <c r="DU113" s="499"/>
      <c r="DV113" s="539">
        <v>0.1</v>
      </c>
      <c r="DW113" s="547"/>
      <c r="DX113" s="547"/>
      <c r="DY113" s="547"/>
      <c r="DZ113" s="557"/>
    </row>
    <row r="114" spans="1:130" s="365" customFormat="1" ht="26.25" customHeight="1">
      <c r="A114" s="387"/>
      <c r="B114" s="410"/>
      <c r="C114" s="378" t="s">
        <v>487</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24380</v>
      </c>
      <c r="AB114" s="446"/>
      <c r="AC114" s="446"/>
      <c r="AD114" s="446"/>
      <c r="AE114" s="499"/>
      <c r="AF114" s="515">
        <v>24383</v>
      </c>
      <c r="AG114" s="446"/>
      <c r="AH114" s="446"/>
      <c r="AI114" s="446"/>
      <c r="AJ114" s="499"/>
      <c r="AK114" s="515">
        <v>24395</v>
      </c>
      <c r="AL114" s="446"/>
      <c r="AM114" s="446"/>
      <c r="AN114" s="446"/>
      <c r="AO114" s="499"/>
      <c r="AP114" s="539">
        <v>1</v>
      </c>
      <c r="AQ114" s="547"/>
      <c r="AR114" s="547"/>
      <c r="AS114" s="547"/>
      <c r="AT114" s="557"/>
      <c r="AU114" s="569"/>
      <c r="AV114" s="578"/>
      <c r="AW114" s="578"/>
      <c r="AX114" s="578"/>
      <c r="AY114" s="578"/>
      <c r="AZ114" s="425" t="s">
        <v>488</v>
      </c>
      <c r="BA114" s="378"/>
      <c r="BB114" s="378"/>
      <c r="BC114" s="378"/>
      <c r="BD114" s="378"/>
      <c r="BE114" s="378"/>
      <c r="BF114" s="378"/>
      <c r="BG114" s="378"/>
      <c r="BH114" s="378"/>
      <c r="BI114" s="378"/>
      <c r="BJ114" s="378"/>
      <c r="BK114" s="378"/>
      <c r="BL114" s="378"/>
      <c r="BM114" s="378"/>
      <c r="BN114" s="378"/>
      <c r="BO114" s="378"/>
      <c r="BP114" s="472"/>
      <c r="BQ114" s="635">
        <v>90120</v>
      </c>
      <c r="BR114" s="643"/>
      <c r="BS114" s="643"/>
      <c r="BT114" s="643"/>
      <c r="BU114" s="643"/>
      <c r="BV114" s="643">
        <v>70762</v>
      </c>
      <c r="BW114" s="643"/>
      <c r="BX114" s="643"/>
      <c r="BY114" s="643"/>
      <c r="BZ114" s="643"/>
      <c r="CA114" s="643">
        <v>68057</v>
      </c>
      <c r="CB114" s="643"/>
      <c r="CC114" s="643"/>
      <c r="CD114" s="643"/>
      <c r="CE114" s="643"/>
      <c r="CF114" s="659">
        <v>2.9</v>
      </c>
      <c r="CG114" s="663"/>
      <c r="CH114" s="663"/>
      <c r="CI114" s="663"/>
      <c r="CJ114" s="663"/>
      <c r="CK114" s="675"/>
      <c r="CL114" s="413"/>
      <c r="CM114" s="425" t="s">
        <v>153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202</v>
      </c>
      <c r="DH114" s="446"/>
      <c r="DI114" s="446"/>
      <c r="DJ114" s="446"/>
      <c r="DK114" s="499"/>
      <c r="DL114" s="515" t="s">
        <v>202</v>
      </c>
      <c r="DM114" s="446"/>
      <c r="DN114" s="446"/>
      <c r="DO114" s="446"/>
      <c r="DP114" s="499"/>
      <c r="DQ114" s="515" t="s">
        <v>202</v>
      </c>
      <c r="DR114" s="446"/>
      <c r="DS114" s="446"/>
      <c r="DT114" s="446"/>
      <c r="DU114" s="499"/>
      <c r="DV114" s="539" t="s">
        <v>202</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5479</v>
      </c>
      <c r="AB115" s="446"/>
      <c r="AC115" s="446"/>
      <c r="AD115" s="446"/>
      <c r="AE115" s="499"/>
      <c r="AF115" s="515">
        <v>5479</v>
      </c>
      <c r="AG115" s="446"/>
      <c r="AH115" s="446"/>
      <c r="AI115" s="446"/>
      <c r="AJ115" s="499"/>
      <c r="AK115" s="515">
        <v>5479</v>
      </c>
      <c r="AL115" s="446"/>
      <c r="AM115" s="446"/>
      <c r="AN115" s="446"/>
      <c r="AO115" s="499"/>
      <c r="AP115" s="539">
        <v>0.2</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5" t="s">
        <v>202</v>
      </c>
      <c r="BR115" s="643"/>
      <c r="BS115" s="643"/>
      <c r="BT115" s="643"/>
      <c r="BU115" s="643"/>
      <c r="BV115" s="643" t="s">
        <v>202</v>
      </c>
      <c r="BW115" s="643"/>
      <c r="BX115" s="643"/>
      <c r="BY115" s="643"/>
      <c r="BZ115" s="643"/>
      <c r="CA115" s="643" t="s">
        <v>202</v>
      </c>
      <c r="CB115" s="643"/>
      <c r="CC115" s="643"/>
      <c r="CD115" s="643"/>
      <c r="CE115" s="643"/>
      <c r="CF115" s="659" t="s">
        <v>202</v>
      </c>
      <c r="CG115" s="663"/>
      <c r="CH115" s="663"/>
      <c r="CI115" s="663"/>
      <c r="CJ115" s="663"/>
      <c r="CK115" s="675"/>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202</v>
      </c>
      <c r="DH115" s="446"/>
      <c r="DI115" s="446"/>
      <c r="DJ115" s="446"/>
      <c r="DK115" s="499"/>
      <c r="DL115" s="515" t="s">
        <v>202</v>
      </c>
      <c r="DM115" s="446"/>
      <c r="DN115" s="446"/>
      <c r="DO115" s="446"/>
      <c r="DP115" s="499"/>
      <c r="DQ115" s="515" t="s">
        <v>202</v>
      </c>
      <c r="DR115" s="446"/>
      <c r="DS115" s="446"/>
      <c r="DT115" s="446"/>
      <c r="DU115" s="499"/>
      <c r="DV115" s="539" t="s">
        <v>202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277</v>
      </c>
      <c r="AB116" s="446"/>
      <c r="AC116" s="446"/>
      <c r="AD116" s="446"/>
      <c r="AE116" s="499"/>
      <c r="AF116" s="515">
        <v>1049</v>
      </c>
      <c r="AG116" s="446"/>
      <c r="AH116" s="446"/>
      <c r="AI116" s="446"/>
      <c r="AJ116" s="499"/>
      <c r="AK116" s="515" t="s">
        <v>202</v>
      </c>
      <c r="AL116" s="446"/>
      <c r="AM116" s="446"/>
      <c r="AN116" s="446"/>
      <c r="AO116" s="499"/>
      <c r="AP116" s="539" t="s">
        <v>202</v>
      </c>
      <c r="AQ116" s="547"/>
      <c r="AR116" s="547"/>
      <c r="AS116" s="547"/>
      <c r="AT116" s="557"/>
      <c r="AU116" s="569"/>
      <c r="AV116" s="578"/>
      <c r="AW116" s="578"/>
      <c r="AX116" s="578"/>
      <c r="AY116" s="578"/>
      <c r="AZ116" s="602" t="s">
        <v>227</v>
      </c>
      <c r="BA116" s="606"/>
      <c r="BB116" s="606"/>
      <c r="BC116" s="606"/>
      <c r="BD116" s="606"/>
      <c r="BE116" s="606"/>
      <c r="BF116" s="606"/>
      <c r="BG116" s="606"/>
      <c r="BH116" s="606"/>
      <c r="BI116" s="606"/>
      <c r="BJ116" s="606"/>
      <c r="BK116" s="606"/>
      <c r="BL116" s="606"/>
      <c r="BM116" s="606"/>
      <c r="BN116" s="606"/>
      <c r="BO116" s="606"/>
      <c r="BP116" s="630"/>
      <c r="BQ116" s="635" t="s">
        <v>202</v>
      </c>
      <c r="BR116" s="643"/>
      <c r="BS116" s="643"/>
      <c r="BT116" s="643"/>
      <c r="BU116" s="643"/>
      <c r="BV116" s="643" t="s">
        <v>202</v>
      </c>
      <c r="BW116" s="643"/>
      <c r="BX116" s="643"/>
      <c r="BY116" s="643"/>
      <c r="BZ116" s="643"/>
      <c r="CA116" s="643" t="s">
        <v>202</v>
      </c>
      <c r="CB116" s="643"/>
      <c r="CC116" s="643"/>
      <c r="CD116" s="643"/>
      <c r="CE116" s="643"/>
      <c r="CF116" s="659" t="s">
        <v>202</v>
      </c>
      <c r="CG116" s="663"/>
      <c r="CH116" s="663"/>
      <c r="CI116" s="663"/>
      <c r="CJ116" s="663"/>
      <c r="CK116" s="675"/>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202</v>
      </c>
      <c r="DH116" s="446"/>
      <c r="DI116" s="446"/>
      <c r="DJ116" s="446"/>
      <c r="DK116" s="499"/>
      <c r="DL116" s="515" t="s">
        <v>202</v>
      </c>
      <c r="DM116" s="446"/>
      <c r="DN116" s="446"/>
      <c r="DO116" s="446"/>
      <c r="DP116" s="499"/>
      <c r="DQ116" s="515" t="s">
        <v>202</v>
      </c>
      <c r="DR116" s="446"/>
      <c r="DS116" s="446"/>
      <c r="DT116" s="446"/>
      <c r="DU116" s="499"/>
      <c r="DV116" s="539" t="s">
        <v>202</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324</v>
      </c>
      <c r="Z117" s="469"/>
      <c r="AA117" s="483">
        <v>854562</v>
      </c>
      <c r="AB117" s="488"/>
      <c r="AC117" s="488"/>
      <c r="AD117" s="488"/>
      <c r="AE117" s="500"/>
      <c r="AF117" s="516">
        <v>918492</v>
      </c>
      <c r="AG117" s="488"/>
      <c r="AH117" s="488"/>
      <c r="AI117" s="488"/>
      <c r="AJ117" s="500"/>
      <c r="AK117" s="516">
        <v>937540</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5" t="s">
        <v>202</v>
      </c>
      <c r="BR117" s="643"/>
      <c r="BS117" s="643"/>
      <c r="BT117" s="643"/>
      <c r="BU117" s="643"/>
      <c r="BV117" s="643" t="s">
        <v>202</v>
      </c>
      <c r="BW117" s="643"/>
      <c r="BX117" s="643"/>
      <c r="BY117" s="643"/>
      <c r="BZ117" s="643"/>
      <c r="CA117" s="643" t="s">
        <v>202</v>
      </c>
      <c r="CB117" s="643"/>
      <c r="CC117" s="643"/>
      <c r="CD117" s="643"/>
      <c r="CE117" s="643"/>
      <c r="CF117" s="659" t="s">
        <v>202</v>
      </c>
      <c r="CG117" s="663"/>
      <c r="CH117" s="663"/>
      <c r="CI117" s="663"/>
      <c r="CJ117" s="663"/>
      <c r="CK117" s="675"/>
      <c r="CL117" s="413"/>
      <c r="CM117" s="425" t="s">
        <v>339</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202</v>
      </c>
      <c r="DH117" s="446"/>
      <c r="DI117" s="446"/>
      <c r="DJ117" s="446"/>
      <c r="DK117" s="499"/>
      <c r="DL117" s="515" t="s">
        <v>202</v>
      </c>
      <c r="DM117" s="446"/>
      <c r="DN117" s="446"/>
      <c r="DO117" s="446"/>
      <c r="DP117" s="499"/>
      <c r="DQ117" s="515" t="s">
        <v>202</v>
      </c>
      <c r="DR117" s="446"/>
      <c r="DS117" s="446"/>
      <c r="DT117" s="446"/>
      <c r="DU117" s="499"/>
      <c r="DV117" s="539" t="s">
        <v>202</v>
      </c>
      <c r="DW117" s="547"/>
      <c r="DX117" s="547"/>
      <c r="DY117" s="547"/>
      <c r="DZ117" s="557"/>
    </row>
    <row r="118" spans="1:130" s="365" customFormat="1" ht="26.25" customHeight="1">
      <c r="A118" s="383" t="s">
        <v>100</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478</v>
      </c>
      <c r="AB118" s="406"/>
      <c r="AC118" s="406"/>
      <c r="AD118" s="406"/>
      <c r="AE118" s="469"/>
      <c r="AF118" s="480" t="s">
        <v>479</v>
      </c>
      <c r="AG118" s="406"/>
      <c r="AH118" s="406"/>
      <c r="AI118" s="406"/>
      <c r="AJ118" s="469"/>
      <c r="AK118" s="480" t="s">
        <v>390</v>
      </c>
      <c r="AL118" s="406"/>
      <c r="AM118" s="406"/>
      <c r="AN118" s="406"/>
      <c r="AO118" s="469"/>
      <c r="AP118" s="480" t="s">
        <v>480</v>
      </c>
      <c r="AQ118" s="406"/>
      <c r="AR118" s="406"/>
      <c r="AS118" s="406"/>
      <c r="AT118" s="555"/>
      <c r="AU118" s="569"/>
      <c r="AV118" s="578"/>
      <c r="AW118" s="578"/>
      <c r="AX118" s="578"/>
      <c r="AY118" s="578"/>
      <c r="AZ118" s="427" t="s">
        <v>489</v>
      </c>
      <c r="BA118" s="423"/>
      <c r="BB118" s="423"/>
      <c r="BC118" s="423"/>
      <c r="BD118" s="423"/>
      <c r="BE118" s="423"/>
      <c r="BF118" s="423"/>
      <c r="BG118" s="423"/>
      <c r="BH118" s="423"/>
      <c r="BI118" s="423"/>
      <c r="BJ118" s="423"/>
      <c r="BK118" s="423"/>
      <c r="BL118" s="423"/>
      <c r="BM118" s="423"/>
      <c r="BN118" s="423"/>
      <c r="BO118" s="423"/>
      <c r="BP118" s="473"/>
      <c r="BQ118" s="636" t="s">
        <v>202</v>
      </c>
      <c r="BR118" s="644"/>
      <c r="BS118" s="644"/>
      <c r="BT118" s="644"/>
      <c r="BU118" s="644"/>
      <c r="BV118" s="644" t="s">
        <v>202</v>
      </c>
      <c r="BW118" s="644"/>
      <c r="BX118" s="644"/>
      <c r="BY118" s="644"/>
      <c r="BZ118" s="644"/>
      <c r="CA118" s="644" t="s">
        <v>202</v>
      </c>
      <c r="CB118" s="644"/>
      <c r="CC118" s="644"/>
      <c r="CD118" s="644"/>
      <c r="CE118" s="644"/>
      <c r="CF118" s="659" t="s">
        <v>202</v>
      </c>
      <c r="CG118" s="663"/>
      <c r="CH118" s="663"/>
      <c r="CI118" s="663"/>
      <c r="CJ118" s="663"/>
      <c r="CK118" s="675"/>
      <c r="CL118" s="413"/>
      <c r="CM118" s="425" t="s">
        <v>490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202</v>
      </c>
      <c r="DH118" s="446"/>
      <c r="DI118" s="446"/>
      <c r="DJ118" s="446"/>
      <c r="DK118" s="499"/>
      <c r="DL118" s="515" t="s">
        <v>202</v>
      </c>
      <c r="DM118" s="446"/>
      <c r="DN118" s="446"/>
      <c r="DO118" s="446"/>
      <c r="DP118" s="499"/>
      <c r="DQ118" s="515" t="s">
        <v>202</v>
      </c>
      <c r="DR118" s="446"/>
      <c r="DS118" s="446"/>
      <c r="DT118" s="446"/>
      <c r="DU118" s="499"/>
      <c r="DV118" s="539" t="s">
        <v>202</v>
      </c>
      <c r="DW118" s="547"/>
      <c r="DX118" s="547"/>
      <c r="DY118" s="547"/>
      <c r="DZ118" s="557"/>
    </row>
    <row r="119" spans="1:130" s="365" customFormat="1" ht="26.25" customHeight="1">
      <c r="A119" s="389" t="s">
        <v>387</v>
      </c>
      <c r="B119" s="412"/>
      <c r="C119" s="424" t="s">
        <v>59</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202</v>
      </c>
      <c r="AB119" s="487"/>
      <c r="AC119" s="487"/>
      <c r="AD119" s="487"/>
      <c r="AE119" s="498"/>
      <c r="AF119" s="514" t="s">
        <v>202</v>
      </c>
      <c r="AG119" s="487"/>
      <c r="AH119" s="487"/>
      <c r="AI119" s="487"/>
      <c r="AJ119" s="498"/>
      <c r="AK119" s="514" t="s">
        <v>202</v>
      </c>
      <c r="AL119" s="487"/>
      <c r="AM119" s="487"/>
      <c r="AN119" s="487"/>
      <c r="AO119" s="498"/>
      <c r="AP119" s="538" t="s">
        <v>202</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170</v>
      </c>
      <c r="BP119" s="631"/>
      <c r="BQ119" s="636">
        <v>9450723</v>
      </c>
      <c r="BR119" s="644"/>
      <c r="BS119" s="644"/>
      <c r="BT119" s="644"/>
      <c r="BU119" s="644"/>
      <c r="BV119" s="644">
        <v>9464134</v>
      </c>
      <c r="BW119" s="644"/>
      <c r="BX119" s="644"/>
      <c r="BY119" s="644"/>
      <c r="BZ119" s="644"/>
      <c r="CA119" s="644">
        <v>10337818</v>
      </c>
      <c r="CB119" s="644"/>
      <c r="CC119" s="644"/>
      <c r="CD119" s="644"/>
      <c r="CE119" s="644"/>
      <c r="CF119" s="544"/>
      <c r="CG119" s="552"/>
      <c r="CH119" s="552"/>
      <c r="CI119" s="552"/>
      <c r="CJ119" s="671"/>
      <c r="CK119" s="676"/>
      <c r="CL119" s="414"/>
      <c r="CM119" s="427" t="s">
        <v>491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202</v>
      </c>
      <c r="DH119" s="489"/>
      <c r="DI119" s="489"/>
      <c r="DJ119" s="489"/>
      <c r="DK119" s="501"/>
      <c r="DL119" s="517" t="s">
        <v>202</v>
      </c>
      <c r="DM119" s="489"/>
      <c r="DN119" s="489"/>
      <c r="DO119" s="489"/>
      <c r="DP119" s="501"/>
      <c r="DQ119" s="517" t="s">
        <v>202</v>
      </c>
      <c r="DR119" s="489"/>
      <c r="DS119" s="489"/>
      <c r="DT119" s="489"/>
      <c r="DU119" s="501"/>
      <c r="DV119" s="716" t="s">
        <v>202</v>
      </c>
      <c r="DW119" s="718"/>
      <c r="DX119" s="718"/>
      <c r="DY119" s="718"/>
      <c r="DZ119" s="725"/>
    </row>
    <row r="120" spans="1:130" s="365" customFormat="1" ht="26.25" customHeight="1">
      <c r="A120" s="390"/>
      <c r="B120" s="413"/>
      <c r="C120" s="425" t="s">
        <v>136</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202</v>
      </c>
      <c r="AB120" s="446"/>
      <c r="AC120" s="446"/>
      <c r="AD120" s="446"/>
      <c r="AE120" s="499"/>
      <c r="AF120" s="515" t="s">
        <v>202</v>
      </c>
      <c r="AG120" s="446"/>
      <c r="AH120" s="446"/>
      <c r="AI120" s="446"/>
      <c r="AJ120" s="499"/>
      <c r="AK120" s="515" t="s">
        <v>202</v>
      </c>
      <c r="AL120" s="446"/>
      <c r="AM120" s="446"/>
      <c r="AN120" s="446"/>
      <c r="AO120" s="499"/>
      <c r="AP120" s="539" t="s">
        <v>202</v>
      </c>
      <c r="AQ120" s="547"/>
      <c r="AR120" s="547"/>
      <c r="AS120" s="547"/>
      <c r="AT120" s="557"/>
      <c r="AU120" s="571" t="s">
        <v>484</v>
      </c>
      <c r="AV120" s="580"/>
      <c r="AW120" s="580"/>
      <c r="AX120" s="580"/>
      <c r="AY120" s="591"/>
      <c r="AZ120" s="424" t="s">
        <v>219</v>
      </c>
      <c r="BA120" s="407"/>
      <c r="BB120" s="407"/>
      <c r="BC120" s="407"/>
      <c r="BD120" s="407"/>
      <c r="BE120" s="407"/>
      <c r="BF120" s="407"/>
      <c r="BG120" s="407"/>
      <c r="BH120" s="407"/>
      <c r="BI120" s="407"/>
      <c r="BJ120" s="407"/>
      <c r="BK120" s="407"/>
      <c r="BL120" s="407"/>
      <c r="BM120" s="407"/>
      <c r="BN120" s="407"/>
      <c r="BO120" s="407"/>
      <c r="BP120" s="470"/>
      <c r="BQ120" s="634">
        <v>9246402</v>
      </c>
      <c r="BR120" s="642"/>
      <c r="BS120" s="642"/>
      <c r="BT120" s="642"/>
      <c r="BU120" s="642"/>
      <c r="BV120" s="642">
        <v>8875752</v>
      </c>
      <c r="BW120" s="642"/>
      <c r="BX120" s="642"/>
      <c r="BY120" s="642"/>
      <c r="BZ120" s="642"/>
      <c r="CA120" s="642">
        <v>8495263</v>
      </c>
      <c r="CB120" s="642"/>
      <c r="CC120" s="642"/>
      <c r="CD120" s="642"/>
      <c r="CE120" s="642"/>
      <c r="CF120" s="658">
        <v>365.3</v>
      </c>
      <c r="CG120" s="662"/>
      <c r="CH120" s="662"/>
      <c r="CI120" s="662"/>
      <c r="CJ120" s="662"/>
      <c r="CK120" s="677" t="s">
        <v>270</v>
      </c>
      <c r="CL120" s="687"/>
      <c r="CM120" s="687"/>
      <c r="CN120" s="687"/>
      <c r="CO120" s="690"/>
      <c r="CP120" s="694" t="s">
        <v>303</v>
      </c>
      <c r="CQ120" s="697"/>
      <c r="CR120" s="697"/>
      <c r="CS120" s="697"/>
      <c r="CT120" s="697"/>
      <c r="CU120" s="697"/>
      <c r="CV120" s="697"/>
      <c r="CW120" s="697"/>
      <c r="CX120" s="697"/>
      <c r="CY120" s="697"/>
      <c r="CZ120" s="697"/>
      <c r="DA120" s="697"/>
      <c r="DB120" s="697"/>
      <c r="DC120" s="697"/>
      <c r="DD120" s="697"/>
      <c r="DE120" s="697"/>
      <c r="DF120" s="700"/>
      <c r="DG120" s="634" t="s">
        <v>202</v>
      </c>
      <c r="DH120" s="642"/>
      <c r="DI120" s="642"/>
      <c r="DJ120" s="642"/>
      <c r="DK120" s="642"/>
      <c r="DL120" s="642" t="s">
        <v>202</v>
      </c>
      <c r="DM120" s="642"/>
      <c r="DN120" s="642"/>
      <c r="DO120" s="642"/>
      <c r="DP120" s="642"/>
      <c r="DQ120" s="642">
        <v>1155388</v>
      </c>
      <c r="DR120" s="642"/>
      <c r="DS120" s="642"/>
      <c r="DT120" s="642"/>
      <c r="DU120" s="642"/>
      <c r="DV120" s="714">
        <v>49.7</v>
      </c>
      <c r="DW120" s="714"/>
      <c r="DX120" s="714"/>
      <c r="DY120" s="714"/>
      <c r="DZ120" s="723"/>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5479</v>
      </c>
      <c r="AB121" s="446"/>
      <c r="AC121" s="446"/>
      <c r="AD121" s="446"/>
      <c r="AE121" s="499"/>
      <c r="AF121" s="515">
        <v>5479</v>
      </c>
      <c r="AG121" s="446"/>
      <c r="AH121" s="446"/>
      <c r="AI121" s="446"/>
      <c r="AJ121" s="499"/>
      <c r="AK121" s="515">
        <v>5479</v>
      </c>
      <c r="AL121" s="446"/>
      <c r="AM121" s="446"/>
      <c r="AN121" s="446"/>
      <c r="AO121" s="499"/>
      <c r="AP121" s="539">
        <v>0.2</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5" t="s">
        <v>202</v>
      </c>
      <c r="BR121" s="643"/>
      <c r="BS121" s="643"/>
      <c r="BT121" s="643"/>
      <c r="BU121" s="643"/>
      <c r="BV121" s="643" t="s">
        <v>202</v>
      </c>
      <c r="BW121" s="643"/>
      <c r="BX121" s="643"/>
      <c r="BY121" s="643"/>
      <c r="BZ121" s="643"/>
      <c r="CA121" s="643" t="s">
        <v>202</v>
      </c>
      <c r="CB121" s="643"/>
      <c r="CC121" s="643"/>
      <c r="CD121" s="643"/>
      <c r="CE121" s="643"/>
      <c r="CF121" s="659" t="s">
        <v>202</v>
      </c>
      <c r="CG121" s="663"/>
      <c r="CH121" s="663"/>
      <c r="CI121" s="663"/>
      <c r="CJ121" s="663"/>
      <c r="CK121" s="678"/>
      <c r="CL121" s="688"/>
      <c r="CM121" s="688"/>
      <c r="CN121" s="688"/>
      <c r="CO121" s="691"/>
      <c r="CP121" s="695" t="s">
        <v>48</v>
      </c>
      <c r="CQ121" s="403"/>
      <c r="CR121" s="403"/>
      <c r="CS121" s="403"/>
      <c r="CT121" s="403"/>
      <c r="CU121" s="403"/>
      <c r="CV121" s="403"/>
      <c r="CW121" s="403"/>
      <c r="CX121" s="403"/>
      <c r="CY121" s="403"/>
      <c r="CZ121" s="403"/>
      <c r="DA121" s="403"/>
      <c r="DB121" s="403"/>
      <c r="DC121" s="403"/>
      <c r="DD121" s="403"/>
      <c r="DE121" s="403"/>
      <c r="DF121" s="701"/>
      <c r="DG121" s="635">
        <v>653760</v>
      </c>
      <c r="DH121" s="643"/>
      <c r="DI121" s="643"/>
      <c r="DJ121" s="643"/>
      <c r="DK121" s="643"/>
      <c r="DL121" s="643">
        <v>570493</v>
      </c>
      <c r="DM121" s="643"/>
      <c r="DN121" s="643"/>
      <c r="DO121" s="643"/>
      <c r="DP121" s="643"/>
      <c r="DQ121" s="643">
        <v>506402</v>
      </c>
      <c r="DR121" s="643"/>
      <c r="DS121" s="643"/>
      <c r="DT121" s="643"/>
      <c r="DU121" s="643"/>
      <c r="DV121" s="715">
        <v>21.8</v>
      </c>
      <c r="DW121" s="715"/>
      <c r="DX121" s="715"/>
      <c r="DY121" s="715"/>
      <c r="DZ121" s="724"/>
    </row>
    <row r="122" spans="1:130" s="365" customFormat="1" ht="26.25" customHeight="1">
      <c r="A122" s="390"/>
      <c r="B122" s="413"/>
      <c r="C122" s="425" t="s">
        <v>153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202</v>
      </c>
      <c r="AB122" s="446"/>
      <c r="AC122" s="446"/>
      <c r="AD122" s="446"/>
      <c r="AE122" s="499"/>
      <c r="AF122" s="515" t="s">
        <v>202</v>
      </c>
      <c r="AG122" s="446"/>
      <c r="AH122" s="446"/>
      <c r="AI122" s="446"/>
      <c r="AJ122" s="499"/>
      <c r="AK122" s="515" t="s">
        <v>202</v>
      </c>
      <c r="AL122" s="446"/>
      <c r="AM122" s="446"/>
      <c r="AN122" s="446"/>
      <c r="AO122" s="499"/>
      <c r="AP122" s="539" t="s">
        <v>202</v>
      </c>
      <c r="AQ122" s="547"/>
      <c r="AR122" s="547"/>
      <c r="AS122" s="547"/>
      <c r="AT122" s="557"/>
      <c r="AU122" s="572"/>
      <c r="AV122" s="581"/>
      <c r="AW122" s="581"/>
      <c r="AX122" s="581"/>
      <c r="AY122" s="592"/>
      <c r="AZ122" s="427" t="s">
        <v>493</v>
      </c>
      <c r="BA122" s="423"/>
      <c r="BB122" s="423"/>
      <c r="BC122" s="423"/>
      <c r="BD122" s="423"/>
      <c r="BE122" s="423"/>
      <c r="BF122" s="423"/>
      <c r="BG122" s="423"/>
      <c r="BH122" s="423"/>
      <c r="BI122" s="423"/>
      <c r="BJ122" s="423"/>
      <c r="BK122" s="423"/>
      <c r="BL122" s="423"/>
      <c r="BM122" s="423"/>
      <c r="BN122" s="423"/>
      <c r="BO122" s="423"/>
      <c r="BP122" s="473"/>
      <c r="BQ122" s="636">
        <v>7530153</v>
      </c>
      <c r="BR122" s="644"/>
      <c r="BS122" s="644"/>
      <c r="BT122" s="644"/>
      <c r="BU122" s="644"/>
      <c r="BV122" s="644">
        <v>7526882</v>
      </c>
      <c r="BW122" s="644"/>
      <c r="BX122" s="644"/>
      <c r="BY122" s="644"/>
      <c r="BZ122" s="644"/>
      <c r="CA122" s="644">
        <v>8192577</v>
      </c>
      <c r="CB122" s="644"/>
      <c r="CC122" s="644"/>
      <c r="CD122" s="644"/>
      <c r="CE122" s="644"/>
      <c r="CF122" s="660">
        <v>352.3</v>
      </c>
      <c r="CG122" s="664"/>
      <c r="CH122" s="664"/>
      <c r="CI122" s="664"/>
      <c r="CJ122" s="664"/>
      <c r="CK122" s="678"/>
      <c r="CL122" s="688"/>
      <c r="CM122" s="688"/>
      <c r="CN122" s="688"/>
      <c r="CO122" s="691"/>
      <c r="CP122" s="695" t="s">
        <v>42</v>
      </c>
      <c r="CQ122" s="403"/>
      <c r="CR122" s="403"/>
      <c r="CS122" s="403"/>
      <c r="CT122" s="403"/>
      <c r="CU122" s="403"/>
      <c r="CV122" s="403"/>
      <c r="CW122" s="403"/>
      <c r="CX122" s="403"/>
      <c r="CY122" s="403"/>
      <c r="CZ122" s="403"/>
      <c r="DA122" s="403"/>
      <c r="DB122" s="403"/>
      <c r="DC122" s="403"/>
      <c r="DD122" s="403"/>
      <c r="DE122" s="403"/>
      <c r="DF122" s="701"/>
      <c r="DG122" s="635">
        <v>375164</v>
      </c>
      <c r="DH122" s="643"/>
      <c r="DI122" s="643"/>
      <c r="DJ122" s="643"/>
      <c r="DK122" s="643"/>
      <c r="DL122" s="643">
        <v>351315</v>
      </c>
      <c r="DM122" s="643"/>
      <c r="DN122" s="643"/>
      <c r="DO122" s="643"/>
      <c r="DP122" s="643"/>
      <c r="DQ122" s="643">
        <v>331840</v>
      </c>
      <c r="DR122" s="643"/>
      <c r="DS122" s="643"/>
      <c r="DT122" s="643"/>
      <c r="DU122" s="643"/>
      <c r="DV122" s="715">
        <v>14.3</v>
      </c>
      <c r="DW122" s="715"/>
      <c r="DX122" s="715"/>
      <c r="DY122" s="715"/>
      <c r="DZ122" s="724"/>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202</v>
      </c>
      <c r="AB123" s="446"/>
      <c r="AC123" s="446"/>
      <c r="AD123" s="446"/>
      <c r="AE123" s="499"/>
      <c r="AF123" s="515" t="s">
        <v>202</v>
      </c>
      <c r="AG123" s="446"/>
      <c r="AH123" s="446"/>
      <c r="AI123" s="446"/>
      <c r="AJ123" s="499"/>
      <c r="AK123" s="515" t="s">
        <v>202</v>
      </c>
      <c r="AL123" s="446"/>
      <c r="AM123" s="446"/>
      <c r="AN123" s="446"/>
      <c r="AO123" s="499"/>
      <c r="AP123" s="539" t="s">
        <v>202</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224</v>
      </c>
      <c r="BP123" s="631"/>
      <c r="BQ123" s="637">
        <v>16776555</v>
      </c>
      <c r="BR123" s="645"/>
      <c r="BS123" s="645"/>
      <c r="BT123" s="645"/>
      <c r="BU123" s="645"/>
      <c r="BV123" s="645">
        <v>16402634</v>
      </c>
      <c r="BW123" s="645"/>
      <c r="BX123" s="645"/>
      <c r="BY123" s="645"/>
      <c r="BZ123" s="645"/>
      <c r="CA123" s="645">
        <v>16687840</v>
      </c>
      <c r="CB123" s="645"/>
      <c r="CC123" s="645"/>
      <c r="CD123" s="645"/>
      <c r="CE123" s="645"/>
      <c r="CF123" s="544"/>
      <c r="CG123" s="552"/>
      <c r="CH123" s="552"/>
      <c r="CI123" s="552"/>
      <c r="CJ123" s="671"/>
      <c r="CK123" s="678"/>
      <c r="CL123" s="688"/>
      <c r="CM123" s="688"/>
      <c r="CN123" s="688"/>
      <c r="CO123" s="691"/>
      <c r="CP123" s="695" t="s">
        <v>470</v>
      </c>
      <c r="CQ123" s="403"/>
      <c r="CR123" s="403"/>
      <c r="CS123" s="403"/>
      <c r="CT123" s="403"/>
      <c r="CU123" s="403"/>
      <c r="CV123" s="403"/>
      <c r="CW123" s="403"/>
      <c r="CX123" s="403"/>
      <c r="CY123" s="403"/>
      <c r="CZ123" s="403"/>
      <c r="DA123" s="403"/>
      <c r="DB123" s="403"/>
      <c r="DC123" s="403"/>
      <c r="DD123" s="403"/>
      <c r="DE123" s="403"/>
      <c r="DF123" s="701"/>
      <c r="DG123" s="482">
        <v>142973</v>
      </c>
      <c r="DH123" s="446"/>
      <c r="DI123" s="446"/>
      <c r="DJ123" s="446"/>
      <c r="DK123" s="499"/>
      <c r="DL123" s="515">
        <v>129680</v>
      </c>
      <c r="DM123" s="446"/>
      <c r="DN123" s="446"/>
      <c r="DO123" s="446"/>
      <c r="DP123" s="499"/>
      <c r="DQ123" s="515">
        <v>118684</v>
      </c>
      <c r="DR123" s="446"/>
      <c r="DS123" s="446"/>
      <c r="DT123" s="446"/>
      <c r="DU123" s="499"/>
      <c r="DV123" s="539">
        <v>5.0999999999999996</v>
      </c>
      <c r="DW123" s="547"/>
      <c r="DX123" s="547"/>
      <c r="DY123" s="547"/>
      <c r="DZ123" s="557"/>
    </row>
    <row r="124" spans="1:130" s="365" customFormat="1" ht="26.25" customHeight="1">
      <c r="A124" s="390"/>
      <c r="B124" s="413"/>
      <c r="C124" s="425" t="s">
        <v>339</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202</v>
      </c>
      <c r="AB124" s="446"/>
      <c r="AC124" s="446"/>
      <c r="AD124" s="446"/>
      <c r="AE124" s="499"/>
      <c r="AF124" s="515" t="s">
        <v>202</v>
      </c>
      <c r="AG124" s="446"/>
      <c r="AH124" s="446"/>
      <c r="AI124" s="446"/>
      <c r="AJ124" s="499"/>
      <c r="AK124" s="515" t="s">
        <v>202</v>
      </c>
      <c r="AL124" s="446"/>
      <c r="AM124" s="446"/>
      <c r="AN124" s="446"/>
      <c r="AO124" s="499"/>
      <c r="AP124" s="539" t="s">
        <v>202</v>
      </c>
      <c r="AQ124" s="547"/>
      <c r="AR124" s="547"/>
      <c r="AS124" s="547"/>
      <c r="AT124" s="557"/>
      <c r="AU124" s="574" t="s">
        <v>494</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2"/>
      <c r="BQ124" s="638" t="s">
        <v>202</v>
      </c>
      <c r="BR124" s="646"/>
      <c r="BS124" s="646"/>
      <c r="BT124" s="646"/>
      <c r="BU124" s="646"/>
      <c r="BV124" s="646" t="s">
        <v>202</v>
      </c>
      <c r="BW124" s="646"/>
      <c r="BX124" s="646"/>
      <c r="BY124" s="646"/>
      <c r="BZ124" s="646"/>
      <c r="CA124" s="646" t="s">
        <v>202</v>
      </c>
      <c r="CB124" s="646"/>
      <c r="CC124" s="646"/>
      <c r="CD124" s="646"/>
      <c r="CE124" s="646"/>
      <c r="CF124" s="545"/>
      <c r="CG124" s="553"/>
      <c r="CH124" s="553"/>
      <c r="CI124" s="553"/>
      <c r="CJ124" s="672"/>
      <c r="CK124" s="679"/>
      <c r="CL124" s="679"/>
      <c r="CM124" s="679"/>
      <c r="CN124" s="679"/>
      <c r="CO124" s="692"/>
      <c r="CP124" s="695" t="s">
        <v>495</v>
      </c>
      <c r="CQ124" s="403"/>
      <c r="CR124" s="403"/>
      <c r="CS124" s="403"/>
      <c r="CT124" s="403"/>
      <c r="CU124" s="403"/>
      <c r="CV124" s="403"/>
      <c r="CW124" s="403"/>
      <c r="CX124" s="403"/>
      <c r="CY124" s="403"/>
      <c r="CZ124" s="403"/>
      <c r="DA124" s="403"/>
      <c r="DB124" s="403"/>
      <c r="DC124" s="403"/>
      <c r="DD124" s="403"/>
      <c r="DE124" s="403"/>
      <c r="DF124" s="701"/>
      <c r="DG124" s="484">
        <v>121497</v>
      </c>
      <c r="DH124" s="489"/>
      <c r="DI124" s="489"/>
      <c r="DJ124" s="489"/>
      <c r="DK124" s="501"/>
      <c r="DL124" s="517">
        <v>89318</v>
      </c>
      <c r="DM124" s="489"/>
      <c r="DN124" s="489"/>
      <c r="DO124" s="489"/>
      <c r="DP124" s="501"/>
      <c r="DQ124" s="517">
        <v>67481</v>
      </c>
      <c r="DR124" s="489"/>
      <c r="DS124" s="489"/>
      <c r="DT124" s="489"/>
      <c r="DU124" s="501"/>
      <c r="DV124" s="716">
        <v>2.9</v>
      </c>
      <c r="DW124" s="718"/>
      <c r="DX124" s="718"/>
      <c r="DY124" s="718"/>
      <c r="DZ124" s="725"/>
    </row>
    <row r="125" spans="1:130" s="365" customFormat="1" ht="26.25" customHeight="1">
      <c r="A125" s="390"/>
      <c r="B125" s="413"/>
      <c r="C125" s="425" t="s">
        <v>490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202</v>
      </c>
      <c r="AB125" s="446"/>
      <c r="AC125" s="446"/>
      <c r="AD125" s="446"/>
      <c r="AE125" s="499"/>
      <c r="AF125" s="515" t="s">
        <v>202</v>
      </c>
      <c r="AG125" s="446"/>
      <c r="AH125" s="446"/>
      <c r="AI125" s="446"/>
      <c r="AJ125" s="499"/>
      <c r="AK125" s="515" t="s">
        <v>202</v>
      </c>
      <c r="AL125" s="446"/>
      <c r="AM125" s="446"/>
      <c r="AN125" s="446"/>
      <c r="AO125" s="499"/>
      <c r="AP125" s="539" t="s">
        <v>202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3"/>
      <c r="CK125" s="680" t="s">
        <v>496</v>
      </c>
      <c r="CL125" s="687"/>
      <c r="CM125" s="687"/>
      <c r="CN125" s="687"/>
      <c r="CO125" s="690"/>
      <c r="CP125" s="424" t="s">
        <v>143</v>
      </c>
      <c r="CQ125" s="407"/>
      <c r="CR125" s="407"/>
      <c r="CS125" s="407"/>
      <c r="CT125" s="407"/>
      <c r="CU125" s="407"/>
      <c r="CV125" s="407"/>
      <c r="CW125" s="407"/>
      <c r="CX125" s="407"/>
      <c r="CY125" s="407"/>
      <c r="CZ125" s="407"/>
      <c r="DA125" s="407"/>
      <c r="DB125" s="407"/>
      <c r="DC125" s="407"/>
      <c r="DD125" s="407"/>
      <c r="DE125" s="407"/>
      <c r="DF125" s="470"/>
      <c r="DG125" s="634" t="s">
        <v>202</v>
      </c>
      <c r="DH125" s="642"/>
      <c r="DI125" s="642"/>
      <c r="DJ125" s="642"/>
      <c r="DK125" s="642"/>
      <c r="DL125" s="642" t="s">
        <v>202</v>
      </c>
      <c r="DM125" s="642"/>
      <c r="DN125" s="642"/>
      <c r="DO125" s="642"/>
      <c r="DP125" s="642"/>
      <c r="DQ125" s="642" t="s">
        <v>202</v>
      </c>
      <c r="DR125" s="642"/>
      <c r="DS125" s="642"/>
      <c r="DT125" s="642"/>
      <c r="DU125" s="642"/>
      <c r="DV125" s="714" t="s">
        <v>202</v>
      </c>
      <c r="DW125" s="714"/>
      <c r="DX125" s="714"/>
      <c r="DY125" s="714"/>
      <c r="DZ125" s="723"/>
    </row>
    <row r="126" spans="1:130" s="365" customFormat="1" ht="26.25" customHeight="1">
      <c r="A126" s="390"/>
      <c r="B126" s="413"/>
      <c r="C126" s="425" t="s">
        <v>491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202</v>
      </c>
      <c r="AB126" s="446"/>
      <c r="AC126" s="446"/>
      <c r="AD126" s="446"/>
      <c r="AE126" s="499"/>
      <c r="AF126" s="515" t="s">
        <v>202</v>
      </c>
      <c r="AG126" s="446"/>
      <c r="AH126" s="446"/>
      <c r="AI126" s="446"/>
      <c r="AJ126" s="499"/>
      <c r="AK126" s="515" t="s">
        <v>202</v>
      </c>
      <c r="AL126" s="446"/>
      <c r="AM126" s="446"/>
      <c r="AN126" s="446"/>
      <c r="AO126" s="499"/>
      <c r="AP126" s="539" t="s">
        <v>202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6"/>
      <c r="CE126" s="656"/>
      <c r="CF126" s="656"/>
      <c r="CG126" s="378"/>
      <c r="CH126" s="378"/>
      <c r="CI126" s="378"/>
      <c r="CJ126" s="673"/>
      <c r="CK126" s="681"/>
      <c r="CL126" s="688"/>
      <c r="CM126" s="688"/>
      <c r="CN126" s="688"/>
      <c r="CO126" s="691"/>
      <c r="CP126" s="425" t="s">
        <v>424</v>
      </c>
      <c r="CQ126" s="378"/>
      <c r="CR126" s="378"/>
      <c r="CS126" s="378"/>
      <c r="CT126" s="378"/>
      <c r="CU126" s="378"/>
      <c r="CV126" s="378"/>
      <c r="CW126" s="378"/>
      <c r="CX126" s="378"/>
      <c r="CY126" s="378"/>
      <c r="CZ126" s="378"/>
      <c r="DA126" s="378"/>
      <c r="DB126" s="378"/>
      <c r="DC126" s="378"/>
      <c r="DD126" s="378"/>
      <c r="DE126" s="378"/>
      <c r="DF126" s="472"/>
      <c r="DG126" s="635" t="s">
        <v>202</v>
      </c>
      <c r="DH126" s="643"/>
      <c r="DI126" s="643"/>
      <c r="DJ126" s="643"/>
      <c r="DK126" s="643"/>
      <c r="DL126" s="643" t="s">
        <v>202</v>
      </c>
      <c r="DM126" s="643"/>
      <c r="DN126" s="643"/>
      <c r="DO126" s="643"/>
      <c r="DP126" s="643"/>
      <c r="DQ126" s="643" t="s">
        <v>202</v>
      </c>
      <c r="DR126" s="643"/>
      <c r="DS126" s="643"/>
      <c r="DT126" s="643"/>
      <c r="DU126" s="643"/>
      <c r="DV126" s="715" t="s">
        <v>202</v>
      </c>
      <c r="DW126" s="715"/>
      <c r="DX126" s="715"/>
      <c r="DY126" s="715"/>
      <c r="DZ126" s="724"/>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202</v>
      </c>
      <c r="AB127" s="446"/>
      <c r="AC127" s="446"/>
      <c r="AD127" s="446"/>
      <c r="AE127" s="499"/>
      <c r="AF127" s="515" t="s">
        <v>202</v>
      </c>
      <c r="AG127" s="446"/>
      <c r="AH127" s="446"/>
      <c r="AI127" s="446"/>
      <c r="AJ127" s="499"/>
      <c r="AK127" s="515" t="s">
        <v>202</v>
      </c>
      <c r="AL127" s="446"/>
      <c r="AM127" s="446"/>
      <c r="AN127" s="446"/>
      <c r="AO127" s="499"/>
      <c r="AP127" s="539" t="s">
        <v>202</v>
      </c>
      <c r="AQ127" s="547"/>
      <c r="AR127" s="547"/>
      <c r="AS127" s="547"/>
      <c r="AT127" s="557"/>
      <c r="AU127" s="378"/>
      <c r="AV127" s="378"/>
      <c r="AW127" s="378"/>
      <c r="AX127" s="584" t="s">
        <v>499</v>
      </c>
      <c r="AY127" s="593"/>
      <c r="AZ127" s="593"/>
      <c r="BA127" s="593"/>
      <c r="BB127" s="593"/>
      <c r="BC127" s="593"/>
      <c r="BD127" s="593"/>
      <c r="BE127" s="612"/>
      <c r="BF127" s="614" t="s">
        <v>446</v>
      </c>
      <c r="BG127" s="593"/>
      <c r="BH127" s="593"/>
      <c r="BI127" s="593"/>
      <c r="BJ127" s="593"/>
      <c r="BK127" s="593"/>
      <c r="BL127" s="612"/>
      <c r="BM127" s="614" t="s">
        <v>425</v>
      </c>
      <c r="BN127" s="593"/>
      <c r="BO127" s="593"/>
      <c r="BP127" s="593"/>
      <c r="BQ127" s="593"/>
      <c r="BR127" s="593"/>
      <c r="BS127" s="612"/>
      <c r="BT127" s="614" t="s">
        <v>414</v>
      </c>
      <c r="BU127" s="593"/>
      <c r="BV127" s="593"/>
      <c r="BW127" s="593"/>
      <c r="BX127" s="593"/>
      <c r="BY127" s="593"/>
      <c r="BZ127" s="651"/>
      <c r="CA127" s="378"/>
      <c r="CB127" s="378"/>
      <c r="CC127" s="378"/>
      <c r="CD127" s="656"/>
      <c r="CE127" s="656"/>
      <c r="CF127" s="656"/>
      <c r="CG127" s="378"/>
      <c r="CH127" s="378"/>
      <c r="CI127" s="378"/>
      <c r="CJ127" s="673"/>
      <c r="CK127" s="681"/>
      <c r="CL127" s="688"/>
      <c r="CM127" s="688"/>
      <c r="CN127" s="688"/>
      <c r="CO127" s="691"/>
      <c r="CP127" s="425" t="s">
        <v>412</v>
      </c>
      <c r="CQ127" s="378"/>
      <c r="CR127" s="378"/>
      <c r="CS127" s="378"/>
      <c r="CT127" s="378"/>
      <c r="CU127" s="378"/>
      <c r="CV127" s="378"/>
      <c r="CW127" s="378"/>
      <c r="CX127" s="378"/>
      <c r="CY127" s="378"/>
      <c r="CZ127" s="378"/>
      <c r="DA127" s="378"/>
      <c r="DB127" s="378"/>
      <c r="DC127" s="378"/>
      <c r="DD127" s="378"/>
      <c r="DE127" s="378"/>
      <c r="DF127" s="472"/>
      <c r="DG127" s="635" t="s">
        <v>202</v>
      </c>
      <c r="DH127" s="643"/>
      <c r="DI127" s="643"/>
      <c r="DJ127" s="643"/>
      <c r="DK127" s="643"/>
      <c r="DL127" s="643" t="s">
        <v>202</v>
      </c>
      <c r="DM127" s="643"/>
      <c r="DN127" s="643"/>
      <c r="DO127" s="643"/>
      <c r="DP127" s="643"/>
      <c r="DQ127" s="643" t="s">
        <v>202</v>
      </c>
      <c r="DR127" s="643"/>
      <c r="DS127" s="643"/>
      <c r="DT127" s="643"/>
      <c r="DU127" s="643"/>
      <c r="DV127" s="715" t="s">
        <v>202</v>
      </c>
      <c r="DW127" s="715"/>
      <c r="DX127" s="715"/>
      <c r="DY127" s="715"/>
      <c r="DZ127" s="724"/>
    </row>
    <row r="128" spans="1:130" s="365" customFormat="1" ht="26.25" customHeight="1">
      <c r="A128" s="392" t="s">
        <v>500</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t="s">
        <v>202</v>
      </c>
      <c r="AB128" s="487"/>
      <c r="AC128" s="487"/>
      <c r="AD128" s="487"/>
      <c r="AE128" s="498"/>
      <c r="AF128" s="514" t="s">
        <v>202</v>
      </c>
      <c r="AG128" s="487"/>
      <c r="AH128" s="487"/>
      <c r="AI128" s="487"/>
      <c r="AJ128" s="498"/>
      <c r="AK128" s="514" t="s">
        <v>202</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5" t="s">
        <v>202</v>
      </c>
      <c r="BG128" s="619"/>
      <c r="BH128" s="619"/>
      <c r="BI128" s="619"/>
      <c r="BJ128" s="619"/>
      <c r="BK128" s="619"/>
      <c r="BL128" s="625"/>
      <c r="BM128" s="615">
        <v>15</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78"/>
      <c r="CH128" s="378"/>
      <c r="CI128" s="378"/>
      <c r="CJ128" s="673"/>
      <c r="CK128" s="682"/>
      <c r="CL128" s="689"/>
      <c r="CM128" s="689"/>
      <c r="CN128" s="689"/>
      <c r="CO128" s="693"/>
      <c r="CP128" s="696" t="s">
        <v>402</v>
      </c>
      <c r="CQ128" s="381"/>
      <c r="CR128" s="381"/>
      <c r="CS128" s="381"/>
      <c r="CT128" s="381"/>
      <c r="CU128" s="381"/>
      <c r="CV128" s="381"/>
      <c r="CW128" s="381"/>
      <c r="CX128" s="381"/>
      <c r="CY128" s="381"/>
      <c r="CZ128" s="381"/>
      <c r="DA128" s="381"/>
      <c r="DB128" s="381"/>
      <c r="DC128" s="381"/>
      <c r="DD128" s="381"/>
      <c r="DE128" s="381"/>
      <c r="DF128" s="613"/>
      <c r="DG128" s="704" t="s">
        <v>202</v>
      </c>
      <c r="DH128" s="707"/>
      <c r="DI128" s="707"/>
      <c r="DJ128" s="707"/>
      <c r="DK128" s="707"/>
      <c r="DL128" s="707" t="s">
        <v>202</v>
      </c>
      <c r="DM128" s="707"/>
      <c r="DN128" s="707"/>
      <c r="DO128" s="707"/>
      <c r="DP128" s="707"/>
      <c r="DQ128" s="707" t="s">
        <v>202</v>
      </c>
      <c r="DR128" s="707"/>
      <c r="DS128" s="707"/>
      <c r="DT128" s="707"/>
      <c r="DU128" s="707"/>
      <c r="DV128" s="717" t="s">
        <v>202</v>
      </c>
      <c r="DW128" s="717"/>
      <c r="DX128" s="717"/>
      <c r="DY128" s="717"/>
      <c r="DZ128" s="726"/>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240</v>
      </c>
      <c r="X129" s="466"/>
      <c r="Y129" s="466"/>
      <c r="Z129" s="476"/>
      <c r="AA129" s="482">
        <v>3204324</v>
      </c>
      <c r="AB129" s="446"/>
      <c r="AC129" s="446"/>
      <c r="AD129" s="446"/>
      <c r="AE129" s="499"/>
      <c r="AF129" s="515">
        <v>3148667</v>
      </c>
      <c r="AG129" s="446"/>
      <c r="AH129" s="446"/>
      <c r="AI129" s="446"/>
      <c r="AJ129" s="499"/>
      <c r="AK129" s="515">
        <v>3103897</v>
      </c>
      <c r="AL129" s="446"/>
      <c r="AM129" s="446"/>
      <c r="AN129" s="446"/>
      <c r="AO129" s="499"/>
      <c r="AP129" s="542"/>
      <c r="AQ129" s="550"/>
      <c r="AR129" s="550"/>
      <c r="AS129" s="550"/>
      <c r="AT129" s="560"/>
      <c r="AU129" s="576"/>
      <c r="AV129" s="576"/>
      <c r="AW129" s="576"/>
      <c r="AX129" s="585" t="s">
        <v>124</v>
      </c>
      <c r="AY129" s="378"/>
      <c r="AZ129" s="378"/>
      <c r="BA129" s="378"/>
      <c r="BB129" s="378"/>
      <c r="BC129" s="378"/>
      <c r="BD129" s="378"/>
      <c r="BE129" s="472"/>
      <c r="BF129" s="616" t="s">
        <v>202</v>
      </c>
      <c r="BG129" s="620"/>
      <c r="BH129" s="620"/>
      <c r="BI129" s="620"/>
      <c r="BJ129" s="620"/>
      <c r="BK129" s="620"/>
      <c r="BL129" s="626"/>
      <c r="BM129" s="616">
        <v>20</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6"/>
      <c r="DQ129" s="576"/>
      <c r="DR129" s="576"/>
      <c r="DS129" s="576"/>
      <c r="DT129" s="576"/>
      <c r="DU129" s="576"/>
      <c r="DV129" s="576"/>
      <c r="DW129" s="576"/>
      <c r="DX129" s="576"/>
      <c r="DY129" s="576"/>
      <c r="DZ129" s="576"/>
    </row>
    <row r="130" spans="1:131" s="365" customFormat="1" ht="26.25" customHeight="1">
      <c r="A130" s="385" t="s">
        <v>501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502</v>
      </c>
      <c r="X130" s="466"/>
      <c r="Y130" s="466"/>
      <c r="Z130" s="476"/>
      <c r="AA130" s="482">
        <v>752388</v>
      </c>
      <c r="AB130" s="446"/>
      <c r="AC130" s="446"/>
      <c r="AD130" s="446"/>
      <c r="AE130" s="499"/>
      <c r="AF130" s="515">
        <v>788546</v>
      </c>
      <c r="AG130" s="446"/>
      <c r="AH130" s="446"/>
      <c r="AI130" s="446"/>
      <c r="AJ130" s="499"/>
      <c r="AK130" s="515">
        <v>778127</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7">
        <v>5.5</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2451936</v>
      </c>
      <c r="AB131" s="489"/>
      <c r="AC131" s="489"/>
      <c r="AD131" s="489"/>
      <c r="AE131" s="501"/>
      <c r="AF131" s="517">
        <v>2360121</v>
      </c>
      <c r="AG131" s="489"/>
      <c r="AH131" s="489"/>
      <c r="AI131" s="489"/>
      <c r="AJ131" s="501"/>
      <c r="AK131" s="517">
        <v>2325770</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3"/>
      <c r="BF131" s="618" t="s">
        <v>202</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503</v>
      </c>
      <c r="W132" s="462"/>
      <c r="X132" s="462"/>
      <c r="Y132" s="462"/>
      <c r="Z132" s="478"/>
      <c r="AA132" s="485">
        <v>4.1670745079999998</v>
      </c>
      <c r="AB132" s="490"/>
      <c r="AC132" s="490"/>
      <c r="AD132" s="490"/>
      <c r="AE132" s="502"/>
      <c r="AF132" s="518">
        <v>5.5059041459999998</v>
      </c>
      <c r="AG132" s="490"/>
      <c r="AH132" s="490"/>
      <c r="AI132" s="490"/>
      <c r="AJ132" s="502"/>
      <c r="AK132" s="518">
        <v>6.8542031239999996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3.9</v>
      </c>
      <c r="AB133" s="491"/>
      <c r="AC133" s="491"/>
      <c r="AD133" s="491"/>
      <c r="AE133" s="503"/>
      <c r="AF133" s="486">
        <v>4.3</v>
      </c>
      <c r="AG133" s="491"/>
      <c r="AH133" s="491"/>
      <c r="AI133" s="491"/>
      <c r="AJ133" s="503"/>
      <c r="AK133" s="486">
        <v>5.5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caKdkpNVHJBM/n26XyBys/FjfXz/r9NF9CixsxdYCuZnkxl6QX6AJxB05vUcg/yqXPLJeqvk+WGBBGfHg+0+Gw==" saltValue="uVv/eJZ9AXSc729oEo+pG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S43" zoomScale="85" zoomScaleNormal="85" zoomScaleSheetLayoutView="85" workbookViewId="0">
      <selection activeCell="CS53" sqref="CS53"/>
    </sheetView>
  </sheetViews>
  <sheetFormatPr defaultColWidth="0" defaultRowHeight="13.5" customHeight="1" zeroHeight="1"/>
  <cols>
    <col min="1" max="120" width="2.75" style="727" customWidth="1"/>
    <col min="121" max="121" width="0" style="728" hidden="1" customWidth="1"/>
    <col min="122" max="16384" width="9" style="728" hidden="1" customWidth="1"/>
  </cols>
  <sheetData>
    <row r="1" spans="1:120">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row>
    <row r="2" spans="1:120"/>
    <row r="3" spans="1:120"/>
    <row r="4" spans="1:120"/>
    <row r="5" spans="1:120"/>
    <row r="6" spans="1:120"/>
    <row r="7" spans="1:120"/>
    <row r="8" spans="1:120"/>
    <row r="9" spans="1:120"/>
    <row r="10" spans="1:120"/>
    <row r="11" spans="1:120"/>
    <row r="12" spans="1:120"/>
    <row r="13" spans="1:120"/>
    <row r="14" spans="1:120"/>
    <row r="15" spans="1:120"/>
    <row r="16" spans="1:120">
      <c r="DP16" s="728"/>
    </row>
    <row r="17" spans="119:120">
      <c r="DP17" s="728"/>
    </row>
    <row r="18" spans="119:120"/>
    <row r="19" spans="119:120"/>
    <row r="20" spans="119:120">
      <c r="DO20" s="728"/>
      <c r="DP20" s="728"/>
    </row>
    <row r="21" spans="119:120">
      <c r="DP21" s="728"/>
    </row>
    <row r="22" spans="119:120"/>
    <row r="23" spans="119:120">
      <c r="DO23" s="728"/>
      <c r="DP23" s="728"/>
    </row>
    <row r="24" spans="119:120">
      <c r="DP24" s="728"/>
    </row>
    <row r="25" spans="119:120">
      <c r="DP25" s="728"/>
    </row>
    <row r="26" spans="119:120">
      <c r="DO26" s="728"/>
      <c r="DP26" s="728"/>
    </row>
    <row r="27" spans="119:120"/>
    <row r="28" spans="119:120">
      <c r="DO28" s="728"/>
      <c r="DP28" s="728"/>
    </row>
    <row r="29" spans="119:120">
      <c r="DP29" s="728"/>
    </row>
    <row r="30" spans="119:120"/>
    <row r="31" spans="119:120">
      <c r="DO31" s="728"/>
      <c r="DP31" s="728"/>
    </row>
    <row r="32" spans="119:120"/>
    <row r="33" spans="98:120">
      <c r="DO33" s="728"/>
      <c r="DP33" s="728"/>
    </row>
    <row r="34" spans="98:120">
      <c r="DM34" s="728"/>
    </row>
    <row r="35" spans="98:120">
      <c r="CT35" s="728"/>
      <c r="CU35" s="728"/>
      <c r="CV35" s="728"/>
      <c r="CY35" s="728"/>
      <c r="CZ35" s="728"/>
      <c r="DA35" s="728"/>
      <c r="DD35" s="728"/>
      <c r="DE35" s="728"/>
      <c r="DF35" s="728"/>
      <c r="DI35" s="728"/>
      <c r="DJ35" s="728"/>
      <c r="DK35" s="728"/>
      <c r="DM35" s="728"/>
      <c r="DN35" s="728"/>
      <c r="DO35" s="728"/>
      <c r="DP35" s="728"/>
    </row>
    <row r="36" spans="98:120"/>
    <row r="37" spans="98:120">
      <c r="CW37" s="728"/>
      <c r="DB37" s="728"/>
      <c r="DG37" s="728"/>
      <c r="DL37" s="728"/>
      <c r="DP37" s="728"/>
    </row>
    <row r="38" spans="98:120">
      <c r="CT38" s="728"/>
      <c r="CU38" s="728"/>
      <c r="CV38" s="728"/>
      <c r="CW38" s="728"/>
      <c r="CY38" s="728"/>
      <c r="CZ38" s="728"/>
      <c r="DA38" s="728"/>
      <c r="DB38" s="728"/>
      <c r="DD38" s="728"/>
      <c r="DE38" s="728"/>
      <c r="DF38" s="728"/>
      <c r="DG38" s="728"/>
      <c r="DI38" s="728"/>
      <c r="DJ38" s="728"/>
      <c r="DK38" s="728"/>
      <c r="DL38" s="728"/>
      <c r="DN38" s="728"/>
      <c r="DO38" s="728"/>
      <c r="DP38" s="728"/>
    </row>
    <row r="39" spans="98:120"/>
    <row r="40" spans="98:120"/>
    <row r="41" spans="98:120"/>
    <row r="42" spans="98:120"/>
    <row r="43" spans="98:120"/>
    <row r="44" spans="98:120"/>
    <row r="45" spans="98:120"/>
    <row r="46" spans="98:120"/>
    <row r="47" spans="98:120"/>
    <row r="48" spans="98:120"/>
    <row r="49" spans="22:120">
      <c r="DN49" s="728"/>
      <c r="DO49" s="728"/>
      <c r="DP49" s="72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8"/>
      <c r="CS63" s="728"/>
      <c r="CX63" s="728"/>
      <c r="DC63" s="728"/>
      <c r="DH63" s="728"/>
    </row>
    <row r="64" spans="22:120">
      <c r="V64" s="728"/>
    </row>
    <row r="65" spans="15:120">
      <c r="X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U65" s="728"/>
      <c r="CZ65" s="728"/>
      <c r="DE65" s="728"/>
      <c r="DJ65" s="728"/>
    </row>
    <row r="66" spans="15:120">
      <c r="Q66" s="728"/>
      <c r="S66" s="728"/>
      <c r="U66" s="728"/>
      <c r="DM66" s="728"/>
    </row>
    <row r="67" spans="15:120">
      <c r="O67" s="728"/>
      <c r="P67" s="728"/>
      <c r="R67" s="728"/>
      <c r="T67" s="728"/>
      <c r="Y67" s="728"/>
      <c r="CT67" s="728"/>
      <c r="CV67" s="728"/>
      <c r="CW67" s="728"/>
      <c r="CY67" s="728"/>
      <c r="DA67" s="728"/>
      <c r="DB67" s="728"/>
      <c r="DD67" s="728"/>
      <c r="DF67" s="728"/>
      <c r="DG67" s="728"/>
      <c r="DI67" s="728"/>
      <c r="DK67" s="728"/>
      <c r="DL67" s="728"/>
      <c r="DN67" s="728"/>
      <c r="DO67" s="728"/>
      <c r="DP67" s="728"/>
    </row>
    <row r="68" spans="15:120"/>
    <row r="69" spans="15:120"/>
    <row r="70" spans="15:120"/>
    <row r="71" spans="15:120"/>
    <row r="72" spans="15:120">
      <c r="DP72" s="728"/>
    </row>
    <row r="73" spans="15:120">
      <c r="DP73" s="72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8"/>
      <c r="CX96" s="728"/>
      <c r="DC96" s="728"/>
      <c r="DH96" s="728"/>
    </row>
    <row r="97" spans="24:120">
      <c r="CS97" s="728"/>
      <c r="CX97" s="728"/>
      <c r="DC97" s="728"/>
      <c r="DH97" s="728"/>
      <c r="DP97" s="727" t="s">
        <v>104</v>
      </c>
    </row>
    <row r="98" spans="24:120" hidden="1">
      <c r="CS98" s="728"/>
      <c r="CX98" s="728"/>
      <c r="DC98" s="728"/>
      <c r="DH98" s="728"/>
    </row>
    <row r="99" spans="24:120" hidden="1">
      <c r="CS99" s="728"/>
      <c r="CX99" s="728"/>
      <c r="DC99" s="728"/>
      <c r="DH99" s="728"/>
    </row>
    <row r="101" spans="24:120" ht="12" hidden="1" customHeight="1">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U101" s="728"/>
      <c r="CZ101" s="728"/>
      <c r="DE101" s="728"/>
      <c r="DJ101" s="728"/>
    </row>
    <row r="102" spans="24:120" ht="1.5" hidden="1" customHeight="1">
      <c r="CU102" s="728"/>
      <c r="CZ102" s="728"/>
      <c r="DE102" s="728"/>
      <c r="DJ102" s="728"/>
      <c r="DM102" s="728"/>
    </row>
    <row r="103" spans="24:120" hidden="1">
      <c r="CT103" s="728"/>
      <c r="CV103" s="728"/>
      <c r="CW103" s="728"/>
      <c r="CY103" s="728"/>
      <c r="DA103" s="728"/>
      <c r="DB103" s="728"/>
      <c r="DD103" s="728"/>
      <c r="DF103" s="728"/>
      <c r="DG103" s="728"/>
      <c r="DI103" s="728"/>
      <c r="DK103" s="728"/>
      <c r="DL103" s="728"/>
      <c r="DM103" s="728"/>
      <c r="DN103" s="728"/>
      <c r="DO103" s="728"/>
      <c r="DP103" s="728"/>
    </row>
    <row r="104" spans="24:120" hidden="1">
      <c r="CV104" s="728"/>
      <c r="CW104" s="728"/>
      <c r="DA104" s="728"/>
      <c r="DB104" s="728"/>
      <c r="DF104" s="728"/>
      <c r="DG104" s="728"/>
      <c r="DK104" s="728"/>
      <c r="DL104" s="728"/>
      <c r="DN104" s="728"/>
      <c r="DO104" s="728"/>
      <c r="DP104" s="728"/>
    </row>
    <row r="105" spans="24:120" ht="12.75" hidden="1" customHeight="1"/>
  </sheetData>
  <sheetProtection algorithmName="SHA-512" hashValue="/1FDHlC8v6M9Er0aC4sUgbhiDzJ6lKTSfybRV8G3SegTRzMZtRXdUQzlNfrxGU9bsBE/48oHAw97H8MozjUtxw==" saltValue="jyrBseE2CbY1x346o/npzw=="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B34" zoomScale="70" zoomScaleNormal="70" zoomScaleSheetLayoutView="55" workbookViewId="0">
      <selection activeCell="BC89" sqref="BC89"/>
    </sheetView>
  </sheetViews>
  <sheetFormatPr defaultColWidth="0" defaultRowHeight="13.5" customHeight="1" zeroHeight="1"/>
  <cols>
    <col min="1" max="116" width="2.625" style="727" customWidth="1"/>
    <col min="117" max="16384" width="9" style="728" hidden="1" customWidth="1"/>
  </cols>
  <sheetData>
    <row r="1" spans="2:116"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ht="13.5" customHeight="1"/>
    <row r="3" spans="2:116" ht="13.5" customHeight="1"/>
    <row r="4" spans="2:116" ht="13.5" customHeight="1">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row>
    <row r="5" spans="2:116" ht="13.5" customHeight="1">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row>
    <row r="19" spans="9:116" ht="13.5" customHeight="1"/>
    <row r="20" spans="9:116" ht="13.5" customHeight="1"/>
    <row r="21" spans="9:116" ht="13.5" customHeight="1">
      <c r="DL21" s="728"/>
    </row>
    <row r="22" spans="9:116" ht="13.5" customHeight="1">
      <c r="DI22" s="728"/>
      <c r="DJ22" s="728"/>
      <c r="DK22" s="728"/>
      <c r="DL22" s="728"/>
    </row>
    <row r="23" spans="9:116" ht="13.5" customHeight="1">
      <c r="CY23" s="728"/>
      <c r="CZ23" s="728"/>
      <c r="DA23" s="728"/>
      <c r="DB23" s="728"/>
      <c r="DC23" s="728"/>
      <c r="DD23" s="728"/>
      <c r="DE23" s="728"/>
      <c r="DF23" s="728"/>
      <c r="DG23" s="728"/>
      <c r="DH23" s="728"/>
      <c r="DI23" s="728"/>
      <c r="DJ23" s="728"/>
      <c r="DK23" s="728"/>
      <c r="DL23" s="72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8"/>
      <c r="DA35" s="728"/>
      <c r="DB35" s="728"/>
      <c r="DC35" s="728"/>
      <c r="DD35" s="728"/>
      <c r="DE35" s="728"/>
      <c r="DF35" s="728"/>
      <c r="DG35" s="728"/>
      <c r="DH35" s="728"/>
      <c r="DI35" s="728"/>
      <c r="DJ35" s="728"/>
      <c r="DK35" s="728"/>
      <c r="DL35" s="728"/>
    </row>
    <row r="36" spans="15:116" ht="13.5" customHeight="1"/>
    <row r="37" spans="15:116" ht="13.5" customHeight="1">
      <c r="DL37" s="728"/>
    </row>
    <row r="38" spans="15:116" ht="13.5" customHeight="1">
      <c r="DI38" s="728"/>
      <c r="DJ38" s="728"/>
      <c r="DK38" s="728"/>
      <c r="DL38" s="728"/>
    </row>
    <row r="39" spans="15:116" ht="13.5" customHeight="1"/>
    <row r="40" spans="15:116" ht="13.5" customHeight="1"/>
    <row r="41" spans="15:116" ht="13.5" customHeight="1"/>
    <row r="42" spans="15:116" ht="13.5" customHeight="1"/>
    <row r="43" spans="15:116" ht="13.5" customHeight="1">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row>
    <row r="44" spans="15:116" ht="13.5" customHeight="1">
      <c r="DL44" s="728"/>
    </row>
    <row r="45" spans="15:116" ht="13.5" customHeight="1"/>
    <row r="46" spans="15:116" ht="13.5" customHeight="1">
      <c r="DA46" s="728"/>
      <c r="DB46" s="728"/>
      <c r="DC46" s="728"/>
      <c r="DD46" s="728"/>
      <c r="DE46" s="728"/>
      <c r="DF46" s="728"/>
      <c r="DG46" s="728"/>
      <c r="DH46" s="728"/>
      <c r="DI46" s="728"/>
      <c r="DJ46" s="728"/>
      <c r="DK46" s="728"/>
      <c r="DL46" s="728"/>
    </row>
    <row r="47" spans="15:116" ht="13.5" customHeight="1"/>
    <row r="48" spans="15:116" ht="13.5" customHeight="1"/>
    <row r="49" spans="104:116" ht="13.5" customHeight="1"/>
    <row r="50" spans="104:116" ht="13.5" customHeight="1">
      <c r="CZ50" s="728"/>
      <c r="DA50" s="728"/>
      <c r="DB50" s="728"/>
      <c r="DC50" s="728"/>
      <c r="DD50" s="728"/>
      <c r="DE50" s="728"/>
      <c r="DF50" s="728"/>
      <c r="DG50" s="728"/>
      <c r="DH50" s="728"/>
      <c r="DI50" s="728"/>
      <c r="DJ50" s="728"/>
      <c r="DK50" s="728"/>
      <c r="DL50" s="728"/>
    </row>
    <row r="51" spans="104:116" ht="13.5" customHeight="1"/>
    <row r="52" spans="104:116" ht="13.5" customHeight="1"/>
    <row r="53" spans="104:116" ht="13.5" customHeight="1">
      <c r="DL53" s="72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8"/>
      <c r="DD67" s="728"/>
      <c r="DE67" s="728"/>
      <c r="DF67" s="728"/>
      <c r="DG67" s="728"/>
      <c r="DH67" s="728"/>
      <c r="DI67" s="728"/>
      <c r="DJ67" s="728"/>
      <c r="DK67" s="728"/>
      <c r="DL67" s="72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W4AZlHVBOWso2gOc4LAD26lWypiwqjPSh+iHOtKeuGhzoC3tvYlWhSinmZ5TfIujv6lomXR4lhWGSX/ZQhnDw==" saltValue="ozqDMbsyMuKnYc5ppp33Z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election activeCell="AN24" sqref="AN24"/>
    </sheetView>
  </sheetViews>
  <sheetFormatPr defaultColWidth="0" defaultRowHeight="13.5" customHeight="1" zeroHeight="1"/>
  <cols>
    <col min="1" max="36" width="2.5" style="363" customWidth="1"/>
    <col min="37" max="44" width="17" style="363" customWidth="1"/>
    <col min="45" max="45" width="6.125" style="729" customWidth="1"/>
    <col min="46" max="46" width="3" style="730" customWidth="1"/>
    <col min="47" max="47" width="19.125" style="363" hidden="1" customWidth="1"/>
    <col min="48" max="52" width="12.625" style="363" hidden="1" customWidth="1"/>
    <col min="53" max="16384" width="8.625" style="363" hidden="1" customWidth="1"/>
  </cols>
  <sheetData>
    <row r="1" spans="1:46">
      <c r="AS1" s="741"/>
      <c r="AT1" s="741"/>
    </row>
    <row r="2" spans="1:46">
      <c r="AS2" s="741"/>
      <c r="AT2" s="741"/>
    </row>
    <row r="3" spans="1:46">
      <c r="AS3" s="741"/>
      <c r="AT3" s="741"/>
    </row>
    <row r="4" spans="1:46">
      <c r="AS4" s="741"/>
      <c r="AT4" s="741"/>
    </row>
    <row r="5" spans="1:46" ht="17.25">
      <c r="A5" s="732" t="s">
        <v>504</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833"/>
    </row>
    <row r="6" spans="1:46">
      <c r="A6" s="730"/>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2" t="s">
        <v>332</v>
      </c>
      <c r="AL6" s="742"/>
      <c r="AM6" s="742"/>
      <c r="AN6" s="742"/>
      <c r="AO6" s="741"/>
      <c r="AP6" s="741"/>
      <c r="AQ6" s="741"/>
      <c r="AR6" s="741"/>
    </row>
    <row r="7" spans="1:46" ht="13.5" customHeight="1">
      <c r="A7" s="730"/>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4"/>
      <c r="AL7" s="757"/>
      <c r="AM7" s="757"/>
      <c r="AN7" s="774"/>
      <c r="AO7" s="787" t="s">
        <v>91</v>
      </c>
      <c r="AP7" s="799"/>
      <c r="AQ7" s="810" t="s">
        <v>505</v>
      </c>
      <c r="AR7" s="824"/>
    </row>
    <row r="8" spans="1:46">
      <c r="A8" s="730"/>
      <c r="B8" s="74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5"/>
      <c r="AL8" s="758"/>
      <c r="AM8" s="758"/>
      <c r="AN8" s="775"/>
      <c r="AO8" s="788"/>
      <c r="AP8" s="800" t="s">
        <v>506</v>
      </c>
      <c r="AQ8" s="811" t="s">
        <v>507</v>
      </c>
      <c r="AR8" s="825" t="s">
        <v>508</v>
      </c>
    </row>
    <row r="9" spans="1:46">
      <c r="A9" s="730"/>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6" t="s">
        <v>471</v>
      </c>
      <c r="AL9" s="759"/>
      <c r="AM9" s="759"/>
      <c r="AN9" s="776"/>
      <c r="AO9" s="789">
        <v>676514</v>
      </c>
      <c r="AP9" s="789">
        <v>213075</v>
      </c>
      <c r="AQ9" s="812">
        <v>217348</v>
      </c>
      <c r="AR9" s="826">
        <v>-2</v>
      </c>
    </row>
    <row r="10" spans="1:46" ht="13.5" customHeight="1">
      <c r="A10" s="730"/>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6" t="s">
        <v>210</v>
      </c>
      <c r="AL10" s="759"/>
      <c r="AM10" s="759"/>
      <c r="AN10" s="776"/>
      <c r="AO10" s="790">
        <v>87550</v>
      </c>
      <c r="AP10" s="790">
        <v>27575</v>
      </c>
      <c r="AQ10" s="813">
        <v>32038</v>
      </c>
      <c r="AR10" s="827">
        <v>-13.9</v>
      </c>
    </row>
    <row r="11" spans="1:46" ht="13.5" customHeight="1">
      <c r="A11" s="730"/>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6" t="s">
        <v>400</v>
      </c>
      <c r="AL11" s="759"/>
      <c r="AM11" s="759"/>
      <c r="AN11" s="776"/>
      <c r="AO11" s="790" t="s">
        <v>202</v>
      </c>
      <c r="AP11" s="790" t="s">
        <v>202</v>
      </c>
      <c r="AQ11" s="813">
        <v>835</v>
      </c>
      <c r="AR11" s="827" t="s">
        <v>202</v>
      </c>
    </row>
    <row r="12" spans="1:46" ht="13.5" customHeight="1">
      <c r="A12" s="730"/>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6" t="s">
        <v>134</v>
      </c>
      <c r="AL12" s="759"/>
      <c r="AM12" s="759"/>
      <c r="AN12" s="776"/>
      <c r="AO12" s="790" t="s">
        <v>202</v>
      </c>
      <c r="AP12" s="790" t="s">
        <v>202</v>
      </c>
      <c r="AQ12" s="813" t="s">
        <v>202</v>
      </c>
      <c r="AR12" s="827" t="s">
        <v>202</v>
      </c>
    </row>
    <row r="13" spans="1:46" ht="13.5" customHeight="1">
      <c r="A13" s="730"/>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6" t="s">
        <v>509</v>
      </c>
      <c r="AL13" s="759"/>
      <c r="AM13" s="759"/>
      <c r="AN13" s="776"/>
      <c r="AO13" s="790">
        <v>42440</v>
      </c>
      <c r="AP13" s="790">
        <v>13367</v>
      </c>
      <c r="AQ13" s="813">
        <v>7824</v>
      </c>
      <c r="AR13" s="827">
        <v>70.8</v>
      </c>
    </row>
    <row r="14" spans="1:46" ht="13.5" customHeight="1">
      <c r="A14" s="730"/>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6" t="s">
        <v>510</v>
      </c>
      <c r="AL14" s="759"/>
      <c r="AM14" s="759"/>
      <c r="AN14" s="776"/>
      <c r="AO14" s="790">
        <v>7415</v>
      </c>
      <c r="AP14" s="790">
        <v>2335</v>
      </c>
      <c r="AQ14" s="813">
        <v>4511</v>
      </c>
      <c r="AR14" s="827">
        <v>-48.2</v>
      </c>
    </row>
    <row r="15" spans="1:46" ht="13.5" customHeight="1">
      <c r="A15" s="73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7" t="s">
        <v>311</v>
      </c>
      <c r="AL15" s="760"/>
      <c r="AM15" s="760"/>
      <c r="AN15" s="777"/>
      <c r="AO15" s="790">
        <v>-41080</v>
      </c>
      <c r="AP15" s="790">
        <v>-12939</v>
      </c>
      <c r="AQ15" s="813">
        <v>-13520</v>
      </c>
      <c r="AR15" s="827">
        <v>-4.3</v>
      </c>
    </row>
    <row r="16" spans="1:46">
      <c r="A16" s="730"/>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7" t="s">
        <v>273</v>
      </c>
      <c r="AL16" s="760"/>
      <c r="AM16" s="760"/>
      <c r="AN16" s="777"/>
      <c r="AO16" s="790">
        <v>772839</v>
      </c>
      <c r="AP16" s="790">
        <v>243414</v>
      </c>
      <c r="AQ16" s="813">
        <v>249036</v>
      </c>
      <c r="AR16" s="827">
        <v>-2.2999999999999998</v>
      </c>
    </row>
    <row r="17" spans="1:46">
      <c r="A17" s="730"/>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741"/>
      <c r="AQ17" s="741"/>
      <c r="AR17" s="741"/>
    </row>
    <row r="18" spans="1:46">
      <c r="A18" s="730"/>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804"/>
      <c r="AR18" s="804"/>
    </row>
    <row r="19" spans="1:46">
      <c r="A19" s="730"/>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t="s">
        <v>190</v>
      </c>
      <c r="AL19" s="741"/>
      <c r="AM19" s="741"/>
      <c r="AN19" s="741"/>
      <c r="AO19" s="741"/>
      <c r="AP19" s="741"/>
      <c r="AQ19" s="741"/>
      <c r="AR19" s="741"/>
    </row>
    <row r="20" spans="1:46">
      <c r="A20" s="730"/>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8"/>
      <c r="AL20" s="761"/>
      <c r="AM20" s="761"/>
      <c r="AN20" s="778"/>
      <c r="AO20" s="791" t="s">
        <v>512</v>
      </c>
      <c r="AP20" s="801" t="s">
        <v>337</v>
      </c>
      <c r="AQ20" s="814" t="s">
        <v>39</v>
      </c>
      <c r="AR20" s="828"/>
    </row>
    <row r="21" spans="1:46" s="731" customFormat="1">
      <c r="A21" s="733"/>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9" t="s">
        <v>513</v>
      </c>
      <c r="AL21" s="762"/>
      <c r="AM21" s="762"/>
      <c r="AN21" s="779"/>
      <c r="AO21" s="792">
        <v>24.57</v>
      </c>
      <c r="AP21" s="802">
        <v>21</v>
      </c>
      <c r="AQ21" s="815">
        <v>3.57</v>
      </c>
      <c r="AR21" s="742"/>
      <c r="AS21" s="834"/>
      <c r="AT21" s="733"/>
    </row>
    <row r="22" spans="1:46" s="731" customFormat="1">
      <c r="A22" s="733"/>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9" t="s">
        <v>460</v>
      </c>
      <c r="AL22" s="762"/>
      <c r="AM22" s="762"/>
      <c r="AN22" s="779"/>
      <c r="AO22" s="793">
        <v>91.8</v>
      </c>
      <c r="AP22" s="803">
        <v>95.5</v>
      </c>
      <c r="AQ22" s="816">
        <v>-3.7</v>
      </c>
      <c r="AR22" s="804"/>
      <c r="AS22" s="834"/>
      <c r="AT22" s="733"/>
    </row>
    <row r="23" spans="1:46" s="731" customFormat="1">
      <c r="A23" s="733"/>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804"/>
      <c r="AQ23" s="804"/>
      <c r="AR23" s="804"/>
      <c r="AS23" s="834"/>
      <c r="AT23" s="733"/>
    </row>
    <row r="24" spans="1:46" s="731" customFormat="1">
      <c r="A24" s="733"/>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804"/>
      <c r="AQ24" s="804"/>
      <c r="AR24" s="804"/>
      <c r="AS24" s="834"/>
      <c r="AT24" s="733"/>
    </row>
    <row r="25" spans="1:46" s="731" customFormat="1">
      <c r="A25" s="734"/>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805"/>
      <c r="AQ25" s="805"/>
      <c r="AR25" s="805"/>
      <c r="AS25" s="835"/>
      <c r="AT25" s="733"/>
    </row>
    <row r="26" spans="1:46" s="731" customFormat="1">
      <c r="A26" s="735" t="s">
        <v>514</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42"/>
    </row>
    <row r="27" spans="1:46">
      <c r="A27" s="736"/>
      <c r="AO27" s="741"/>
      <c r="AP27" s="741"/>
      <c r="AQ27" s="741"/>
      <c r="AR27" s="741"/>
      <c r="AS27" s="741"/>
      <c r="AT27" s="741"/>
    </row>
    <row r="28" spans="1:46" ht="17.25">
      <c r="A28" s="732" t="s">
        <v>265</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836"/>
    </row>
    <row r="29" spans="1:46">
      <c r="A29" s="730"/>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2" t="s">
        <v>62</v>
      </c>
      <c r="AL29" s="742"/>
      <c r="AM29" s="742"/>
      <c r="AN29" s="742"/>
      <c r="AO29" s="741"/>
      <c r="AP29" s="741"/>
      <c r="AQ29" s="741"/>
      <c r="AR29" s="741"/>
      <c r="AS29" s="837"/>
    </row>
    <row r="30" spans="1:46" ht="13.5" customHeight="1">
      <c r="A30" s="73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4"/>
      <c r="AL30" s="757"/>
      <c r="AM30" s="757"/>
      <c r="AN30" s="774"/>
      <c r="AO30" s="787" t="s">
        <v>91</v>
      </c>
      <c r="AP30" s="799"/>
      <c r="AQ30" s="810" t="s">
        <v>505</v>
      </c>
      <c r="AR30" s="824"/>
    </row>
    <row r="31" spans="1:46">
      <c r="A31" s="730"/>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5"/>
      <c r="AL31" s="758"/>
      <c r="AM31" s="758"/>
      <c r="AN31" s="775"/>
      <c r="AO31" s="788"/>
      <c r="AP31" s="800" t="s">
        <v>506</v>
      </c>
      <c r="AQ31" s="811" t="s">
        <v>507</v>
      </c>
      <c r="AR31" s="825" t="s">
        <v>508</v>
      </c>
    </row>
    <row r="32" spans="1:46" ht="27" customHeight="1">
      <c r="A32" s="730"/>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50" t="s">
        <v>515</v>
      </c>
      <c r="AL32" s="763"/>
      <c r="AM32" s="763"/>
      <c r="AN32" s="780"/>
      <c r="AO32" s="790">
        <v>744576</v>
      </c>
      <c r="AP32" s="790">
        <v>234512</v>
      </c>
      <c r="AQ32" s="817">
        <v>141939</v>
      </c>
      <c r="AR32" s="827">
        <v>65.2</v>
      </c>
    </row>
    <row r="33" spans="1:46" ht="13.5" customHeight="1">
      <c r="A33" s="730"/>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50" t="s">
        <v>516</v>
      </c>
      <c r="AL33" s="763"/>
      <c r="AM33" s="763"/>
      <c r="AN33" s="780"/>
      <c r="AO33" s="790" t="s">
        <v>202</v>
      </c>
      <c r="AP33" s="790" t="s">
        <v>202</v>
      </c>
      <c r="AQ33" s="817" t="s">
        <v>202</v>
      </c>
      <c r="AR33" s="827" t="s">
        <v>202</v>
      </c>
    </row>
    <row r="34" spans="1:46" ht="27" customHeight="1">
      <c r="A34" s="730"/>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50" t="s">
        <v>517</v>
      </c>
      <c r="AL34" s="763"/>
      <c r="AM34" s="763"/>
      <c r="AN34" s="780"/>
      <c r="AO34" s="790" t="s">
        <v>202</v>
      </c>
      <c r="AP34" s="790" t="s">
        <v>202</v>
      </c>
      <c r="AQ34" s="817" t="s">
        <v>202</v>
      </c>
      <c r="AR34" s="827" t="s">
        <v>202</v>
      </c>
    </row>
    <row r="35" spans="1:46" ht="27" customHeight="1">
      <c r="A35" s="730"/>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50" t="s">
        <v>518</v>
      </c>
      <c r="AL35" s="763"/>
      <c r="AM35" s="763"/>
      <c r="AN35" s="780"/>
      <c r="AO35" s="790">
        <v>163090</v>
      </c>
      <c r="AP35" s="790">
        <v>51367</v>
      </c>
      <c r="AQ35" s="817">
        <v>33103</v>
      </c>
      <c r="AR35" s="827">
        <v>55.2</v>
      </c>
    </row>
    <row r="36" spans="1:46" ht="27" customHeight="1">
      <c r="A36" s="730"/>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50" t="s">
        <v>33</v>
      </c>
      <c r="AL36" s="763"/>
      <c r="AM36" s="763"/>
      <c r="AN36" s="780"/>
      <c r="AO36" s="790">
        <v>24395</v>
      </c>
      <c r="AP36" s="790">
        <v>7683</v>
      </c>
      <c r="AQ36" s="817">
        <v>3141</v>
      </c>
      <c r="AR36" s="827">
        <v>144.6</v>
      </c>
    </row>
    <row r="37" spans="1:46" ht="13.5" customHeight="1">
      <c r="A37" s="730"/>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50" t="s">
        <v>350</v>
      </c>
      <c r="AL37" s="763"/>
      <c r="AM37" s="763"/>
      <c r="AN37" s="780"/>
      <c r="AO37" s="790">
        <v>5479</v>
      </c>
      <c r="AP37" s="790">
        <v>1726</v>
      </c>
      <c r="AQ37" s="817">
        <v>429</v>
      </c>
      <c r="AR37" s="827">
        <v>302.3</v>
      </c>
    </row>
    <row r="38" spans="1:46" ht="27" customHeight="1">
      <c r="A38" s="730"/>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51" t="s">
        <v>519</v>
      </c>
      <c r="AL38" s="764"/>
      <c r="AM38" s="764"/>
      <c r="AN38" s="781"/>
      <c r="AO38" s="794" t="s">
        <v>202</v>
      </c>
      <c r="AP38" s="794" t="s">
        <v>202</v>
      </c>
      <c r="AQ38" s="818">
        <v>16</v>
      </c>
      <c r="AR38" s="816" t="s">
        <v>202</v>
      </c>
      <c r="AS38" s="837"/>
    </row>
    <row r="39" spans="1:46">
      <c r="A39" s="730"/>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51" t="s">
        <v>89</v>
      </c>
      <c r="AL39" s="764"/>
      <c r="AM39" s="764"/>
      <c r="AN39" s="781"/>
      <c r="AO39" s="790" t="s">
        <v>202</v>
      </c>
      <c r="AP39" s="790" t="s">
        <v>202</v>
      </c>
      <c r="AQ39" s="817">
        <v>-2776</v>
      </c>
      <c r="AR39" s="827" t="s">
        <v>202</v>
      </c>
      <c r="AS39" s="837"/>
    </row>
    <row r="40" spans="1:46" ht="27" customHeight="1">
      <c r="A40" s="730"/>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50" t="s">
        <v>520</v>
      </c>
      <c r="AL40" s="763"/>
      <c r="AM40" s="763"/>
      <c r="AN40" s="780"/>
      <c r="AO40" s="790">
        <v>-778127</v>
      </c>
      <c r="AP40" s="790">
        <v>-245079</v>
      </c>
      <c r="AQ40" s="817">
        <v>-127875</v>
      </c>
      <c r="AR40" s="827">
        <v>91.7</v>
      </c>
      <c r="AS40" s="837"/>
    </row>
    <row r="41" spans="1:46">
      <c r="A41" s="730"/>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52" t="s">
        <v>388</v>
      </c>
      <c r="AL41" s="765"/>
      <c r="AM41" s="765"/>
      <c r="AN41" s="782"/>
      <c r="AO41" s="790">
        <v>159413</v>
      </c>
      <c r="AP41" s="790">
        <v>50209</v>
      </c>
      <c r="AQ41" s="817">
        <v>47977</v>
      </c>
      <c r="AR41" s="827">
        <v>4.7</v>
      </c>
      <c r="AS41" s="837"/>
    </row>
    <row r="42" spans="1:46">
      <c r="A42" s="730"/>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53"/>
      <c r="AL42" s="741"/>
      <c r="AM42" s="741"/>
      <c r="AN42" s="741"/>
      <c r="AO42" s="741"/>
      <c r="AP42" s="741"/>
      <c r="AQ42" s="804"/>
      <c r="AR42" s="804"/>
      <c r="AS42" s="837"/>
    </row>
    <row r="43" spans="1:46">
      <c r="A43" s="730"/>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806"/>
      <c r="AQ43" s="804"/>
      <c r="AR43" s="741"/>
      <c r="AS43" s="837"/>
    </row>
    <row r="44" spans="1:46">
      <c r="A44" s="730"/>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804"/>
      <c r="AR44" s="741"/>
    </row>
    <row r="45" spans="1:46">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819"/>
      <c r="AR45" s="737"/>
      <c r="AS45" s="737"/>
      <c r="AT45" s="741"/>
    </row>
    <row r="46" spans="1:46">
      <c r="A46" s="738"/>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41"/>
    </row>
    <row r="47" spans="1:46" ht="17.25" customHeight="1">
      <c r="A47" s="739" t="s">
        <v>521</v>
      </c>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row>
    <row r="48" spans="1:46">
      <c r="A48" s="730"/>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38" t="s">
        <v>522</v>
      </c>
      <c r="AL48" s="738"/>
      <c r="AM48" s="738"/>
      <c r="AN48" s="738"/>
      <c r="AO48" s="738"/>
      <c r="AP48" s="738"/>
      <c r="AQ48" s="805"/>
      <c r="AR48" s="738"/>
    </row>
    <row r="49" spans="1:44" ht="13.5" customHeight="1">
      <c r="A49" s="730"/>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54"/>
      <c r="AL49" s="766"/>
      <c r="AM49" s="770" t="s">
        <v>91</v>
      </c>
      <c r="AN49" s="783" t="s">
        <v>447</v>
      </c>
      <c r="AO49" s="795"/>
      <c r="AP49" s="795"/>
      <c r="AQ49" s="795"/>
      <c r="AR49" s="829"/>
    </row>
    <row r="50" spans="1:44">
      <c r="A50" s="730"/>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55"/>
      <c r="AL50" s="767"/>
      <c r="AM50" s="771"/>
      <c r="AN50" s="784" t="s">
        <v>497</v>
      </c>
      <c r="AO50" s="796" t="s">
        <v>498</v>
      </c>
      <c r="AP50" s="807" t="s">
        <v>523</v>
      </c>
      <c r="AQ50" s="820" t="s">
        <v>383</v>
      </c>
      <c r="AR50" s="830" t="s">
        <v>524</v>
      </c>
    </row>
    <row r="51" spans="1:44">
      <c r="A51" s="730"/>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54" t="s">
        <v>525</v>
      </c>
      <c r="AL51" s="766"/>
      <c r="AM51" s="772">
        <v>2057488</v>
      </c>
      <c r="AN51" s="785">
        <v>592936</v>
      </c>
      <c r="AO51" s="797">
        <v>2</v>
      </c>
      <c r="AP51" s="808">
        <v>268375</v>
      </c>
      <c r="AQ51" s="821">
        <v>-1.2</v>
      </c>
      <c r="AR51" s="831">
        <v>3.2</v>
      </c>
    </row>
    <row r="52" spans="1:44">
      <c r="A52" s="730"/>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56"/>
      <c r="AL52" s="768" t="s">
        <v>275</v>
      </c>
      <c r="AM52" s="773">
        <v>758581</v>
      </c>
      <c r="AN52" s="786">
        <v>218611</v>
      </c>
      <c r="AO52" s="798">
        <v>-8.9</v>
      </c>
      <c r="AP52" s="809">
        <v>119602</v>
      </c>
      <c r="AQ52" s="822">
        <v>1.5</v>
      </c>
      <c r="AR52" s="832">
        <v>-10.4</v>
      </c>
    </row>
    <row r="53" spans="1:44">
      <c r="A53" s="730"/>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54" t="s">
        <v>486</v>
      </c>
      <c r="AL53" s="766"/>
      <c r="AM53" s="772">
        <v>3151851</v>
      </c>
      <c r="AN53" s="785">
        <v>925926</v>
      </c>
      <c r="AO53" s="797">
        <v>56.2</v>
      </c>
      <c r="AP53" s="808">
        <v>301035</v>
      </c>
      <c r="AQ53" s="821">
        <v>12.2</v>
      </c>
      <c r="AR53" s="831">
        <v>44</v>
      </c>
    </row>
    <row r="54" spans="1:44">
      <c r="A54" s="730"/>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56"/>
      <c r="AL54" s="768" t="s">
        <v>275</v>
      </c>
      <c r="AM54" s="773">
        <v>1722633</v>
      </c>
      <c r="AN54" s="786">
        <v>506061</v>
      </c>
      <c r="AO54" s="798">
        <v>131.5</v>
      </c>
      <c r="AP54" s="809">
        <v>154376</v>
      </c>
      <c r="AQ54" s="822">
        <v>29.1</v>
      </c>
      <c r="AR54" s="832">
        <v>102.4</v>
      </c>
    </row>
    <row r="55" spans="1:44">
      <c r="A55" s="730"/>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54" t="s">
        <v>320</v>
      </c>
      <c r="AL55" s="766"/>
      <c r="AM55" s="772">
        <v>1999365</v>
      </c>
      <c r="AN55" s="785">
        <v>598075</v>
      </c>
      <c r="AO55" s="797">
        <v>-35.4</v>
      </c>
      <c r="AP55" s="808">
        <v>330026</v>
      </c>
      <c r="AQ55" s="821">
        <v>9.6</v>
      </c>
      <c r="AR55" s="831">
        <v>-45</v>
      </c>
    </row>
    <row r="56" spans="1:44">
      <c r="A56" s="73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56"/>
      <c r="AL56" s="768" t="s">
        <v>275</v>
      </c>
      <c r="AM56" s="773">
        <v>1217655</v>
      </c>
      <c r="AN56" s="786">
        <v>364240</v>
      </c>
      <c r="AO56" s="798">
        <v>-28</v>
      </c>
      <c r="AP56" s="809">
        <v>141075</v>
      </c>
      <c r="AQ56" s="822">
        <v>-8.6</v>
      </c>
      <c r="AR56" s="832">
        <v>-19.399999999999999</v>
      </c>
    </row>
    <row r="57" spans="1:44">
      <c r="A57" s="730"/>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54" t="s">
        <v>139</v>
      </c>
      <c r="AL57" s="766"/>
      <c r="AM57" s="772">
        <v>1979430</v>
      </c>
      <c r="AN57" s="785">
        <v>611690</v>
      </c>
      <c r="AO57" s="797">
        <v>2.2999999999999998</v>
      </c>
      <c r="AP57" s="808">
        <v>278179</v>
      </c>
      <c r="AQ57" s="821">
        <v>-15.7</v>
      </c>
      <c r="AR57" s="831">
        <v>18</v>
      </c>
    </row>
    <row r="58" spans="1:44">
      <c r="A58" s="730"/>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56"/>
      <c r="AL58" s="768" t="s">
        <v>275</v>
      </c>
      <c r="AM58" s="773">
        <v>1200995</v>
      </c>
      <c r="AN58" s="786">
        <v>371136</v>
      </c>
      <c r="AO58" s="798">
        <v>1.9</v>
      </c>
      <c r="AP58" s="809">
        <v>122182</v>
      </c>
      <c r="AQ58" s="822">
        <v>-13.4</v>
      </c>
      <c r="AR58" s="832">
        <v>15.3</v>
      </c>
    </row>
    <row r="59" spans="1:44">
      <c r="A59" s="730"/>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54" t="s">
        <v>526</v>
      </c>
      <c r="AL59" s="766"/>
      <c r="AM59" s="772">
        <v>1455462</v>
      </c>
      <c r="AN59" s="785">
        <v>458413</v>
      </c>
      <c r="AO59" s="797">
        <v>-25.1</v>
      </c>
      <c r="AP59" s="808">
        <v>283153</v>
      </c>
      <c r="AQ59" s="821">
        <v>1.8</v>
      </c>
      <c r="AR59" s="831">
        <v>-26.9</v>
      </c>
    </row>
    <row r="60" spans="1:44">
      <c r="A60" s="730"/>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56"/>
      <c r="AL60" s="768" t="s">
        <v>275</v>
      </c>
      <c r="AM60" s="773">
        <v>756123</v>
      </c>
      <c r="AN60" s="786">
        <v>238149</v>
      </c>
      <c r="AO60" s="798">
        <v>-35.799999999999997</v>
      </c>
      <c r="AP60" s="809">
        <v>127593</v>
      </c>
      <c r="AQ60" s="822">
        <v>4.4000000000000004</v>
      </c>
      <c r="AR60" s="832">
        <v>-40.200000000000003</v>
      </c>
    </row>
    <row r="61" spans="1:44">
      <c r="A61" s="730"/>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54" t="s">
        <v>416</v>
      </c>
      <c r="AL61" s="769"/>
      <c r="AM61" s="772">
        <v>2128719</v>
      </c>
      <c r="AN61" s="785">
        <v>637408</v>
      </c>
      <c r="AO61" s="797">
        <v>0</v>
      </c>
      <c r="AP61" s="808">
        <v>292154</v>
      </c>
      <c r="AQ61" s="823">
        <v>1.3</v>
      </c>
      <c r="AR61" s="831">
        <v>-1.3</v>
      </c>
    </row>
    <row r="62" spans="1:44">
      <c r="A62" s="730"/>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56"/>
      <c r="AL62" s="768" t="s">
        <v>275</v>
      </c>
      <c r="AM62" s="773">
        <v>1131197</v>
      </c>
      <c r="AN62" s="786">
        <v>339639</v>
      </c>
      <c r="AO62" s="798">
        <v>12.1</v>
      </c>
      <c r="AP62" s="809">
        <v>132966</v>
      </c>
      <c r="AQ62" s="822">
        <v>2.6</v>
      </c>
      <c r="AR62" s="832">
        <v>9.5</v>
      </c>
    </row>
    <row r="63" spans="1:44">
      <c r="A63" s="730"/>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row>
    <row r="64" spans="1:44">
      <c r="A64" s="730"/>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row>
    <row r="65" spans="1:46">
      <c r="A65" s="730"/>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row>
    <row r="66" spans="1:46">
      <c r="A66" s="740"/>
      <c r="B66" s="738"/>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838"/>
    </row>
    <row r="67" spans="1:46" ht="13.5" hidden="1" customHeight="1">
      <c r="AK67" s="741"/>
      <c r="AL67" s="741"/>
      <c r="AM67" s="741"/>
      <c r="AN67" s="741"/>
      <c r="AO67" s="741"/>
      <c r="AP67" s="741"/>
      <c r="AQ67" s="741"/>
      <c r="AR67" s="741"/>
      <c r="AS67" s="741"/>
      <c r="AT67" s="741"/>
    </row>
    <row r="68" spans="1:46" ht="13.5" hidden="1" customHeight="1">
      <c r="AK68" s="741"/>
      <c r="AL68" s="741"/>
      <c r="AM68" s="741"/>
      <c r="AN68" s="741"/>
      <c r="AO68" s="741"/>
      <c r="AP68" s="741"/>
      <c r="AQ68" s="741"/>
      <c r="AR68" s="741"/>
    </row>
    <row r="69" spans="1:46" ht="13.5" hidden="1" customHeight="1">
      <c r="AK69" s="741"/>
      <c r="AL69" s="741"/>
      <c r="AM69" s="741"/>
      <c r="AN69" s="741"/>
      <c r="AO69" s="741"/>
      <c r="AP69" s="741"/>
      <c r="AQ69" s="741"/>
      <c r="AR69" s="741"/>
    </row>
    <row r="70" spans="1:46" hidden="1">
      <c r="AK70" s="741"/>
      <c r="AL70" s="741"/>
      <c r="AM70" s="741"/>
      <c r="AN70" s="741"/>
      <c r="AO70" s="741"/>
      <c r="AP70" s="741"/>
      <c r="AQ70" s="741"/>
      <c r="AR70" s="741"/>
    </row>
    <row r="71" spans="1:46" hidden="1">
      <c r="AK71" s="741"/>
      <c r="AL71" s="741"/>
      <c r="AM71" s="741"/>
      <c r="AN71" s="741"/>
      <c r="AO71" s="741"/>
      <c r="AP71" s="741"/>
      <c r="AQ71" s="741"/>
      <c r="AR71" s="741"/>
    </row>
    <row r="72" spans="1:46" hidden="1">
      <c r="AK72" s="741"/>
      <c r="AL72" s="741"/>
      <c r="AM72" s="741"/>
      <c r="AN72" s="741"/>
      <c r="AO72" s="741"/>
      <c r="AP72" s="741"/>
      <c r="AQ72" s="741"/>
      <c r="AR72" s="741"/>
    </row>
    <row r="73" spans="1:46" hidden="1">
      <c r="AK73" s="741"/>
      <c r="AL73" s="741"/>
      <c r="AM73" s="741"/>
      <c r="AN73" s="741"/>
      <c r="AO73" s="741"/>
      <c r="AP73" s="741"/>
      <c r="AQ73" s="741"/>
      <c r="AR73" s="741"/>
    </row>
  </sheetData>
  <sheetProtection algorithmName="SHA-512" hashValue="RFc+ED8rqzTPGOrmhj1hpTHn5ed4kFfVXhielh2B68eJY2/8/xH5Wr0bucxSRSyqEpFUD3dcuc58rbc07xNV8Q==" saltValue="XYaQJ3hFQN4sC4pgQ7dNh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61" zoomScale="70" zoomScaleNormal="70" zoomScaleSheetLayoutView="55" workbookViewId="0">
      <selection activeCell="CT116" sqref="CT116"/>
    </sheetView>
  </sheetViews>
  <sheetFormatPr defaultColWidth="0" defaultRowHeight="13.5" customHeight="1" zeroHeight="1"/>
  <cols>
    <col min="1" max="125" width="2.5" style="727" customWidth="1"/>
    <col min="126" max="16384" width="9" style="728" hidden="1" customWidth="1"/>
  </cols>
  <sheetData>
    <row r="1" spans="2:125"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2:125">
      <c r="B2" s="728"/>
      <c r="DG2" s="728"/>
    </row>
    <row r="3" spans="2: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H3" s="728"/>
      <c r="DI3" s="728"/>
      <c r="DJ3" s="728"/>
      <c r="DK3" s="728"/>
      <c r="DL3" s="728"/>
      <c r="DM3" s="728"/>
      <c r="DN3" s="728"/>
      <c r="DO3" s="728"/>
      <c r="DP3" s="728"/>
      <c r="DQ3" s="728"/>
      <c r="DR3" s="728"/>
      <c r="DS3" s="728"/>
      <c r="DT3" s="728"/>
      <c r="DU3" s="728"/>
    </row>
    <row r="4" spans="2:125"/>
    <row r="5" spans="2:125"/>
    <row r="6" spans="2:125"/>
    <row r="7" spans="2:125"/>
    <row r="8" spans="2:125"/>
    <row r="9" spans="2:125">
      <c r="DU9" s="728"/>
    </row>
    <row r="10" spans="2:125"/>
    <row r="11" spans="2:125"/>
    <row r="12" spans="2:125"/>
    <row r="13" spans="2:125"/>
    <row r="14" spans="2:125"/>
    <row r="15" spans="2:125"/>
    <row r="16" spans="2:125"/>
    <row r="17" spans="125:125">
      <c r="DU17" s="728"/>
    </row>
    <row r="18" spans="125:125"/>
    <row r="19" spans="125:125"/>
    <row r="20" spans="125:125">
      <c r="DU20" s="728"/>
    </row>
    <row r="21" spans="125:125">
      <c r="DU21" s="728"/>
    </row>
    <row r="22" spans="125:125"/>
    <row r="23" spans="125:125"/>
    <row r="24" spans="125:125"/>
    <row r="25" spans="125:125"/>
    <row r="26" spans="125:125"/>
    <row r="27" spans="125:125"/>
    <row r="28" spans="125:125">
      <c r="DU28" s="728"/>
    </row>
    <row r="29" spans="125:125"/>
    <row r="30" spans="125:125"/>
    <row r="31" spans="125:125"/>
    <row r="32" spans="125:125"/>
    <row r="33" spans="2:125">
      <c r="B33" s="728"/>
      <c r="G33" s="728"/>
      <c r="I33" s="728"/>
    </row>
    <row r="34" spans="2:125">
      <c r="C34" s="728"/>
      <c r="P34" s="728"/>
      <c r="DE34" s="728"/>
      <c r="DH34" s="728"/>
    </row>
    <row r="35" spans="2:125">
      <c r="D35" s="728"/>
      <c r="E35" s="728"/>
      <c r="DG35" s="728"/>
      <c r="DJ35" s="728"/>
      <c r="DP35" s="728"/>
      <c r="DQ35" s="728"/>
      <c r="DR35" s="728"/>
      <c r="DS35" s="728"/>
      <c r="DT35" s="728"/>
      <c r="DU35" s="728"/>
    </row>
    <row r="36" spans="2:125">
      <c r="F36" s="728"/>
      <c r="H36" s="728"/>
      <c r="J36" s="728"/>
      <c r="K36" s="728"/>
      <c r="L36" s="728"/>
      <c r="M36" s="728"/>
      <c r="N36" s="728"/>
      <c r="O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F36" s="728"/>
      <c r="DI36" s="728"/>
      <c r="DK36" s="728"/>
      <c r="DL36" s="728"/>
      <c r="DM36" s="728"/>
      <c r="DN36" s="728"/>
      <c r="DO36" s="728"/>
      <c r="DP36" s="728"/>
      <c r="DQ36" s="728"/>
      <c r="DR36" s="728"/>
      <c r="DS36" s="728"/>
      <c r="DT36" s="728"/>
      <c r="DU36" s="728"/>
    </row>
    <row r="37" spans="2:125">
      <c r="DU37" s="728"/>
    </row>
    <row r="38" spans="2:125">
      <c r="DT38" s="728"/>
      <c r="DU38" s="728"/>
    </row>
    <row r="39" spans="2:125"/>
    <row r="40" spans="2:125">
      <c r="DH40" s="728"/>
    </row>
    <row r="41" spans="2:125">
      <c r="DE41" s="728"/>
    </row>
    <row r="42" spans="2:125">
      <c r="DG42" s="728"/>
      <c r="DJ42" s="728"/>
    </row>
    <row r="43" spans="2:125">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F43" s="728"/>
      <c r="DI43" s="728"/>
      <c r="DK43" s="728"/>
      <c r="DL43" s="728"/>
      <c r="DM43" s="728"/>
      <c r="DN43" s="728"/>
      <c r="DO43" s="728"/>
      <c r="DP43" s="728"/>
      <c r="DQ43" s="728"/>
      <c r="DR43" s="728"/>
      <c r="DS43" s="728"/>
      <c r="DT43" s="728"/>
      <c r="DU43" s="728"/>
    </row>
    <row r="44" spans="2:125">
      <c r="DU44" s="728"/>
    </row>
    <row r="45" spans="2:125"/>
    <row r="46" spans="2:125"/>
    <row r="47" spans="2:125"/>
    <row r="48" spans="2:125">
      <c r="DT48" s="728"/>
      <c r="DU48" s="728"/>
    </row>
    <row r="49" spans="120:125">
      <c r="DU49" s="728"/>
    </row>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6:125"/>
    <row r="82" spans="116:125">
      <c r="DL82" s="728"/>
    </row>
    <row r="83" spans="116:125">
      <c r="DM83" s="728"/>
      <c r="DN83" s="728"/>
      <c r="DO83" s="728"/>
      <c r="DP83" s="728"/>
      <c r="DQ83" s="728"/>
      <c r="DR83" s="728"/>
      <c r="DS83" s="728"/>
      <c r="DT83" s="728"/>
      <c r="DU83" s="728"/>
    </row>
    <row r="84" spans="116:125"/>
    <row r="85" spans="116:125"/>
    <row r="86" spans="116:125"/>
    <row r="87" spans="116:125"/>
    <row r="88" spans="116:125">
      <c r="DU88" s="728"/>
    </row>
    <row r="89" spans="116:125"/>
    <row r="90" spans="116:125"/>
    <row r="91" spans="116:125"/>
    <row r="92" spans="116:125" ht="13.5" customHeight="1"/>
    <row r="93" spans="116:125" ht="13.5" customHeight="1"/>
    <row r="94" spans="116:125" ht="13.5" customHeight="1">
      <c r="DS94" s="728"/>
      <c r="DT94" s="728"/>
      <c r="DU94" s="728"/>
    </row>
    <row r="95" spans="116:125" ht="13.5" customHeight="1">
      <c r="DU95" s="728"/>
    </row>
    <row r="96" spans="116: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104</v>
      </c>
    </row>
    <row r="120" spans="125:125" ht="13.5" hidden="1" customHeight="1"/>
    <row r="121" spans="125:125" ht="13.5" hidden="1" customHeight="1">
      <c r="DU121" s="728"/>
    </row>
  </sheetData>
  <sheetProtection algorithmName="SHA-512" hashValue="BZdTLFgepTmW4jSTN+/8jK/mUflJYH3Ivegrc/yJAzUMX1jXUyqyK8U1qyUpNd8S/irYNW3mK8Ibu1ZTaQlE3A==" saltValue="CLTnC1wI2SM8DxXK97K7EQ=="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B58" zoomScale="70" zoomScaleNormal="70" zoomScaleSheetLayoutView="55" workbookViewId="0">
      <selection activeCell="AC116" sqref="AC116"/>
    </sheetView>
  </sheetViews>
  <sheetFormatPr defaultColWidth="0" defaultRowHeight="13.5" customHeight="1" zeroHeight="1"/>
  <cols>
    <col min="1" max="125" width="2.5" style="727" customWidth="1"/>
    <col min="126" max="142" width="0" style="728" hidden="1" customWidth="1"/>
    <col min="143"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T2" s="728"/>
    </row>
    <row r="3" spans="1:125">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8"/>
      <c r="G33" s="728"/>
      <c r="I33" s="728"/>
    </row>
    <row r="34" spans="2:125">
      <c r="C34" s="728"/>
      <c r="P34" s="728"/>
      <c r="R34" s="728"/>
      <c r="U34" s="728"/>
    </row>
    <row r="35" spans="2:125">
      <c r="D35" s="728"/>
      <c r="E35" s="728"/>
      <c r="T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row>
    <row r="36" spans="2:125">
      <c r="F36" s="728"/>
      <c r="H36" s="728"/>
      <c r="J36" s="728"/>
      <c r="K36" s="728"/>
      <c r="L36" s="728"/>
      <c r="M36" s="728"/>
      <c r="N36" s="728"/>
      <c r="O36" s="728"/>
      <c r="Q36" s="728"/>
      <c r="S36" s="728"/>
      <c r="V36" s="728"/>
    </row>
    <row r="37" spans="2:125"/>
    <row r="38" spans="2:125"/>
    <row r="39" spans="2:125"/>
    <row r="40" spans="2:125">
      <c r="U40" s="728"/>
    </row>
    <row r="41" spans="2:125">
      <c r="R41" s="728"/>
    </row>
    <row r="42" spans="2:125">
      <c r="T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row>
    <row r="43" spans="2:125">
      <c r="Q43" s="728"/>
      <c r="S43" s="728"/>
      <c r="V43" s="72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104</v>
      </c>
    </row>
  </sheetData>
  <sheetProtection algorithmName="SHA-512" hashValue="CcCtXNqHDFnqhbLRqoRdmtr+ywxzy5Zvp7IoV6xyexJH24Uleac/Rd2HrtCyxxjsVTM9uJGIMq5s6akAKYp4QQ==" saltValue="OvHTwLGF59zkzYSyrrRi2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C10" zoomScale="70" zoomScaleNormal="70" zoomScaleSheetLayoutView="100" workbookViewId="0">
      <selection activeCell="P49" sqref="P49"/>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6"/>
      <c r="C45" s="736"/>
      <c r="D45" s="736"/>
      <c r="E45" s="736"/>
      <c r="F45" s="736"/>
      <c r="G45" s="736"/>
      <c r="H45" s="736"/>
      <c r="I45" s="736"/>
      <c r="J45" s="859" t="s">
        <v>2</v>
      </c>
    </row>
    <row r="46" spans="2:10" ht="29.25" customHeight="1">
      <c r="B46" s="839" t="s">
        <v>5</v>
      </c>
      <c r="C46" s="843"/>
      <c r="D46" s="843"/>
      <c r="E46" s="847" t="s">
        <v>17</v>
      </c>
      <c r="F46" s="851" t="s">
        <v>528</v>
      </c>
      <c r="G46" s="855" t="s">
        <v>529</v>
      </c>
      <c r="H46" s="855" t="s">
        <v>530</v>
      </c>
      <c r="I46" s="855" t="s">
        <v>531</v>
      </c>
      <c r="J46" s="860" t="s">
        <v>233</v>
      </c>
    </row>
    <row r="47" spans="2:10" ht="57.75" customHeight="1">
      <c r="B47" s="840"/>
      <c r="C47" s="844" t="s">
        <v>3</v>
      </c>
      <c r="D47" s="844"/>
      <c r="E47" s="848"/>
      <c r="F47" s="852">
        <v>22.63</v>
      </c>
      <c r="G47" s="856">
        <v>29.53</v>
      </c>
      <c r="H47" s="856">
        <v>34.61</v>
      </c>
      <c r="I47" s="856">
        <v>35.93</v>
      </c>
      <c r="J47" s="861">
        <v>34.76</v>
      </c>
    </row>
    <row r="48" spans="2:10" ht="57.75" customHeight="1">
      <c r="B48" s="841"/>
      <c r="C48" s="845" t="s">
        <v>9</v>
      </c>
      <c r="D48" s="845"/>
      <c r="E48" s="849"/>
      <c r="F48" s="853">
        <v>1.46</v>
      </c>
      <c r="G48" s="857">
        <v>1.05</v>
      </c>
      <c r="H48" s="857">
        <v>1.35</v>
      </c>
      <c r="I48" s="857">
        <v>1.33</v>
      </c>
      <c r="J48" s="862">
        <v>1.18</v>
      </c>
    </row>
    <row r="49" spans="2:10" ht="57.75" customHeight="1">
      <c r="B49" s="842"/>
      <c r="C49" s="846" t="s">
        <v>16</v>
      </c>
      <c r="D49" s="846"/>
      <c r="E49" s="850"/>
      <c r="F49" s="854">
        <v>4.72</v>
      </c>
      <c r="G49" s="858">
        <v>18.37</v>
      </c>
      <c r="H49" s="858">
        <v>10.35</v>
      </c>
      <c r="I49" s="858">
        <v>0.8</v>
      </c>
      <c r="J49" s="863">
        <v>1.0900000000000001</v>
      </c>
    </row>
    <row r="50" spans="2:10"/>
  </sheetData>
  <sheetProtection algorithmName="SHA-512" hashValue="wuXQghlh+NilbrfZNvg+70mtjWWVRVxDrFjU3Jt/y8ZgyVyKHIKWsCB1jqtOIYKXOLzcrUqpkVNE90WLiMeOZQ==" saltValue="yTiGHpngv76yh/lPdi1mn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D1"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4"/>
      <c r="B1" s="864"/>
      <c r="C1" s="864"/>
      <c r="D1" s="864"/>
      <c r="E1" s="864"/>
      <c r="F1" s="864"/>
      <c r="G1" s="864"/>
      <c r="H1" s="864"/>
      <c r="I1" s="864"/>
      <c r="J1" s="864"/>
      <c r="K1" s="864"/>
      <c r="L1" s="864"/>
      <c r="M1" s="864"/>
      <c r="N1" s="864"/>
      <c r="O1" s="864"/>
      <c r="P1" s="864"/>
    </row>
    <row r="2" spans="1:16" ht="16.5" customHeight="1">
      <c r="A2" s="864"/>
      <c r="B2" s="864"/>
      <c r="C2" s="864"/>
      <c r="D2" s="864"/>
      <c r="E2" s="864"/>
      <c r="F2" s="864"/>
      <c r="G2" s="864"/>
      <c r="H2" s="864"/>
      <c r="I2" s="864"/>
      <c r="J2" s="864"/>
      <c r="K2" s="864"/>
      <c r="L2" s="864"/>
      <c r="M2" s="864"/>
      <c r="N2" s="864"/>
      <c r="O2" s="864"/>
      <c r="P2" s="864"/>
    </row>
    <row r="3" spans="1:16" ht="16.5" customHeight="1">
      <c r="A3" s="864"/>
      <c r="B3" s="864"/>
      <c r="C3" s="864"/>
      <c r="D3" s="864"/>
      <c r="E3" s="864"/>
      <c r="F3" s="864"/>
      <c r="G3" s="864"/>
      <c r="H3" s="864"/>
      <c r="I3" s="864"/>
      <c r="J3" s="864"/>
      <c r="K3" s="864"/>
      <c r="L3" s="864"/>
      <c r="M3" s="864"/>
      <c r="N3" s="864"/>
      <c r="O3" s="864"/>
      <c r="P3" s="864"/>
    </row>
    <row r="4" spans="1:16" ht="16.5" customHeight="1">
      <c r="A4" s="864"/>
      <c r="B4" s="864"/>
      <c r="C4" s="864"/>
      <c r="D4" s="864"/>
      <c r="E4" s="864"/>
      <c r="F4" s="864"/>
      <c r="G4" s="864"/>
      <c r="H4" s="864"/>
      <c r="I4" s="864"/>
      <c r="J4" s="864"/>
      <c r="K4" s="864"/>
      <c r="L4" s="864"/>
      <c r="M4" s="864"/>
      <c r="N4" s="864"/>
      <c r="O4" s="864"/>
      <c r="P4" s="864"/>
    </row>
    <row r="5" spans="1:16" ht="16.5" customHeight="1">
      <c r="A5" s="864"/>
      <c r="B5" s="864"/>
      <c r="C5" s="864"/>
      <c r="D5" s="864"/>
      <c r="E5" s="864"/>
      <c r="F5" s="864"/>
      <c r="G5" s="864"/>
      <c r="H5" s="864"/>
      <c r="I5" s="864"/>
      <c r="J5" s="864"/>
      <c r="K5" s="864"/>
      <c r="L5" s="864"/>
      <c r="M5" s="864"/>
      <c r="N5" s="864"/>
      <c r="O5" s="864"/>
      <c r="P5" s="864"/>
    </row>
    <row r="6" spans="1:16" ht="16.5" customHeight="1">
      <c r="A6" s="864"/>
      <c r="B6" s="864"/>
      <c r="C6" s="864"/>
      <c r="D6" s="864"/>
      <c r="E6" s="864"/>
      <c r="F6" s="864"/>
      <c r="G6" s="864"/>
      <c r="H6" s="864"/>
      <c r="I6" s="864"/>
      <c r="J6" s="864"/>
      <c r="K6" s="864"/>
      <c r="L6" s="864"/>
      <c r="M6" s="864"/>
      <c r="N6" s="864"/>
      <c r="O6" s="864"/>
      <c r="P6" s="864"/>
    </row>
    <row r="7" spans="1:16" ht="16.5" customHeight="1">
      <c r="A7" s="864"/>
      <c r="B7" s="864"/>
      <c r="C7" s="864"/>
      <c r="D7" s="864"/>
      <c r="E7" s="864"/>
      <c r="F7" s="864"/>
      <c r="G7" s="864"/>
      <c r="H7" s="864"/>
      <c r="I7" s="864"/>
      <c r="J7" s="864"/>
      <c r="K7" s="864"/>
      <c r="L7" s="864"/>
      <c r="M7" s="864"/>
      <c r="N7" s="864"/>
      <c r="O7" s="864"/>
      <c r="P7" s="864"/>
    </row>
    <row r="8" spans="1:16" ht="16.5" customHeight="1">
      <c r="A8" s="864"/>
      <c r="B8" s="864"/>
      <c r="C8" s="864"/>
      <c r="D8" s="864"/>
      <c r="E8" s="864"/>
      <c r="F8" s="864"/>
      <c r="G8" s="864"/>
      <c r="H8" s="864"/>
      <c r="I8" s="864"/>
      <c r="J8" s="864"/>
      <c r="K8" s="864"/>
      <c r="L8" s="864"/>
      <c r="M8" s="864"/>
      <c r="N8" s="864"/>
      <c r="O8" s="864"/>
      <c r="P8" s="864"/>
    </row>
    <row r="9" spans="1:16" ht="16.5" customHeight="1">
      <c r="A9" s="864"/>
      <c r="B9" s="864"/>
      <c r="C9" s="864"/>
      <c r="D9" s="864"/>
      <c r="E9" s="864"/>
      <c r="F9" s="864"/>
      <c r="G9" s="864"/>
      <c r="H9" s="864"/>
      <c r="I9" s="864"/>
      <c r="J9" s="864"/>
      <c r="K9" s="864"/>
      <c r="L9" s="864"/>
      <c r="M9" s="864"/>
      <c r="N9" s="864"/>
      <c r="O9" s="864"/>
      <c r="P9" s="864"/>
    </row>
    <row r="10" spans="1:16" ht="16.5" customHeight="1">
      <c r="A10" s="864"/>
      <c r="B10" s="864"/>
      <c r="C10" s="864"/>
      <c r="D10" s="864"/>
      <c r="E10" s="864"/>
      <c r="F10" s="864"/>
      <c r="G10" s="864"/>
      <c r="H10" s="864"/>
      <c r="I10" s="864"/>
      <c r="J10" s="864"/>
      <c r="K10" s="864"/>
      <c r="L10" s="864"/>
      <c r="M10" s="864"/>
      <c r="N10" s="864"/>
      <c r="O10" s="864"/>
      <c r="P10" s="864"/>
    </row>
    <row r="11" spans="1:16" ht="16.5" customHeight="1">
      <c r="A11" s="864"/>
      <c r="B11" s="864"/>
      <c r="C11" s="864"/>
      <c r="D11" s="864"/>
      <c r="E11" s="864"/>
      <c r="F11" s="864"/>
      <c r="G11" s="864"/>
      <c r="H11" s="864"/>
      <c r="I11" s="864"/>
      <c r="J11" s="864"/>
      <c r="K11" s="864"/>
      <c r="L11" s="864"/>
      <c r="M11" s="864"/>
      <c r="N11" s="864"/>
      <c r="O11" s="864"/>
      <c r="P11" s="864"/>
    </row>
    <row r="12" spans="1:16" ht="16.5" customHeight="1">
      <c r="A12" s="864"/>
      <c r="B12" s="864"/>
      <c r="C12" s="864"/>
      <c r="D12" s="864"/>
      <c r="E12" s="864"/>
      <c r="F12" s="864"/>
      <c r="G12" s="864"/>
      <c r="H12" s="864"/>
      <c r="I12" s="864"/>
      <c r="J12" s="864"/>
      <c r="K12" s="864"/>
      <c r="L12" s="864"/>
      <c r="M12" s="864"/>
      <c r="N12" s="864"/>
      <c r="O12" s="864"/>
      <c r="P12" s="864"/>
    </row>
    <row r="13" spans="1:16" ht="16.5" customHeight="1">
      <c r="A13" s="864"/>
      <c r="B13" s="864"/>
      <c r="C13" s="864"/>
      <c r="D13" s="864"/>
      <c r="E13" s="864"/>
      <c r="F13" s="864"/>
      <c r="G13" s="864"/>
      <c r="H13" s="864"/>
      <c r="I13" s="864"/>
      <c r="J13" s="864"/>
      <c r="K13" s="864"/>
      <c r="L13" s="864"/>
      <c r="M13" s="864"/>
      <c r="N13" s="864"/>
      <c r="O13" s="864"/>
      <c r="P13" s="864"/>
    </row>
    <row r="14" spans="1:16" ht="16.5" customHeight="1">
      <c r="A14" s="864"/>
      <c r="B14" s="864"/>
      <c r="C14" s="864"/>
      <c r="D14" s="864"/>
      <c r="E14" s="864"/>
      <c r="F14" s="864"/>
      <c r="G14" s="864"/>
      <c r="H14" s="864"/>
      <c r="I14" s="864"/>
      <c r="J14" s="864"/>
      <c r="K14" s="864"/>
      <c r="L14" s="864"/>
      <c r="M14" s="864"/>
      <c r="N14" s="864"/>
      <c r="O14" s="864"/>
      <c r="P14" s="864"/>
    </row>
    <row r="15" spans="1:16" ht="16.5" customHeight="1">
      <c r="A15" s="864"/>
      <c r="B15" s="864"/>
      <c r="C15" s="864"/>
      <c r="D15" s="864"/>
      <c r="E15" s="864"/>
      <c r="F15" s="864"/>
      <c r="G15" s="864"/>
      <c r="H15" s="864"/>
      <c r="I15" s="864"/>
      <c r="J15" s="864"/>
      <c r="K15" s="864"/>
      <c r="L15" s="864"/>
      <c r="M15" s="864"/>
      <c r="N15" s="864"/>
      <c r="O15" s="864"/>
      <c r="P15" s="864"/>
    </row>
    <row r="16" spans="1:16" ht="16.5" customHeight="1">
      <c r="A16" s="864"/>
      <c r="B16" s="864"/>
      <c r="C16" s="864"/>
      <c r="D16" s="864"/>
      <c r="E16" s="864"/>
      <c r="F16" s="864"/>
      <c r="G16" s="864"/>
      <c r="H16" s="864"/>
      <c r="I16" s="864"/>
      <c r="J16" s="864"/>
      <c r="K16" s="864"/>
      <c r="L16" s="864"/>
      <c r="M16" s="864"/>
      <c r="N16" s="864"/>
      <c r="O16" s="864"/>
      <c r="P16" s="864"/>
    </row>
    <row r="17" spans="1:16" ht="16.5" customHeight="1">
      <c r="A17" s="864"/>
      <c r="B17" s="864"/>
      <c r="C17" s="864"/>
      <c r="D17" s="864"/>
      <c r="E17" s="864"/>
      <c r="F17" s="864"/>
      <c r="G17" s="864"/>
      <c r="H17" s="864"/>
      <c r="I17" s="864"/>
      <c r="J17" s="864"/>
      <c r="K17" s="864"/>
      <c r="L17" s="864"/>
      <c r="M17" s="864"/>
      <c r="N17" s="864"/>
      <c r="O17" s="864"/>
      <c r="P17" s="864"/>
    </row>
    <row r="18" spans="1:16" ht="16.5" customHeight="1">
      <c r="A18" s="864"/>
      <c r="B18" s="864"/>
      <c r="C18" s="864"/>
      <c r="D18" s="864"/>
      <c r="E18" s="864"/>
      <c r="F18" s="864"/>
      <c r="G18" s="864"/>
      <c r="H18" s="864"/>
      <c r="I18" s="864"/>
      <c r="J18" s="864"/>
      <c r="K18" s="864"/>
      <c r="L18" s="864"/>
      <c r="M18" s="864"/>
      <c r="N18" s="864"/>
      <c r="O18" s="864"/>
      <c r="P18" s="864"/>
    </row>
    <row r="19" spans="1:16" ht="16.5" customHeight="1">
      <c r="A19" s="864"/>
      <c r="B19" s="864"/>
      <c r="C19" s="864"/>
      <c r="D19" s="864"/>
      <c r="E19" s="864"/>
      <c r="F19" s="864"/>
      <c r="G19" s="864"/>
      <c r="H19" s="864"/>
      <c r="I19" s="864"/>
      <c r="J19" s="864"/>
      <c r="K19" s="864"/>
      <c r="L19" s="864"/>
      <c r="M19" s="864"/>
      <c r="N19" s="864"/>
      <c r="O19" s="864"/>
      <c r="P19" s="864"/>
    </row>
    <row r="20" spans="1:16" ht="16.5" customHeight="1">
      <c r="A20" s="864"/>
      <c r="B20" s="864"/>
      <c r="C20" s="864"/>
      <c r="D20" s="864"/>
      <c r="E20" s="864"/>
      <c r="F20" s="864"/>
      <c r="G20" s="864"/>
      <c r="H20" s="864"/>
      <c r="I20" s="864"/>
      <c r="J20" s="864"/>
      <c r="K20" s="864"/>
      <c r="L20" s="864"/>
      <c r="M20" s="864"/>
      <c r="N20" s="864"/>
      <c r="O20" s="864"/>
      <c r="P20" s="864"/>
    </row>
    <row r="21" spans="1:16" ht="16.5" customHeight="1">
      <c r="A21" s="864"/>
      <c r="B21" s="864"/>
      <c r="C21" s="864"/>
      <c r="D21" s="864"/>
      <c r="E21" s="864"/>
      <c r="F21" s="864"/>
      <c r="G21" s="864"/>
      <c r="H21" s="864"/>
      <c r="I21" s="864"/>
      <c r="J21" s="864"/>
      <c r="K21" s="864"/>
      <c r="L21" s="864"/>
      <c r="M21" s="864"/>
      <c r="N21" s="864"/>
      <c r="O21" s="864"/>
      <c r="P21" s="864"/>
    </row>
    <row r="22" spans="1:16" ht="16.5" customHeight="1">
      <c r="A22" s="864"/>
      <c r="B22" s="864"/>
      <c r="C22" s="864"/>
      <c r="D22" s="864"/>
      <c r="E22" s="864"/>
      <c r="F22" s="864"/>
      <c r="G22" s="864"/>
      <c r="H22" s="864"/>
      <c r="I22" s="864"/>
      <c r="J22" s="864"/>
      <c r="K22" s="864"/>
      <c r="L22" s="864"/>
      <c r="M22" s="864"/>
      <c r="N22" s="864"/>
      <c r="O22" s="864"/>
      <c r="P22" s="864"/>
    </row>
    <row r="23" spans="1:16" ht="16.5" customHeight="1">
      <c r="A23" s="864"/>
      <c r="B23" s="864"/>
      <c r="C23" s="864"/>
      <c r="D23" s="864"/>
      <c r="E23" s="864"/>
      <c r="F23" s="864"/>
      <c r="G23" s="864"/>
      <c r="H23" s="864"/>
      <c r="I23" s="864"/>
      <c r="J23" s="864"/>
      <c r="K23" s="864"/>
      <c r="L23" s="864"/>
      <c r="M23" s="864"/>
      <c r="N23" s="864"/>
      <c r="O23" s="864"/>
      <c r="P23" s="864"/>
    </row>
    <row r="24" spans="1:16" ht="16.5" customHeight="1">
      <c r="A24" s="864"/>
      <c r="B24" s="864"/>
      <c r="C24" s="864"/>
      <c r="D24" s="864"/>
      <c r="E24" s="864"/>
      <c r="F24" s="864"/>
      <c r="G24" s="864"/>
      <c r="H24" s="864"/>
      <c r="I24" s="864"/>
      <c r="J24" s="864"/>
      <c r="K24" s="864"/>
      <c r="L24" s="864"/>
      <c r="M24" s="864"/>
      <c r="N24" s="864"/>
      <c r="O24" s="864"/>
      <c r="P24" s="864"/>
    </row>
    <row r="25" spans="1:16" ht="16.5" customHeight="1">
      <c r="A25" s="864"/>
      <c r="B25" s="864"/>
      <c r="C25" s="864"/>
      <c r="D25" s="864"/>
      <c r="E25" s="864"/>
      <c r="F25" s="864"/>
      <c r="G25" s="864"/>
      <c r="H25" s="864"/>
      <c r="I25" s="864"/>
      <c r="J25" s="864"/>
      <c r="K25" s="864"/>
      <c r="L25" s="864"/>
      <c r="M25" s="864"/>
      <c r="N25" s="864"/>
      <c r="O25" s="864"/>
      <c r="P25" s="864"/>
    </row>
    <row r="26" spans="1:16" ht="16.5" customHeight="1">
      <c r="A26" s="864"/>
      <c r="B26" s="864"/>
      <c r="C26" s="864"/>
      <c r="D26" s="864"/>
      <c r="E26" s="864"/>
      <c r="F26" s="864"/>
      <c r="G26" s="864"/>
      <c r="H26" s="864"/>
      <c r="I26" s="864"/>
      <c r="J26" s="864"/>
      <c r="K26" s="864"/>
      <c r="L26" s="864"/>
      <c r="M26" s="864"/>
      <c r="N26" s="864"/>
      <c r="O26" s="864"/>
      <c r="P26" s="864"/>
    </row>
    <row r="27" spans="1:16" ht="16.5" customHeight="1">
      <c r="A27" s="864"/>
      <c r="B27" s="864"/>
      <c r="C27" s="864"/>
      <c r="D27" s="864"/>
      <c r="E27" s="864"/>
      <c r="F27" s="864"/>
      <c r="G27" s="864"/>
      <c r="H27" s="864"/>
      <c r="I27" s="864"/>
      <c r="J27" s="864"/>
      <c r="K27" s="864"/>
      <c r="L27" s="864"/>
      <c r="M27" s="864"/>
      <c r="N27" s="864"/>
      <c r="O27" s="864"/>
      <c r="P27" s="864"/>
    </row>
    <row r="28" spans="1:16" ht="16.5" customHeight="1">
      <c r="A28" s="864"/>
      <c r="B28" s="864"/>
      <c r="C28" s="864"/>
      <c r="D28" s="864"/>
      <c r="E28" s="864"/>
      <c r="F28" s="864"/>
      <c r="G28" s="864"/>
      <c r="H28" s="864"/>
      <c r="I28" s="864"/>
      <c r="J28" s="864"/>
      <c r="K28" s="864"/>
      <c r="L28" s="864"/>
      <c r="M28" s="864"/>
      <c r="N28" s="864"/>
      <c r="O28" s="864"/>
      <c r="P28" s="864"/>
    </row>
    <row r="29" spans="1:16" ht="16.5" customHeight="1">
      <c r="A29" s="864"/>
      <c r="B29" s="864"/>
      <c r="C29" s="864"/>
      <c r="D29" s="864"/>
      <c r="E29" s="864"/>
      <c r="F29" s="864"/>
      <c r="G29" s="864"/>
      <c r="H29" s="864"/>
      <c r="I29" s="864"/>
      <c r="J29" s="864"/>
      <c r="K29" s="864"/>
      <c r="L29" s="864"/>
      <c r="M29" s="864"/>
      <c r="N29" s="864"/>
      <c r="O29" s="864"/>
      <c r="P29" s="864"/>
    </row>
    <row r="30" spans="1:16" ht="16.5" customHeight="1">
      <c r="A30" s="864"/>
      <c r="B30" s="864"/>
      <c r="C30" s="864"/>
      <c r="D30" s="864"/>
      <c r="E30" s="864"/>
      <c r="F30" s="864"/>
      <c r="G30" s="864"/>
      <c r="H30" s="864"/>
      <c r="I30" s="864"/>
      <c r="J30" s="864"/>
      <c r="K30" s="864"/>
      <c r="L30" s="864"/>
      <c r="M30" s="864"/>
      <c r="N30" s="864"/>
      <c r="O30" s="864"/>
      <c r="P30" s="864"/>
    </row>
    <row r="31" spans="1:16" ht="16.5" customHeight="1">
      <c r="A31" s="864"/>
      <c r="B31" s="864"/>
      <c r="C31" s="864"/>
      <c r="D31" s="864"/>
      <c r="E31" s="864"/>
      <c r="F31" s="864"/>
      <c r="G31" s="864"/>
      <c r="H31" s="864"/>
      <c r="I31" s="864"/>
      <c r="J31" s="864"/>
      <c r="K31" s="864"/>
      <c r="L31" s="864"/>
      <c r="M31" s="864"/>
      <c r="N31" s="864"/>
      <c r="O31" s="864"/>
      <c r="P31" s="864"/>
    </row>
    <row r="32" spans="1:16" ht="31.5" customHeight="1">
      <c r="A32" s="864"/>
      <c r="B32" s="864"/>
      <c r="C32" s="864"/>
      <c r="D32" s="864"/>
      <c r="E32" s="864"/>
      <c r="F32" s="864"/>
      <c r="G32" s="864"/>
      <c r="H32" s="864"/>
      <c r="I32" s="864"/>
      <c r="J32" s="859" t="s">
        <v>2</v>
      </c>
      <c r="K32" s="864"/>
      <c r="L32" s="864"/>
      <c r="M32" s="864"/>
      <c r="N32" s="864"/>
      <c r="O32" s="864"/>
      <c r="P32" s="864"/>
    </row>
    <row r="33" spans="1:16" ht="39" customHeight="1">
      <c r="A33" s="864"/>
      <c r="B33" s="865" t="s">
        <v>11</v>
      </c>
      <c r="C33" s="871"/>
      <c r="D33" s="871"/>
      <c r="E33" s="876" t="s">
        <v>17</v>
      </c>
      <c r="F33" s="880" t="s">
        <v>528</v>
      </c>
      <c r="G33" s="885" t="s">
        <v>529</v>
      </c>
      <c r="H33" s="885" t="s">
        <v>530</v>
      </c>
      <c r="I33" s="885" t="s">
        <v>531</v>
      </c>
      <c r="J33" s="889" t="s">
        <v>233</v>
      </c>
      <c r="K33" s="864"/>
      <c r="L33" s="864"/>
      <c r="M33" s="864"/>
      <c r="N33" s="864"/>
      <c r="O33" s="864"/>
      <c r="P33" s="864"/>
    </row>
    <row r="34" spans="1:16" ht="39" customHeight="1">
      <c r="A34" s="864"/>
      <c r="B34" s="866"/>
      <c r="C34" s="872" t="s">
        <v>468</v>
      </c>
      <c r="D34" s="872"/>
      <c r="E34" s="877"/>
      <c r="F34" s="881">
        <v>13.66</v>
      </c>
      <c r="G34" s="886">
        <v>11.66</v>
      </c>
      <c r="H34" s="886">
        <v>7.12</v>
      </c>
      <c r="I34" s="886">
        <v>5.99</v>
      </c>
      <c r="J34" s="890">
        <v>7.95</v>
      </c>
      <c r="K34" s="864"/>
      <c r="L34" s="864"/>
      <c r="M34" s="864"/>
      <c r="N34" s="864"/>
      <c r="O34" s="864"/>
      <c r="P34" s="864"/>
    </row>
    <row r="35" spans="1:16" ht="39" customHeight="1">
      <c r="A35" s="864"/>
      <c r="B35" s="867"/>
      <c r="C35" s="873" t="s">
        <v>303</v>
      </c>
      <c r="D35" s="873"/>
      <c r="E35" s="878"/>
      <c r="F35" s="882">
        <v>4.e-002</v>
      </c>
      <c r="G35" s="887">
        <v>0</v>
      </c>
      <c r="H35" s="887">
        <v>0</v>
      </c>
      <c r="I35" s="887">
        <v>0</v>
      </c>
      <c r="J35" s="891">
        <v>1.87</v>
      </c>
      <c r="K35" s="864"/>
      <c r="L35" s="864"/>
      <c r="M35" s="864"/>
      <c r="N35" s="864"/>
      <c r="O35" s="864"/>
      <c r="P35" s="864"/>
    </row>
    <row r="36" spans="1:16" ht="39" customHeight="1">
      <c r="A36" s="864"/>
      <c r="B36" s="867"/>
      <c r="C36" s="873" t="s">
        <v>454</v>
      </c>
      <c r="D36" s="873"/>
      <c r="E36" s="878"/>
      <c r="F36" s="882">
        <v>1.46</v>
      </c>
      <c r="G36" s="887">
        <v>1.04</v>
      </c>
      <c r="H36" s="887">
        <v>1.34</v>
      </c>
      <c r="I36" s="887">
        <v>1.33</v>
      </c>
      <c r="J36" s="891">
        <v>1.17</v>
      </c>
      <c r="K36" s="864"/>
      <c r="L36" s="864"/>
      <c r="M36" s="864"/>
      <c r="N36" s="864"/>
      <c r="O36" s="864"/>
      <c r="P36" s="864"/>
    </row>
    <row r="37" spans="1:16" ht="39" customHeight="1">
      <c r="A37" s="864"/>
      <c r="B37" s="867"/>
      <c r="C37" s="873" t="s">
        <v>284</v>
      </c>
      <c r="D37" s="873"/>
      <c r="E37" s="878"/>
      <c r="F37" s="882">
        <v>0.2</v>
      </c>
      <c r="G37" s="887">
        <v>0.35</v>
      </c>
      <c r="H37" s="887">
        <v>0.41</v>
      </c>
      <c r="I37" s="887">
        <v>0.97</v>
      </c>
      <c r="J37" s="891">
        <v>0.86</v>
      </c>
      <c r="K37" s="864"/>
      <c r="L37" s="864"/>
      <c r="M37" s="864"/>
      <c r="N37" s="864"/>
      <c r="O37" s="864"/>
      <c r="P37" s="864"/>
    </row>
    <row r="38" spans="1:16" ht="39" customHeight="1">
      <c r="A38" s="864"/>
      <c r="B38" s="867"/>
      <c r="C38" s="873" t="s">
        <v>42</v>
      </c>
      <c r="D38" s="873"/>
      <c r="E38" s="878"/>
      <c r="F38" s="882">
        <v>0</v>
      </c>
      <c r="G38" s="887">
        <v>0</v>
      </c>
      <c r="H38" s="887">
        <v>0</v>
      </c>
      <c r="I38" s="887">
        <v>0</v>
      </c>
      <c r="J38" s="891">
        <v>0.3</v>
      </c>
      <c r="K38" s="864"/>
      <c r="L38" s="864"/>
      <c r="M38" s="864"/>
      <c r="N38" s="864"/>
      <c r="O38" s="864"/>
      <c r="P38" s="864"/>
    </row>
    <row r="39" spans="1:16" ht="39" customHeight="1">
      <c r="A39" s="864"/>
      <c r="B39" s="867"/>
      <c r="C39" s="873" t="s">
        <v>48</v>
      </c>
      <c r="D39" s="873"/>
      <c r="E39" s="878"/>
      <c r="F39" s="882">
        <v>0</v>
      </c>
      <c r="G39" s="887">
        <v>0</v>
      </c>
      <c r="H39" s="887">
        <v>0</v>
      </c>
      <c r="I39" s="887">
        <v>0</v>
      </c>
      <c r="J39" s="891">
        <v>0.12</v>
      </c>
      <c r="K39" s="864"/>
      <c r="L39" s="864"/>
      <c r="M39" s="864"/>
      <c r="N39" s="864"/>
      <c r="O39" s="864"/>
      <c r="P39" s="864"/>
    </row>
    <row r="40" spans="1:16" ht="39" customHeight="1">
      <c r="A40" s="864"/>
      <c r="B40" s="867"/>
      <c r="C40" s="873" t="s">
        <v>470</v>
      </c>
      <c r="D40" s="873"/>
      <c r="E40" s="878"/>
      <c r="F40" s="882">
        <v>0</v>
      </c>
      <c r="G40" s="887">
        <v>0</v>
      </c>
      <c r="H40" s="887">
        <v>0</v>
      </c>
      <c r="I40" s="887">
        <v>0</v>
      </c>
      <c r="J40" s="891">
        <v>5.e-002</v>
      </c>
      <c r="K40" s="864"/>
      <c r="L40" s="864"/>
      <c r="M40" s="864"/>
      <c r="N40" s="864"/>
      <c r="O40" s="864"/>
      <c r="P40" s="864"/>
    </row>
    <row r="41" spans="1:16" ht="39" customHeight="1">
      <c r="A41" s="864"/>
      <c r="B41" s="867"/>
      <c r="C41" s="873" t="s">
        <v>467</v>
      </c>
      <c r="D41" s="873"/>
      <c r="E41" s="878"/>
      <c r="F41" s="882">
        <v>0</v>
      </c>
      <c r="G41" s="887">
        <v>5.e-002</v>
      </c>
      <c r="H41" s="887">
        <v>0</v>
      </c>
      <c r="I41" s="887">
        <v>0</v>
      </c>
      <c r="J41" s="891">
        <v>3.e-002</v>
      </c>
      <c r="K41" s="864"/>
      <c r="L41" s="864"/>
      <c r="M41" s="864"/>
      <c r="N41" s="864"/>
      <c r="O41" s="864"/>
      <c r="P41" s="864"/>
    </row>
    <row r="42" spans="1:16" ht="39" customHeight="1">
      <c r="A42" s="864"/>
      <c r="B42" s="868"/>
      <c r="C42" s="873" t="s">
        <v>532</v>
      </c>
      <c r="D42" s="873"/>
      <c r="E42" s="878"/>
      <c r="F42" s="882" t="s">
        <v>202</v>
      </c>
      <c r="G42" s="887" t="s">
        <v>202</v>
      </c>
      <c r="H42" s="887" t="s">
        <v>202</v>
      </c>
      <c r="I42" s="887" t="s">
        <v>202</v>
      </c>
      <c r="J42" s="891" t="s">
        <v>202</v>
      </c>
      <c r="K42" s="864"/>
      <c r="L42" s="864"/>
      <c r="M42" s="864"/>
      <c r="N42" s="864"/>
      <c r="O42" s="864"/>
      <c r="P42" s="864"/>
    </row>
    <row r="43" spans="1:16" ht="39" customHeight="1">
      <c r="A43" s="864"/>
      <c r="B43" s="869"/>
      <c r="C43" s="874" t="s">
        <v>492</v>
      </c>
      <c r="D43" s="874"/>
      <c r="E43" s="879"/>
      <c r="F43" s="883">
        <v>2.e-002</v>
      </c>
      <c r="G43" s="888">
        <v>1.e-002</v>
      </c>
      <c r="H43" s="888">
        <v>1.e-002</v>
      </c>
      <c r="I43" s="888">
        <v>0</v>
      </c>
      <c r="J43" s="892">
        <v>0</v>
      </c>
      <c r="K43" s="864"/>
      <c r="L43" s="864"/>
      <c r="M43" s="864"/>
      <c r="N43" s="864"/>
      <c r="O43" s="864"/>
      <c r="P43" s="864"/>
    </row>
    <row r="44" spans="1:16" ht="39" customHeight="1">
      <c r="A44" s="864"/>
      <c r="B44" s="870"/>
      <c r="C44" s="875"/>
      <c r="D44" s="875"/>
      <c r="E44" s="875"/>
      <c r="F44" s="884"/>
      <c r="G44" s="884"/>
      <c r="H44" s="884"/>
      <c r="I44" s="884"/>
      <c r="J44" s="884"/>
      <c r="K44" s="864"/>
      <c r="L44" s="864"/>
      <c r="M44" s="864"/>
      <c r="N44" s="864"/>
      <c r="O44" s="864"/>
      <c r="P44" s="864"/>
    </row>
    <row r="45" spans="1:16" ht="17.25">
      <c r="A45" s="864"/>
      <c r="B45" s="864"/>
      <c r="C45" s="864"/>
      <c r="D45" s="864"/>
      <c r="E45" s="864"/>
      <c r="F45" s="864"/>
      <c r="G45" s="864"/>
      <c r="H45" s="864"/>
      <c r="I45" s="864"/>
      <c r="J45" s="864"/>
      <c r="K45" s="864"/>
      <c r="L45" s="864"/>
      <c r="M45" s="864"/>
      <c r="N45" s="864"/>
      <c r="O45" s="864"/>
      <c r="P45" s="864"/>
    </row>
  </sheetData>
  <sheetProtection algorithmName="SHA-512" hashValue="ooOssmhMccIIF6O77jIwhOOoYi9sIo8g9zvSp2RzkgBUCxP3sqQ5gsyuVoZzwinGfLJBIo9Qv1wvTrjrr90eag==" saltValue="cI45U4VEa6if6y0QdQgog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H34" zoomScale="85" zoomScaleNormal="85"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6"/>
      <c r="B1" s="736"/>
      <c r="C1" s="736"/>
      <c r="D1" s="736"/>
      <c r="E1" s="736"/>
      <c r="F1" s="736"/>
      <c r="G1" s="736"/>
      <c r="H1" s="736"/>
      <c r="I1" s="736"/>
      <c r="J1" s="736"/>
      <c r="K1" s="736"/>
      <c r="L1" s="736"/>
      <c r="M1" s="736"/>
      <c r="N1" s="736"/>
      <c r="O1" s="736"/>
      <c r="P1" s="736"/>
      <c r="Q1" s="736"/>
      <c r="R1" s="736"/>
      <c r="S1" s="736"/>
      <c r="T1" s="736"/>
      <c r="U1" s="736"/>
    </row>
    <row r="2" spans="1:21" ht="13.5" customHeight="1">
      <c r="A2" s="736"/>
      <c r="B2" s="736"/>
      <c r="C2" s="736"/>
      <c r="D2" s="736"/>
      <c r="E2" s="736"/>
      <c r="F2" s="736"/>
      <c r="G2" s="736"/>
      <c r="H2" s="736"/>
      <c r="I2" s="736"/>
      <c r="J2" s="736"/>
      <c r="K2" s="736"/>
      <c r="L2" s="736"/>
      <c r="M2" s="736"/>
      <c r="N2" s="736"/>
      <c r="O2" s="736"/>
      <c r="P2" s="736"/>
      <c r="Q2" s="736"/>
      <c r="R2" s="736"/>
      <c r="S2" s="736"/>
      <c r="T2" s="736"/>
      <c r="U2" s="736"/>
    </row>
    <row r="3" spans="1:21" ht="13.5" customHeight="1">
      <c r="A3" s="736"/>
      <c r="B3" s="736"/>
      <c r="C3" s="736"/>
      <c r="D3" s="736"/>
      <c r="E3" s="736"/>
      <c r="F3" s="736"/>
      <c r="G3" s="736"/>
      <c r="H3" s="736"/>
      <c r="I3" s="736"/>
      <c r="J3" s="736"/>
      <c r="K3" s="736"/>
      <c r="L3" s="736"/>
      <c r="M3" s="736"/>
      <c r="N3" s="736"/>
      <c r="O3" s="736"/>
      <c r="P3" s="736"/>
      <c r="Q3" s="736"/>
      <c r="R3" s="736"/>
      <c r="S3" s="736"/>
      <c r="T3" s="736"/>
      <c r="U3" s="736"/>
    </row>
    <row r="4" spans="1:21" ht="13.5" customHeight="1">
      <c r="A4" s="736"/>
      <c r="B4" s="736"/>
      <c r="C4" s="736"/>
      <c r="D4" s="736"/>
      <c r="E4" s="736"/>
      <c r="F4" s="736"/>
      <c r="G4" s="736"/>
      <c r="H4" s="736"/>
      <c r="I4" s="736"/>
      <c r="J4" s="736"/>
      <c r="K4" s="736"/>
      <c r="L4" s="736"/>
      <c r="M4" s="736"/>
      <c r="N4" s="736"/>
      <c r="O4" s="736"/>
      <c r="P4" s="736"/>
      <c r="Q4" s="736"/>
      <c r="R4" s="736"/>
      <c r="S4" s="736"/>
      <c r="T4" s="736"/>
      <c r="U4" s="736"/>
    </row>
    <row r="5" spans="1:21" ht="13.5" customHeight="1">
      <c r="A5" s="736"/>
      <c r="B5" s="736"/>
      <c r="C5" s="736"/>
      <c r="D5" s="736"/>
      <c r="E5" s="736"/>
      <c r="F5" s="736"/>
      <c r="G5" s="736"/>
      <c r="H5" s="736"/>
      <c r="I5" s="736"/>
      <c r="J5" s="736"/>
      <c r="K5" s="736"/>
      <c r="L5" s="736"/>
      <c r="M5" s="736"/>
      <c r="N5" s="736"/>
      <c r="O5" s="736"/>
      <c r="P5" s="736"/>
      <c r="Q5" s="736"/>
      <c r="R5" s="736"/>
      <c r="S5" s="736"/>
      <c r="T5" s="736"/>
      <c r="U5" s="736"/>
    </row>
    <row r="6" spans="1:21" ht="13.5" customHeight="1">
      <c r="A6" s="736"/>
      <c r="B6" s="736"/>
      <c r="C6" s="736"/>
      <c r="D6" s="736"/>
      <c r="E6" s="736"/>
      <c r="F6" s="736"/>
      <c r="G6" s="736"/>
      <c r="H6" s="736"/>
      <c r="I6" s="736"/>
      <c r="J6" s="736"/>
      <c r="K6" s="736"/>
      <c r="L6" s="736"/>
      <c r="M6" s="736"/>
      <c r="N6" s="736"/>
      <c r="O6" s="736"/>
      <c r="P6" s="736"/>
      <c r="Q6" s="736"/>
      <c r="R6" s="736"/>
      <c r="S6" s="736"/>
      <c r="T6" s="736"/>
      <c r="U6" s="736"/>
    </row>
    <row r="7" spans="1:21" ht="13.5" customHeight="1">
      <c r="A7" s="736"/>
      <c r="B7" s="736"/>
      <c r="C7" s="736"/>
      <c r="D7" s="736"/>
      <c r="E7" s="736"/>
      <c r="F7" s="736"/>
      <c r="G7" s="736"/>
      <c r="H7" s="736"/>
      <c r="I7" s="736"/>
      <c r="J7" s="736"/>
      <c r="K7" s="736"/>
      <c r="L7" s="736"/>
      <c r="M7" s="736"/>
      <c r="N7" s="736"/>
      <c r="O7" s="736"/>
      <c r="P7" s="736"/>
      <c r="Q7" s="736"/>
      <c r="R7" s="736"/>
      <c r="S7" s="736"/>
      <c r="T7" s="736"/>
      <c r="U7" s="736"/>
    </row>
    <row r="8" spans="1:21" ht="13.5" customHeight="1">
      <c r="A8" s="736"/>
      <c r="B8" s="736"/>
      <c r="C8" s="736"/>
      <c r="D8" s="736"/>
      <c r="E8" s="736"/>
      <c r="F8" s="736"/>
      <c r="G8" s="736"/>
      <c r="H8" s="736"/>
      <c r="I8" s="736"/>
      <c r="J8" s="736"/>
      <c r="K8" s="736"/>
      <c r="L8" s="736"/>
      <c r="M8" s="736"/>
      <c r="N8" s="736"/>
      <c r="O8" s="736"/>
      <c r="P8" s="736"/>
      <c r="Q8" s="736"/>
      <c r="R8" s="736"/>
      <c r="S8" s="736"/>
      <c r="T8" s="736"/>
      <c r="U8" s="736"/>
    </row>
    <row r="9" spans="1:21" ht="13.5" customHeight="1">
      <c r="A9" s="736"/>
      <c r="B9" s="736"/>
      <c r="C9" s="736"/>
      <c r="D9" s="736"/>
      <c r="E9" s="736"/>
      <c r="F9" s="736"/>
      <c r="G9" s="736"/>
      <c r="H9" s="736"/>
      <c r="I9" s="736"/>
      <c r="J9" s="736"/>
      <c r="K9" s="736"/>
      <c r="L9" s="736"/>
      <c r="M9" s="736"/>
      <c r="N9" s="736"/>
      <c r="O9" s="736"/>
      <c r="P9" s="736"/>
      <c r="Q9" s="736"/>
      <c r="R9" s="736"/>
      <c r="S9" s="736"/>
      <c r="T9" s="736"/>
      <c r="U9" s="736"/>
    </row>
    <row r="10" spans="1:21" ht="13.5" customHeight="1">
      <c r="A10" s="736"/>
      <c r="B10" s="736"/>
      <c r="C10" s="736"/>
      <c r="D10" s="736"/>
      <c r="E10" s="736"/>
      <c r="F10" s="736"/>
      <c r="G10" s="736"/>
      <c r="H10" s="736"/>
      <c r="I10" s="736"/>
      <c r="J10" s="736"/>
      <c r="K10" s="736"/>
      <c r="L10" s="736"/>
      <c r="M10" s="736"/>
      <c r="N10" s="736"/>
      <c r="O10" s="736"/>
      <c r="P10" s="736"/>
      <c r="Q10" s="736"/>
      <c r="R10" s="736"/>
      <c r="S10" s="736"/>
      <c r="T10" s="736"/>
      <c r="U10" s="736"/>
    </row>
    <row r="11" spans="1:21" ht="13.5" customHeight="1">
      <c r="A11" s="736"/>
      <c r="B11" s="736"/>
      <c r="C11" s="736"/>
      <c r="D11" s="736"/>
      <c r="E11" s="736"/>
      <c r="F11" s="736"/>
      <c r="G11" s="736"/>
      <c r="H11" s="736"/>
      <c r="I11" s="736"/>
      <c r="J11" s="736"/>
      <c r="K11" s="736"/>
      <c r="L11" s="736"/>
      <c r="M11" s="736"/>
      <c r="N11" s="736"/>
      <c r="O11" s="736"/>
      <c r="P11" s="736"/>
      <c r="Q11" s="736"/>
      <c r="R11" s="736"/>
      <c r="S11" s="736"/>
      <c r="T11" s="736"/>
      <c r="U11" s="736"/>
    </row>
    <row r="12" spans="1:21" ht="13.5" customHeight="1">
      <c r="A12" s="736"/>
      <c r="B12" s="736"/>
      <c r="C12" s="736"/>
      <c r="D12" s="736"/>
      <c r="E12" s="736"/>
      <c r="F12" s="736"/>
      <c r="G12" s="736"/>
      <c r="H12" s="736"/>
      <c r="I12" s="736"/>
      <c r="J12" s="736"/>
      <c r="K12" s="736"/>
      <c r="L12" s="736"/>
      <c r="M12" s="736"/>
      <c r="N12" s="736"/>
      <c r="O12" s="736"/>
      <c r="P12" s="736"/>
      <c r="Q12" s="736"/>
      <c r="R12" s="736"/>
      <c r="S12" s="736"/>
      <c r="T12" s="736"/>
      <c r="U12" s="736"/>
    </row>
    <row r="13" spans="1:21" ht="13.5" customHeight="1">
      <c r="A13" s="736"/>
      <c r="B13" s="736"/>
      <c r="C13" s="736"/>
      <c r="D13" s="736"/>
      <c r="E13" s="736"/>
      <c r="F13" s="736"/>
      <c r="G13" s="736"/>
      <c r="H13" s="736"/>
      <c r="I13" s="736"/>
      <c r="J13" s="736"/>
      <c r="K13" s="736"/>
      <c r="L13" s="736"/>
      <c r="M13" s="736"/>
      <c r="N13" s="736"/>
      <c r="O13" s="736"/>
      <c r="P13" s="736"/>
      <c r="Q13" s="736"/>
      <c r="R13" s="736"/>
      <c r="S13" s="736"/>
      <c r="T13" s="736"/>
      <c r="U13" s="736"/>
    </row>
    <row r="14" spans="1:21" ht="13.5" customHeight="1">
      <c r="A14" s="736"/>
      <c r="B14" s="736"/>
      <c r="C14" s="736"/>
      <c r="D14" s="736"/>
      <c r="E14" s="736"/>
      <c r="F14" s="736"/>
      <c r="G14" s="736"/>
      <c r="H14" s="736"/>
      <c r="I14" s="736"/>
      <c r="J14" s="736"/>
      <c r="K14" s="736"/>
      <c r="L14" s="736"/>
      <c r="M14" s="736"/>
      <c r="N14" s="736"/>
      <c r="O14" s="736"/>
      <c r="P14" s="736"/>
      <c r="Q14" s="736"/>
      <c r="R14" s="736"/>
      <c r="S14" s="736"/>
      <c r="T14" s="736"/>
      <c r="U14" s="736"/>
    </row>
    <row r="15" spans="1:21" ht="13.5" customHeight="1">
      <c r="A15" s="736"/>
      <c r="B15" s="736"/>
      <c r="C15" s="736"/>
      <c r="D15" s="736"/>
      <c r="E15" s="736"/>
      <c r="F15" s="736"/>
      <c r="G15" s="736"/>
      <c r="H15" s="736"/>
      <c r="I15" s="736"/>
      <c r="J15" s="736"/>
      <c r="K15" s="736"/>
      <c r="L15" s="736"/>
      <c r="M15" s="736"/>
      <c r="N15" s="736"/>
      <c r="O15" s="736"/>
      <c r="P15" s="736"/>
      <c r="Q15" s="736"/>
      <c r="R15" s="736"/>
      <c r="S15" s="736"/>
      <c r="T15" s="736"/>
      <c r="U15" s="736"/>
    </row>
    <row r="16" spans="1:21" ht="13.5" customHeight="1">
      <c r="A16" s="736"/>
      <c r="B16" s="736"/>
      <c r="C16" s="736"/>
      <c r="D16" s="736"/>
      <c r="E16" s="736"/>
      <c r="F16" s="736"/>
      <c r="G16" s="736"/>
      <c r="H16" s="736"/>
      <c r="I16" s="736"/>
      <c r="J16" s="736"/>
      <c r="K16" s="736"/>
      <c r="L16" s="736"/>
      <c r="M16" s="736"/>
      <c r="N16" s="736"/>
      <c r="O16" s="736"/>
      <c r="P16" s="736"/>
      <c r="Q16" s="736"/>
      <c r="R16" s="736"/>
      <c r="S16" s="736"/>
      <c r="T16" s="736"/>
      <c r="U16" s="736"/>
    </row>
    <row r="17" spans="1:21" ht="13.5" customHeight="1">
      <c r="A17" s="736"/>
      <c r="B17" s="736"/>
      <c r="C17" s="736"/>
      <c r="D17" s="736"/>
      <c r="E17" s="736"/>
      <c r="F17" s="736"/>
      <c r="G17" s="736"/>
      <c r="H17" s="736"/>
      <c r="I17" s="736"/>
      <c r="J17" s="736"/>
      <c r="K17" s="736"/>
      <c r="L17" s="736"/>
      <c r="M17" s="736"/>
      <c r="N17" s="736"/>
      <c r="O17" s="736"/>
      <c r="P17" s="736"/>
      <c r="Q17" s="736"/>
      <c r="R17" s="736"/>
      <c r="S17" s="736"/>
      <c r="T17" s="736"/>
      <c r="U17" s="736"/>
    </row>
    <row r="18" spans="1:21" ht="13.5" customHeight="1">
      <c r="A18" s="736"/>
      <c r="B18" s="736"/>
      <c r="C18" s="736"/>
      <c r="D18" s="736"/>
      <c r="E18" s="736"/>
      <c r="F18" s="736"/>
      <c r="G18" s="736"/>
      <c r="H18" s="736"/>
      <c r="I18" s="736"/>
      <c r="J18" s="736"/>
      <c r="K18" s="736"/>
      <c r="L18" s="736"/>
      <c r="M18" s="736"/>
      <c r="N18" s="736"/>
      <c r="O18" s="736"/>
      <c r="P18" s="736"/>
      <c r="Q18" s="736"/>
      <c r="R18" s="736"/>
      <c r="S18" s="736"/>
      <c r="T18" s="736"/>
      <c r="U18" s="736"/>
    </row>
    <row r="19" spans="1:21" ht="13.5" customHeight="1">
      <c r="A19" s="736"/>
      <c r="B19" s="736"/>
      <c r="C19" s="736"/>
      <c r="D19" s="736"/>
      <c r="E19" s="736"/>
      <c r="F19" s="736"/>
      <c r="G19" s="736"/>
      <c r="H19" s="736"/>
      <c r="I19" s="736"/>
      <c r="J19" s="736"/>
      <c r="K19" s="736"/>
      <c r="L19" s="736"/>
      <c r="M19" s="736"/>
      <c r="N19" s="736"/>
      <c r="O19" s="736"/>
      <c r="P19" s="736"/>
      <c r="Q19" s="736"/>
      <c r="R19" s="736"/>
      <c r="S19" s="736"/>
      <c r="T19" s="736"/>
      <c r="U19" s="736"/>
    </row>
    <row r="20" spans="1:21" ht="13.5" customHeight="1">
      <c r="A20" s="736"/>
      <c r="B20" s="736"/>
      <c r="C20" s="736"/>
      <c r="D20" s="736"/>
      <c r="E20" s="736"/>
      <c r="F20" s="736"/>
      <c r="G20" s="736"/>
      <c r="H20" s="736"/>
      <c r="I20" s="736"/>
      <c r="J20" s="736"/>
      <c r="K20" s="736"/>
      <c r="L20" s="736"/>
      <c r="M20" s="736"/>
      <c r="N20" s="736"/>
      <c r="O20" s="736"/>
      <c r="P20" s="736"/>
      <c r="Q20" s="736"/>
      <c r="R20" s="736"/>
      <c r="S20" s="736"/>
      <c r="T20" s="736"/>
      <c r="U20" s="736"/>
    </row>
    <row r="21" spans="1:21" ht="13.5" customHeight="1">
      <c r="A21" s="736"/>
      <c r="B21" s="736"/>
      <c r="C21" s="736"/>
      <c r="D21" s="736"/>
      <c r="E21" s="736"/>
      <c r="F21" s="736"/>
      <c r="G21" s="736"/>
      <c r="H21" s="736"/>
      <c r="I21" s="736"/>
      <c r="J21" s="736"/>
      <c r="K21" s="736"/>
      <c r="L21" s="736"/>
      <c r="M21" s="736"/>
      <c r="N21" s="736"/>
      <c r="O21" s="736"/>
      <c r="P21" s="736"/>
      <c r="Q21" s="736"/>
      <c r="R21" s="736"/>
      <c r="S21" s="736"/>
      <c r="T21" s="736"/>
      <c r="U21" s="736"/>
    </row>
    <row r="22" spans="1:21" ht="13.5" customHeight="1">
      <c r="A22" s="736"/>
      <c r="B22" s="736"/>
      <c r="C22" s="736"/>
      <c r="D22" s="736"/>
      <c r="E22" s="736"/>
      <c r="F22" s="736"/>
      <c r="G22" s="736"/>
      <c r="H22" s="736"/>
      <c r="I22" s="736"/>
      <c r="J22" s="736"/>
      <c r="K22" s="736"/>
      <c r="L22" s="736"/>
      <c r="M22" s="736"/>
      <c r="N22" s="736"/>
      <c r="O22" s="736"/>
      <c r="P22" s="736"/>
      <c r="Q22" s="736"/>
      <c r="R22" s="736"/>
      <c r="S22" s="736"/>
      <c r="T22" s="736"/>
      <c r="U22" s="736"/>
    </row>
    <row r="23" spans="1:21" ht="13.5" customHeight="1">
      <c r="A23" s="736"/>
      <c r="B23" s="736"/>
      <c r="C23" s="736"/>
      <c r="D23" s="736"/>
      <c r="E23" s="736"/>
      <c r="F23" s="736"/>
      <c r="G23" s="736"/>
      <c r="H23" s="736"/>
      <c r="I23" s="736"/>
      <c r="J23" s="736"/>
      <c r="K23" s="736"/>
      <c r="L23" s="736"/>
      <c r="M23" s="736"/>
      <c r="N23" s="736"/>
      <c r="O23" s="736"/>
      <c r="P23" s="736"/>
      <c r="Q23" s="736"/>
      <c r="R23" s="736"/>
      <c r="S23" s="736"/>
      <c r="T23" s="736"/>
      <c r="U23" s="736"/>
    </row>
    <row r="24" spans="1:21" ht="13.5" customHeight="1">
      <c r="A24" s="736"/>
      <c r="B24" s="736"/>
      <c r="C24" s="736"/>
      <c r="D24" s="736"/>
      <c r="E24" s="736"/>
      <c r="F24" s="736"/>
      <c r="G24" s="736"/>
      <c r="H24" s="736"/>
      <c r="I24" s="736"/>
      <c r="J24" s="736"/>
      <c r="K24" s="736"/>
      <c r="L24" s="736"/>
      <c r="M24" s="736"/>
      <c r="N24" s="736"/>
      <c r="O24" s="736"/>
      <c r="P24" s="736"/>
      <c r="Q24" s="736"/>
      <c r="R24" s="736"/>
      <c r="S24" s="736"/>
      <c r="T24" s="736"/>
      <c r="U24" s="736"/>
    </row>
    <row r="25" spans="1:21" ht="13.5" customHeight="1">
      <c r="A25" s="736"/>
      <c r="B25" s="736"/>
      <c r="C25" s="736"/>
      <c r="D25" s="736"/>
      <c r="E25" s="736"/>
      <c r="F25" s="736"/>
      <c r="G25" s="736"/>
      <c r="H25" s="736"/>
      <c r="I25" s="736"/>
      <c r="J25" s="736"/>
      <c r="K25" s="736"/>
      <c r="L25" s="736"/>
      <c r="M25" s="736"/>
      <c r="N25" s="736"/>
      <c r="O25" s="736"/>
      <c r="P25" s="736"/>
      <c r="Q25" s="736"/>
      <c r="R25" s="736"/>
      <c r="S25" s="736"/>
      <c r="T25" s="736"/>
      <c r="U25" s="736"/>
    </row>
    <row r="26" spans="1:21" ht="13.5" customHeight="1">
      <c r="A26" s="736"/>
      <c r="B26" s="736"/>
      <c r="C26" s="736"/>
      <c r="D26" s="736"/>
      <c r="E26" s="736"/>
      <c r="F26" s="736"/>
      <c r="G26" s="736"/>
      <c r="H26" s="736"/>
      <c r="I26" s="736"/>
      <c r="J26" s="736"/>
      <c r="K26" s="736"/>
      <c r="L26" s="736"/>
      <c r="M26" s="736"/>
      <c r="N26" s="736"/>
      <c r="O26" s="736"/>
      <c r="P26" s="736"/>
      <c r="Q26" s="736"/>
      <c r="R26" s="736"/>
      <c r="S26" s="736"/>
      <c r="T26" s="736"/>
      <c r="U26" s="736"/>
    </row>
    <row r="27" spans="1:21" ht="13.5" customHeight="1">
      <c r="A27" s="736"/>
      <c r="B27" s="736"/>
      <c r="C27" s="736"/>
      <c r="D27" s="736"/>
      <c r="E27" s="736"/>
      <c r="F27" s="736"/>
      <c r="G27" s="736"/>
      <c r="H27" s="736"/>
      <c r="I27" s="736"/>
      <c r="J27" s="736"/>
      <c r="K27" s="736"/>
      <c r="L27" s="736"/>
      <c r="M27" s="736"/>
      <c r="N27" s="736"/>
      <c r="O27" s="736"/>
      <c r="P27" s="736"/>
      <c r="Q27" s="736"/>
      <c r="R27" s="736"/>
      <c r="S27" s="736"/>
      <c r="T27" s="736"/>
      <c r="U27" s="736"/>
    </row>
    <row r="28" spans="1:21" ht="13.5" customHeight="1">
      <c r="A28" s="736"/>
      <c r="B28" s="736"/>
      <c r="C28" s="736"/>
      <c r="D28" s="736"/>
      <c r="E28" s="736"/>
      <c r="F28" s="736"/>
      <c r="G28" s="736"/>
      <c r="H28" s="736"/>
      <c r="I28" s="736"/>
      <c r="J28" s="736"/>
      <c r="K28" s="736"/>
      <c r="L28" s="736"/>
      <c r="M28" s="736"/>
      <c r="N28" s="736"/>
      <c r="O28" s="736"/>
      <c r="P28" s="736"/>
      <c r="Q28" s="736"/>
      <c r="R28" s="736"/>
      <c r="S28" s="736"/>
      <c r="T28" s="736"/>
      <c r="U28" s="736"/>
    </row>
    <row r="29" spans="1:21" ht="13.5" customHeight="1">
      <c r="A29" s="736"/>
      <c r="B29" s="736"/>
      <c r="C29" s="736"/>
      <c r="D29" s="736"/>
      <c r="E29" s="736"/>
      <c r="F29" s="736"/>
      <c r="G29" s="736"/>
      <c r="H29" s="736"/>
      <c r="I29" s="736"/>
      <c r="J29" s="736"/>
      <c r="K29" s="736"/>
      <c r="L29" s="736"/>
      <c r="M29" s="736"/>
      <c r="N29" s="736"/>
      <c r="O29" s="736"/>
      <c r="P29" s="736"/>
      <c r="Q29" s="736"/>
      <c r="R29" s="736"/>
      <c r="S29" s="736"/>
      <c r="T29" s="736"/>
      <c r="U29" s="736"/>
    </row>
    <row r="30" spans="1:21" ht="13.5" customHeight="1">
      <c r="A30" s="736"/>
      <c r="B30" s="736"/>
      <c r="C30" s="736"/>
      <c r="D30" s="736"/>
      <c r="E30" s="736"/>
      <c r="F30" s="736"/>
      <c r="G30" s="736"/>
      <c r="H30" s="736"/>
      <c r="I30" s="736"/>
      <c r="J30" s="736"/>
      <c r="K30" s="736"/>
      <c r="L30" s="736"/>
      <c r="M30" s="736"/>
      <c r="N30" s="736"/>
      <c r="O30" s="736"/>
      <c r="P30" s="736"/>
      <c r="Q30" s="736"/>
      <c r="R30" s="736"/>
      <c r="S30" s="736"/>
      <c r="T30" s="736"/>
      <c r="U30" s="736"/>
    </row>
    <row r="31" spans="1:21" ht="13.5" customHeight="1">
      <c r="A31" s="736"/>
      <c r="B31" s="736"/>
      <c r="C31" s="736"/>
      <c r="D31" s="736"/>
      <c r="E31" s="736"/>
      <c r="F31" s="736"/>
      <c r="G31" s="736"/>
      <c r="H31" s="736"/>
      <c r="I31" s="736"/>
      <c r="J31" s="736"/>
      <c r="K31" s="736"/>
      <c r="L31" s="736"/>
      <c r="M31" s="736"/>
      <c r="N31" s="736"/>
      <c r="O31" s="736"/>
      <c r="P31" s="736"/>
      <c r="Q31" s="736"/>
      <c r="R31" s="736"/>
      <c r="S31" s="736"/>
      <c r="T31" s="736"/>
      <c r="U31" s="736"/>
    </row>
    <row r="32" spans="1:21" ht="13.5" customHeight="1">
      <c r="A32" s="736"/>
      <c r="B32" s="736"/>
      <c r="C32" s="736"/>
      <c r="D32" s="736"/>
      <c r="E32" s="736"/>
      <c r="F32" s="736"/>
      <c r="G32" s="736"/>
      <c r="H32" s="736"/>
      <c r="I32" s="736"/>
      <c r="J32" s="736"/>
      <c r="K32" s="736"/>
      <c r="L32" s="736"/>
      <c r="M32" s="736"/>
      <c r="N32" s="736"/>
      <c r="O32" s="736"/>
      <c r="P32" s="736"/>
      <c r="Q32" s="736"/>
      <c r="R32" s="736"/>
      <c r="S32" s="736"/>
      <c r="T32" s="736"/>
      <c r="U32" s="736"/>
    </row>
    <row r="33" spans="1:21" ht="13.5" customHeight="1">
      <c r="A33" s="736"/>
      <c r="B33" s="736"/>
      <c r="C33" s="736"/>
      <c r="D33" s="736"/>
      <c r="E33" s="736"/>
      <c r="F33" s="736"/>
      <c r="G33" s="736"/>
      <c r="H33" s="736"/>
      <c r="I33" s="736"/>
      <c r="J33" s="736"/>
      <c r="K33" s="736"/>
      <c r="L33" s="736"/>
      <c r="M33" s="736"/>
      <c r="N33" s="736"/>
      <c r="O33" s="736"/>
      <c r="P33" s="736"/>
      <c r="Q33" s="736"/>
      <c r="R33" s="736"/>
      <c r="S33" s="736"/>
      <c r="T33" s="736"/>
      <c r="U33" s="736"/>
    </row>
    <row r="34" spans="1:21" ht="13.5" customHeight="1">
      <c r="A34" s="736"/>
      <c r="B34" s="736"/>
      <c r="C34" s="736"/>
      <c r="D34" s="736"/>
      <c r="E34" s="736"/>
      <c r="F34" s="736"/>
      <c r="G34" s="736"/>
      <c r="H34" s="736"/>
      <c r="I34" s="736"/>
      <c r="J34" s="736"/>
      <c r="K34" s="736"/>
      <c r="L34" s="736"/>
      <c r="M34" s="736"/>
      <c r="N34" s="736"/>
      <c r="O34" s="736"/>
      <c r="P34" s="736"/>
      <c r="Q34" s="736"/>
      <c r="R34" s="736"/>
      <c r="S34" s="736"/>
      <c r="T34" s="736"/>
      <c r="U34" s="736"/>
    </row>
    <row r="35" spans="1:21" ht="13.5" customHeight="1">
      <c r="A35" s="736"/>
      <c r="B35" s="736"/>
      <c r="C35" s="736"/>
      <c r="D35" s="736"/>
      <c r="E35" s="736"/>
      <c r="F35" s="736"/>
      <c r="G35" s="736"/>
      <c r="H35" s="736"/>
      <c r="I35" s="736"/>
      <c r="J35" s="736"/>
      <c r="K35" s="736"/>
      <c r="L35" s="736"/>
      <c r="M35" s="736"/>
      <c r="N35" s="736"/>
      <c r="O35" s="736"/>
      <c r="P35" s="736"/>
      <c r="Q35" s="736"/>
      <c r="R35" s="736"/>
      <c r="S35" s="736"/>
      <c r="T35" s="736"/>
      <c r="U35" s="736"/>
    </row>
    <row r="36" spans="1:21" ht="13.5" customHeight="1">
      <c r="A36" s="736"/>
      <c r="B36" s="736"/>
      <c r="C36" s="736"/>
      <c r="D36" s="736"/>
      <c r="E36" s="736"/>
      <c r="F36" s="736"/>
      <c r="G36" s="736"/>
      <c r="H36" s="736"/>
      <c r="I36" s="736"/>
      <c r="J36" s="736"/>
      <c r="K36" s="736"/>
      <c r="L36" s="736"/>
      <c r="M36" s="736"/>
      <c r="N36" s="736"/>
      <c r="O36" s="736"/>
      <c r="P36" s="736"/>
      <c r="Q36" s="736"/>
      <c r="R36" s="736"/>
      <c r="S36" s="736"/>
      <c r="T36" s="736"/>
      <c r="U36" s="736"/>
    </row>
    <row r="37" spans="1:21" ht="13.5" customHeight="1">
      <c r="A37" s="736"/>
      <c r="B37" s="736"/>
      <c r="C37" s="736"/>
      <c r="D37" s="736"/>
      <c r="E37" s="736"/>
      <c r="F37" s="736"/>
      <c r="G37" s="736"/>
      <c r="H37" s="736"/>
      <c r="I37" s="736"/>
      <c r="J37" s="736"/>
      <c r="K37" s="736"/>
      <c r="L37" s="736"/>
      <c r="M37" s="736"/>
      <c r="N37" s="736"/>
      <c r="O37" s="736"/>
      <c r="P37" s="736"/>
      <c r="Q37" s="736"/>
      <c r="R37" s="736"/>
      <c r="S37" s="736"/>
      <c r="T37" s="736"/>
      <c r="U37" s="736"/>
    </row>
    <row r="38" spans="1:21" ht="13.5" customHeight="1">
      <c r="A38" s="736"/>
      <c r="B38" s="736"/>
      <c r="C38" s="736"/>
      <c r="D38" s="736"/>
      <c r="E38" s="736"/>
      <c r="F38" s="736"/>
      <c r="G38" s="736"/>
      <c r="H38" s="736"/>
      <c r="I38" s="736"/>
      <c r="J38" s="736"/>
      <c r="K38" s="736"/>
      <c r="L38" s="736"/>
      <c r="M38" s="736"/>
      <c r="N38" s="736"/>
      <c r="O38" s="736"/>
      <c r="P38" s="736"/>
      <c r="Q38" s="736"/>
      <c r="R38" s="736"/>
      <c r="S38" s="736"/>
      <c r="T38" s="736"/>
      <c r="U38" s="736"/>
    </row>
    <row r="39" spans="1:21" ht="13.5" customHeight="1">
      <c r="A39" s="736"/>
      <c r="B39" s="736"/>
      <c r="C39" s="736"/>
      <c r="D39" s="736"/>
      <c r="E39" s="736"/>
      <c r="F39" s="736"/>
      <c r="G39" s="736"/>
      <c r="H39" s="736"/>
      <c r="I39" s="736"/>
      <c r="J39" s="736"/>
      <c r="K39" s="736"/>
      <c r="L39" s="736"/>
      <c r="M39" s="736"/>
      <c r="N39" s="736"/>
      <c r="O39" s="736"/>
      <c r="P39" s="736"/>
      <c r="Q39" s="736"/>
      <c r="R39" s="736"/>
      <c r="S39" s="736"/>
      <c r="T39" s="736"/>
      <c r="U39" s="736"/>
    </row>
    <row r="40" spans="1:21" ht="13.5" customHeight="1">
      <c r="A40" s="736"/>
      <c r="B40" s="736"/>
      <c r="C40" s="736"/>
      <c r="D40" s="736"/>
      <c r="E40" s="736"/>
      <c r="F40" s="736"/>
      <c r="G40" s="736"/>
      <c r="H40" s="736"/>
      <c r="I40" s="736"/>
      <c r="J40" s="736"/>
      <c r="K40" s="736"/>
      <c r="L40" s="736"/>
      <c r="M40" s="736"/>
      <c r="N40" s="736"/>
      <c r="O40" s="736"/>
      <c r="P40" s="736"/>
      <c r="Q40" s="736"/>
      <c r="R40" s="736"/>
      <c r="S40" s="736"/>
      <c r="T40" s="736"/>
      <c r="U40" s="736"/>
    </row>
    <row r="41" spans="1:21" ht="13.5" customHeight="1">
      <c r="A41" s="736"/>
      <c r="B41" s="736"/>
      <c r="C41" s="736"/>
      <c r="D41" s="736"/>
      <c r="E41" s="736"/>
      <c r="F41" s="736"/>
      <c r="G41" s="736"/>
      <c r="H41" s="736"/>
      <c r="I41" s="736"/>
      <c r="J41" s="736"/>
      <c r="K41" s="736"/>
      <c r="L41" s="736"/>
      <c r="M41" s="736"/>
      <c r="N41" s="736"/>
      <c r="O41" s="736"/>
      <c r="P41" s="736"/>
      <c r="Q41" s="736"/>
      <c r="R41" s="736"/>
      <c r="S41" s="736"/>
      <c r="T41" s="736"/>
      <c r="U41" s="736"/>
    </row>
    <row r="42" spans="1:21" ht="13.5" customHeight="1">
      <c r="A42" s="736"/>
      <c r="B42" s="736"/>
      <c r="C42" s="736"/>
      <c r="D42" s="736"/>
      <c r="E42" s="736"/>
      <c r="F42" s="736"/>
      <c r="G42" s="736"/>
      <c r="H42" s="736"/>
      <c r="I42" s="736"/>
      <c r="J42" s="736"/>
      <c r="K42" s="736"/>
      <c r="L42" s="736"/>
      <c r="M42" s="736"/>
      <c r="N42" s="736"/>
      <c r="O42" s="736"/>
      <c r="P42" s="736"/>
      <c r="Q42" s="736"/>
      <c r="R42" s="736"/>
      <c r="S42" s="736"/>
      <c r="T42" s="736"/>
      <c r="U42" s="736"/>
    </row>
    <row r="43" spans="1:21" ht="30.75" customHeight="1">
      <c r="A43" s="736"/>
      <c r="B43" s="736"/>
      <c r="C43" s="736"/>
      <c r="D43" s="736"/>
      <c r="E43" s="736"/>
      <c r="F43" s="736"/>
      <c r="G43" s="736"/>
      <c r="H43" s="736"/>
      <c r="I43" s="736"/>
      <c r="J43" s="736"/>
      <c r="K43" s="736"/>
      <c r="L43" s="736"/>
      <c r="M43" s="736"/>
      <c r="N43" s="736"/>
      <c r="O43" s="960" t="s">
        <v>20</v>
      </c>
      <c r="P43" s="736"/>
      <c r="Q43" s="736"/>
      <c r="R43" s="736"/>
      <c r="S43" s="736"/>
      <c r="T43" s="736"/>
      <c r="U43" s="736"/>
    </row>
    <row r="44" spans="1:21" ht="30.75" customHeight="1">
      <c r="A44" s="736"/>
      <c r="B44" s="893" t="s">
        <v>21</v>
      </c>
      <c r="C44" s="907"/>
      <c r="D44" s="907"/>
      <c r="E44" s="926"/>
      <c r="F44" s="926"/>
      <c r="G44" s="926"/>
      <c r="H44" s="926"/>
      <c r="I44" s="926"/>
      <c r="J44" s="935" t="s">
        <v>17</v>
      </c>
      <c r="K44" s="943" t="s">
        <v>528</v>
      </c>
      <c r="L44" s="952" t="s">
        <v>529</v>
      </c>
      <c r="M44" s="952" t="s">
        <v>530</v>
      </c>
      <c r="N44" s="952" t="s">
        <v>531</v>
      </c>
      <c r="O44" s="961" t="s">
        <v>233</v>
      </c>
      <c r="P44" s="736"/>
      <c r="Q44" s="736"/>
      <c r="R44" s="736"/>
      <c r="S44" s="736"/>
      <c r="T44" s="736"/>
      <c r="U44" s="736"/>
    </row>
    <row r="45" spans="1:21" ht="30.75" customHeight="1">
      <c r="A45" s="736"/>
      <c r="B45" s="894" t="s">
        <v>25</v>
      </c>
      <c r="C45" s="908"/>
      <c r="D45" s="918"/>
      <c r="E45" s="927" t="s">
        <v>23</v>
      </c>
      <c r="F45" s="927"/>
      <c r="G45" s="927"/>
      <c r="H45" s="927"/>
      <c r="I45" s="927"/>
      <c r="J45" s="936"/>
      <c r="K45" s="944">
        <v>547</v>
      </c>
      <c r="L45" s="953">
        <v>537</v>
      </c>
      <c r="M45" s="953">
        <v>661</v>
      </c>
      <c r="N45" s="953">
        <v>718</v>
      </c>
      <c r="O45" s="962">
        <v>745</v>
      </c>
      <c r="P45" s="736"/>
      <c r="Q45" s="736"/>
      <c r="R45" s="736"/>
      <c r="S45" s="736"/>
      <c r="T45" s="736"/>
      <c r="U45" s="736"/>
    </row>
    <row r="46" spans="1:21" ht="30.75" customHeight="1">
      <c r="A46" s="736"/>
      <c r="B46" s="895"/>
      <c r="C46" s="909"/>
      <c r="D46" s="919"/>
      <c r="E46" s="928" t="s">
        <v>28</v>
      </c>
      <c r="F46" s="928"/>
      <c r="G46" s="928"/>
      <c r="H46" s="928"/>
      <c r="I46" s="928"/>
      <c r="J46" s="937"/>
      <c r="K46" s="945" t="s">
        <v>202</v>
      </c>
      <c r="L46" s="954" t="s">
        <v>202</v>
      </c>
      <c r="M46" s="954" t="s">
        <v>202</v>
      </c>
      <c r="N46" s="954" t="s">
        <v>202</v>
      </c>
      <c r="O46" s="963" t="s">
        <v>202</v>
      </c>
      <c r="P46" s="736"/>
      <c r="Q46" s="736"/>
      <c r="R46" s="736"/>
      <c r="S46" s="736"/>
      <c r="T46" s="736"/>
      <c r="U46" s="736"/>
    </row>
    <row r="47" spans="1:21" ht="30.75" customHeight="1">
      <c r="A47" s="736"/>
      <c r="B47" s="895"/>
      <c r="C47" s="909"/>
      <c r="D47" s="919"/>
      <c r="E47" s="928" t="s">
        <v>32</v>
      </c>
      <c r="F47" s="928"/>
      <c r="G47" s="928"/>
      <c r="H47" s="928"/>
      <c r="I47" s="928"/>
      <c r="J47" s="937"/>
      <c r="K47" s="945" t="s">
        <v>202</v>
      </c>
      <c r="L47" s="954" t="s">
        <v>202</v>
      </c>
      <c r="M47" s="954" t="s">
        <v>202</v>
      </c>
      <c r="N47" s="954" t="s">
        <v>202</v>
      </c>
      <c r="O47" s="963" t="s">
        <v>202</v>
      </c>
      <c r="P47" s="736"/>
      <c r="Q47" s="736"/>
      <c r="R47" s="736"/>
      <c r="S47" s="736"/>
      <c r="T47" s="736"/>
      <c r="U47" s="736"/>
    </row>
    <row r="48" spans="1:21" ht="30.75" customHeight="1">
      <c r="A48" s="736"/>
      <c r="B48" s="895"/>
      <c r="C48" s="909"/>
      <c r="D48" s="919"/>
      <c r="E48" s="928" t="s">
        <v>35</v>
      </c>
      <c r="F48" s="928"/>
      <c r="G48" s="928"/>
      <c r="H48" s="928"/>
      <c r="I48" s="928"/>
      <c r="J48" s="937"/>
      <c r="K48" s="945">
        <v>182</v>
      </c>
      <c r="L48" s="954">
        <v>172</v>
      </c>
      <c r="M48" s="954">
        <v>163</v>
      </c>
      <c r="N48" s="954">
        <v>169</v>
      </c>
      <c r="O48" s="963">
        <v>163</v>
      </c>
      <c r="P48" s="736"/>
      <c r="Q48" s="736"/>
      <c r="R48" s="736"/>
      <c r="S48" s="736"/>
      <c r="T48" s="736"/>
      <c r="U48" s="736"/>
    </row>
    <row r="49" spans="1:21" ht="30.75" customHeight="1">
      <c r="A49" s="736"/>
      <c r="B49" s="895"/>
      <c r="C49" s="909"/>
      <c r="D49" s="919"/>
      <c r="E49" s="928" t="s">
        <v>0</v>
      </c>
      <c r="F49" s="928"/>
      <c r="G49" s="928"/>
      <c r="H49" s="928"/>
      <c r="I49" s="928"/>
      <c r="J49" s="937"/>
      <c r="K49" s="945">
        <v>24</v>
      </c>
      <c r="L49" s="954">
        <v>24</v>
      </c>
      <c r="M49" s="954">
        <v>24</v>
      </c>
      <c r="N49" s="954">
        <v>24</v>
      </c>
      <c r="O49" s="963">
        <v>24</v>
      </c>
      <c r="P49" s="736"/>
      <c r="Q49" s="736"/>
      <c r="R49" s="736"/>
      <c r="S49" s="736"/>
      <c r="T49" s="736"/>
      <c r="U49" s="736"/>
    </row>
    <row r="50" spans="1:21" ht="30.75" customHeight="1">
      <c r="A50" s="736"/>
      <c r="B50" s="895"/>
      <c r="C50" s="909"/>
      <c r="D50" s="919"/>
      <c r="E50" s="928" t="s">
        <v>40</v>
      </c>
      <c r="F50" s="928"/>
      <c r="G50" s="928"/>
      <c r="H50" s="928"/>
      <c r="I50" s="928"/>
      <c r="J50" s="937"/>
      <c r="K50" s="945">
        <v>5</v>
      </c>
      <c r="L50" s="954">
        <v>5</v>
      </c>
      <c r="M50" s="954">
        <v>5</v>
      </c>
      <c r="N50" s="954">
        <v>5</v>
      </c>
      <c r="O50" s="963">
        <v>5</v>
      </c>
      <c r="P50" s="736"/>
      <c r="Q50" s="736"/>
      <c r="R50" s="736"/>
      <c r="S50" s="736"/>
      <c r="T50" s="736"/>
      <c r="U50" s="736"/>
    </row>
    <row r="51" spans="1:21" ht="30.75" customHeight="1">
      <c r="A51" s="736"/>
      <c r="B51" s="896"/>
      <c r="C51" s="910"/>
      <c r="D51" s="920"/>
      <c r="E51" s="928" t="s">
        <v>43</v>
      </c>
      <c r="F51" s="928"/>
      <c r="G51" s="928"/>
      <c r="H51" s="928"/>
      <c r="I51" s="928"/>
      <c r="J51" s="937"/>
      <c r="K51" s="945">
        <v>0</v>
      </c>
      <c r="L51" s="954">
        <v>0</v>
      </c>
      <c r="M51" s="954">
        <v>0</v>
      </c>
      <c r="N51" s="954">
        <v>1</v>
      </c>
      <c r="O51" s="963" t="s">
        <v>202</v>
      </c>
      <c r="P51" s="736"/>
      <c r="Q51" s="736"/>
      <c r="R51" s="736"/>
      <c r="S51" s="736"/>
      <c r="T51" s="736"/>
      <c r="U51" s="736"/>
    </row>
    <row r="52" spans="1:21" ht="30.75" customHeight="1">
      <c r="A52" s="736"/>
      <c r="B52" s="897" t="s">
        <v>46</v>
      </c>
      <c r="C52" s="911"/>
      <c r="D52" s="920"/>
      <c r="E52" s="928" t="s">
        <v>49</v>
      </c>
      <c r="F52" s="928"/>
      <c r="G52" s="928"/>
      <c r="H52" s="928"/>
      <c r="I52" s="928"/>
      <c r="J52" s="937"/>
      <c r="K52" s="945">
        <v>670</v>
      </c>
      <c r="L52" s="954">
        <v>660</v>
      </c>
      <c r="M52" s="954">
        <v>752</v>
      </c>
      <c r="N52" s="954">
        <v>788</v>
      </c>
      <c r="O52" s="963">
        <v>778</v>
      </c>
      <c r="P52" s="736"/>
      <c r="Q52" s="736"/>
      <c r="R52" s="736"/>
      <c r="S52" s="736"/>
      <c r="T52" s="736"/>
      <c r="U52" s="736"/>
    </row>
    <row r="53" spans="1:21" ht="30.75" customHeight="1">
      <c r="A53" s="736"/>
      <c r="B53" s="898" t="s">
        <v>51</v>
      </c>
      <c r="C53" s="912"/>
      <c r="D53" s="921"/>
      <c r="E53" s="929" t="s">
        <v>54</v>
      </c>
      <c r="F53" s="929"/>
      <c r="G53" s="929"/>
      <c r="H53" s="929"/>
      <c r="I53" s="929"/>
      <c r="J53" s="938"/>
      <c r="K53" s="946">
        <v>88</v>
      </c>
      <c r="L53" s="955">
        <v>78</v>
      </c>
      <c r="M53" s="955">
        <v>101</v>
      </c>
      <c r="N53" s="955">
        <v>129</v>
      </c>
      <c r="O53" s="964">
        <v>159</v>
      </c>
      <c r="P53" s="736"/>
      <c r="Q53" s="736"/>
      <c r="R53" s="736"/>
      <c r="S53" s="736"/>
      <c r="T53" s="736"/>
      <c r="U53" s="736"/>
    </row>
    <row r="54" spans="1:21" ht="24" customHeight="1">
      <c r="A54" s="736"/>
      <c r="B54" s="899" t="s">
        <v>56</v>
      </c>
      <c r="C54" s="736"/>
      <c r="D54" s="736"/>
      <c r="E54" s="736"/>
      <c r="F54" s="736"/>
      <c r="G54" s="736"/>
      <c r="H54" s="736"/>
      <c r="I54" s="736"/>
      <c r="J54" s="736"/>
      <c r="K54" s="736"/>
      <c r="L54" s="736"/>
      <c r="M54" s="736"/>
      <c r="N54" s="736"/>
      <c r="O54" s="736"/>
      <c r="P54" s="736"/>
      <c r="Q54" s="736"/>
      <c r="R54" s="736"/>
      <c r="S54" s="736"/>
      <c r="T54" s="736"/>
      <c r="U54" s="736"/>
    </row>
    <row r="55" spans="1:21" ht="24" customHeight="1">
      <c r="A55" s="736"/>
      <c r="B55" s="899"/>
      <c r="C55" s="736"/>
      <c r="D55" s="736"/>
      <c r="E55" s="736"/>
      <c r="F55" s="736"/>
      <c r="G55" s="736"/>
      <c r="H55" s="736"/>
      <c r="I55" s="736"/>
      <c r="J55" s="736"/>
      <c r="K55" s="736"/>
      <c r="L55" s="736"/>
      <c r="M55" s="736"/>
      <c r="N55" s="736"/>
      <c r="O55" s="736"/>
      <c r="P55" s="736"/>
      <c r="Q55" s="736"/>
      <c r="R55" s="736"/>
      <c r="S55" s="736"/>
      <c r="T55" s="736"/>
      <c r="U55" s="736"/>
    </row>
    <row r="56" spans="1:21" ht="24" customHeight="1">
      <c r="A56" s="736"/>
      <c r="B56" s="900" t="s">
        <v>6</v>
      </c>
      <c r="C56" s="913"/>
      <c r="D56" s="913"/>
      <c r="E56" s="913"/>
      <c r="F56" s="913"/>
      <c r="G56" s="913"/>
      <c r="H56" s="913"/>
      <c r="I56" s="913"/>
      <c r="J56" s="913"/>
      <c r="K56" s="947"/>
      <c r="L56" s="947"/>
      <c r="M56" s="947"/>
      <c r="N56" s="947"/>
      <c r="O56" s="965" t="s">
        <v>26</v>
      </c>
      <c r="P56" s="736"/>
      <c r="Q56" s="736"/>
      <c r="R56" s="736"/>
      <c r="S56" s="736"/>
      <c r="T56" s="736"/>
      <c r="U56" s="736"/>
    </row>
    <row r="57" spans="1:21" ht="31.5" customHeight="1">
      <c r="A57" s="736"/>
      <c r="B57" s="901"/>
      <c r="C57" s="914"/>
      <c r="D57" s="914"/>
      <c r="E57" s="930"/>
      <c r="F57" s="930"/>
      <c r="G57" s="930"/>
      <c r="H57" s="930"/>
      <c r="I57" s="930"/>
      <c r="J57" s="939" t="s">
        <v>17</v>
      </c>
      <c r="K57" s="948" t="s">
        <v>528</v>
      </c>
      <c r="L57" s="956" t="s">
        <v>529</v>
      </c>
      <c r="M57" s="956" t="s">
        <v>530</v>
      </c>
      <c r="N57" s="956" t="s">
        <v>531</v>
      </c>
      <c r="O57" s="966" t="s">
        <v>233</v>
      </c>
      <c r="P57" s="736"/>
      <c r="Q57" s="736"/>
      <c r="R57" s="736"/>
      <c r="S57" s="736"/>
      <c r="T57" s="736"/>
      <c r="U57" s="736"/>
    </row>
    <row r="58" spans="1:21" ht="31.5" customHeight="1">
      <c r="B58" s="902" t="s">
        <v>61</v>
      </c>
      <c r="C58" s="915"/>
      <c r="D58" s="922" t="s">
        <v>66</v>
      </c>
      <c r="E58" s="931"/>
      <c r="F58" s="931"/>
      <c r="G58" s="931"/>
      <c r="H58" s="931"/>
      <c r="I58" s="931"/>
      <c r="J58" s="940"/>
      <c r="K58" s="949"/>
      <c r="L58" s="957"/>
      <c r="M58" s="957"/>
      <c r="N58" s="957"/>
      <c r="O58" s="967"/>
    </row>
    <row r="59" spans="1:21" ht="31.5" customHeight="1">
      <c r="B59" s="903"/>
      <c r="C59" s="916"/>
      <c r="D59" s="923" t="s">
        <v>14</v>
      </c>
      <c r="E59" s="932"/>
      <c r="F59" s="932"/>
      <c r="G59" s="932"/>
      <c r="H59" s="932"/>
      <c r="I59" s="932"/>
      <c r="J59" s="941"/>
      <c r="K59" s="950"/>
      <c r="L59" s="958"/>
      <c r="M59" s="958"/>
      <c r="N59" s="958"/>
      <c r="O59" s="968"/>
    </row>
    <row r="60" spans="1:21" ht="31.5" customHeight="1">
      <c r="B60" s="904"/>
      <c r="C60" s="917"/>
      <c r="D60" s="924" t="s">
        <v>67</v>
      </c>
      <c r="E60" s="933"/>
      <c r="F60" s="933"/>
      <c r="G60" s="933"/>
      <c r="H60" s="933"/>
      <c r="I60" s="933"/>
      <c r="J60" s="942"/>
      <c r="K60" s="951"/>
      <c r="L60" s="959"/>
      <c r="M60" s="959"/>
      <c r="N60" s="959"/>
      <c r="O60" s="969"/>
    </row>
    <row r="61" spans="1:21" ht="24" customHeight="1">
      <c r="B61" s="905"/>
      <c r="C61" s="905"/>
      <c r="D61" s="925" t="s">
        <v>47</v>
      </c>
      <c r="E61" s="934"/>
      <c r="F61" s="934"/>
      <c r="G61" s="934"/>
      <c r="H61" s="934"/>
      <c r="I61" s="934"/>
      <c r="J61" s="934"/>
      <c r="K61" s="934"/>
      <c r="L61" s="934"/>
      <c r="M61" s="934"/>
      <c r="N61" s="934"/>
      <c r="O61" s="934"/>
    </row>
    <row r="62" spans="1:21" ht="24" customHeight="1">
      <c r="B62" s="906"/>
      <c r="C62" s="906"/>
      <c r="D62" s="925" t="s">
        <v>41</v>
      </c>
      <c r="E62" s="934"/>
      <c r="F62" s="934"/>
      <c r="G62" s="934"/>
      <c r="H62" s="934"/>
      <c r="I62" s="934"/>
      <c r="J62" s="934"/>
      <c r="K62" s="934"/>
      <c r="L62" s="934"/>
      <c r="M62" s="934"/>
      <c r="N62" s="934"/>
      <c r="O62" s="934"/>
    </row>
    <row r="63" spans="1:21" ht="24" customHeight="1">
      <c r="A63" s="736"/>
      <c r="B63" s="899"/>
      <c r="C63" s="736"/>
      <c r="D63" s="736"/>
      <c r="E63" s="736"/>
      <c r="F63" s="736"/>
      <c r="G63" s="736"/>
      <c r="H63" s="736"/>
      <c r="I63" s="736"/>
      <c r="J63" s="736"/>
      <c r="K63" s="736"/>
      <c r="L63" s="736"/>
      <c r="M63" s="736"/>
      <c r="N63" s="736"/>
      <c r="O63" s="736"/>
      <c r="P63" s="736"/>
      <c r="Q63" s="736"/>
      <c r="R63" s="736"/>
      <c r="S63" s="736"/>
      <c r="T63" s="736"/>
      <c r="U63" s="736"/>
    </row>
    <row r="64" spans="1:21" ht="24" customHeight="1">
      <c r="A64" s="736"/>
      <c r="B64" s="899"/>
      <c r="C64" s="736"/>
      <c r="D64" s="736"/>
      <c r="E64" s="736"/>
      <c r="F64" s="736"/>
      <c r="G64" s="736"/>
      <c r="H64" s="736"/>
      <c r="I64" s="736"/>
      <c r="J64" s="736"/>
      <c r="K64" s="736"/>
      <c r="L64" s="736"/>
      <c r="M64" s="736"/>
      <c r="N64" s="736"/>
      <c r="O64" s="736"/>
      <c r="P64" s="736"/>
      <c r="Q64" s="736"/>
      <c r="R64" s="736"/>
      <c r="S64" s="736"/>
      <c r="T64" s="736"/>
      <c r="U64" s="736"/>
    </row>
  </sheetData>
  <sheetProtection algorithmName="SHA-512" hashValue="+eHphiVk7ogxOPT5TNOlL2XU5V+5DkzE4MCJtaYhXmVfwn6vEom3W0OcXfWq+Pp+QrWkgofW2lMxp3b9GPXMYA==" saltValue="B+cKGVt379Hii/Tavn1SP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F16" zoomScale="85" zoomScaleNormal="85" zoomScaleSheetLayoutView="100" workbookViewId="0">
      <selection activeCell="M44" sqref="M44"/>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0" t="s">
        <v>20</v>
      </c>
    </row>
    <row r="40" spans="2:13" ht="27.75" customHeight="1">
      <c r="B40" s="893" t="s">
        <v>21</v>
      </c>
      <c r="C40" s="907"/>
      <c r="D40" s="907"/>
      <c r="E40" s="926"/>
      <c r="F40" s="926"/>
      <c r="G40" s="926"/>
      <c r="H40" s="935" t="s">
        <v>17</v>
      </c>
      <c r="I40" s="943" t="s">
        <v>528</v>
      </c>
      <c r="J40" s="952" t="s">
        <v>529</v>
      </c>
      <c r="K40" s="952" t="s">
        <v>530</v>
      </c>
      <c r="L40" s="952" t="s">
        <v>531</v>
      </c>
      <c r="M40" s="992" t="s">
        <v>233</v>
      </c>
    </row>
    <row r="41" spans="2:13" ht="27.75" customHeight="1">
      <c r="B41" s="894" t="s">
        <v>37</v>
      </c>
      <c r="C41" s="908"/>
      <c r="D41" s="918"/>
      <c r="E41" s="975" t="s">
        <v>58</v>
      </c>
      <c r="F41" s="975"/>
      <c r="G41" s="975"/>
      <c r="H41" s="981"/>
      <c r="I41" s="985">
        <v>6465</v>
      </c>
      <c r="J41" s="989">
        <v>7480</v>
      </c>
      <c r="K41" s="989">
        <v>7983</v>
      </c>
      <c r="L41" s="989">
        <v>8198</v>
      </c>
      <c r="M41" s="993">
        <v>8065</v>
      </c>
    </row>
    <row r="42" spans="2:13" ht="27.75" customHeight="1">
      <c r="B42" s="895"/>
      <c r="C42" s="909"/>
      <c r="D42" s="919"/>
      <c r="E42" s="976" t="s">
        <v>73</v>
      </c>
      <c r="F42" s="976"/>
      <c r="G42" s="976"/>
      <c r="H42" s="982"/>
      <c r="I42" s="986">
        <v>32</v>
      </c>
      <c r="J42" s="990">
        <v>18</v>
      </c>
      <c r="K42" s="990">
        <v>13</v>
      </c>
      <c r="L42" s="990">
        <v>8</v>
      </c>
      <c r="M42" s="994">
        <v>3</v>
      </c>
    </row>
    <row r="43" spans="2:13" ht="27.75" customHeight="1">
      <c r="B43" s="895"/>
      <c r="C43" s="909"/>
      <c r="D43" s="919"/>
      <c r="E43" s="976" t="s">
        <v>75</v>
      </c>
      <c r="F43" s="976"/>
      <c r="G43" s="976"/>
      <c r="H43" s="982"/>
      <c r="I43" s="986">
        <v>1593</v>
      </c>
      <c r="J43" s="990">
        <v>1446</v>
      </c>
      <c r="K43" s="990">
        <v>1293</v>
      </c>
      <c r="L43" s="990">
        <v>1141</v>
      </c>
      <c r="M43" s="994">
        <v>2180</v>
      </c>
    </row>
    <row r="44" spans="2:13" ht="27.75" customHeight="1">
      <c r="B44" s="895"/>
      <c r="C44" s="909"/>
      <c r="D44" s="919"/>
      <c r="E44" s="976" t="s">
        <v>77</v>
      </c>
      <c r="F44" s="976"/>
      <c r="G44" s="976"/>
      <c r="H44" s="982"/>
      <c r="I44" s="986">
        <v>119</v>
      </c>
      <c r="J44" s="990">
        <v>95</v>
      </c>
      <c r="K44" s="990">
        <v>71</v>
      </c>
      <c r="L44" s="990">
        <v>47</v>
      </c>
      <c r="M44" s="994">
        <v>23</v>
      </c>
    </row>
    <row r="45" spans="2:13" ht="27.75" customHeight="1">
      <c r="B45" s="895"/>
      <c r="C45" s="909"/>
      <c r="D45" s="919"/>
      <c r="E45" s="976" t="s">
        <v>79</v>
      </c>
      <c r="F45" s="976"/>
      <c r="G45" s="976"/>
      <c r="H45" s="982"/>
      <c r="I45" s="986">
        <v>183</v>
      </c>
      <c r="J45" s="990">
        <v>119</v>
      </c>
      <c r="K45" s="990">
        <v>90</v>
      </c>
      <c r="L45" s="990">
        <v>71</v>
      </c>
      <c r="M45" s="994">
        <v>68</v>
      </c>
    </row>
    <row r="46" spans="2:13" ht="27.75" customHeight="1">
      <c r="B46" s="895"/>
      <c r="C46" s="909"/>
      <c r="D46" s="920"/>
      <c r="E46" s="976" t="s">
        <v>78</v>
      </c>
      <c r="F46" s="976"/>
      <c r="G46" s="976"/>
      <c r="H46" s="982"/>
      <c r="I46" s="986" t="s">
        <v>202</v>
      </c>
      <c r="J46" s="990" t="s">
        <v>202</v>
      </c>
      <c r="K46" s="990" t="s">
        <v>202</v>
      </c>
      <c r="L46" s="990" t="s">
        <v>202</v>
      </c>
      <c r="M46" s="994" t="s">
        <v>202</v>
      </c>
    </row>
    <row r="47" spans="2:13" ht="27.75" customHeight="1">
      <c r="B47" s="895"/>
      <c r="C47" s="909"/>
      <c r="D47" s="973"/>
      <c r="E47" s="977" t="s">
        <v>82</v>
      </c>
      <c r="F47" s="980"/>
      <c r="G47" s="980"/>
      <c r="H47" s="983"/>
      <c r="I47" s="986" t="s">
        <v>202</v>
      </c>
      <c r="J47" s="990" t="s">
        <v>202</v>
      </c>
      <c r="K47" s="990" t="s">
        <v>202</v>
      </c>
      <c r="L47" s="990" t="s">
        <v>202</v>
      </c>
      <c r="M47" s="994" t="s">
        <v>202</v>
      </c>
    </row>
    <row r="48" spans="2:13" ht="27.75" customHeight="1">
      <c r="B48" s="895"/>
      <c r="C48" s="909"/>
      <c r="D48" s="919"/>
      <c r="E48" s="976" t="s">
        <v>88</v>
      </c>
      <c r="F48" s="976"/>
      <c r="G48" s="976"/>
      <c r="H48" s="982"/>
      <c r="I48" s="986" t="s">
        <v>202</v>
      </c>
      <c r="J48" s="990" t="s">
        <v>202</v>
      </c>
      <c r="K48" s="990" t="s">
        <v>202</v>
      </c>
      <c r="L48" s="990" t="s">
        <v>202</v>
      </c>
      <c r="M48" s="994" t="s">
        <v>202</v>
      </c>
    </row>
    <row r="49" spans="2:13" ht="27.75" customHeight="1">
      <c r="B49" s="896"/>
      <c r="C49" s="910"/>
      <c r="D49" s="919"/>
      <c r="E49" s="976" t="s">
        <v>92</v>
      </c>
      <c r="F49" s="976"/>
      <c r="G49" s="976"/>
      <c r="H49" s="982"/>
      <c r="I49" s="986" t="s">
        <v>202</v>
      </c>
      <c r="J49" s="990" t="s">
        <v>202</v>
      </c>
      <c r="K49" s="990" t="s">
        <v>202</v>
      </c>
      <c r="L49" s="990" t="s">
        <v>202</v>
      </c>
      <c r="M49" s="994" t="s">
        <v>202</v>
      </c>
    </row>
    <row r="50" spans="2:13" ht="27.75" customHeight="1">
      <c r="B50" s="970" t="s">
        <v>94</v>
      </c>
      <c r="C50" s="972"/>
      <c r="D50" s="974"/>
      <c r="E50" s="976" t="s">
        <v>95</v>
      </c>
      <c r="F50" s="976"/>
      <c r="G50" s="976"/>
      <c r="H50" s="982"/>
      <c r="I50" s="986">
        <v>9770</v>
      </c>
      <c r="J50" s="990">
        <v>9073</v>
      </c>
      <c r="K50" s="990">
        <v>9246</v>
      </c>
      <c r="L50" s="990">
        <v>8876</v>
      </c>
      <c r="M50" s="994">
        <v>8495</v>
      </c>
    </row>
    <row r="51" spans="2:13" ht="27.75" customHeight="1">
      <c r="B51" s="895"/>
      <c r="C51" s="909"/>
      <c r="D51" s="919"/>
      <c r="E51" s="976" t="s">
        <v>97</v>
      </c>
      <c r="F51" s="976"/>
      <c r="G51" s="976"/>
      <c r="H51" s="982"/>
      <c r="I51" s="986" t="s">
        <v>202</v>
      </c>
      <c r="J51" s="990" t="s">
        <v>202</v>
      </c>
      <c r="K51" s="990" t="s">
        <v>202</v>
      </c>
      <c r="L51" s="990" t="s">
        <v>202</v>
      </c>
      <c r="M51" s="994" t="s">
        <v>202</v>
      </c>
    </row>
    <row r="52" spans="2:13" ht="27.75" customHeight="1">
      <c r="B52" s="896"/>
      <c r="C52" s="910"/>
      <c r="D52" s="919"/>
      <c r="E52" s="976" t="s">
        <v>45</v>
      </c>
      <c r="F52" s="976"/>
      <c r="G52" s="976"/>
      <c r="H52" s="982"/>
      <c r="I52" s="986">
        <v>7016</v>
      </c>
      <c r="J52" s="990">
        <v>7380</v>
      </c>
      <c r="K52" s="990">
        <v>7530</v>
      </c>
      <c r="L52" s="990">
        <v>7527</v>
      </c>
      <c r="M52" s="994">
        <v>8193</v>
      </c>
    </row>
    <row r="53" spans="2:13" ht="27.75" customHeight="1">
      <c r="B53" s="898" t="s">
        <v>51</v>
      </c>
      <c r="C53" s="912"/>
      <c r="D53" s="921"/>
      <c r="E53" s="978" t="s">
        <v>101</v>
      </c>
      <c r="F53" s="978"/>
      <c r="G53" s="978"/>
      <c r="H53" s="984"/>
      <c r="I53" s="987">
        <v>-8394</v>
      </c>
      <c r="J53" s="991">
        <v>-7294</v>
      </c>
      <c r="K53" s="991">
        <v>-7326</v>
      </c>
      <c r="L53" s="991">
        <v>-6939</v>
      </c>
      <c r="M53" s="995">
        <v>-6350</v>
      </c>
    </row>
    <row r="54" spans="2:13" ht="27.75" customHeight="1">
      <c r="B54" s="971"/>
      <c r="C54" s="870"/>
      <c r="D54" s="870"/>
      <c r="E54" s="979"/>
      <c r="F54" s="979"/>
      <c r="G54" s="979"/>
      <c r="H54" s="979"/>
      <c r="I54" s="988"/>
      <c r="J54" s="988"/>
      <c r="K54" s="988"/>
      <c r="L54" s="988"/>
      <c r="M54" s="988"/>
    </row>
    <row r="55" spans="2:13"/>
  </sheetData>
  <sheetProtection algorithmName="SHA-512" hashValue="Xm7BMmoRQzbxD8Wrs4aaYCECQGUAWccMAmXNok+LWRt+8ZX8Foh3xHMkFtDWeH8WC2LLsNn4x58Wuv5MK9ezsw==" saltValue="6ROgcADZ4u/qNA6JbZOSG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E1" zoomScale="70" zoomScaleNormal="70" zoomScaleSheetLayoutView="100" workbookViewId="0">
      <selection activeCell="O53" sqref="O5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6"/>
      <c r="C53" s="736"/>
      <c r="D53" s="736"/>
      <c r="E53" s="736"/>
      <c r="F53" s="736"/>
      <c r="G53" s="736"/>
      <c r="H53" s="1025" t="s">
        <v>99</v>
      </c>
    </row>
    <row r="54" spans="2:8" ht="29.25" customHeight="1">
      <c r="B54" s="996" t="s">
        <v>5</v>
      </c>
      <c r="C54" s="1002"/>
      <c r="D54" s="1002"/>
      <c r="E54" s="1011" t="s">
        <v>17</v>
      </c>
      <c r="F54" s="1018" t="s">
        <v>530</v>
      </c>
      <c r="G54" s="1018" t="s">
        <v>531</v>
      </c>
      <c r="H54" s="1026" t="s">
        <v>233</v>
      </c>
    </row>
    <row r="55" spans="2:8" ht="52.5" customHeight="1">
      <c r="B55" s="997"/>
      <c r="C55" s="1003" t="s">
        <v>106</v>
      </c>
      <c r="D55" s="1003"/>
      <c r="E55" s="1012"/>
      <c r="F55" s="1019">
        <v>1109</v>
      </c>
      <c r="G55" s="1019">
        <v>1131</v>
      </c>
      <c r="H55" s="1027">
        <v>1079</v>
      </c>
    </row>
    <row r="56" spans="2:8" ht="52.5" customHeight="1">
      <c r="B56" s="998"/>
      <c r="C56" s="1004" t="s">
        <v>109</v>
      </c>
      <c r="D56" s="1004"/>
      <c r="E56" s="1013"/>
      <c r="F56" s="1020">
        <v>916</v>
      </c>
      <c r="G56" s="1020">
        <v>920</v>
      </c>
      <c r="H56" s="1028">
        <v>863</v>
      </c>
    </row>
    <row r="57" spans="2:8" ht="53.25" customHeight="1">
      <c r="B57" s="998"/>
      <c r="C57" s="1005" t="s">
        <v>71</v>
      </c>
      <c r="D57" s="1005"/>
      <c r="E57" s="1014"/>
      <c r="F57" s="1021">
        <v>6888</v>
      </c>
      <c r="G57" s="1021">
        <v>6489</v>
      </c>
      <c r="H57" s="1029">
        <v>6203</v>
      </c>
    </row>
    <row r="58" spans="2:8" ht="45.75" customHeight="1">
      <c r="B58" s="999"/>
      <c r="C58" s="1006" t="s">
        <v>543</v>
      </c>
      <c r="D58" s="1009"/>
      <c r="E58" s="1015"/>
      <c r="F58" s="1022">
        <v>2453</v>
      </c>
      <c r="G58" s="1022">
        <v>2413</v>
      </c>
      <c r="H58" s="1030">
        <v>2249</v>
      </c>
    </row>
    <row r="59" spans="2:8" ht="45.75" customHeight="1">
      <c r="B59" s="999"/>
      <c r="C59" s="1006" t="s">
        <v>544</v>
      </c>
      <c r="D59" s="1009"/>
      <c r="E59" s="1015"/>
      <c r="F59" s="1022">
        <v>2040</v>
      </c>
      <c r="G59" s="1022">
        <v>2000</v>
      </c>
      <c r="H59" s="1030">
        <v>1989</v>
      </c>
    </row>
    <row r="60" spans="2:8" ht="45.75" customHeight="1">
      <c r="B60" s="999"/>
      <c r="C60" s="1006" t="s">
        <v>545</v>
      </c>
      <c r="D60" s="1009"/>
      <c r="E60" s="1015"/>
      <c r="F60" s="1022">
        <v>1253</v>
      </c>
      <c r="G60" s="1022">
        <v>1124</v>
      </c>
      <c r="H60" s="1030">
        <v>1040</v>
      </c>
    </row>
    <row r="61" spans="2:8" ht="45.75" customHeight="1">
      <c r="B61" s="999"/>
      <c r="C61" s="1006" t="s">
        <v>458</v>
      </c>
      <c r="D61" s="1009"/>
      <c r="E61" s="1015"/>
      <c r="F61" s="1022">
        <v>1070</v>
      </c>
      <c r="G61" s="1022">
        <v>870</v>
      </c>
      <c r="H61" s="1030">
        <v>835</v>
      </c>
    </row>
    <row r="62" spans="2:8" ht="45.75" customHeight="1">
      <c r="B62" s="1000"/>
      <c r="C62" s="1007" t="s">
        <v>546</v>
      </c>
      <c r="D62" s="1010"/>
      <c r="E62" s="1016"/>
      <c r="F62" s="1023">
        <v>53</v>
      </c>
      <c r="G62" s="1023">
        <v>41</v>
      </c>
      <c r="H62" s="1031">
        <v>61</v>
      </c>
    </row>
    <row r="63" spans="2:8" ht="52.5" customHeight="1">
      <c r="B63" s="1001"/>
      <c r="C63" s="1008" t="s">
        <v>114</v>
      </c>
      <c r="D63" s="1008"/>
      <c r="E63" s="1017"/>
      <c r="F63" s="1024">
        <v>8913</v>
      </c>
      <c r="G63" s="1024">
        <v>8540</v>
      </c>
      <c r="H63" s="1032">
        <v>8144</v>
      </c>
    </row>
    <row r="64" spans="2:8"/>
  </sheetData>
  <sheetProtection algorithmName="SHA-512" hashValue="rM7LAXcsvvBFqDQOQLBsyoKtE8yFy/UQQ3N/qohPeekLtP9mY21/fFbxlrvoKJWf+WRIdorpTEsQFrK06pIdzw==" saltValue="FfTmkgUZSdqlSUudIh0aW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54"/>
      <c r="B1" s="766"/>
      <c r="C1" s="770"/>
      <c r="D1" s="783"/>
      <c r="E1" s="795"/>
      <c r="F1" s="795"/>
      <c r="G1" s="795"/>
      <c r="H1" s="829"/>
    </row>
    <row r="2" spans="1:8">
      <c r="A2" s="755"/>
      <c r="B2" s="767"/>
      <c r="C2" s="1040"/>
      <c r="D2" s="784" t="s">
        <v>84</v>
      </c>
      <c r="E2" s="796"/>
      <c r="F2" s="1048" t="s">
        <v>527</v>
      </c>
      <c r="G2" s="820"/>
      <c r="H2" s="830"/>
    </row>
    <row r="3" spans="1:8">
      <c r="A3" s="784" t="s">
        <v>525</v>
      </c>
      <c r="B3" s="769"/>
      <c r="C3" s="1041"/>
      <c r="D3" s="1044">
        <v>592936</v>
      </c>
      <c r="E3" s="1046"/>
      <c r="F3" s="1049">
        <v>268375</v>
      </c>
      <c r="G3" s="1051"/>
      <c r="H3" s="1054"/>
    </row>
    <row r="4" spans="1:8">
      <c r="A4" s="756"/>
      <c r="B4" s="768"/>
      <c r="C4" s="1042"/>
      <c r="D4" s="1045">
        <v>218611</v>
      </c>
      <c r="E4" s="1047"/>
      <c r="F4" s="1050">
        <v>119602</v>
      </c>
      <c r="G4" s="1052"/>
      <c r="H4" s="1055"/>
    </row>
    <row r="5" spans="1:8">
      <c r="A5" s="784" t="s">
        <v>486</v>
      </c>
      <c r="B5" s="769"/>
      <c r="C5" s="1041"/>
      <c r="D5" s="1044">
        <v>925926</v>
      </c>
      <c r="E5" s="1046"/>
      <c r="F5" s="1049">
        <v>301035</v>
      </c>
      <c r="G5" s="1051"/>
      <c r="H5" s="1054"/>
    </row>
    <row r="6" spans="1:8">
      <c r="A6" s="756"/>
      <c r="B6" s="768"/>
      <c r="C6" s="1042"/>
      <c r="D6" s="1045">
        <v>506061</v>
      </c>
      <c r="E6" s="1047"/>
      <c r="F6" s="1050">
        <v>154376</v>
      </c>
      <c r="G6" s="1052"/>
      <c r="H6" s="1055"/>
    </row>
    <row r="7" spans="1:8">
      <c r="A7" s="784" t="s">
        <v>320</v>
      </c>
      <c r="B7" s="769"/>
      <c r="C7" s="1041"/>
      <c r="D7" s="1044">
        <v>598075</v>
      </c>
      <c r="E7" s="1046"/>
      <c r="F7" s="1049">
        <v>330026</v>
      </c>
      <c r="G7" s="1051"/>
      <c r="H7" s="1054"/>
    </row>
    <row r="8" spans="1:8">
      <c r="A8" s="756"/>
      <c r="B8" s="768"/>
      <c r="C8" s="1042"/>
      <c r="D8" s="1045">
        <v>364240</v>
      </c>
      <c r="E8" s="1047"/>
      <c r="F8" s="1050">
        <v>141075</v>
      </c>
      <c r="G8" s="1052"/>
      <c r="H8" s="1055"/>
    </row>
    <row r="9" spans="1:8">
      <c r="A9" s="784" t="s">
        <v>139</v>
      </c>
      <c r="B9" s="769"/>
      <c r="C9" s="1041"/>
      <c r="D9" s="1044">
        <v>611690</v>
      </c>
      <c r="E9" s="1046"/>
      <c r="F9" s="1049">
        <v>278179</v>
      </c>
      <c r="G9" s="1051"/>
      <c r="H9" s="1054"/>
    </row>
    <row r="10" spans="1:8">
      <c r="A10" s="756"/>
      <c r="B10" s="768"/>
      <c r="C10" s="1042"/>
      <c r="D10" s="1045">
        <v>371136</v>
      </c>
      <c r="E10" s="1047"/>
      <c r="F10" s="1050">
        <v>122182</v>
      </c>
      <c r="G10" s="1052"/>
      <c r="H10" s="1055"/>
    </row>
    <row r="11" spans="1:8">
      <c r="A11" s="784" t="s">
        <v>526</v>
      </c>
      <c r="B11" s="769"/>
      <c r="C11" s="1041"/>
      <c r="D11" s="1044">
        <v>458413</v>
      </c>
      <c r="E11" s="1046"/>
      <c r="F11" s="1049">
        <v>283153</v>
      </c>
      <c r="G11" s="1051"/>
      <c r="H11" s="1054"/>
    </row>
    <row r="12" spans="1:8">
      <c r="A12" s="756"/>
      <c r="B12" s="768"/>
      <c r="C12" s="1043"/>
      <c r="D12" s="1045">
        <v>238149</v>
      </c>
      <c r="E12" s="1047"/>
      <c r="F12" s="1050">
        <v>127593</v>
      </c>
      <c r="G12" s="1052"/>
      <c r="H12" s="1055"/>
    </row>
    <row r="13" spans="1:8">
      <c r="A13" s="784"/>
      <c r="B13" s="769"/>
      <c r="C13" s="1041"/>
      <c r="D13" s="1044">
        <v>637408</v>
      </c>
      <c r="E13" s="1046"/>
      <c r="F13" s="1049">
        <v>292154</v>
      </c>
      <c r="G13" s="1053"/>
      <c r="H13" s="1054"/>
    </row>
    <row r="14" spans="1:8">
      <c r="A14" s="756"/>
      <c r="B14" s="768"/>
      <c r="C14" s="1042"/>
      <c r="D14" s="1045">
        <v>339639</v>
      </c>
      <c r="E14" s="1047"/>
      <c r="F14" s="1050">
        <v>132966</v>
      </c>
      <c r="G14" s="1052"/>
      <c r="H14" s="1055"/>
    </row>
    <row r="17" spans="1:11">
      <c r="A17" s="1033" t="s">
        <v>24</v>
      </c>
    </row>
    <row r="18" spans="1:11">
      <c r="A18" s="1034"/>
      <c r="B18" s="1034" t="str">
        <f>実質収支比率等に係る経年分析!F$46</f>
        <v>R01</v>
      </c>
      <c r="C18" s="1034" t="str">
        <f>実質収支比率等に係る経年分析!G$46</f>
        <v>R02</v>
      </c>
      <c r="D18" s="1034" t="str">
        <f>実質収支比率等に係る経年分析!H$46</f>
        <v>R03</v>
      </c>
      <c r="E18" s="1034" t="str">
        <f>実質収支比率等に係る経年分析!I$46</f>
        <v>R04</v>
      </c>
      <c r="F18" s="1034" t="str">
        <f>実質収支比率等に係る経年分析!J$46</f>
        <v>R05</v>
      </c>
    </row>
    <row r="19" spans="1:11">
      <c r="A19" s="1034" t="s">
        <v>90</v>
      </c>
      <c r="B19" s="1034">
        <f>ROUND(VALUE(SUBSTITUTE(実質収支比率等に係る経年分析!F$48,"▲","-")),2)</f>
        <v>1.46</v>
      </c>
      <c r="C19" s="1034">
        <f>ROUND(VALUE(SUBSTITUTE(実質収支比率等に係る経年分析!G$48,"▲","-")),2)</f>
        <v>1.05</v>
      </c>
      <c r="D19" s="1034">
        <f>ROUND(VALUE(SUBSTITUTE(実質収支比率等に係る経年分析!H$48,"▲","-")),2)</f>
        <v>1.35</v>
      </c>
      <c r="E19" s="1034">
        <f>ROUND(VALUE(SUBSTITUTE(実質収支比率等に係る経年分析!I$48,"▲","-")),2)</f>
        <v>1.33</v>
      </c>
      <c r="F19" s="1034">
        <f>ROUND(VALUE(SUBSTITUTE(実質収支比率等に係る経年分析!J$48,"▲","-")),2)</f>
        <v>1.18</v>
      </c>
    </row>
    <row r="20" spans="1:11">
      <c r="A20" s="1034" t="s">
        <v>38</v>
      </c>
      <c r="B20" s="1034">
        <f>ROUND(VALUE(SUBSTITUTE(実質収支比率等に係る経年分析!F$47,"▲","-")),2)</f>
        <v>22.63</v>
      </c>
      <c r="C20" s="1034">
        <f>ROUND(VALUE(SUBSTITUTE(実質収支比率等に係る経年分析!G$47,"▲","-")),2)</f>
        <v>29.53</v>
      </c>
      <c r="D20" s="1034">
        <f>ROUND(VALUE(SUBSTITUTE(実質収支比率等に係る経年分析!H$47,"▲","-")),2)</f>
        <v>34.61</v>
      </c>
      <c r="E20" s="1034">
        <f>ROUND(VALUE(SUBSTITUTE(実質収支比率等に係る経年分析!I$47,"▲","-")),2)</f>
        <v>35.93</v>
      </c>
      <c r="F20" s="1034">
        <f>ROUND(VALUE(SUBSTITUTE(実質収支比率等に係る経年分析!J$47,"▲","-")),2)</f>
        <v>34.76</v>
      </c>
    </row>
    <row r="21" spans="1:11">
      <c r="A21" s="1034" t="s">
        <v>117</v>
      </c>
      <c r="B21" s="1034">
        <f>IF(ISNUMBER(VALUE(SUBSTITUTE(実質収支比率等に係る経年分析!F$49,"▲","-"))),ROUND(VALUE(SUBSTITUTE(実質収支比率等に係る経年分析!F$49,"▲","-")),2),NA())</f>
        <v>4.72</v>
      </c>
      <c r="C21" s="1034">
        <f>IF(ISNUMBER(VALUE(SUBSTITUTE(実質収支比率等に係る経年分析!G$49,"▲","-"))),ROUND(VALUE(SUBSTITUTE(実質収支比率等に係る経年分析!G$49,"▲","-")),2),NA())</f>
        <v>18.37</v>
      </c>
      <c r="D21" s="1034">
        <f>IF(ISNUMBER(VALUE(SUBSTITUTE(実質収支比率等に係る経年分析!H$49,"▲","-"))),ROUND(VALUE(SUBSTITUTE(実質収支比率等に係る経年分析!H$49,"▲","-")),2),NA())</f>
        <v>10.35</v>
      </c>
      <c r="E21" s="1034">
        <f>IF(ISNUMBER(VALUE(SUBSTITUTE(実質収支比率等に係る経年分析!I$49,"▲","-"))),ROUND(VALUE(SUBSTITUTE(実質収支比率等に係る経年分析!I$49,"▲","-")),2),NA())</f>
        <v>0.8</v>
      </c>
      <c r="F21" s="1034">
        <f>IF(ISNUMBER(VALUE(SUBSTITUTE(実質収支比率等に係る経年分析!J$49,"▲","-"))),ROUND(VALUE(SUBSTITUTE(実質収支比率等に係る経年分析!J$49,"▲","-")),2),NA())</f>
        <v>1.0900000000000001</v>
      </c>
    </row>
    <row r="24" spans="1:11">
      <c r="A24" s="1033" t="s">
        <v>102</v>
      </c>
    </row>
    <row r="25" spans="1:11">
      <c r="A25" s="1035"/>
      <c r="B25" s="1035" t="str">
        <f>'連結実質赤字比率に係る赤字・黒字の構成分析'!F$33</f>
        <v>R01</v>
      </c>
      <c r="C25" s="1035"/>
      <c r="D25" s="1035" t="str">
        <f>'連結実質赤字比率に係る赤字・黒字の構成分析'!G$33</f>
        <v>R02</v>
      </c>
      <c r="E25" s="1035"/>
      <c r="F25" s="1035" t="str">
        <f>'連結実質赤字比率に係る赤字・黒字の構成分析'!H$33</f>
        <v>R03</v>
      </c>
      <c r="G25" s="1035"/>
      <c r="H25" s="1035" t="str">
        <f>'連結実質赤字比率に係る赤字・黒字の構成分析'!I$33</f>
        <v>R04</v>
      </c>
      <c r="I25" s="1035"/>
      <c r="J25" s="1035" t="str">
        <f>'連結実質赤字比率に係る赤字・黒字の構成分析'!J$33</f>
        <v>R05</v>
      </c>
      <c r="K25" s="1035"/>
    </row>
    <row r="26" spans="1:11">
      <c r="A26" s="1035"/>
      <c r="B26" s="1035" t="s">
        <v>119</v>
      </c>
      <c r="C26" s="1035" t="s">
        <v>69</v>
      </c>
      <c r="D26" s="1035" t="s">
        <v>119</v>
      </c>
      <c r="E26" s="1035" t="s">
        <v>69</v>
      </c>
      <c r="F26" s="1035" t="s">
        <v>119</v>
      </c>
      <c r="G26" s="1035" t="s">
        <v>69</v>
      </c>
      <c r="H26" s="1035" t="s">
        <v>119</v>
      </c>
      <c r="I26" s="1035" t="s">
        <v>69</v>
      </c>
      <c r="J26" s="1035" t="s">
        <v>119</v>
      </c>
      <c r="K26" s="1035" t="s">
        <v>69</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2.e-002</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1.e-002</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1.e-002</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国民健康保険特別会計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5.e-002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3.e-002</v>
      </c>
    </row>
    <row r="30" spans="1:11">
      <c r="A30" s="1035" t="str">
        <f>IF('連結実質赤字比率に係る赤字・黒字の構成分析'!C$40="",NA(),'連結実質赤字比率に係る赤字・黒字の構成分析'!C$40)</f>
        <v>農業集落排水事業特別会計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0</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0</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5.e-002</v>
      </c>
    </row>
    <row r="31" spans="1:11">
      <c r="A31" s="1035" t="str">
        <f>IF('連結実質赤字比率に係る赤字・黒字の構成分析'!C$39="",NA(),'連結実質赤字比率に係る赤字・黒字の構成分析'!C$39)</f>
        <v>簡易水道事業特別会計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0</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0</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0.12</v>
      </c>
    </row>
    <row r="32" spans="1:11">
      <c r="A32" s="1035" t="str">
        <f>IF('連結実質赤字比率に係る赤字・黒字の構成分析'!C$38="",NA(),'連結実質赤字比率に係る赤字・黒字の構成分析'!C$38)</f>
        <v>下水道事業特別会計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0.3</v>
      </c>
    </row>
    <row r="33" spans="1:16">
      <c r="A33" s="1035" t="str">
        <f>IF('連結実質赤字比率に係る赤字・黒字の構成分析'!C$37="",NA(),'連結実質赤字比率に係る赤字・黒字の構成分析'!C$37)</f>
        <v>介護保険事業特別会計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0.35</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0.41</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0.97</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0.86</v>
      </c>
    </row>
    <row r="34" spans="1:16">
      <c r="A34" s="1035" t="str">
        <f>IF('連結実質赤字比率に係る赤字・黒字の構成分析'!C$36="",NA(),'連結実質赤字比率に係る赤字・黒字の構成分析'!C$36)</f>
        <v>一般会計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1.46</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1.04</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1.34</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1.33</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1.17</v>
      </c>
    </row>
    <row r="35" spans="1:16">
      <c r="A35" s="1035" t="str">
        <f>IF('連結実質赤字比率に係る赤字・黒字の構成分析'!C$35="",NA(),'連結実質赤字比率に係る赤字・黒字の構成分析'!C$35)</f>
        <v>風ぐるま事業特別会計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4.e-002</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0</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0</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0</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1.87</v>
      </c>
    </row>
    <row r="36" spans="1:16">
      <c r="A36" s="1035" t="str">
        <f>IF('連結実質赤字比率に係る赤字・黒字の構成分析'!C$34="",NA(),'連結実質赤字比率に係る赤字・黒字の構成分析'!C$34)</f>
        <v>病院事業会計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13.66</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11.66</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7.12</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5.99</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7.95</v>
      </c>
    </row>
    <row r="39" spans="1:16">
      <c r="A39" s="1033" t="s">
        <v>15</v>
      </c>
    </row>
    <row r="40" spans="1:16">
      <c r="A40" s="1036"/>
      <c r="B40" s="1036" t="str">
        <f>'実質公債費比率（分子）の構造'!K$44</f>
        <v>R01</v>
      </c>
      <c r="C40" s="1036"/>
      <c r="D40" s="1036"/>
      <c r="E40" s="1036" t="str">
        <f>'実質公債費比率（分子）の構造'!L$44</f>
        <v>R02</v>
      </c>
      <c r="F40" s="1036"/>
      <c r="G40" s="1036"/>
      <c r="H40" s="1036" t="str">
        <f>'実質公債費比率（分子）の構造'!M$44</f>
        <v>R03</v>
      </c>
      <c r="I40" s="1036"/>
      <c r="J40" s="1036"/>
      <c r="K40" s="1036" t="str">
        <f>'実質公債費比率（分子）の構造'!N$44</f>
        <v>R04</v>
      </c>
      <c r="L40" s="1036"/>
      <c r="M40" s="1036"/>
      <c r="N40" s="1036" t="str">
        <f>'実質公債費比率（分子）の構造'!O$44</f>
        <v>R05</v>
      </c>
      <c r="O40" s="1036"/>
      <c r="P40" s="1036"/>
    </row>
    <row r="41" spans="1:16">
      <c r="A41" s="1036"/>
      <c r="B41" s="1036" t="s">
        <v>120</v>
      </c>
      <c r="C41" s="1036"/>
      <c r="D41" s="1036" t="s">
        <v>122</v>
      </c>
      <c r="E41" s="1036" t="s">
        <v>120</v>
      </c>
      <c r="F41" s="1036"/>
      <c r="G41" s="1036" t="s">
        <v>122</v>
      </c>
      <c r="H41" s="1036" t="s">
        <v>120</v>
      </c>
      <c r="I41" s="1036"/>
      <c r="J41" s="1036" t="s">
        <v>122</v>
      </c>
      <c r="K41" s="1036" t="s">
        <v>120</v>
      </c>
      <c r="L41" s="1036"/>
      <c r="M41" s="1036" t="s">
        <v>122</v>
      </c>
      <c r="N41" s="1036" t="s">
        <v>120</v>
      </c>
      <c r="O41" s="1036"/>
      <c r="P41" s="1036" t="s">
        <v>122</v>
      </c>
    </row>
    <row r="42" spans="1:16">
      <c r="A42" s="1036" t="s">
        <v>123</v>
      </c>
      <c r="B42" s="1036"/>
      <c r="C42" s="1036"/>
      <c r="D42" s="1036">
        <f>'実質公債費比率（分子）の構造'!K$52</f>
        <v>670</v>
      </c>
      <c r="E42" s="1036"/>
      <c r="F42" s="1036"/>
      <c r="G42" s="1036">
        <f>'実質公債費比率（分子）の構造'!L$52</f>
        <v>660</v>
      </c>
      <c r="H42" s="1036"/>
      <c r="I42" s="1036"/>
      <c r="J42" s="1036">
        <f>'実質公債費比率（分子）の構造'!M$52</f>
        <v>752</v>
      </c>
      <c r="K42" s="1036"/>
      <c r="L42" s="1036"/>
      <c r="M42" s="1036">
        <f>'実質公債費比率（分子）の構造'!N$52</f>
        <v>788</v>
      </c>
      <c r="N42" s="1036"/>
      <c r="O42" s="1036"/>
      <c r="P42" s="1036">
        <f>'実質公債費比率（分子）の構造'!O$52</f>
        <v>778</v>
      </c>
    </row>
    <row r="43" spans="1:16">
      <c r="A43" s="1036" t="s">
        <v>43</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1</v>
      </c>
      <c r="L43" s="1036"/>
      <c r="M43" s="1036"/>
      <c r="N43" s="1036" t="str">
        <f>'実質公債費比率（分子）の構造'!O$51</f>
        <v>-</v>
      </c>
      <c r="O43" s="1036"/>
      <c r="P43" s="1036"/>
    </row>
    <row r="44" spans="1:16">
      <c r="A44" s="1036" t="s">
        <v>40</v>
      </c>
      <c r="B44" s="1036">
        <f>'実質公債費比率（分子）の構造'!K$50</f>
        <v>5</v>
      </c>
      <c r="C44" s="1036"/>
      <c r="D44" s="1036"/>
      <c r="E44" s="1036">
        <f>'実質公債費比率（分子）の構造'!L$50</f>
        <v>5</v>
      </c>
      <c r="F44" s="1036"/>
      <c r="G44" s="1036"/>
      <c r="H44" s="1036">
        <f>'実質公債費比率（分子）の構造'!M$50</f>
        <v>5</v>
      </c>
      <c r="I44" s="1036"/>
      <c r="J44" s="1036"/>
      <c r="K44" s="1036">
        <f>'実質公債費比率（分子）の構造'!N$50</f>
        <v>5</v>
      </c>
      <c r="L44" s="1036"/>
      <c r="M44" s="1036"/>
      <c r="N44" s="1036">
        <f>'実質公債費比率（分子）の構造'!O$50</f>
        <v>5</v>
      </c>
      <c r="O44" s="1036"/>
      <c r="P44" s="1036"/>
    </row>
    <row r="45" spans="1:16">
      <c r="A45" s="1036" t="s">
        <v>0</v>
      </c>
      <c r="B45" s="1036">
        <f>'実質公債費比率（分子）の構造'!K$49</f>
        <v>24</v>
      </c>
      <c r="C45" s="1036"/>
      <c r="D45" s="1036"/>
      <c r="E45" s="1036">
        <f>'実質公債費比率（分子）の構造'!L$49</f>
        <v>24</v>
      </c>
      <c r="F45" s="1036"/>
      <c r="G45" s="1036"/>
      <c r="H45" s="1036">
        <f>'実質公債費比率（分子）の構造'!M$49</f>
        <v>24</v>
      </c>
      <c r="I45" s="1036"/>
      <c r="J45" s="1036"/>
      <c r="K45" s="1036">
        <f>'実質公債費比率（分子）の構造'!N$49</f>
        <v>24</v>
      </c>
      <c r="L45" s="1036"/>
      <c r="M45" s="1036"/>
      <c r="N45" s="1036">
        <f>'実質公債費比率（分子）の構造'!O$49</f>
        <v>24</v>
      </c>
      <c r="O45" s="1036"/>
      <c r="P45" s="1036"/>
    </row>
    <row r="46" spans="1:16">
      <c r="A46" s="1036" t="s">
        <v>35</v>
      </c>
      <c r="B46" s="1036">
        <f>'実質公債費比率（分子）の構造'!K$48</f>
        <v>182</v>
      </c>
      <c r="C46" s="1036"/>
      <c r="D46" s="1036"/>
      <c r="E46" s="1036">
        <f>'実質公債費比率（分子）の構造'!L$48</f>
        <v>172</v>
      </c>
      <c r="F46" s="1036"/>
      <c r="G46" s="1036"/>
      <c r="H46" s="1036">
        <f>'実質公債費比率（分子）の構造'!M$48</f>
        <v>163</v>
      </c>
      <c r="I46" s="1036"/>
      <c r="J46" s="1036"/>
      <c r="K46" s="1036">
        <f>'実質公債費比率（分子）の構造'!N$48</f>
        <v>169</v>
      </c>
      <c r="L46" s="1036"/>
      <c r="M46" s="1036"/>
      <c r="N46" s="1036">
        <f>'実質公債費比率（分子）の構造'!O$48</f>
        <v>163</v>
      </c>
      <c r="O46" s="1036"/>
      <c r="P46" s="1036"/>
    </row>
    <row r="47" spans="1:16">
      <c r="A47" s="1036" t="s">
        <v>32</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30</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23</v>
      </c>
      <c r="B49" s="1036">
        <f>'実質公債費比率（分子）の構造'!K$45</f>
        <v>547</v>
      </c>
      <c r="C49" s="1036"/>
      <c r="D49" s="1036"/>
      <c r="E49" s="1036">
        <f>'実質公債費比率（分子）の構造'!L$45</f>
        <v>537</v>
      </c>
      <c r="F49" s="1036"/>
      <c r="G49" s="1036"/>
      <c r="H49" s="1036">
        <f>'実質公債費比率（分子）の構造'!M$45</f>
        <v>661</v>
      </c>
      <c r="I49" s="1036"/>
      <c r="J49" s="1036"/>
      <c r="K49" s="1036">
        <f>'実質公債費比率（分子）の構造'!N$45</f>
        <v>718</v>
      </c>
      <c r="L49" s="1036"/>
      <c r="M49" s="1036"/>
      <c r="N49" s="1036">
        <f>'実質公債費比率（分子）の構造'!O$45</f>
        <v>745</v>
      </c>
      <c r="O49" s="1036"/>
      <c r="P49" s="1036"/>
    </row>
    <row r="50" spans="1:16">
      <c r="A50" s="1036" t="s">
        <v>54</v>
      </c>
      <c r="B50" s="1036" t="e">
        <f>NA()</f>
        <v>#N/A</v>
      </c>
      <c r="C50" s="1036">
        <f>IF(ISNUMBER('実質公債費比率（分子）の構造'!K$53),'実質公債費比率（分子）の構造'!K$53,NA())</f>
        <v>88</v>
      </c>
      <c r="D50" s="1036" t="e">
        <f>NA()</f>
        <v>#N/A</v>
      </c>
      <c r="E50" s="1036" t="e">
        <f>NA()</f>
        <v>#N/A</v>
      </c>
      <c r="F50" s="1036">
        <f>IF(ISNUMBER('実質公債費比率（分子）の構造'!L$53),'実質公債費比率（分子）の構造'!L$53,NA())</f>
        <v>78</v>
      </c>
      <c r="G50" s="1036" t="e">
        <f>NA()</f>
        <v>#N/A</v>
      </c>
      <c r="H50" s="1036" t="e">
        <f>NA()</f>
        <v>#N/A</v>
      </c>
      <c r="I50" s="1036">
        <f>IF(ISNUMBER('実質公債費比率（分子）の構造'!M$53),'実質公債費比率（分子）の構造'!M$53,NA())</f>
        <v>101</v>
      </c>
      <c r="J50" s="1036" t="e">
        <f>NA()</f>
        <v>#N/A</v>
      </c>
      <c r="K50" s="1036" t="e">
        <f>NA()</f>
        <v>#N/A</v>
      </c>
      <c r="L50" s="1036">
        <f>IF(ISNUMBER('実質公債費比率（分子）の構造'!N$53),'実質公債費比率（分子）の構造'!N$53,NA())</f>
        <v>129</v>
      </c>
      <c r="M50" s="1036" t="e">
        <f>NA()</f>
        <v>#N/A</v>
      </c>
      <c r="N50" s="1036" t="e">
        <f>NA()</f>
        <v>#N/A</v>
      </c>
      <c r="O50" s="1036">
        <f>IF(ISNUMBER('実質公債費比率（分子）の構造'!O$53),'実質公債費比率（分子）の構造'!O$53,NA())</f>
        <v>159</v>
      </c>
      <c r="P50" s="1036" t="e">
        <f>NA()</f>
        <v>#N/A</v>
      </c>
    </row>
    <row r="53" spans="1:16">
      <c r="A53" s="1033" t="s">
        <v>64</v>
      </c>
    </row>
    <row r="54" spans="1:16">
      <c r="A54" s="1035"/>
      <c r="B54" s="1035" t="str">
        <f>'将来負担比率（分子）の構造'!I$40</f>
        <v>R01</v>
      </c>
      <c r="C54" s="1035"/>
      <c r="D54" s="1035"/>
      <c r="E54" s="1035" t="str">
        <f>'将来負担比率（分子）の構造'!J$40</f>
        <v>R02</v>
      </c>
      <c r="F54" s="1035"/>
      <c r="G54" s="1035"/>
      <c r="H54" s="1035" t="str">
        <f>'将来負担比率（分子）の構造'!K$40</f>
        <v>R03</v>
      </c>
      <c r="I54" s="1035"/>
      <c r="J54" s="1035"/>
      <c r="K54" s="1035" t="str">
        <f>'将来負担比率（分子）の構造'!L$40</f>
        <v>R04</v>
      </c>
      <c r="L54" s="1035"/>
      <c r="M54" s="1035"/>
      <c r="N54" s="1035" t="str">
        <f>'将来負担比率（分子）の構造'!M$40</f>
        <v>R05</v>
      </c>
      <c r="O54" s="1035"/>
      <c r="P54" s="1035"/>
    </row>
    <row r="55" spans="1:16">
      <c r="A55" s="1035"/>
      <c r="B55" s="1035" t="s">
        <v>111</v>
      </c>
      <c r="C55" s="1035"/>
      <c r="D55" s="1035" t="s">
        <v>125</v>
      </c>
      <c r="E55" s="1035" t="s">
        <v>111</v>
      </c>
      <c r="F55" s="1035"/>
      <c r="G55" s="1035" t="s">
        <v>125</v>
      </c>
      <c r="H55" s="1035" t="s">
        <v>111</v>
      </c>
      <c r="I55" s="1035"/>
      <c r="J55" s="1035" t="s">
        <v>125</v>
      </c>
      <c r="K55" s="1035" t="s">
        <v>111</v>
      </c>
      <c r="L55" s="1035"/>
      <c r="M55" s="1035" t="s">
        <v>125</v>
      </c>
      <c r="N55" s="1035" t="s">
        <v>111</v>
      </c>
      <c r="O55" s="1035"/>
      <c r="P55" s="1035" t="s">
        <v>125</v>
      </c>
    </row>
    <row r="56" spans="1:16">
      <c r="A56" s="1035" t="s">
        <v>45</v>
      </c>
      <c r="B56" s="1035"/>
      <c r="C56" s="1035"/>
      <c r="D56" s="1035">
        <f>'将来負担比率（分子）の構造'!I$52</f>
        <v>7016</v>
      </c>
      <c r="E56" s="1035"/>
      <c r="F56" s="1035"/>
      <c r="G56" s="1035">
        <f>'将来負担比率（分子）の構造'!J$52</f>
        <v>7380</v>
      </c>
      <c r="H56" s="1035"/>
      <c r="I56" s="1035"/>
      <c r="J56" s="1035">
        <f>'将来負担比率（分子）の構造'!K$52</f>
        <v>7530</v>
      </c>
      <c r="K56" s="1035"/>
      <c r="L56" s="1035"/>
      <c r="M56" s="1035">
        <f>'将来負担比率（分子）の構造'!L$52</f>
        <v>7527</v>
      </c>
      <c r="N56" s="1035"/>
      <c r="O56" s="1035"/>
      <c r="P56" s="1035">
        <f>'将来負担比率（分子）の構造'!M$52</f>
        <v>8193</v>
      </c>
    </row>
    <row r="57" spans="1:16">
      <c r="A57" s="1035" t="s">
        <v>97</v>
      </c>
      <c r="B57" s="1035"/>
      <c r="C57" s="1035"/>
      <c r="D57" s="1035" t="str">
        <f>'将来負担比率（分子）の構造'!I$51</f>
        <v>-</v>
      </c>
      <c r="E57" s="1035"/>
      <c r="F57" s="1035"/>
      <c r="G57" s="1035" t="str">
        <f>'将来負担比率（分子）の構造'!J$51</f>
        <v>-</v>
      </c>
      <c r="H57" s="1035"/>
      <c r="I57" s="1035"/>
      <c r="J57" s="1035" t="str">
        <f>'将来負担比率（分子）の構造'!K$51</f>
        <v>-</v>
      </c>
      <c r="K57" s="1035"/>
      <c r="L57" s="1035"/>
      <c r="M57" s="1035" t="str">
        <f>'将来負担比率（分子）の構造'!L$51</f>
        <v>-</v>
      </c>
      <c r="N57" s="1035"/>
      <c r="O57" s="1035"/>
      <c r="P57" s="1035" t="str">
        <f>'将来負担比率（分子）の構造'!M$51</f>
        <v>-</v>
      </c>
    </row>
    <row r="58" spans="1:16">
      <c r="A58" s="1035" t="s">
        <v>95</v>
      </c>
      <c r="B58" s="1035"/>
      <c r="C58" s="1035"/>
      <c r="D58" s="1035">
        <f>'将来負担比率（分子）の構造'!I$50</f>
        <v>9770</v>
      </c>
      <c r="E58" s="1035"/>
      <c r="F58" s="1035"/>
      <c r="G58" s="1035">
        <f>'将来負担比率（分子）の構造'!J$50</f>
        <v>9073</v>
      </c>
      <c r="H58" s="1035"/>
      <c r="I58" s="1035"/>
      <c r="J58" s="1035">
        <f>'将来負担比率（分子）の構造'!K$50</f>
        <v>9246</v>
      </c>
      <c r="K58" s="1035"/>
      <c r="L58" s="1035"/>
      <c r="M58" s="1035">
        <f>'将来負担比率（分子）の構造'!L$50</f>
        <v>8876</v>
      </c>
      <c r="N58" s="1035"/>
      <c r="O58" s="1035"/>
      <c r="P58" s="1035">
        <f>'将来負担比率（分子）の構造'!M$50</f>
        <v>8495</v>
      </c>
    </row>
    <row r="59" spans="1:16">
      <c r="A59" s="1035" t="s">
        <v>92</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88</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78</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79</v>
      </c>
      <c r="B62" s="1035">
        <f>'将来負担比率（分子）の構造'!I$45</f>
        <v>183</v>
      </c>
      <c r="C62" s="1035"/>
      <c r="D62" s="1035"/>
      <c r="E62" s="1035">
        <f>'将来負担比率（分子）の構造'!J$45</f>
        <v>119</v>
      </c>
      <c r="F62" s="1035"/>
      <c r="G62" s="1035"/>
      <c r="H62" s="1035">
        <f>'将来負担比率（分子）の構造'!K$45</f>
        <v>90</v>
      </c>
      <c r="I62" s="1035"/>
      <c r="J62" s="1035"/>
      <c r="K62" s="1035">
        <f>'将来負担比率（分子）の構造'!L$45</f>
        <v>71</v>
      </c>
      <c r="L62" s="1035"/>
      <c r="M62" s="1035"/>
      <c r="N62" s="1035">
        <f>'将来負担比率（分子）の構造'!M$45</f>
        <v>68</v>
      </c>
      <c r="O62" s="1035"/>
      <c r="P62" s="1035"/>
    </row>
    <row r="63" spans="1:16">
      <c r="A63" s="1035" t="s">
        <v>77</v>
      </c>
      <c r="B63" s="1035">
        <f>'将来負担比率（分子）の構造'!I$44</f>
        <v>119</v>
      </c>
      <c r="C63" s="1035"/>
      <c r="D63" s="1035"/>
      <c r="E63" s="1035">
        <f>'将来負担比率（分子）の構造'!J$44</f>
        <v>95</v>
      </c>
      <c r="F63" s="1035"/>
      <c r="G63" s="1035"/>
      <c r="H63" s="1035">
        <f>'将来負担比率（分子）の構造'!K$44</f>
        <v>71</v>
      </c>
      <c r="I63" s="1035"/>
      <c r="J63" s="1035"/>
      <c r="K63" s="1035">
        <f>'将来負担比率（分子）の構造'!L$44</f>
        <v>47</v>
      </c>
      <c r="L63" s="1035"/>
      <c r="M63" s="1035"/>
      <c r="N63" s="1035">
        <f>'将来負担比率（分子）の構造'!M$44</f>
        <v>23</v>
      </c>
      <c r="O63" s="1035"/>
      <c r="P63" s="1035"/>
    </row>
    <row r="64" spans="1:16">
      <c r="A64" s="1035" t="s">
        <v>75</v>
      </c>
      <c r="B64" s="1035">
        <f>'将来負担比率（分子）の構造'!I$43</f>
        <v>1593</v>
      </c>
      <c r="C64" s="1035"/>
      <c r="D64" s="1035"/>
      <c r="E64" s="1035">
        <f>'将来負担比率（分子）の構造'!J$43</f>
        <v>1446</v>
      </c>
      <c r="F64" s="1035"/>
      <c r="G64" s="1035"/>
      <c r="H64" s="1035">
        <f>'将来負担比率（分子）の構造'!K$43</f>
        <v>1293</v>
      </c>
      <c r="I64" s="1035"/>
      <c r="J64" s="1035"/>
      <c r="K64" s="1035">
        <f>'将来負担比率（分子）の構造'!L$43</f>
        <v>1141</v>
      </c>
      <c r="L64" s="1035"/>
      <c r="M64" s="1035"/>
      <c r="N64" s="1035">
        <f>'将来負担比率（分子）の構造'!M$43</f>
        <v>2180</v>
      </c>
      <c r="O64" s="1035"/>
      <c r="P64" s="1035"/>
    </row>
    <row r="65" spans="1:16">
      <c r="A65" s="1035" t="s">
        <v>73</v>
      </c>
      <c r="B65" s="1035">
        <f>'将来負担比率（分子）の構造'!I$42</f>
        <v>32</v>
      </c>
      <c r="C65" s="1035"/>
      <c r="D65" s="1035"/>
      <c r="E65" s="1035">
        <f>'将来負担比率（分子）の構造'!J$42</f>
        <v>18</v>
      </c>
      <c r="F65" s="1035"/>
      <c r="G65" s="1035"/>
      <c r="H65" s="1035">
        <f>'将来負担比率（分子）の構造'!K$42</f>
        <v>13</v>
      </c>
      <c r="I65" s="1035"/>
      <c r="J65" s="1035"/>
      <c r="K65" s="1035">
        <f>'将来負担比率（分子）の構造'!L$42</f>
        <v>8</v>
      </c>
      <c r="L65" s="1035"/>
      <c r="M65" s="1035"/>
      <c r="N65" s="1035">
        <f>'将来負担比率（分子）の構造'!M$42</f>
        <v>3</v>
      </c>
      <c r="O65" s="1035"/>
      <c r="P65" s="1035"/>
    </row>
    <row r="66" spans="1:16">
      <c r="A66" s="1035" t="s">
        <v>58</v>
      </c>
      <c r="B66" s="1035">
        <f>'将来負担比率（分子）の構造'!I$41</f>
        <v>6465</v>
      </c>
      <c r="C66" s="1035"/>
      <c r="D66" s="1035"/>
      <c r="E66" s="1035">
        <f>'将来負担比率（分子）の構造'!J$41</f>
        <v>7480</v>
      </c>
      <c r="F66" s="1035"/>
      <c r="G66" s="1035"/>
      <c r="H66" s="1035">
        <f>'将来負担比率（分子）の構造'!K$41</f>
        <v>7983</v>
      </c>
      <c r="I66" s="1035"/>
      <c r="J66" s="1035"/>
      <c r="K66" s="1035">
        <f>'将来負担比率（分子）の構造'!L$41</f>
        <v>8198</v>
      </c>
      <c r="L66" s="1035"/>
      <c r="M66" s="1035"/>
      <c r="N66" s="1035">
        <f>'将来負担比率（分子）の構造'!M$41</f>
        <v>8065</v>
      </c>
      <c r="O66" s="1035"/>
      <c r="P66" s="1035"/>
    </row>
    <row r="67" spans="1:16">
      <c r="A67" s="1035" t="s">
        <v>101</v>
      </c>
      <c r="B67" s="1035" t="e">
        <f>NA()</f>
        <v>#N/A</v>
      </c>
      <c r="C67" s="1035">
        <f>IF(ISNUMBER('将来負担比率（分子）の構造'!I$53),IF('将来負担比率（分子）の構造'!I$53&lt;0,0,'将来負担比率（分子）の構造'!I$53),NA())</f>
        <v>0</v>
      </c>
      <c r="D67" s="1035" t="e">
        <f>NA()</f>
        <v>#N/A</v>
      </c>
      <c r="E67" s="1035" t="e">
        <f>NA()</f>
        <v>#N/A</v>
      </c>
      <c r="F67" s="1035">
        <f>IF(ISNUMBER('将来負担比率（分子）の構造'!J$53),IF('将来負担比率（分子）の構造'!J$53&lt;0,0,'将来負担比率（分子）の構造'!J$53),NA())</f>
        <v>0</v>
      </c>
      <c r="G67" s="1035" t="e">
        <f>NA()</f>
        <v>#N/A</v>
      </c>
      <c r="H67" s="1035" t="e">
        <f>NA()</f>
        <v>#N/A</v>
      </c>
      <c r="I67" s="1035">
        <f>IF(ISNUMBER('将来負担比率（分子）の構造'!K$53),IF('将来負担比率（分子）の構造'!K$53&lt;0,0,'将来負担比率（分子）の構造'!K$53),NA())</f>
        <v>0</v>
      </c>
      <c r="J67" s="1035" t="e">
        <f>NA()</f>
        <v>#N/A</v>
      </c>
      <c r="K67" s="1035" t="e">
        <f>NA()</f>
        <v>#N/A</v>
      </c>
      <c r="L67" s="1035">
        <f>IF(ISNUMBER('将来負担比率（分子）の構造'!L$53),IF('将来負担比率（分子）の構造'!L$53&lt;0,0,'将来負担比率（分子）の構造'!L$53),NA())</f>
        <v>0</v>
      </c>
      <c r="M67" s="1035" t="e">
        <f>NA()</f>
        <v>#N/A</v>
      </c>
      <c r="N67" s="1035" t="e">
        <f>NA()</f>
        <v>#N/A</v>
      </c>
      <c r="O67" s="1035">
        <f>IF(ISNUMBER('将来負担比率（分子）の構造'!M$53),IF('将来負担比率（分子）の構造'!M$53&lt;0,0,'将来負担比率（分子）の構造'!M$53),NA())</f>
        <v>0</v>
      </c>
      <c r="P67" s="1035" t="e">
        <f>NA()</f>
        <v>#N/A</v>
      </c>
    </row>
    <row r="70" spans="1:16">
      <c r="A70" s="1038" t="s">
        <v>126</v>
      </c>
      <c r="B70" s="1038"/>
      <c r="C70" s="1038"/>
      <c r="D70" s="1038"/>
      <c r="E70" s="1038"/>
      <c r="F70" s="1038"/>
    </row>
    <row r="71" spans="1:16">
      <c r="A71" s="1037"/>
      <c r="B71" s="1037" t="str">
        <f>基金残高に係る経年分析!F54</f>
        <v>R03</v>
      </c>
      <c r="C71" s="1037" t="str">
        <f>基金残高に係る経年分析!G54</f>
        <v>R04</v>
      </c>
      <c r="D71" s="1037" t="str">
        <f>基金残高に係る経年分析!H54</f>
        <v>R05</v>
      </c>
    </row>
    <row r="72" spans="1:16">
      <c r="A72" s="1037" t="s">
        <v>127</v>
      </c>
      <c r="B72" s="1039">
        <f>基金残高に係る経年分析!F55</f>
        <v>1109</v>
      </c>
      <c r="C72" s="1039">
        <f>基金残高に係る経年分析!G55</f>
        <v>1131</v>
      </c>
      <c r="D72" s="1039">
        <f>基金残高に係る経年分析!H55</f>
        <v>1079</v>
      </c>
    </row>
    <row r="73" spans="1:16">
      <c r="A73" s="1037" t="s">
        <v>128</v>
      </c>
      <c r="B73" s="1039">
        <f>基金残高に係る経年分析!F56</f>
        <v>916</v>
      </c>
      <c r="C73" s="1039">
        <f>基金残高に係る経年分析!G56</f>
        <v>920</v>
      </c>
      <c r="D73" s="1039">
        <f>基金残高に係る経年分析!H56</f>
        <v>863</v>
      </c>
    </row>
    <row r="74" spans="1:16">
      <c r="A74" s="1037" t="s">
        <v>130</v>
      </c>
      <c r="B74" s="1039">
        <f>基金残高に係る経年分析!F57</f>
        <v>6888</v>
      </c>
      <c r="C74" s="1039">
        <f>基金残高に係る経年分析!G57</f>
        <v>6489</v>
      </c>
      <c r="D74" s="1039">
        <f>基金残高に係る経年分析!H57</f>
        <v>6203</v>
      </c>
    </row>
  </sheetData>
  <sheetProtection algorithmName="SHA-512" hashValue="HGARBZOyVS7BnFmQcvRhEaIO7f8ADrldKVvyfWwscTm9jdsQPnmW9m2E6r5T/vrLAjXKbmmV3OGpZK4KpdO4qA==" saltValue="xWXaw/bC9pv1eWCL3Qt8o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2025-03-24T11:37:46Z</cp:lastPrinted>
  <dcterms:created xsi:type="dcterms:W3CDTF">2025-02-19T04:44:09Z</dcterms:created>
  <dcterms:modified xsi:type="dcterms:W3CDTF">2025-03-26T08:39:44Z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2025-03-26T08:39:44Z</vt:filetime>
  </property>
</Properties>
</file>