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<sst xmlns="http://schemas.openxmlformats.org/spreadsheetml/2006/main" xmlns:r="http://schemas.openxmlformats.org/officeDocument/2006/relationships" count="538" uniqueCount="538">
  <si>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</si>
  <si>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</si>
  <si>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</si>
  <si>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</si>
  <si>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</si>
  <si>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</si>
  <si>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</si>
  <si>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</si>
  <si>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</si>
  <si>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</si>
  <si>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</si>
  <si>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</si>
  <si>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</si>
  <si>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</si>
  <si>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</si>
  <si>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</si>
  <si>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</si>
  <si>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</si>
  <si>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</si>
  <si>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</si>
  <si>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</si>
  <si>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</si>
  <si>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</si>
  <si>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</si>
  <si>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</si>
  <si>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</si>
  <si>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</si>
  <si>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</si>
  <si>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</si>
  <si>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</si>
  <si>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</si>
  <si>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</si>
  <si>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</si>
  <si>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</si>
  <si>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</si>
  <si>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</si>
  <si>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</si>
  <si>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</si>
  <si>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</si>
  <si>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</si>
  <si>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</si>
  <si>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</si>
  <si>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</si>
  <si>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</si>
  <si>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</si>
  <si>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高知県北川村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</si>
  <si>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</si>
  <si>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</si>
  <si>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</si>
  <si>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</si>
  <si>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</si>
  <si>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</si>
  <si>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</si>
  <si>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</si>
  <si>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</si>
  <si>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</si>
  <si>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</si>
  <si>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</si>
  <si>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</si>
  <si>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</si>
  <si>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</si>
  <si>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</si>
  <si>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</si>
  <si>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</si>
  <si>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</si>
  <si>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</si>
  <si>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</si>
  <si>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</si>
  <si>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</si>
  <si>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</si>
  <si>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</si>
  <si>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</si>
  <si>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</si>
  <si>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</si>
  <si>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</si>
  <si>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</si>
  <si>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</si>
  <si>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</si>
  <si>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</si>
  <si>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</si>
  <si>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</si>
  <si>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</si>
  <si>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</si>
  <si>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</si>
  <si>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</si>
  <si>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</si>
  <si>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</si>
  <si>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</si>
  <si>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</si>
  <si>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</si>
  <si>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</si>
  <si>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</si>
  <si>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</si>
  <si>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</si>
  <si>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</si>
  <si>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</si>
  <si>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</si>
  <si>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</si>
  <si>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</si>
  <si>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</si>
  <si>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</si>
  <si>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</si>
  <si>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</si>
  <si>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</si>
  <si>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</si>
  <si>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</si>
  <si>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</si>
  <si>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</si>
  <si>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</si>
  <si>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</si>
  <si>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</si>
  <si>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</si>
  <si>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</si>
  <si>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</si>
  <si>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</si>
  <si>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</si>
  <si>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</si>
  <si>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</si>
  <si>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</si>
  <si>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</si>
  <si>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</si>
  <si>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北川村施設整備基金</t>
    <rPh sb="0" eb="3">
      <t>キタガワムラ</t>
    </rPh>
    <rPh sb="3" eb="5">
      <t>シセツ</t>
    </rPh>
    <rPh sb="5" eb="7">
      <t>セイビ</t>
    </rPh>
    <rPh sb="7" eb="9">
      <t>キキン</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</si>
  <si>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</si>
  <si>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</si>
  <si>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</si>
  <si>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</si>
  <si>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</si>
  <si>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</si>
  <si>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</si>
  <si>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</si>
  <si>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</si>
  <si>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</si>
  <si>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</si>
  <si>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</si>
  <si>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</si>
  <si>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</si>
  <si>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</si>
  <si>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</si>
  <si>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</si>
  <si>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</si>
  <si>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</si>
  <si>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</si>
  <si>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</si>
  <si>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</si>
  <si>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</si>
  <si>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</si>
  <si>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</si>
  <si>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</si>
  <si>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</si>
  <si>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</si>
  <si>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</si>
  <si>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</si>
  <si>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</si>
  <si>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</si>
  <si>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</si>
  <si>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</si>
  <si>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</si>
  <si>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</si>
  <si>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</si>
  <si>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</si>
  <si>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</si>
  <si>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北川村</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</si>
  <si>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</si>
  <si>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</si>
  <si>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</si>
  <si>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</si>
  <si>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</si>
  <si>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</si>
  <si>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</si>
  <si>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</si>
  <si>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</si>
  <si>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</si>
  <si>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</si>
  <si>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</si>
  <si>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</si>
  <si>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</si>
  <si>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</si>
  <si>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</si>
  <si>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</si>
  <si>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</si>
  <si>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</si>
  <si>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</si>
  <si>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</si>
  <si>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</si>
  <si>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</si>
  <si>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</si>
  <si>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</si>
  <si>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</si>
  <si>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</si>
  <si>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</si>
  <si>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</si>
  <si>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-11.4</t>
  </si>
  <si>
    <t>※8：職員の状況については、調査対象年度の地方公務員給与実態調査に基づいている。</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</si>
  <si>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</si>
  <si>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</si>
  <si>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</si>
  <si>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</si>
  <si>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</si>
  <si>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</si>
  <si>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</si>
  <si>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</si>
  <si>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</si>
  <si>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</si>
  <si>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</si>
  <si>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</si>
  <si>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</si>
  <si>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(株)きたがわジャルダン</t>
    <rPh sb="0" eb="3">
      <t>カブ</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</si>
  <si>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</si>
  <si>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</si>
  <si>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</si>
  <si>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</si>
  <si>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</si>
  <si>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</si>
  <si>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</si>
  <si>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</si>
  <si>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</si>
  <si>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</si>
  <si>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</si>
  <si>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</si>
  <si>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</si>
  <si>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</si>
  <si>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</si>
  <si>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</si>
  <si>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</si>
  <si>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</si>
  <si>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</si>
  <si>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-0.8</t>
  </si>
  <si>
    <t>当該団体（円）</t>
    <rPh sb="0" eb="2">
      <t>トウガイ</t>
    </rPh>
    <rPh sb="2" eb="4">
      <t>ダンタイ</t>
    </rPh>
    <rPh sb="5" eb="6">
      <t>エン</t>
    </rPh>
    <phoneticPr fontId="33"/>
  </si>
  <si>
    <t>-1.2</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</si>
  <si>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</si>
  <si>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</si>
  <si>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</si>
  <si>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</si>
  <si>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</si>
  <si>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</si>
  <si>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</si>
  <si>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</si>
  <si>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</si>
  <si>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</si>
  <si>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</si>
  <si>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</si>
  <si>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</si>
  <si>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</si>
  <si>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</si>
  <si>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</si>
  <si>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</si>
  <si>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</si>
  <si>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</si>
  <si>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</si>
  <si>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</si>
  <si>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</si>
  <si>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</si>
  <si>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</si>
  <si>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</si>
  <si>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</si>
  <si>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</si>
  <si>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</si>
  <si>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</si>
  <si>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</si>
  <si>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</si>
  <si>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</si>
  <si>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</si>
  <si>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</si>
  <si>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</si>
  <si>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</si>
  <si>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</si>
  <si>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</si>
  <si>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</si>
  <si>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</si>
  <si>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</si>
  <si>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</si>
  <si>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</si>
  <si>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</si>
  <si>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</si>
  <si>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</si>
  <si>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</si>
  <si>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北川村後期高齢者医療特別会計</t>
  </si>
  <si>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</si>
  <si>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</si>
  <si>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</si>
  <si>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</si>
  <si>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</si>
  <si>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</si>
  <si>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</si>
  <si>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</si>
  <si>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</si>
  <si>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</si>
  <si>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</si>
  <si>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</si>
  <si>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</si>
  <si>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</si>
  <si>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</si>
  <si>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</si>
  <si>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</si>
  <si>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</si>
  <si>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</si>
  <si>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</si>
  <si>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</si>
  <si>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</si>
  <si>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</si>
  <si>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</si>
  <si>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</si>
  <si>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</si>
  <si>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</si>
  <si>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</si>
  <si>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</si>
  <si>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</si>
  <si>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</si>
  <si>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</si>
  <si>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</si>
  <si>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</si>
  <si>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</si>
  <si>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</si>
  <si>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</si>
  <si>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</si>
  <si>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</si>
  <si>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</si>
  <si>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</si>
  <si>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</si>
  <si>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</si>
  <si>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</si>
  <si>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</si>
  <si>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</si>
  <si>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</si>
  <si>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北川村国民健康保険特別会計</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</si>
  <si>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</si>
  <si>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</si>
  <si>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</si>
  <si>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</si>
  <si>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</si>
  <si>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</si>
  <si>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</si>
  <si>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</si>
  <si>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</si>
  <si>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</si>
  <si>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</si>
  <si>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</si>
  <si>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</si>
  <si>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</si>
  <si>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</si>
  <si>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</si>
  <si>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</si>
  <si>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</si>
  <si>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</si>
  <si>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</si>
  <si>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</si>
  <si>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</si>
  <si>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</si>
  <si>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</si>
  <si>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</si>
  <si>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</si>
  <si>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</si>
  <si>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</si>
  <si>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</si>
  <si>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</si>
  <si>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</si>
  <si>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</si>
  <si>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</si>
  <si>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</si>
  <si>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</si>
  <si>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</si>
  <si>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</si>
  <si>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</si>
  <si>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</si>
  <si>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</si>
  <si>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</si>
  <si>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</si>
  <si>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</si>
  <si>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</si>
  <si>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</si>
  <si>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</si>
  <si>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</si>
  <si>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</si>
  <si>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</si>
  <si>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</si>
  <si>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</si>
  <si>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</si>
  <si>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</si>
  <si>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</si>
  <si>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</si>
  <si>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</si>
  <si>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</si>
  <si>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</si>
  <si>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</si>
  <si>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</si>
  <si>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</si>
  <si>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</si>
  <si>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</si>
  <si>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</si>
  <si>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</si>
  <si>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</si>
  <si>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</si>
  <si>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</si>
  <si>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</si>
  <si>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</si>
  <si>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</si>
  <si>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</si>
  <si>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</si>
  <si>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</si>
  <si>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</si>
  <si>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</si>
  <si>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</si>
  <si>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</si>
  <si>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</si>
  <si>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</si>
  <si>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</si>
  <si>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</si>
  <si>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</si>
  <si>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</si>
  <si>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</si>
  <si>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</si>
  <si>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加入世帯数(世帯)</t>
  </si>
  <si>
    <t>▲ 4.16</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</si>
  <si>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</si>
  <si>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</si>
  <si>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</si>
  <si>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</si>
  <si>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</si>
  <si>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</si>
  <si>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</si>
  <si>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</si>
  <si>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</si>
  <si>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</si>
  <si>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</si>
  <si>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</si>
  <si>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</si>
  <si>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</si>
  <si>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</si>
  <si>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</si>
  <si>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</si>
  <si>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</si>
  <si>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</si>
  <si>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</si>
  <si>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</si>
  <si>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</si>
  <si>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</si>
  <si>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</si>
  <si>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</si>
  <si>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</si>
  <si>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</si>
  <si>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</si>
  <si>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</si>
  <si>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</si>
  <si>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</si>
  <si>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</si>
  <si>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</si>
  <si>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</si>
  <si>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</si>
  <si>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</si>
  <si>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</si>
  <si>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</si>
  <si>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</si>
  <si>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北川村代替輸送特別会計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</si>
  <si>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</si>
  <si>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</si>
  <si>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</si>
  <si>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</si>
  <si>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</si>
  <si>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</si>
  <si>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</si>
  <si>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北川村簡易水道特別会計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</si>
  <si>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</si>
  <si>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</si>
  <si>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</si>
  <si>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</si>
  <si>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</si>
  <si>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</si>
  <si>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</si>
  <si>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</si>
  <si>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</si>
  <si>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</si>
  <si>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</si>
  <si>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</si>
  <si>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</si>
  <si>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</si>
  <si>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</si>
  <si>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</si>
  <si>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</si>
  <si>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</si>
  <si>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</si>
  <si>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</si>
  <si>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</si>
  <si>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</si>
  <si>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</si>
  <si>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</si>
  <si>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</si>
  <si>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</si>
  <si>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</si>
  <si>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</si>
  <si>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</si>
  <si>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</si>
  <si>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</si>
  <si>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</si>
  <si>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</si>
  <si>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</si>
  <si>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</si>
  <si>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</si>
  <si>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</si>
  <si>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</si>
  <si>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</si>
  <si>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</si>
  <si>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</si>
  <si>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</si>
  <si>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</si>
  <si>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</si>
  <si>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</si>
  <si>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</si>
  <si>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</si>
  <si>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</si>
  <si>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</si>
  <si>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交通災害共済事業特別会計</t>
    <rPh sb="0" eb="4">
      <t>コウツウサイガイ</t>
    </rPh>
    <rPh sb="4" eb="8">
      <t>キョウサイジギョウ</t>
    </rPh>
    <rPh sb="8" eb="12">
      <t>トクベツカイケイ</t>
    </rPh>
    <phoneticPr fontId="5"/>
  </si>
  <si>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</si>
  <si>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</si>
  <si>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</si>
  <si>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</si>
  <si>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</si>
  <si>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</si>
  <si>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</si>
  <si>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</si>
  <si>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</si>
  <si>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</si>
  <si>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 12.33</t>
  </si>
  <si>
    <t>▲ 3.29</t>
  </si>
  <si>
    <t>その他会計（赤字）</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</si>
  <si>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33"/>
  </si>
  <si>
    <t>安芸広域市町村圏事務組合</t>
    <rPh sb="0" eb="2">
      <t>アキ</t>
    </rPh>
    <rPh sb="2" eb="4">
      <t>コウイキ</t>
    </rPh>
    <rPh sb="4" eb="8">
      <t>シチョウソンケン</t>
    </rPh>
    <rPh sb="8" eb="10">
      <t>ジム</t>
    </rPh>
    <rPh sb="10" eb="12">
      <t>クミアイ</t>
    </rPh>
    <phoneticPr fontId="33"/>
  </si>
  <si>
    <t>中芸広域連合</t>
    <rPh sb="0" eb="1">
      <t>チュウ</t>
    </rPh>
    <rPh sb="1" eb="2">
      <t>ゲイ</t>
    </rPh>
    <rPh sb="2" eb="4">
      <t>コウイキ</t>
    </rPh>
    <rPh sb="4" eb="6">
      <t>レンゴウ</t>
    </rPh>
    <phoneticPr fontId="33"/>
  </si>
  <si>
    <t>こうち人づくり広域連合</t>
    <rPh sb="3" eb="4">
      <t>ヒト</t>
    </rPh>
    <rPh sb="7" eb="9">
      <t>コウイキ</t>
    </rPh>
    <rPh sb="9" eb="11">
      <t>レンゴウ</t>
    </rPh>
    <phoneticPr fontId="33"/>
  </si>
  <si>
    <t>高知県市町村総合事務組合</t>
    <rPh sb="0" eb="3">
      <t>コウチケン</t>
    </rPh>
    <rPh sb="3" eb="6">
      <t>シチョウソン</t>
    </rPh>
    <rPh sb="6" eb="8">
      <t>ソウゴウ</t>
    </rPh>
    <rPh sb="8" eb="10">
      <t>ジム</t>
    </rPh>
    <rPh sb="10" eb="12">
      <t>クミアイ</t>
    </rPh>
    <phoneticPr fontId="33"/>
  </si>
  <si>
    <t>高知県後期高齢者医療広域連合</t>
    <rPh sb="0" eb="3">
      <t>コウチケン</t>
    </rPh>
    <rPh sb="3" eb="5">
      <t>コウキ</t>
    </rPh>
    <rPh sb="5" eb="8">
      <t>コウレイシャ</t>
    </rPh>
    <rPh sb="8" eb="10">
      <t>イリョウ</t>
    </rPh>
    <rPh sb="10" eb="12">
      <t>コウイキ</t>
    </rPh>
    <rPh sb="12" eb="14">
      <t>レンゴウ</t>
    </rPh>
    <phoneticPr fontId="33"/>
  </si>
  <si>
    <t>一般会計</t>
    <rPh sb="0" eb="4">
      <t>イッパンカイケイ</t>
    </rPh>
    <phoneticPr fontId="5"/>
  </si>
  <si>
    <t>滞納整理事業特別会計</t>
    <rPh sb="0" eb="4">
      <t>タイノウセイリ</t>
    </rPh>
    <rPh sb="4" eb="6">
      <t>ジギョウ</t>
    </rPh>
    <rPh sb="6" eb="10">
      <t>トクベツカイケイ</t>
    </rPh>
    <phoneticPr fontId="5"/>
  </si>
  <si>
    <t>介護保険事業特別会計</t>
    <rPh sb="0" eb="6">
      <t>カイゴホケンジギョウ</t>
    </rPh>
    <rPh sb="6" eb="10">
      <t>トクベツカイケイ</t>
    </rPh>
    <phoneticPr fontId="5"/>
  </si>
  <si>
    <t>特別会計</t>
    <rPh sb="0" eb="4">
      <t>トクベツカイケイ</t>
    </rPh>
    <phoneticPr fontId="5"/>
  </si>
  <si>
    <t>北川村学校教育施設整備基金</t>
    <rPh sb="0" eb="3">
      <t>キタガワムラ</t>
    </rPh>
    <rPh sb="3" eb="5">
      <t>ガッコウ</t>
    </rPh>
    <rPh sb="5" eb="7">
      <t>キョウイク</t>
    </rPh>
    <rPh sb="7" eb="9">
      <t>シセツ</t>
    </rPh>
    <rPh sb="9" eb="11">
      <t>セイビ</t>
    </rPh>
    <rPh sb="11" eb="13">
      <t>キキン</t>
    </rPh>
    <phoneticPr fontId="33"/>
  </si>
  <si>
    <t>ふるさときたがわ基金</t>
  </si>
  <si>
    <t>公営住宅施設整備基金</t>
  </si>
  <si>
    <t>むらづくり基金</t>
    <rPh sb="5" eb="7">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</si>
</sst>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3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178" fontId="14" fillId="0" borderId="23"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Border="1" applyAlignment="1">
      <alignment vertical="center" wrapText="1"/>
    </xf>
    <xf numFmtId="0" fontId="14" fillId="3" borderId="32" xfId="19" applyFont="1" applyFill="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Border="1" applyAlignment="1">
      <alignment vertical="center" wrapText="1"/>
    </xf>
    <xf numFmtId="0" fontId="14" fillId="3" borderId="35" xfId="19"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Border="1" applyAlignment="1">
      <alignment vertical="center" wrapText="1"/>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0" borderId="19" xfId="6" applyFont="1" applyBorder="1" applyAlignment="1">
      <alignment horizontal="left" vertical="center" wrapText="1"/>
    </xf>
    <xf numFmtId="0" fontId="22" fillId="0" borderId="23" xfId="6" applyFont="1" applyBorder="1" applyAlignment="1">
      <alignment horizontal="left" vertical="center"/>
    </xf>
    <xf numFmtId="0" fontId="22" fillId="0" borderId="36" xfId="6" applyFont="1" applyBorder="1" applyAlignment="1">
      <alignment horizontal="left" vertical="center"/>
    </xf>
    <xf numFmtId="0" fontId="22" fillId="6" borderId="64" xfId="6" applyFont="1" applyFill="1" applyBorder="1" applyAlignment="1">
      <alignment horizontal="right" vertical="top"/>
    </xf>
    <xf numFmtId="0" fontId="22" fillId="0" borderId="53" xfId="6" applyFont="1" applyBorder="1" applyAlignment="1">
      <alignment horizontal="left" vertical="center" wrapText="1"/>
    </xf>
    <xf numFmtId="0" fontId="22" fillId="0" borderId="54" xfId="6" applyFont="1" applyBorder="1" applyAlignment="1">
      <alignment horizontal="left" vertical="center"/>
    </xf>
    <xf numFmtId="0" fontId="22" fillId="0" borderId="52" xfId="6" applyFont="1" applyBorder="1" applyAlignment="1">
      <alignment horizontal="left" vertical="center"/>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22"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0" xfId="17" applyFont="1" applyAlignment="1">
      <alignment vertical="center" wrapText="1"/>
    </xf>
    <xf numFmtId="0" fontId="22" fillId="7" borderId="64" xfId="17" applyFont="1" applyFill="1" applyBorder="1" applyAlignment="1">
      <alignment horizontal="right" vertical="top"/>
    </xf>
    <xf numFmtId="0" fontId="24" fillId="0" borderId="50"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7" xfId="8" applyFont="1" applyBorder="1" applyAlignment="1">
      <alignment vertical="center" wrapText="1"/>
    </xf>
    <xf numFmtId="0" fontId="24" fillId="0" borderId="8" xfId="8" applyFont="1" applyBorder="1" applyAlignment="1">
      <alignment vertical="center" wrapText="1"/>
    </xf>
    <xf numFmtId="0" fontId="24" fillId="0" borderId="56" xfId="8" applyFont="1" applyBorder="1" applyAlignment="1">
      <alignment vertical="center" wrapText="1"/>
    </xf>
    <xf numFmtId="0" fontId="24" fillId="0" borderId="57" xfId="8" applyFont="1" applyBorder="1" applyAlignment="1">
      <alignment vertical="center" wrapText="1"/>
    </xf>
    <xf numFmtId="0" fontId="24" fillId="0" borderId="61" xfId="8" applyFont="1" applyBorder="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Border="1" applyAlignment="1">
      <alignment vertical="center" wrapText="1"/>
    </xf>
    <xf numFmtId="0" fontId="24" fillId="0" borderId="14" xfId="8" applyFont="1" applyBorder="1" applyAlignment="1">
      <alignment vertical="center" wrapText="1"/>
    </xf>
    <xf numFmtId="0" fontId="24" fillId="0" borderId="15" xfId="8" applyFont="1" applyBorder="1" applyAlignment="1">
      <alignment vertical="center" wrapText="1"/>
    </xf>
    <xf numFmtId="0" fontId="24" fillId="0" borderId="37" xfId="8" applyFont="1" applyBorder="1" applyAlignment="1">
      <alignment vertical="center" wrapText="1"/>
    </xf>
    <xf numFmtId="0" fontId="24" fillId="0" borderId="38" xfId="8" applyFont="1" applyBorder="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Border="1">
      <alignment vertical="center"/>
    </xf>
    <xf numFmtId="0" fontId="24" fillId="0" borderId="35" xfId="8" applyFont="1" applyBorder="1">
      <alignment vertical="center"/>
    </xf>
    <xf numFmtId="0" fontId="24" fillId="0" borderId="36" xfId="8" applyFont="1" applyBorder="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Border="1">
      <alignment vertical="center"/>
    </xf>
    <xf numFmtId="0" fontId="24" fillId="0" borderId="51" xfId="8" applyFont="1" applyBorder="1">
      <alignment vertical="center"/>
    </xf>
    <xf numFmtId="0" fontId="24" fillId="0" borderId="52" xfId="8" applyFont="1" applyBorder="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26" xfId="7" applyFont="1" applyBorder="1">
      <alignment vertical="center"/>
    </xf>
    <xf numFmtId="0" fontId="24" fillId="0" borderId="32" xfId="7" applyFont="1" applyBorder="1" applyAlignment="1">
      <alignment vertical="center" wrapText="1"/>
    </xf>
    <xf numFmtId="0" fontId="24" fillId="0" borderId="22" xfId="7" applyFont="1" applyBorder="1" applyAlignment="1">
      <alignment horizontal="left" vertical="center"/>
    </xf>
    <xf numFmtId="0" fontId="24" fillId="0" borderId="35" xfId="7" applyFont="1" applyBorder="1" applyAlignment="1">
      <alignment horizontal="left" vertical="center"/>
    </xf>
    <xf numFmtId="0" fontId="24" fillId="0" borderId="32" xfId="7" applyFont="1" applyBorder="1" applyAlignment="1">
      <alignment horizontal="center" vertical="center" shrinkToFit="1"/>
    </xf>
    <xf numFmtId="0" fontId="24" fillId="0" borderId="36" xfId="7" applyFont="1" applyBorder="1" applyAlignment="1">
      <alignment horizontal="left" vertical="center"/>
    </xf>
    <xf numFmtId="0" fontId="24" fillId="0" borderId="0" xfId="7" applyFont="1" applyAlignment="1">
      <alignment horizontal="left" vertical="center"/>
    </xf>
    <xf numFmtId="0" fontId="24" fillId="0" borderId="35" xfId="7" applyFont="1" applyBorder="1" applyAlignment="1">
      <alignment horizontal="center" vertical="center" shrinkToFit="1"/>
    </xf>
    <xf numFmtId="0" fontId="24" fillId="0" borderId="50" xfId="7" applyFont="1" applyBorder="1" applyAlignment="1">
      <alignment horizontal="left" vertical="center"/>
    </xf>
    <xf numFmtId="0" fontId="24" fillId="0" borderId="51" xfId="7" applyFont="1" applyBorder="1" applyAlignment="1">
      <alignment horizontal="left" vertical="center"/>
    </xf>
    <xf numFmtId="0" fontId="24" fillId="0" borderId="51" xfId="7" applyFont="1" applyBorder="1" applyAlignment="1">
      <alignment horizontal="center" vertical="center" shrinkToFit="1"/>
    </xf>
    <xf numFmtId="0" fontId="24" fillId="0" borderId="52" xfId="7" applyFont="1" applyBorder="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0" borderId="19" xfId="6" applyFont="1" applyBorder="1" applyAlignment="1">
      <alignment horizontal="left" vertical="center" wrapText="1"/>
    </xf>
    <xf numFmtId="0" fontId="29" fillId="0" borderId="23" xfId="6" applyFont="1" applyBorder="1" applyAlignment="1">
      <alignment horizontal="left" vertical="center"/>
    </xf>
    <xf numFmtId="0" fontId="29" fillId="0" borderId="35"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Border="1" applyAlignment="1">
      <alignment horizontal="left" vertical="center" wrapText="1"/>
    </xf>
    <xf numFmtId="0" fontId="29" fillId="0" borderId="54" xfId="6" applyFont="1" applyBorder="1" applyAlignment="1">
      <alignment horizontal="left" vertical="center"/>
    </xf>
    <xf numFmtId="0" fontId="29" fillId="0" borderId="51" xfId="6" applyFont="1" applyBorder="1" applyAlignment="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Border="1" applyAlignment="1">
      <alignment horizontal="left" vertical="center"/>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360194</c:v>
                </c:pt>
                <c:pt idx="1">
                  <c:v>367723</c:v>
                </c:pt>
                <c:pt idx="2">
                  <c:v>357382</c:v>
                </c:pt>
                <c:pt idx="3">
                  <c:v>396023</c:v>
                </c:pt>
                <c:pt idx="4">
                  <c:v>226165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c:v>
                </c:pt>
                <c:pt idx="1">
                  <c:v>1.64</c:v>
                </c:pt>
                <c:pt idx="2">
                  <c:v>13.5</c:v>
                </c:pt>
                <c:pt idx="3">
                  <c:v>6.13</c:v>
                </c:pt>
                <c:pt idx="4">
                  <c:v>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50.61</c:v>
                </c:pt>
                <c:pt idx="1">
                  <c:v>52.81</c:v>
                </c:pt>
                <c:pt idx="2">
                  <c:v>49.57</c:v>
                </c:pt>
                <c:pt idx="3">
                  <c:v>59.07</c:v>
                </c:pt>
                <c:pt idx="4">
                  <c:v>64.66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-12.33</c:v>
                </c:pt>
                <c:pt idx="1">
                  <c:v>-4.16</c:v>
                </c:pt>
                <c:pt idx="2">
                  <c:v>14.41</c:v>
                </c:pt>
                <c:pt idx="3">
                  <c:v>-3.29</c:v>
                </c:pt>
                <c:pt idx="4">
                  <c:v>1.28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北川村代替輸送特別会計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北川村後期高齢者医療特別会計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2.e-002</c:v>
                </c:pt>
                <c:pt idx="2">
                  <c:v>#N/A</c:v>
                </c:pt>
                <c:pt idx="3">
                  <c:v>7.0000000000000007e-002</c:v>
                </c:pt>
                <c:pt idx="4">
                  <c:v>#N/A</c:v>
                </c:pt>
                <c:pt idx="5">
                  <c:v>9.e-002</c:v>
                </c:pt>
                <c:pt idx="6">
                  <c:v>#N/A</c:v>
                </c:pt>
                <c:pt idx="7">
                  <c:v>5.e-002</c:v>
                </c:pt>
                <c:pt idx="8">
                  <c:v>#N/A</c:v>
                </c:pt>
                <c:pt idx="9">
                  <c:v>3.e-002</c:v>
                </c:pt>
              </c:numCache>
            </c:numRef>
          </c:val>
        </c:ser>
        <c:ser>
          <c:idx val="7"/>
          <c:order val="7"/>
          <c:tx>
            <c:strRef>
              <c:f>データシート!$A$34</c:f>
              <c:strCache>
                <c:ptCount val="1"/>
                <c:pt idx="0">
                  <c:v>北川村簡易水道特別会計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5.e-002</c:v>
                </c:pt>
              </c:numCache>
            </c:numRef>
          </c:val>
        </c:ser>
        <c:ser>
          <c:idx val="8"/>
          <c:order val="8"/>
          <c:tx>
            <c:strRef>
              <c:f>データシート!$A$35</c:f>
              <c:strCache>
                <c:ptCount val="1"/>
                <c:pt idx="0">
                  <c:v>北川村国民健康保険特別会計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8.09</c:v>
                </c:pt>
                <c:pt idx="2">
                  <c:v>#N/A</c:v>
                </c:pt>
                <c:pt idx="3">
                  <c:v>1.63</c:v>
                </c:pt>
                <c:pt idx="4">
                  <c:v>#N/A</c:v>
                </c:pt>
                <c:pt idx="5">
                  <c:v>13.49</c:v>
                </c:pt>
                <c:pt idx="6">
                  <c:v>#N/A</c:v>
                </c:pt>
                <c:pt idx="7">
                  <c:v>6.12</c:v>
                </c:pt>
                <c:pt idx="8">
                  <c:v>#N/A</c:v>
                </c:pt>
                <c:pt idx="9">
                  <c:v>4.47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207</c:v>
                </c:pt>
                <c:pt idx="5">
                  <c:v>204</c:v>
                </c:pt>
                <c:pt idx="8">
                  <c:v>208</c:v>
                </c:pt>
                <c:pt idx="11">
                  <c:v>276</c:v>
                </c:pt>
                <c:pt idx="14">
                  <c:v>247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12</c:v>
                </c:pt>
                <c:pt idx="6">
                  <c:v>2</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1</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146</c:v>
                </c:pt>
                <c:pt idx="3">
                  <c:v>151</c:v>
                </c:pt>
                <c:pt idx="6">
                  <c:v>163</c:v>
                </c:pt>
                <c:pt idx="9">
                  <c:v>264</c:v>
                </c:pt>
                <c:pt idx="12">
                  <c:v>234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c:v>
                </c:pt>
                <c:pt idx="2">
                  <c:v>#N/A</c:v>
                </c:pt>
                <c:pt idx="3">
                  <c:v>#N/A</c:v>
                </c:pt>
                <c:pt idx="4">
                  <c:v>-41</c:v>
                </c:pt>
                <c:pt idx="5">
                  <c:v>#N/A</c:v>
                </c:pt>
                <c:pt idx="6">
                  <c:v>#N/A</c:v>
                </c:pt>
                <c:pt idx="7">
                  <c:v>-43</c:v>
                </c:pt>
                <c:pt idx="8">
                  <c:v>#N/A</c:v>
                </c:pt>
                <c:pt idx="9">
                  <c:v>#N/A</c:v>
                </c:pt>
                <c:pt idx="10">
                  <c:v>-9</c:v>
                </c:pt>
                <c:pt idx="11">
                  <c:v>#N/A</c:v>
                </c:pt>
                <c:pt idx="12">
                  <c:v>#N/A</c:v>
                </c:pt>
                <c:pt idx="13">
                  <c:v>-12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2494</c:v>
                </c:pt>
                <c:pt idx="5">
                  <c:v>2493</c:v>
                </c:pt>
                <c:pt idx="8">
                  <c:v>2494</c:v>
                </c:pt>
                <c:pt idx="11">
                  <c:v>2437</c:v>
                </c:pt>
                <c:pt idx="14">
                  <c:v>2361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3169</c:v>
                </c:pt>
                <c:pt idx="5">
                  <c:v>3291</c:v>
                </c:pt>
                <c:pt idx="8">
                  <c:v>3347</c:v>
                </c:pt>
                <c:pt idx="11">
                  <c:v>3540</c:v>
                </c:pt>
                <c:pt idx="14">
                  <c:v>3601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339</c:v>
                </c:pt>
                <c:pt idx="3">
                  <c:v>342</c:v>
                </c:pt>
                <c:pt idx="6">
                  <c:v>359</c:v>
                </c:pt>
                <c:pt idx="9">
                  <c:v>375</c:v>
                </c:pt>
                <c:pt idx="12">
                  <c:v>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4</c:v>
                </c:pt>
                <c:pt idx="6">
                  <c:v>2</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c:v>
                </c:pt>
                <c:pt idx="3">
                  <c:v>7</c:v>
                </c:pt>
                <c:pt idx="6">
                  <c:v>7</c:v>
                </c:pt>
                <c:pt idx="9">
                  <c:v>2</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2295</c:v>
                </c:pt>
                <c:pt idx="3">
                  <c:v>2369</c:v>
                </c:pt>
                <c:pt idx="6">
                  <c:v>2450</c:v>
                </c:pt>
                <c:pt idx="9">
                  <c:v>2429</c:v>
                </c:pt>
                <c:pt idx="12">
                  <c:v>2391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643</c:v>
                </c:pt>
                <c:pt idx="1">
                  <c:v>786</c:v>
                </c:pt>
                <c:pt idx="2">
                  <c:v>840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611</c:v>
                </c:pt>
                <c:pt idx="1">
                  <c:v>466</c:v>
                </c:pt>
                <c:pt idx="2">
                  <c:v>430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1709</c:v>
                </c:pt>
                <c:pt idx="1">
                  <c:v>1795</c:v>
                </c:pt>
                <c:pt idx="2">
                  <c:v>1858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1,203
1,190
196.73
2,375,159
2,248,105
58,044
1,298,309
2,390,831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類似団体平均と同じ水準だが、全国平均を△</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と大きく下回っている。県平均と比べても△</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低く、いずれも平均以下の水準を推移している。</a:t>
          </a:r>
          <a:endParaRPr lang="ja-JP" altLang="ja-JP" sz="1400">
            <a:effectLst/>
          </a:endParaRPr>
        </a:p>
        <a:p>
          <a:r>
            <a:rPr kumimoji="1" lang="ja-JP" altLang="ja-JP" sz="1100">
              <a:solidFill>
                <a:schemeClr val="dk1"/>
              </a:solidFill>
              <a:effectLst/>
              <a:latin typeface="+mn-lt"/>
              <a:ea typeface="+mn-ea"/>
              <a:cs typeface="+mn-cs"/>
            </a:rPr>
            <a:t>　普通交付税は一時的に増加傾向にあり、特別交付税は要因により増減がある状況にあり、今後の景気の動向や人口減少による地方交付税の減少は避けられない。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年に一度の固定資産税の評価替や人口減少に伴う個人住民税の税収の減少も想定される。</a:t>
          </a:r>
          <a:endParaRPr lang="ja-JP" altLang="ja-JP" sz="1400">
            <a:effectLst/>
          </a:endParaRPr>
        </a:p>
        <a:p>
          <a:r>
            <a:rPr kumimoji="1" lang="ja-JP" altLang="ja-JP" sz="1100">
              <a:solidFill>
                <a:schemeClr val="dk1"/>
              </a:solidFill>
              <a:effectLst/>
              <a:latin typeface="+mn-lt"/>
              <a:ea typeface="+mn-ea"/>
              <a:cs typeface="+mn-cs"/>
            </a:rPr>
            <a:t>　健全な財政運営を行うために、歳出の見直しを図るとともに、村税の徴収率の維持等により歳入確保に努める。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34925</xdr:rowOff>
    </xdr:from>
    <xdr:to xmlns:xdr="http://schemas.openxmlformats.org/drawingml/2006/spreadsheetDrawing">
      <xdr:col>23</xdr:col>
      <xdr:colOff>133350</xdr:colOff>
      <xdr:row>43</xdr:row>
      <xdr:rowOff>34925</xdr:rowOff>
    </xdr:to>
    <xdr:cxnSp macro="">
      <xdr:nvCxnSpPr>
        <xdr:cNvPr id="68" name="直線コネクタ 67"/>
        <xdr:cNvCxnSpPr/>
      </xdr:nvCxnSpPr>
      <xdr:spPr>
        <a:xfrm>
          <a:off x="4114800" y="740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14605</xdr:rowOff>
    </xdr:from>
    <xdr:to xmlns:xdr="http://schemas.openxmlformats.org/drawingml/2006/spreadsheetDrawing">
      <xdr:col>19</xdr:col>
      <xdr:colOff>133350</xdr:colOff>
      <xdr:row>43</xdr:row>
      <xdr:rowOff>34925</xdr:rowOff>
    </xdr:to>
    <xdr:cxnSp macro="">
      <xdr:nvCxnSpPr>
        <xdr:cNvPr id="71" name="直線コネクタ 70"/>
        <xdr:cNvCxnSpPr/>
      </xdr:nvCxnSpPr>
      <xdr:spPr>
        <a:xfrm>
          <a:off x="3225800" y="7386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3" name="テキスト ボックス 72"/>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14605</xdr:rowOff>
    </xdr:from>
    <xdr:to xmlns:xdr="http://schemas.openxmlformats.org/drawingml/2006/spreadsheetDrawing">
      <xdr:col>15</xdr:col>
      <xdr:colOff>82550</xdr:colOff>
      <xdr:row>43</xdr:row>
      <xdr:rowOff>14605</xdr:rowOff>
    </xdr:to>
    <xdr:cxnSp macro="">
      <xdr:nvCxnSpPr>
        <xdr:cNvPr id="74" name="直線コネクタ 73"/>
        <xdr:cNvCxnSpPr/>
      </xdr:nvCxnSpPr>
      <xdr:spPr>
        <a:xfrm>
          <a:off x="2336800" y="738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50165</xdr:rowOff>
    </xdr:from>
    <xdr:ext cx="762000" cy="259080"/>
    <xdr:sp macro="" textlink="">
      <xdr:nvSpPr>
        <xdr:cNvPr id="76" name="テキスト ボックス 75"/>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14605</xdr:rowOff>
    </xdr:from>
    <xdr:to xmlns:xdr="http://schemas.openxmlformats.org/drawingml/2006/spreadsheetDrawing">
      <xdr:col>11</xdr:col>
      <xdr:colOff>31750</xdr:colOff>
      <xdr:row>43</xdr:row>
      <xdr:rowOff>14605</xdr:rowOff>
    </xdr:to>
    <xdr:cxnSp macro="">
      <xdr:nvCxnSpPr>
        <xdr:cNvPr id="77" name="直線コネクタ 76"/>
        <xdr:cNvCxnSpPr/>
      </xdr:nvCxnSpPr>
      <xdr:spPr>
        <a:xfrm>
          <a:off x="1447800" y="738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79" name="テキスト ボックス 78"/>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87" name="楕円 86"/>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635</xdr:rowOff>
    </xdr:from>
    <xdr:ext cx="762000" cy="259080"/>
    <xdr:sp macro="" textlink="">
      <xdr:nvSpPr>
        <xdr:cNvPr id="88" name="財政力該当値テキスト"/>
        <xdr:cNvSpPr txBox="1"/>
      </xdr:nvSpPr>
      <xdr:spPr>
        <a:xfrm>
          <a:off x="50419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89" name="楕円 88"/>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90" name="テキスト ボックス 89"/>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91" name="楕円 90"/>
        <xdr:cNvSpPr/>
      </xdr:nvSpPr>
      <xdr:spPr>
        <a:xfrm>
          <a:off x="3175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8445"/>
    <xdr:sp macro="" textlink="">
      <xdr:nvSpPr>
        <xdr:cNvPr id="92" name="テキスト ボックス 91"/>
        <xdr:cNvSpPr txBox="1"/>
      </xdr:nvSpPr>
      <xdr:spPr>
        <a:xfrm>
          <a:off x="2844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135255</xdr:rowOff>
    </xdr:from>
    <xdr:to xmlns:xdr="http://schemas.openxmlformats.org/drawingml/2006/spreadsheetDrawing">
      <xdr:col>11</xdr:col>
      <xdr:colOff>82550</xdr:colOff>
      <xdr:row>43</xdr:row>
      <xdr:rowOff>65405</xdr:rowOff>
    </xdr:to>
    <xdr:sp macro="" textlink="">
      <xdr:nvSpPr>
        <xdr:cNvPr id="93" name="楕円 92"/>
        <xdr:cNvSpPr/>
      </xdr:nvSpPr>
      <xdr:spPr>
        <a:xfrm>
          <a:off x="2286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75565</xdr:rowOff>
    </xdr:from>
    <xdr:ext cx="762000" cy="258445"/>
    <xdr:sp macro="" textlink="">
      <xdr:nvSpPr>
        <xdr:cNvPr id="94" name="テキスト ボックス 93"/>
        <xdr:cNvSpPr txBox="1"/>
      </xdr:nvSpPr>
      <xdr:spPr>
        <a:xfrm>
          <a:off x="1955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135255</xdr:rowOff>
    </xdr:from>
    <xdr:to xmlns:xdr="http://schemas.openxmlformats.org/drawingml/2006/spreadsheetDrawing">
      <xdr:col>7</xdr:col>
      <xdr:colOff>31750</xdr:colOff>
      <xdr:row>43</xdr:row>
      <xdr:rowOff>65405</xdr:rowOff>
    </xdr:to>
    <xdr:sp macro="" textlink="">
      <xdr:nvSpPr>
        <xdr:cNvPr id="95" name="楕円 94"/>
        <xdr:cNvSpPr/>
      </xdr:nvSpPr>
      <xdr:spPr>
        <a:xfrm>
          <a:off x="1397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75565</xdr:rowOff>
    </xdr:from>
    <xdr:ext cx="762000" cy="258445"/>
    <xdr:sp macro="" textlink="">
      <xdr:nvSpPr>
        <xdr:cNvPr id="96" name="テキスト ボックス 95"/>
        <xdr:cNvSpPr txBox="1"/>
      </xdr:nvSpPr>
      <xdr:spPr>
        <a:xfrm>
          <a:off x="1066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起債償還による交際費の減や一部事務組合への負担金の減等により、一時的に減少したことで、</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、全国平均や県平均より低い水準を維持している。</a:t>
          </a:r>
          <a:endParaRPr lang="ja-JP" altLang="ja-JP" sz="1400">
            <a:effectLst/>
          </a:endParaRPr>
        </a:p>
        <a:p>
          <a:r>
            <a:rPr kumimoji="1" lang="ja-JP" altLang="ja-JP" sz="1100">
              <a:solidFill>
                <a:schemeClr val="dk1"/>
              </a:solidFill>
              <a:effectLst/>
              <a:latin typeface="+mn-lt"/>
              <a:ea typeface="+mn-ea"/>
              <a:cs typeface="+mn-cs"/>
            </a:rPr>
            <a:t>　今後、地方交付税の減少や更なる公債費の増加が見込まれるため、引き続き任意繰上償還や起債の新規発行抑制等を行い、財政の健全化に向けて取り組む必要がある。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150495</xdr:rowOff>
    </xdr:from>
    <xdr:to xmlns:xdr="http://schemas.openxmlformats.org/drawingml/2006/spreadsheetDrawing">
      <xdr:col>23</xdr:col>
      <xdr:colOff>133350</xdr:colOff>
      <xdr:row>64</xdr:row>
      <xdr:rowOff>111760</xdr:rowOff>
    </xdr:to>
    <xdr:cxnSp macro="">
      <xdr:nvCxnSpPr>
        <xdr:cNvPr id="131" name="直線コネクタ 130"/>
        <xdr:cNvCxnSpPr/>
      </xdr:nvCxnSpPr>
      <xdr:spPr>
        <a:xfrm flipV="1">
          <a:off x="4114800" y="1095184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2"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128905</xdr:rowOff>
    </xdr:from>
    <xdr:to xmlns:xdr="http://schemas.openxmlformats.org/drawingml/2006/spreadsheetDrawing">
      <xdr:col>19</xdr:col>
      <xdr:colOff>133350</xdr:colOff>
      <xdr:row>64</xdr:row>
      <xdr:rowOff>111760</xdr:rowOff>
    </xdr:to>
    <xdr:cxnSp macro="">
      <xdr:nvCxnSpPr>
        <xdr:cNvPr id="134" name="直線コネクタ 133"/>
        <xdr:cNvCxnSpPr/>
      </xdr:nvCxnSpPr>
      <xdr:spPr>
        <a:xfrm>
          <a:off x="3225800" y="1075880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128905</xdr:rowOff>
    </xdr:from>
    <xdr:to xmlns:xdr="http://schemas.openxmlformats.org/drawingml/2006/spreadsheetDrawing">
      <xdr:col>15</xdr:col>
      <xdr:colOff>82550</xdr:colOff>
      <xdr:row>65</xdr:row>
      <xdr:rowOff>40640</xdr:rowOff>
    </xdr:to>
    <xdr:cxnSp macro="">
      <xdr:nvCxnSpPr>
        <xdr:cNvPr id="137" name="直線コネクタ 136"/>
        <xdr:cNvCxnSpPr/>
      </xdr:nvCxnSpPr>
      <xdr:spPr>
        <a:xfrm flipV="1">
          <a:off x="2336800" y="10758805"/>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39" name="テキスト ボックス 138"/>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127635</xdr:rowOff>
    </xdr:from>
    <xdr:to xmlns:xdr="http://schemas.openxmlformats.org/drawingml/2006/spreadsheetDrawing">
      <xdr:col>11</xdr:col>
      <xdr:colOff>31750</xdr:colOff>
      <xdr:row>65</xdr:row>
      <xdr:rowOff>40640</xdr:rowOff>
    </xdr:to>
    <xdr:cxnSp macro="">
      <xdr:nvCxnSpPr>
        <xdr:cNvPr id="140" name="直線コネクタ 139"/>
        <xdr:cNvCxnSpPr/>
      </xdr:nvCxnSpPr>
      <xdr:spPr>
        <a:xfrm>
          <a:off x="1447800" y="111004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52070</xdr:rowOff>
    </xdr:from>
    <xdr:ext cx="762000" cy="258445"/>
    <xdr:sp macro="" textlink="">
      <xdr:nvSpPr>
        <xdr:cNvPr id="142" name="テキスト ボックス 141"/>
        <xdr:cNvSpPr txBox="1"/>
      </xdr:nvSpPr>
      <xdr:spPr>
        <a:xfrm>
          <a:off x="1955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99695</xdr:rowOff>
    </xdr:from>
    <xdr:to xmlns:xdr="http://schemas.openxmlformats.org/drawingml/2006/spreadsheetDrawing">
      <xdr:col>23</xdr:col>
      <xdr:colOff>184150</xdr:colOff>
      <xdr:row>64</xdr:row>
      <xdr:rowOff>29845</xdr:rowOff>
    </xdr:to>
    <xdr:sp macro="" textlink="">
      <xdr:nvSpPr>
        <xdr:cNvPr id="150" name="楕円 149"/>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116205</xdr:rowOff>
    </xdr:from>
    <xdr:ext cx="762000" cy="259080"/>
    <xdr:sp macro="" textlink="">
      <xdr:nvSpPr>
        <xdr:cNvPr id="151" name="財政構造の弾力性該当値テキスト"/>
        <xdr:cNvSpPr txBox="1"/>
      </xdr:nvSpPr>
      <xdr:spPr>
        <a:xfrm>
          <a:off x="5041900" y="1074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60960</xdr:rowOff>
    </xdr:from>
    <xdr:to xmlns:xdr="http://schemas.openxmlformats.org/drawingml/2006/spreadsheetDrawing">
      <xdr:col>19</xdr:col>
      <xdr:colOff>184150</xdr:colOff>
      <xdr:row>64</xdr:row>
      <xdr:rowOff>162560</xdr:rowOff>
    </xdr:to>
    <xdr:sp macro="" textlink="">
      <xdr:nvSpPr>
        <xdr:cNvPr id="152" name="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147320</xdr:rowOff>
    </xdr:from>
    <xdr:ext cx="736600" cy="259080"/>
    <xdr:sp macro="" textlink="">
      <xdr:nvSpPr>
        <xdr:cNvPr id="153" name="テキスト ボックス 152"/>
        <xdr:cNvSpPr txBox="1"/>
      </xdr:nvSpPr>
      <xdr:spPr>
        <a:xfrm>
          <a:off x="3733800" y="1112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78105</xdr:rowOff>
    </xdr:from>
    <xdr:to xmlns:xdr="http://schemas.openxmlformats.org/drawingml/2006/spreadsheetDrawing">
      <xdr:col>15</xdr:col>
      <xdr:colOff>133350</xdr:colOff>
      <xdr:row>63</xdr:row>
      <xdr:rowOff>8255</xdr:rowOff>
    </xdr:to>
    <xdr:sp macro="" textlink="">
      <xdr:nvSpPr>
        <xdr:cNvPr id="154" name="楕円 153"/>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18415</xdr:rowOff>
    </xdr:from>
    <xdr:ext cx="762000" cy="258445"/>
    <xdr:sp macro="" textlink="">
      <xdr:nvSpPr>
        <xdr:cNvPr id="155" name="テキスト ボックス 154"/>
        <xdr:cNvSpPr txBox="1"/>
      </xdr:nvSpPr>
      <xdr:spPr>
        <a:xfrm>
          <a:off x="2844800" y="1047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161290</xdr:rowOff>
    </xdr:from>
    <xdr:to xmlns:xdr="http://schemas.openxmlformats.org/drawingml/2006/spreadsheetDrawing">
      <xdr:col>11</xdr:col>
      <xdr:colOff>82550</xdr:colOff>
      <xdr:row>65</xdr:row>
      <xdr:rowOff>91440</xdr:rowOff>
    </xdr:to>
    <xdr:sp macro="" textlink="">
      <xdr:nvSpPr>
        <xdr:cNvPr id="156" name="楕円 155"/>
        <xdr:cNvSpPr/>
      </xdr:nvSpPr>
      <xdr:spPr>
        <a:xfrm>
          <a:off x="2286000" y="111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76200</xdr:rowOff>
    </xdr:from>
    <xdr:ext cx="762000" cy="258445"/>
    <xdr:sp macro="" textlink="">
      <xdr:nvSpPr>
        <xdr:cNvPr id="157" name="テキスト ボックス 156"/>
        <xdr:cNvSpPr txBox="1"/>
      </xdr:nvSpPr>
      <xdr:spPr>
        <a:xfrm>
          <a:off x="1955800" y="11220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76835</xdr:rowOff>
    </xdr:from>
    <xdr:to xmlns:xdr="http://schemas.openxmlformats.org/drawingml/2006/spreadsheetDrawing">
      <xdr:col>7</xdr:col>
      <xdr:colOff>31750</xdr:colOff>
      <xdr:row>65</xdr:row>
      <xdr:rowOff>6985</xdr:rowOff>
    </xdr:to>
    <xdr:sp macro="" textlink="">
      <xdr:nvSpPr>
        <xdr:cNvPr id="158" name="楕円 157"/>
        <xdr:cNvSpPr/>
      </xdr:nvSpPr>
      <xdr:spPr>
        <a:xfrm>
          <a:off x="1397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163195</xdr:rowOff>
    </xdr:from>
    <xdr:ext cx="762000" cy="259080"/>
    <xdr:sp macro="" textlink="">
      <xdr:nvSpPr>
        <xdr:cNvPr id="159" name="テキスト ボックス 158"/>
        <xdr:cNvSpPr txBox="1"/>
      </xdr:nvSpPr>
      <xdr:spPr>
        <a:xfrm>
          <a:off x="1066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[796,327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人件費については前年度とほぼ同額であったが、物件費はシステムの標準化に関する経費等</a:t>
          </a:r>
          <a:r>
            <a:rPr kumimoji="1" lang="ja-JP" altLang="en-US" sz="1100">
              <a:solidFill>
                <a:schemeClr val="dk1"/>
              </a:solidFill>
              <a:effectLst/>
              <a:latin typeface="+mn-lt"/>
              <a:ea typeface="+mn-ea"/>
              <a:cs typeface="+mn-cs"/>
            </a:rPr>
            <a:t>が完了したことで</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減少し、例年並みとなってい</a:t>
          </a:r>
          <a:r>
            <a:rPr kumimoji="1" lang="ja-JP" altLang="ja-JP" sz="1100">
              <a:solidFill>
                <a:schemeClr val="dk1"/>
              </a:solidFill>
              <a:effectLst/>
              <a:latin typeface="+mn-lt"/>
              <a:ea typeface="+mn-ea"/>
              <a:cs typeface="+mn-cs"/>
            </a:rPr>
            <a:t>る。全国的にも人口が少ない自治体であり、１人あたりの経費が多くなる傾向にはあるが、これまでの行財政改革を推進し、今後も歳出削減に取り組んでいく。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39370</xdr:rowOff>
    </xdr:from>
    <xdr:to xmlns:xdr="http://schemas.openxmlformats.org/drawingml/2006/spreadsheetDrawing">
      <xdr:col>23</xdr:col>
      <xdr:colOff>133350</xdr:colOff>
      <xdr:row>84</xdr:row>
      <xdr:rowOff>83185</xdr:rowOff>
    </xdr:to>
    <xdr:cxnSp macro="">
      <xdr:nvCxnSpPr>
        <xdr:cNvPr id="193" name="直線コネクタ 192"/>
        <xdr:cNvCxnSpPr/>
      </xdr:nvCxnSpPr>
      <xdr:spPr>
        <a:xfrm flipV="1">
          <a:off x="4114800" y="144411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140970</xdr:rowOff>
    </xdr:from>
    <xdr:ext cx="762000" cy="259080"/>
    <xdr:sp macro="" textlink="">
      <xdr:nvSpPr>
        <xdr:cNvPr id="194" name="人件費・物件費等の状況平均値テキスト"/>
        <xdr:cNvSpPr txBox="1"/>
      </xdr:nvSpPr>
      <xdr:spPr>
        <a:xfrm>
          <a:off x="5041900" y="1402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29210</xdr:rowOff>
    </xdr:from>
    <xdr:to xmlns:xdr="http://schemas.openxmlformats.org/drawingml/2006/spreadsheetDrawing">
      <xdr:col>19</xdr:col>
      <xdr:colOff>133350</xdr:colOff>
      <xdr:row>84</xdr:row>
      <xdr:rowOff>83185</xdr:rowOff>
    </xdr:to>
    <xdr:cxnSp macro="">
      <xdr:nvCxnSpPr>
        <xdr:cNvPr id="196" name="直線コネクタ 195"/>
        <xdr:cNvCxnSpPr/>
      </xdr:nvCxnSpPr>
      <xdr:spPr>
        <a:xfrm>
          <a:off x="3225800" y="144310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53975</xdr:rowOff>
    </xdr:from>
    <xdr:ext cx="736600" cy="258445"/>
    <xdr:sp macro="" textlink="">
      <xdr:nvSpPr>
        <xdr:cNvPr id="198" name="テキスト ボックス 197"/>
        <xdr:cNvSpPr txBox="1"/>
      </xdr:nvSpPr>
      <xdr:spPr>
        <a:xfrm>
          <a:off x="3733800" y="13941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15875</xdr:rowOff>
    </xdr:from>
    <xdr:to xmlns:xdr="http://schemas.openxmlformats.org/drawingml/2006/spreadsheetDrawing">
      <xdr:col>15</xdr:col>
      <xdr:colOff>82550</xdr:colOff>
      <xdr:row>84</xdr:row>
      <xdr:rowOff>29210</xdr:rowOff>
    </xdr:to>
    <xdr:cxnSp macro="">
      <xdr:nvCxnSpPr>
        <xdr:cNvPr id="199" name="直線コネクタ 198"/>
        <xdr:cNvCxnSpPr/>
      </xdr:nvCxnSpPr>
      <xdr:spPr>
        <a:xfrm>
          <a:off x="2336800" y="144176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24130</xdr:rowOff>
    </xdr:from>
    <xdr:ext cx="762000" cy="259080"/>
    <xdr:sp macro="" textlink="">
      <xdr:nvSpPr>
        <xdr:cNvPr id="201" name="テキスト ボックス 200"/>
        <xdr:cNvSpPr txBox="1"/>
      </xdr:nvSpPr>
      <xdr:spPr>
        <a:xfrm>
          <a:off x="28448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15875</xdr:rowOff>
    </xdr:from>
    <xdr:to xmlns:xdr="http://schemas.openxmlformats.org/drawingml/2006/spreadsheetDrawing">
      <xdr:col>11</xdr:col>
      <xdr:colOff>31750</xdr:colOff>
      <xdr:row>84</xdr:row>
      <xdr:rowOff>29210</xdr:rowOff>
    </xdr:to>
    <xdr:cxnSp macro="">
      <xdr:nvCxnSpPr>
        <xdr:cNvPr id="202" name="直線コネクタ 201"/>
        <xdr:cNvCxnSpPr/>
      </xdr:nvCxnSpPr>
      <xdr:spPr>
        <a:xfrm flipV="1">
          <a:off x="1447800" y="144176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7620</xdr:rowOff>
    </xdr:from>
    <xdr:ext cx="762000" cy="258445"/>
    <xdr:sp macro="" textlink="">
      <xdr:nvSpPr>
        <xdr:cNvPr id="204" name="テキスト ボックス 203"/>
        <xdr:cNvSpPr txBox="1"/>
      </xdr:nvSpPr>
      <xdr:spPr>
        <a:xfrm>
          <a:off x="1955800" y="1389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147320</xdr:rowOff>
    </xdr:from>
    <xdr:ext cx="762000" cy="259080"/>
    <xdr:sp macro="" textlink="">
      <xdr:nvSpPr>
        <xdr:cNvPr id="206" name="テキスト ボックス 205"/>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160020</xdr:rowOff>
    </xdr:from>
    <xdr:to xmlns:xdr="http://schemas.openxmlformats.org/drawingml/2006/spreadsheetDrawing">
      <xdr:col>23</xdr:col>
      <xdr:colOff>184150</xdr:colOff>
      <xdr:row>84</xdr:row>
      <xdr:rowOff>90170</xdr:rowOff>
    </xdr:to>
    <xdr:sp macro="" textlink="">
      <xdr:nvSpPr>
        <xdr:cNvPr id="212" name="楕円 211"/>
        <xdr:cNvSpPr/>
      </xdr:nvSpPr>
      <xdr:spPr>
        <a:xfrm>
          <a:off x="4902200" y="14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132080</xdr:rowOff>
    </xdr:from>
    <xdr:ext cx="762000" cy="258445"/>
    <xdr:sp macro="" textlink="">
      <xdr:nvSpPr>
        <xdr:cNvPr id="213" name="人件費・物件費等の状況該当値テキスト"/>
        <xdr:cNvSpPr txBox="1"/>
      </xdr:nvSpPr>
      <xdr:spPr>
        <a:xfrm>
          <a:off x="5041900" y="14362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796,327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32385</xdr:rowOff>
    </xdr:from>
    <xdr:to xmlns:xdr="http://schemas.openxmlformats.org/drawingml/2006/spreadsheetDrawing">
      <xdr:col>19</xdr:col>
      <xdr:colOff>184150</xdr:colOff>
      <xdr:row>84</xdr:row>
      <xdr:rowOff>133985</xdr:rowOff>
    </xdr:to>
    <xdr:sp macro="" textlink="">
      <xdr:nvSpPr>
        <xdr:cNvPr id="214" name="楕円 213"/>
        <xdr:cNvSpPr/>
      </xdr:nvSpPr>
      <xdr:spPr>
        <a:xfrm>
          <a:off x="4064000" y="14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118745</xdr:rowOff>
    </xdr:from>
    <xdr:ext cx="736600" cy="259080"/>
    <xdr:sp macro="" textlink="">
      <xdr:nvSpPr>
        <xdr:cNvPr id="215" name="テキスト ボックス 214"/>
        <xdr:cNvSpPr txBox="1"/>
      </xdr:nvSpPr>
      <xdr:spPr>
        <a:xfrm>
          <a:off x="3733800" y="14520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149225</xdr:rowOff>
    </xdr:from>
    <xdr:to xmlns:xdr="http://schemas.openxmlformats.org/drawingml/2006/spreadsheetDrawing">
      <xdr:col>15</xdr:col>
      <xdr:colOff>133350</xdr:colOff>
      <xdr:row>84</xdr:row>
      <xdr:rowOff>79375</xdr:rowOff>
    </xdr:to>
    <xdr:sp macro="" textlink="">
      <xdr:nvSpPr>
        <xdr:cNvPr id="216" name="楕円 215"/>
        <xdr:cNvSpPr/>
      </xdr:nvSpPr>
      <xdr:spPr>
        <a:xfrm>
          <a:off x="31750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64135</xdr:rowOff>
    </xdr:from>
    <xdr:ext cx="762000" cy="258445"/>
    <xdr:sp macro="" textlink="">
      <xdr:nvSpPr>
        <xdr:cNvPr id="217" name="テキスト ボックス 216"/>
        <xdr:cNvSpPr txBox="1"/>
      </xdr:nvSpPr>
      <xdr:spPr>
        <a:xfrm>
          <a:off x="2844800" y="14465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136525</xdr:rowOff>
    </xdr:from>
    <xdr:to xmlns:xdr="http://schemas.openxmlformats.org/drawingml/2006/spreadsheetDrawing">
      <xdr:col>11</xdr:col>
      <xdr:colOff>82550</xdr:colOff>
      <xdr:row>84</xdr:row>
      <xdr:rowOff>66675</xdr:rowOff>
    </xdr:to>
    <xdr:sp macro="" textlink="">
      <xdr:nvSpPr>
        <xdr:cNvPr id="218" name="楕円 217"/>
        <xdr:cNvSpPr/>
      </xdr:nvSpPr>
      <xdr:spPr>
        <a:xfrm>
          <a:off x="2286000" y="143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52070</xdr:rowOff>
    </xdr:from>
    <xdr:ext cx="762000" cy="258445"/>
    <xdr:sp macro="" textlink="">
      <xdr:nvSpPr>
        <xdr:cNvPr id="219" name="テキスト ボックス 218"/>
        <xdr:cNvSpPr txBox="1"/>
      </xdr:nvSpPr>
      <xdr:spPr>
        <a:xfrm>
          <a:off x="1955800" y="14453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149860</xdr:rowOff>
    </xdr:from>
    <xdr:to xmlns:xdr="http://schemas.openxmlformats.org/drawingml/2006/spreadsheetDrawing">
      <xdr:col>7</xdr:col>
      <xdr:colOff>31750</xdr:colOff>
      <xdr:row>84</xdr:row>
      <xdr:rowOff>80010</xdr:rowOff>
    </xdr:to>
    <xdr:sp macro="" textlink="">
      <xdr:nvSpPr>
        <xdr:cNvPr id="220" name="楕円 219"/>
        <xdr:cNvSpPr/>
      </xdr:nvSpPr>
      <xdr:spPr>
        <a:xfrm>
          <a:off x="13970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64770</xdr:rowOff>
    </xdr:from>
    <xdr:ext cx="762000" cy="258445"/>
    <xdr:sp macro="" textlink="">
      <xdr:nvSpPr>
        <xdr:cNvPr id="221" name="テキスト ボックス 220"/>
        <xdr:cNvSpPr txBox="1"/>
      </xdr:nvSpPr>
      <xdr:spPr>
        <a:xfrm>
          <a:off x="10668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昇格等により、全体職員に占める最上位の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級の職員の割合が高く、給与水準が類似団体を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ポイント上回る水準になっている。給与表等全て国に準じており、今後も大きな増減はないものと見込んでいる。</a:t>
          </a:r>
          <a:endParaRPr lang="ja-JP" altLang="ja-JP" sz="1400">
            <a:effectLst/>
          </a:endParaRPr>
        </a:p>
        <a:p>
          <a:r>
            <a:rPr kumimoji="1" lang="ja-JP" altLang="ja-JP" sz="1100">
              <a:solidFill>
                <a:schemeClr val="dk1"/>
              </a:solidFill>
              <a:effectLst/>
              <a:latin typeface="+mn-lt"/>
              <a:ea typeface="+mn-ea"/>
              <a:cs typeface="+mn-cs"/>
            </a:rPr>
            <a:t>　今後、定年延長等や国の動向も注視しながら、給与の適正化に努めていく。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49"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92710</xdr:rowOff>
    </xdr:from>
    <xdr:to xmlns:xdr="http://schemas.openxmlformats.org/drawingml/2006/spreadsheetDrawing">
      <xdr:col>81</xdr:col>
      <xdr:colOff>44450</xdr:colOff>
      <xdr:row>87</xdr:row>
      <xdr:rowOff>99060</xdr:rowOff>
    </xdr:to>
    <xdr:cxnSp macro="">
      <xdr:nvCxnSpPr>
        <xdr:cNvPr id="251" name="直線コネクタ 250"/>
        <xdr:cNvCxnSpPr/>
      </xdr:nvCxnSpPr>
      <xdr:spPr>
        <a:xfrm flipV="1">
          <a:off x="16179800" y="150088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99060</xdr:rowOff>
    </xdr:from>
    <xdr:to xmlns:xdr="http://schemas.openxmlformats.org/drawingml/2006/spreadsheetDrawing">
      <xdr:col>77</xdr:col>
      <xdr:colOff>44450</xdr:colOff>
      <xdr:row>87</xdr:row>
      <xdr:rowOff>116840</xdr:rowOff>
    </xdr:to>
    <xdr:cxnSp macro="">
      <xdr:nvCxnSpPr>
        <xdr:cNvPr id="254" name="直線コネクタ 253"/>
        <xdr:cNvCxnSpPr/>
      </xdr:nvCxnSpPr>
      <xdr:spPr>
        <a:xfrm flipV="1">
          <a:off x="15290800" y="150152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116840</xdr:rowOff>
    </xdr:from>
    <xdr:to xmlns:xdr="http://schemas.openxmlformats.org/drawingml/2006/spreadsheetDrawing">
      <xdr:col>72</xdr:col>
      <xdr:colOff>203200</xdr:colOff>
      <xdr:row>87</xdr:row>
      <xdr:rowOff>141605</xdr:rowOff>
    </xdr:to>
    <xdr:cxnSp macro="">
      <xdr:nvCxnSpPr>
        <xdr:cNvPr id="257" name="直線コネクタ 256"/>
        <xdr:cNvCxnSpPr/>
      </xdr:nvCxnSpPr>
      <xdr:spPr>
        <a:xfrm flipV="1">
          <a:off x="14401800" y="150329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93980</xdr:rowOff>
    </xdr:from>
    <xdr:ext cx="762000" cy="259080"/>
    <xdr:sp macro="" textlink="">
      <xdr:nvSpPr>
        <xdr:cNvPr id="259" name="テキスト ボックス 258"/>
        <xdr:cNvSpPr txBox="1"/>
      </xdr:nvSpPr>
      <xdr:spPr>
        <a:xfrm>
          <a:off x="14909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141605</xdr:rowOff>
    </xdr:from>
    <xdr:to xmlns:xdr="http://schemas.openxmlformats.org/drawingml/2006/spreadsheetDrawing">
      <xdr:col>68</xdr:col>
      <xdr:colOff>152400</xdr:colOff>
      <xdr:row>88</xdr:row>
      <xdr:rowOff>12065</xdr:rowOff>
    </xdr:to>
    <xdr:cxnSp macro="">
      <xdr:nvCxnSpPr>
        <xdr:cNvPr id="260" name="直線コネクタ 259"/>
        <xdr:cNvCxnSpPr/>
      </xdr:nvCxnSpPr>
      <xdr:spPr>
        <a:xfrm flipV="1">
          <a:off x="13512800" y="150577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8445"/>
    <xdr:sp macro="" textlink="">
      <xdr:nvSpPr>
        <xdr:cNvPr id="262" name="テキスト ボックス 261"/>
        <xdr:cNvSpPr txBox="1"/>
      </xdr:nvSpPr>
      <xdr:spPr>
        <a:xfrm>
          <a:off x="14020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8445"/>
    <xdr:sp macro="" textlink="">
      <xdr:nvSpPr>
        <xdr:cNvPr id="264" name="テキスト ボックス 263"/>
        <xdr:cNvSpPr txBox="1"/>
      </xdr:nvSpPr>
      <xdr:spPr>
        <a:xfrm>
          <a:off x="13131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41910</xdr:rowOff>
    </xdr:from>
    <xdr:to xmlns:xdr="http://schemas.openxmlformats.org/drawingml/2006/spreadsheetDrawing">
      <xdr:col>81</xdr:col>
      <xdr:colOff>95250</xdr:colOff>
      <xdr:row>87</xdr:row>
      <xdr:rowOff>143510</xdr:rowOff>
    </xdr:to>
    <xdr:sp macro="" textlink="">
      <xdr:nvSpPr>
        <xdr:cNvPr id="270" name="楕円 269"/>
        <xdr:cNvSpPr/>
      </xdr:nvSpPr>
      <xdr:spPr>
        <a:xfrm>
          <a:off x="16967200" y="149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14605</xdr:rowOff>
    </xdr:from>
    <xdr:ext cx="762000" cy="259080"/>
    <xdr:sp macro="" textlink="">
      <xdr:nvSpPr>
        <xdr:cNvPr id="271" name="給与水準   （国との比較）該当値テキスト"/>
        <xdr:cNvSpPr txBox="1"/>
      </xdr:nvSpPr>
      <xdr:spPr>
        <a:xfrm>
          <a:off x="17106900" y="1493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48260</xdr:rowOff>
    </xdr:from>
    <xdr:to xmlns:xdr="http://schemas.openxmlformats.org/drawingml/2006/spreadsheetDrawing">
      <xdr:col>77</xdr:col>
      <xdr:colOff>95250</xdr:colOff>
      <xdr:row>87</xdr:row>
      <xdr:rowOff>149860</xdr:rowOff>
    </xdr:to>
    <xdr:sp macro="" textlink="">
      <xdr:nvSpPr>
        <xdr:cNvPr id="272" name="楕円 271"/>
        <xdr:cNvSpPr/>
      </xdr:nvSpPr>
      <xdr:spPr>
        <a:xfrm>
          <a:off x="16129000" y="14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134620</xdr:rowOff>
    </xdr:from>
    <xdr:ext cx="736600" cy="258445"/>
    <xdr:sp macro="" textlink="">
      <xdr:nvSpPr>
        <xdr:cNvPr id="273" name="テキスト ボックス 272"/>
        <xdr:cNvSpPr txBox="1"/>
      </xdr:nvSpPr>
      <xdr:spPr>
        <a:xfrm>
          <a:off x="15798800" y="15050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66040</xdr:rowOff>
    </xdr:from>
    <xdr:to xmlns:xdr="http://schemas.openxmlformats.org/drawingml/2006/spreadsheetDrawing">
      <xdr:col>73</xdr:col>
      <xdr:colOff>44450</xdr:colOff>
      <xdr:row>87</xdr:row>
      <xdr:rowOff>167640</xdr:rowOff>
    </xdr:to>
    <xdr:sp macro="" textlink="">
      <xdr:nvSpPr>
        <xdr:cNvPr id="274" name="楕円 273"/>
        <xdr:cNvSpPr/>
      </xdr:nvSpPr>
      <xdr:spPr>
        <a:xfrm>
          <a:off x="15240000" y="149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153035</xdr:rowOff>
    </xdr:from>
    <xdr:ext cx="762000" cy="259080"/>
    <xdr:sp macro="" textlink="">
      <xdr:nvSpPr>
        <xdr:cNvPr id="275" name="テキスト ボックス 274"/>
        <xdr:cNvSpPr txBox="1"/>
      </xdr:nvSpPr>
      <xdr:spPr>
        <a:xfrm>
          <a:off x="14909800" y="150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90805</xdr:rowOff>
    </xdr:from>
    <xdr:to xmlns:xdr="http://schemas.openxmlformats.org/drawingml/2006/spreadsheetDrawing">
      <xdr:col>68</xdr:col>
      <xdr:colOff>203200</xdr:colOff>
      <xdr:row>88</xdr:row>
      <xdr:rowOff>20955</xdr:rowOff>
    </xdr:to>
    <xdr:sp macro="" textlink="">
      <xdr:nvSpPr>
        <xdr:cNvPr id="276" name="楕円 275"/>
        <xdr:cNvSpPr/>
      </xdr:nvSpPr>
      <xdr:spPr>
        <a:xfrm>
          <a:off x="14351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6350</xdr:rowOff>
    </xdr:from>
    <xdr:ext cx="762000" cy="258445"/>
    <xdr:sp macro="" textlink="">
      <xdr:nvSpPr>
        <xdr:cNvPr id="277" name="テキスト ボックス 276"/>
        <xdr:cNvSpPr txBox="1"/>
      </xdr:nvSpPr>
      <xdr:spPr>
        <a:xfrm>
          <a:off x="14020800" y="15093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132715</xdr:rowOff>
    </xdr:from>
    <xdr:to xmlns:xdr="http://schemas.openxmlformats.org/drawingml/2006/spreadsheetDrawing">
      <xdr:col>64</xdr:col>
      <xdr:colOff>152400</xdr:colOff>
      <xdr:row>88</xdr:row>
      <xdr:rowOff>63500</xdr:rowOff>
    </xdr:to>
    <xdr:sp macro="" textlink="">
      <xdr:nvSpPr>
        <xdr:cNvPr id="278" name="楕円 277"/>
        <xdr:cNvSpPr/>
      </xdr:nvSpPr>
      <xdr:spPr>
        <a:xfrm>
          <a:off x="13462000" y="15048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47625</xdr:rowOff>
    </xdr:from>
    <xdr:ext cx="762000" cy="259080"/>
    <xdr:sp macro="" textlink="">
      <xdr:nvSpPr>
        <xdr:cNvPr id="279" name="テキスト ボックス 278"/>
        <xdr:cNvSpPr txBox="1"/>
      </xdr:nvSpPr>
      <xdr:spPr>
        <a:xfrm>
          <a:off x="13131800" y="1513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集中改革プランに基づき職員数の削減に努めてきた過去はあるが、近年は地方創生関連施策に取り組んでおり、職員数は削減しておらず、今後も微増する傾向と見込まれる。類似団体の中でも人口規模が小さく、数値は依然高い状況にある。</a:t>
          </a:r>
          <a:endParaRPr lang="ja-JP" altLang="ja-JP" sz="1400">
            <a:effectLst/>
          </a:endParaRPr>
        </a:p>
        <a:p>
          <a:r>
            <a:rPr kumimoji="1" lang="ja-JP" altLang="ja-JP" sz="1100">
              <a:solidFill>
                <a:schemeClr val="dk1"/>
              </a:solidFill>
              <a:effectLst/>
              <a:latin typeface="+mn-lt"/>
              <a:ea typeface="+mn-ea"/>
              <a:cs typeface="+mn-cs"/>
            </a:rPr>
            <a:t>　県下で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人口が少なく、類似団体と単純に比較することはできないが、必要最低限の行政サービスを提供するための体制の確保や行政手続きのデジタル化等による業務の効率化等を行い、適正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299" name="テキスト ボックス 298"/>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05" name="テキスト ボックス 304"/>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09" name="テキスト ボックス 308"/>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8445"/>
    <xdr:sp macro="" textlink="">
      <xdr:nvSpPr>
        <xdr:cNvPr id="314" name="定員管理の状況最小値テキスト"/>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62230</xdr:rowOff>
    </xdr:from>
    <xdr:to xmlns:xdr="http://schemas.openxmlformats.org/drawingml/2006/spreadsheetDrawing">
      <xdr:col>81</xdr:col>
      <xdr:colOff>44450</xdr:colOff>
      <xdr:row>62</xdr:row>
      <xdr:rowOff>77470</xdr:rowOff>
    </xdr:to>
    <xdr:cxnSp macro="">
      <xdr:nvCxnSpPr>
        <xdr:cNvPr id="318" name="直線コネクタ 317"/>
        <xdr:cNvCxnSpPr/>
      </xdr:nvCxnSpPr>
      <xdr:spPr>
        <a:xfrm flipV="1">
          <a:off x="16179800" y="106921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170180</xdr:rowOff>
    </xdr:from>
    <xdr:ext cx="762000" cy="259080"/>
    <xdr:sp macro="" textlink="">
      <xdr:nvSpPr>
        <xdr:cNvPr id="319" name="定員管理の状況平均値テキスト"/>
        <xdr:cNvSpPr txBox="1"/>
      </xdr:nvSpPr>
      <xdr:spPr>
        <a:xfrm>
          <a:off x="17106900" y="1011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69215</xdr:rowOff>
    </xdr:from>
    <xdr:to xmlns:xdr="http://schemas.openxmlformats.org/drawingml/2006/spreadsheetDrawing">
      <xdr:col>77</xdr:col>
      <xdr:colOff>44450</xdr:colOff>
      <xdr:row>62</xdr:row>
      <xdr:rowOff>77470</xdr:rowOff>
    </xdr:to>
    <xdr:cxnSp macro="">
      <xdr:nvCxnSpPr>
        <xdr:cNvPr id="321" name="直線コネクタ 320"/>
        <xdr:cNvCxnSpPr/>
      </xdr:nvCxnSpPr>
      <xdr:spPr>
        <a:xfrm>
          <a:off x="15290800" y="106991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81915</xdr:rowOff>
    </xdr:from>
    <xdr:ext cx="736600" cy="259080"/>
    <xdr:sp macro="" textlink="">
      <xdr:nvSpPr>
        <xdr:cNvPr id="323" name="テキスト ボックス 322"/>
        <xdr:cNvSpPr txBox="1"/>
      </xdr:nvSpPr>
      <xdr:spPr>
        <a:xfrm>
          <a:off x="15798800" y="10026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46990</xdr:rowOff>
    </xdr:from>
    <xdr:to xmlns:xdr="http://schemas.openxmlformats.org/drawingml/2006/spreadsheetDrawing">
      <xdr:col>72</xdr:col>
      <xdr:colOff>203200</xdr:colOff>
      <xdr:row>62</xdr:row>
      <xdr:rowOff>69215</xdr:rowOff>
    </xdr:to>
    <xdr:cxnSp macro="">
      <xdr:nvCxnSpPr>
        <xdr:cNvPr id="324" name="直線コネクタ 323"/>
        <xdr:cNvCxnSpPr/>
      </xdr:nvCxnSpPr>
      <xdr:spPr>
        <a:xfrm>
          <a:off x="14401800" y="10676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60325</xdr:rowOff>
    </xdr:from>
    <xdr:ext cx="762000" cy="259080"/>
    <xdr:sp macro="" textlink="">
      <xdr:nvSpPr>
        <xdr:cNvPr id="326" name="テキスト ボックス 325"/>
        <xdr:cNvSpPr txBox="1"/>
      </xdr:nvSpPr>
      <xdr:spPr>
        <a:xfrm>
          <a:off x="14909800" y="1000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27305</xdr:rowOff>
    </xdr:from>
    <xdr:to xmlns:xdr="http://schemas.openxmlformats.org/drawingml/2006/spreadsheetDrawing">
      <xdr:col>68</xdr:col>
      <xdr:colOff>152400</xdr:colOff>
      <xdr:row>62</xdr:row>
      <xdr:rowOff>46990</xdr:rowOff>
    </xdr:to>
    <xdr:cxnSp macro="">
      <xdr:nvCxnSpPr>
        <xdr:cNvPr id="327" name="直線コネクタ 326"/>
        <xdr:cNvCxnSpPr/>
      </xdr:nvCxnSpPr>
      <xdr:spPr>
        <a:xfrm>
          <a:off x="13512800" y="106572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48895</xdr:rowOff>
    </xdr:from>
    <xdr:ext cx="762000" cy="259080"/>
    <xdr:sp macro="" textlink="">
      <xdr:nvSpPr>
        <xdr:cNvPr id="329" name="テキスト ボックス 328"/>
        <xdr:cNvSpPr txBox="1"/>
      </xdr:nvSpPr>
      <xdr:spPr>
        <a:xfrm>
          <a:off x="140208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36830</xdr:rowOff>
    </xdr:from>
    <xdr:ext cx="762000" cy="259080"/>
    <xdr:sp macro="" textlink="">
      <xdr:nvSpPr>
        <xdr:cNvPr id="331" name="テキスト ボックス 330"/>
        <xdr:cNvSpPr txBox="1"/>
      </xdr:nvSpPr>
      <xdr:spPr>
        <a:xfrm>
          <a:off x="1313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11430</xdr:rowOff>
    </xdr:from>
    <xdr:to xmlns:xdr="http://schemas.openxmlformats.org/drawingml/2006/spreadsheetDrawing">
      <xdr:col>81</xdr:col>
      <xdr:colOff>95250</xdr:colOff>
      <xdr:row>62</xdr:row>
      <xdr:rowOff>113030</xdr:rowOff>
    </xdr:to>
    <xdr:sp macro="" textlink="">
      <xdr:nvSpPr>
        <xdr:cNvPr id="337" name="楕円 336"/>
        <xdr:cNvSpPr/>
      </xdr:nvSpPr>
      <xdr:spPr>
        <a:xfrm>
          <a:off x="169672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154940</xdr:rowOff>
    </xdr:from>
    <xdr:ext cx="762000" cy="258445"/>
    <xdr:sp macro="" textlink="">
      <xdr:nvSpPr>
        <xdr:cNvPr id="338" name="定員管理の状況該当値テキスト"/>
        <xdr:cNvSpPr txBox="1"/>
      </xdr:nvSpPr>
      <xdr:spPr>
        <a:xfrm>
          <a:off x="17106900" y="10613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26670</xdr:rowOff>
    </xdr:from>
    <xdr:to xmlns:xdr="http://schemas.openxmlformats.org/drawingml/2006/spreadsheetDrawing">
      <xdr:col>77</xdr:col>
      <xdr:colOff>95250</xdr:colOff>
      <xdr:row>62</xdr:row>
      <xdr:rowOff>128270</xdr:rowOff>
    </xdr:to>
    <xdr:sp macro="" textlink="">
      <xdr:nvSpPr>
        <xdr:cNvPr id="339" name="楕円 338"/>
        <xdr:cNvSpPr/>
      </xdr:nvSpPr>
      <xdr:spPr>
        <a:xfrm>
          <a:off x="161290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113030</xdr:rowOff>
    </xdr:from>
    <xdr:ext cx="736600" cy="259080"/>
    <xdr:sp macro="" textlink="">
      <xdr:nvSpPr>
        <xdr:cNvPr id="340" name="テキスト ボックス 339"/>
        <xdr:cNvSpPr txBox="1"/>
      </xdr:nvSpPr>
      <xdr:spPr>
        <a:xfrm>
          <a:off x="15798800" y="1074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41" name="楕円 340"/>
        <xdr:cNvSpPr/>
      </xdr:nvSpPr>
      <xdr:spPr>
        <a:xfrm>
          <a:off x="15240000" y="10648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104775</xdr:rowOff>
    </xdr:from>
    <xdr:ext cx="762000" cy="259080"/>
    <xdr:sp macro="" textlink="">
      <xdr:nvSpPr>
        <xdr:cNvPr id="342" name="テキスト ボックス 341"/>
        <xdr:cNvSpPr txBox="1"/>
      </xdr:nvSpPr>
      <xdr:spPr>
        <a:xfrm>
          <a:off x="149098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167640</xdr:rowOff>
    </xdr:from>
    <xdr:to xmlns:xdr="http://schemas.openxmlformats.org/drawingml/2006/spreadsheetDrawing">
      <xdr:col>68</xdr:col>
      <xdr:colOff>203200</xdr:colOff>
      <xdr:row>62</xdr:row>
      <xdr:rowOff>97790</xdr:rowOff>
    </xdr:to>
    <xdr:sp macro="" textlink="">
      <xdr:nvSpPr>
        <xdr:cNvPr id="343" name="楕円 342"/>
        <xdr:cNvSpPr/>
      </xdr:nvSpPr>
      <xdr:spPr>
        <a:xfrm>
          <a:off x="143510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82550</xdr:rowOff>
    </xdr:from>
    <xdr:ext cx="762000" cy="259080"/>
    <xdr:sp macro="" textlink="">
      <xdr:nvSpPr>
        <xdr:cNvPr id="344" name="テキスト ボックス 343"/>
        <xdr:cNvSpPr txBox="1"/>
      </xdr:nvSpPr>
      <xdr:spPr>
        <a:xfrm>
          <a:off x="14020800" y="1071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147955</xdr:rowOff>
    </xdr:from>
    <xdr:to xmlns:xdr="http://schemas.openxmlformats.org/drawingml/2006/spreadsheetDrawing">
      <xdr:col>64</xdr:col>
      <xdr:colOff>152400</xdr:colOff>
      <xdr:row>62</xdr:row>
      <xdr:rowOff>78105</xdr:rowOff>
    </xdr:to>
    <xdr:sp macro="" textlink="">
      <xdr:nvSpPr>
        <xdr:cNvPr id="345" name="楕円 344"/>
        <xdr:cNvSpPr/>
      </xdr:nvSpPr>
      <xdr:spPr>
        <a:xfrm>
          <a:off x="134620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63500</xdr:rowOff>
    </xdr:from>
    <xdr:ext cx="762000" cy="258445"/>
    <xdr:sp macro="" textlink="">
      <xdr:nvSpPr>
        <xdr:cNvPr id="346" name="テキスト ボックス 345"/>
        <xdr:cNvSpPr txBox="1"/>
      </xdr:nvSpPr>
      <xdr:spPr>
        <a:xfrm>
          <a:off x="13131800" y="10693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任意繰上償還に取り組んでいること等により、実質公債費比率はマイナスの値を維持しており、過去</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となっている。これは類似団体平均の中でもトップクラスの水準である。</a:t>
          </a:r>
          <a:endParaRPr lang="ja-JP" altLang="ja-JP" sz="1400">
            <a:effectLst/>
          </a:endParaRPr>
        </a:p>
        <a:p>
          <a:r>
            <a:rPr kumimoji="1" lang="ja-JP" altLang="ja-JP" sz="1100">
              <a:solidFill>
                <a:schemeClr val="dk1"/>
              </a:solidFill>
              <a:effectLst/>
              <a:latin typeface="+mn-lt"/>
              <a:ea typeface="+mn-ea"/>
              <a:cs typeface="+mn-cs"/>
            </a:rPr>
            <a:t>　今後、脱炭素先行地域事業の事業化に伴う保小中一体化施設</a:t>
          </a:r>
          <a:r>
            <a:rPr kumimoji="1" lang="en-US" altLang="ja-JP" sz="1100">
              <a:solidFill>
                <a:schemeClr val="dk1"/>
              </a:solidFill>
              <a:effectLst/>
              <a:latin typeface="+mn-lt"/>
              <a:ea typeface="+mn-ea"/>
              <a:cs typeface="+mn-cs"/>
            </a:rPr>
            <a:t>ZEB</a:t>
          </a:r>
          <a:r>
            <a:rPr kumimoji="1" lang="ja-JP" altLang="ja-JP" sz="1100">
              <a:solidFill>
                <a:schemeClr val="dk1"/>
              </a:solidFill>
              <a:effectLst/>
              <a:latin typeface="+mn-lt"/>
              <a:ea typeface="+mn-ea"/>
              <a:cs typeface="+mn-cs"/>
            </a:rPr>
            <a:t>化整備や小水力発電施設整備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の大型事業が予定されているため、急激に数値が悪化する可能性も考えられる他、令和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年度から北川村温泉施設大規模改修の元金償還も始まっており、財政諸状況、将来負担を勘案しながら取り組む必要がある。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6" name="テキスト ボックス 365"/>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8" name="テキスト ボックス 367"/>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6350</xdr:rowOff>
    </xdr:from>
    <xdr:to xmlns:xdr="http://schemas.openxmlformats.org/drawingml/2006/spreadsheetDrawing">
      <xdr:col>81</xdr:col>
      <xdr:colOff>44450</xdr:colOff>
      <xdr:row>43</xdr:row>
      <xdr:rowOff>109855</xdr:rowOff>
    </xdr:to>
    <xdr:cxnSp macro="">
      <xdr:nvCxnSpPr>
        <xdr:cNvPr id="372" name="直線コネクタ 371"/>
        <xdr:cNvCxnSpPr/>
      </xdr:nvCxnSpPr>
      <xdr:spPr>
        <a:xfrm flipV="1">
          <a:off x="17018000" y="6521450"/>
          <a:ext cx="0" cy="960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81915</xdr:rowOff>
    </xdr:from>
    <xdr:ext cx="762000" cy="259080"/>
    <xdr:sp macro="" textlink="">
      <xdr:nvSpPr>
        <xdr:cNvPr id="373" name="公債費負担の状況最小値テキスト"/>
        <xdr:cNvSpPr txBox="1"/>
      </xdr:nvSpPr>
      <xdr:spPr>
        <a:xfrm>
          <a:off x="17106900" y="745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109855</xdr:rowOff>
    </xdr:from>
    <xdr:to xmlns:xdr="http://schemas.openxmlformats.org/drawingml/2006/spreadsheetDrawing">
      <xdr:col>81</xdr:col>
      <xdr:colOff>133350</xdr:colOff>
      <xdr:row>43</xdr:row>
      <xdr:rowOff>109855</xdr:rowOff>
    </xdr:to>
    <xdr:cxnSp macro="">
      <xdr:nvCxnSpPr>
        <xdr:cNvPr id="374" name="直線コネクタ 373"/>
        <xdr:cNvCxnSpPr/>
      </xdr:nvCxnSpPr>
      <xdr:spPr>
        <a:xfrm>
          <a:off x="16929100" y="748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92710</xdr:rowOff>
    </xdr:from>
    <xdr:ext cx="762000" cy="259080"/>
    <xdr:sp macro="" textlink="">
      <xdr:nvSpPr>
        <xdr:cNvPr id="375" name="公債費負担の状況最大値テキスト"/>
        <xdr:cNvSpPr txBox="1"/>
      </xdr:nvSpPr>
      <xdr:spPr>
        <a:xfrm>
          <a:off x="17106900" y="626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6350</xdr:rowOff>
    </xdr:from>
    <xdr:to xmlns:xdr="http://schemas.openxmlformats.org/drawingml/2006/spreadsheetDrawing">
      <xdr:col>81</xdr:col>
      <xdr:colOff>133350</xdr:colOff>
      <xdr:row>38</xdr:row>
      <xdr:rowOff>6350</xdr:rowOff>
    </xdr:to>
    <xdr:cxnSp macro="">
      <xdr:nvCxnSpPr>
        <xdr:cNvPr id="376" name="直線コネクタ 375"/>
        <xdr:cNvCxnSpPr/>
      </xdr:nvCxnSpPr>
      <xdr:spPr>
        <a:xfrm>
          <a:off x="16929100" y="652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88900</xdr:rowOff>
    </xdr:from>
    <xdr:to xmlns:xdr="http://schemas.openxmlformats.org/drawingml/2006/spreadsheetDrawing">
      <xdr:col>81</xdr:col>
      <xdr:colOff>44450</xdr:colOff>
      <xdr:row>38</xdr:row>
      <xdr:rowOff>137160</xdr:rowOff>
    </xdr:to>
    <xdr:cxnSp macro="">
      <xdr:nvCxnSpPr>
        <xdr:cNvPr id="377" name="直線コネクタ 376"/>
        <xdr:cNvCxnSpPr/>
      </xdr:nvCxnSpPr>
      <xdr:spPr>
        <a:xfrm>
          <a:off x="16179800" y="66040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6985</xdr:rowOff>
    </xdr:from>
    <xdr:ext cx="762000" cy="258445"/>
    <xdr:sp macro="" textlink="">
      <xdr:nvSpPr>
        <xdr:cNvPr id="378" name="公債費負担の状況平均値テキスト"/>
        <xdr:cNvSpPr txBox="1"/>
      </xdr:nvSpPr>
      <xdr:spPr>
        <a:xfrm>
          <a:off x="17106900" y="7036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34925</xdr:rowOff>
    </xdr:from>
    <xdr:to xmlns:xdr="http://schemas.openxmlformats.org/drawingml/2006/spreadsheetDrawing">
      <xdr:col>81</xdr:col>
      <xdr:colOff>95250</xdr:colOff>
      <xdr:row>41</xdr:row>
      <xdr:rowOff>136525</xdr:rowOff>
    </xdr:to>
    <xdr:sp macro="" textlink="">
      <xdr:nvSpPr>
        <xdr:cNvPr id="379" name="フローチャート: 判断 378"/>
        <xdr:cNvSpPr/>
      </xdr:nvSpPr>
      <xdr:spPr>
        <a:xfrm>
          <a:off x="169672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26035</xdr:rowOff>
    </xdr:from>
    <xdr:to xmlns:xdr="http://schemas.openxmlformats.org/drawingml/2006/spreadsheetDrawing">
      <xdr:col>77</xdr:col>
      <xdr:colOff>44450</xdr:colOff>
      <xdr:row>38</xdr:row>
      <xdr:rowOff>88900</xdr:rowOff>
    </xdr:to>
    <xdr:cxnSp macro="">
      <xdr:nvCxnSpPr>
        <xdr:cNvPr id="380" name="直線コネクタ 379"/>
        <xdr:cNvCxnSpPr/>
      </xdr:nvCxnSpPr>
      <xdr:spPr>
        <a:xfrm>
          <a:off x="15290800" y="65411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381" name="フローチャート: 判断 380"/>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111760</xdr:rowOff>
    </xdr:from>
    <xdr:ext cx="736600" cy="258445"/>
    <xdr:sp macro="" textlink="">
      <xdr:nvSpPr>
        <xdr:cNvPr id="382" name="テキスト ボックス 381"/>
        <xdr:cNvSpPr txBox="1"/>
      </xdr:nvSpPr>
      <xdr:spPr>
        <a:xfrm>
          <a:off x="15798800"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1905</xdr:rowOff>
    </xdr:from>
    <xdr:to xmlns:xdr="http://schemas.openxmlformats.org/drawingml/2006/spreadsheetDrawing">
      <xdr:col>72</xdr:col>
      <xdr:colOff>203200</xdr:colOff>
      <xdr:row>38</xdr:row>
      <xdr:rowOff>26035</xdr:rowOff>
    </xdr:to>
    <xdr:cxnSp macro="">
      <xdr:nvCxnSpPr>
        <xdr:cNvPr id="383" name="直線コネクタ 382"/>
        <xdr:cNvCxnSpPr/>
      </xdr:nvCxnSpPr>
      <xdr:spPr>
        <a:xfrm>
          <a:off x="14401800" y="65170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384" name="フローチャート: 判断 38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111760</xdr:rowOff>
    </xdr:from>
    <xdr:ext cx="762000" cy="258445"/>
    <xdr:sp macro="" textlink="">
      <xdr:nvSpPr>
        <xdr:cNvPr id="385" name="テキスト ボックス 384"/>
        <xdr:cNvSpPr txBox="1"/>
      </xdr:nvSpPr>
      <xdr:spPr>
        <a:xfrm>
          <a:off x="14909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163830</xdr:rowOff>
    </xdr:from>
    <xdr:to xmlns:xdr="http://schemas.openxmlformats.org/drawingml/2006/spreadsheetDrawing">
      <xdr:col>68</xdr:col>
      <xdr:colOff>152400</xdr:colOff>
      <xdr:row>38</xdr:row>
      <xdr:rowOff>1905</xdr:rowOff>
    </xdr:to>
    <xdr:cxnSp macro="">
      <xdr:nvCxnSpPr>
        <xdr:cNvPr id="386" name="直線コネクタ 385"/>
        <xdr:cNvCxnSpPr/>
      </xdr:nvCxnSpPr>
      <xdr:spPr>
        <a:xfrm>
          <a:off x="13512800" y="65074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87" name="フローチャート: 判断 386"/>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88" name="テキスト ボックス 387"/>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15875</xdr:rowOff>
    </xdr:from>
    <xdr:to xmlns:xdr="http://schemas.openxmlformats.org/drawingml/2006/spreadsheetDrawing">
      <xdr:col>64</xdr:col>
      <xdr:colOff>152400</xdr:colOff>
      <xdr:row>41</xdr:row>
      <xdr:rowOff>117475</xdr:rowOff>
    </xdr:to>
    <xdr:sp macro="" textlink="">
      <xdr:nvSpPr>
        <xdr:cNvPr id="389" name="フローチャート: 判断 388"/>
        <xdr:cNvSpPr/>
      </xdr:nvSpPr>
      <xdr:spPr>
        <a:xfrm>
          <a:off x="134620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102235</xdr:rowOff>
    </xdr:from>
    <xdr:ext cx="762000" cy="258445"/>
    <xdr:sp macro="" textlink="">
      <xdr:nvSpPr>
        <xdr:cNvPr id="390" name="テキスト ボックス 389"/>
        <xdr:cNvSpPr txBox="1"/>
      </xdr:nvSpPr>
      <xdr:spPr>
        <a:xfrm>
          <a:off x="13131800" y="7131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86360</xdr:rowOff>
    </xdr:from>
    <xdr:to xmlns:xdr="http://schemas.openxmlformats.org/drawingml/2006/spreadsheetDrawing">
      <xdr:col>81</xdr:col>
      <xdr:colOff>95250</xdr:colOff>
      <xdr:row>39</xdr:row>
      <xdr:rowOff>16510</xdr:rowOff>
    </xdr:to>
    <xdr:sp macro="" textlink="">
      <xdr:nvSpPr>
        <xdr:cNvPr id="396" name="楕円 395"/>
        <xdr:cNvSpPr/>
      </xdr:nvSpPr>
      <xdr:spPr>
        <a:xfrm>
          <a:off x="169672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102870</xdr:rowOff>
    </xdr:from>
    <xdr:ext cx="762000" cy="259080"/>
    <xdr:sp macro="" textlink="">
      <xdr:nvSpPr>
        <xdr:cNvPr id="397" name="公債費負担の状況該当値テキスト"/>
        <xdr:cNvSpPr txBox="1"/>
      </xdr:nvSpPr>
      <xdr:spPr>
        <a:xfrm>
          <a:off x="17106900" y="644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38100</xdr:rowOff>
    </xdr:from>
    <xdr:to xmlns:xdr="http://schemas.openxmlformats.org/drawingml/2006/spreadsheetDrawing">
      <xdr:col>77</xdr:col>
      <xdr:colOff>95250</xdr:colOff>
      <xdr:row>38</xdr:row>
      <xdr:rowOff>139700</xdr:rowOff>
    </xdr:to>
    <xdr:sp macro="" textlink="">
      <xdr:nvSpPr>
        <xdr:cNvPr id="398" name="楕円 397"/>
        <xdr:cNvSpPr/>
      </xdr:nvSpPr>
      <xdr:spPr>
        <a:xfrm>
          <a:off x="1612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149860</xdr:rowOff>
    </xdr:from>
    <xdr:ext cx="736600" cy="259080"/>
    <xdr:sp macro="" textlink="">
      <xdr:nvSpPr>
        <xdr:cNvPr id="399" name="テキスト ボックス 398"/>
        <xdr:cNvSpPr txBox="1"/>
      </xdr:nvSpPr>
      <xdr:spPr>
        <a:xfrm>
          <a:off x="15798800" y="6322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146685</xdr:rowOff>
    </xdr:from>
    <xdr:to xmlns:xdr="http://schemas.openxmlformats.org/drawingml/2006/spreadsheetDrawing">
      <xdr:col>73</xdr:col>
      <xdr:colOff>44450</xdr:colOff>
      <xdr:row>38</xdr:row>
      <xdr:rowOff>76835</xdr:rowOff>
    </xdr:to>
    <xdr:sp macro="" textlink="">
      <xdr:nvSpPr>
        <xdr:cNvPr id="400" name="楕円 399"/>
        <xdr:cNvSpPr/>
      </xdr:nvSpPr>
      <xdr:spPr>
        <a:xfrm>
          <a:off x="152400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86995</xdr:rowOff>
    </xdr:from>
    <xdr:ext cx="762000" cy="258445"/>
    <xdr:sp macro="" textlink="">
      <xdr:nvSpPr>
        <xdr:cNvPr id="401" name="テキスト ボックス 400"/>
        <xdr:cNvSpPr txBox="1"/>
      </xdr:nvSpPr>
      <xdr:spPr>
        <a:xfrm>
          <a:off x="14909800" y="6259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122555</xdr:rowOff>
    </xdr:from>
    <xdr:to xmlns:xdr="http://schemas.openxmlformats.org/drawingml/2006/spreadsheetDrawing">
      <xdr:col>68</xdr:col>
      <xdr:colOff>203200</xdr:colOff>
      <xdr:row>38</xdr:row>
      <xdr:rowOff>52705</xdr:rowOff>
    </xdr:to>
    <xdr:sp macro="" textlink="">
      <xdr:nvSpPr>
        <xdr:cNvPr id="402" name="楕円 401"/>
        <xdr:cNvSpPr/>
      </xdr:nvSpPr>
      <xdr:spPr>
        <a:xfrm>
          <a:off x="143510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63500</xdr:rowOff>
    </xdr:from>
    <xdr:ext cx="762000" cy="258445"/>
    <xdr:sp macro="" textlink="">
      <xdr:nvSpPr>
        <xdr:cNvPr id="403" name="テキスト ボックス 402"/>
        <xdr:cNvSpPr txBox="1"/>
      </xdr:nvSpPr>
      <xdr:spPr>
        <a:xfrm>
          <a:off x="14020800" y="6235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113030</xdr:rowOff>
    </xdr:from>
    <xdr:to xmlns:xdr="http://schemas.openxmlformats.org/drawingml/2006/spreadsheetDrawing">
      <xdr:col>64</xdr:col>
      <xdr:colOff>152400</xdr:colOff>
      <xdr:row>38</xdr:row>
      <xdr:rowOff>43180</xdr:rowOff>
    </xdr:to>
    <xdr:sp macro="" textlink="">
      <xdr:nvSpPr>
        <xdr:cNvPr id="404" name="楕円 403"/>
        <xdr:cNvSpPr/>
      </xdr:nvSpPr>
      <xdr:spPr>
        <a:xfrm>
          <a:off x="134620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53340</xdr:rowOff>
    </xdr:from>
    <xdr:ext cx="762000" cy="258445"/>
    <xdr:sp macro="" textlink="">
      <xdr:nvSpPr>
        <xdr:cNvPr id="405" name="テキスト ボックス 404"/>
        <xdr:cNvSpPr txBox="1"/>
      </xdr:nvSpPr>
      <xdr:spPr>
        <a:xfrm>
          <a:off x="13131800" y="6225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8"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任意繰上償還の実施や起債の新規発行抑制、基金残高の維持等によって、将来負担比率は過年度と同様に健全な水準を維持している。</a:t>
          </a:r>
          <a:endParaRPr lang="ja-JP" altLang="ja-JP" sz="1400">
            <a:effectLst/>
          </a:endParaRPr>
        </a:p>
        <a:p>
          <a:r>
            <a:rPr kumimoji="1" lang="ja-JP" altLang="ja-JP" sz="1100">
              <a:solidFill>
                <a:schemeClr val="dk1"/>
              </a:solidFill>
              <a:effectLst/>
              <a:latin typeface="+mn-lt"/>
              <a:ea typeface="+mn-ea"/>
              <a:cs typeface="+mn-cs"/>
            </a:rPr>
            <a:t>　今後も行財政改革を推進し、各種事業等のスクラップアンドビルドによって歳出の見直しを図ることで、財政の健全化に取り組む。</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9" name="テキスト ボックス 418"/>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3" name="テキスト ボックス 422"/>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5" name="テキスト ボックス 424"/>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6" name="直線コネクタ 435"/>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7"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38" name="直線コネクタ 437"/>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9"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1"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2" name="フローチャート: 判断 441"/>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3" name="フローチャート: 判断 44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4" name="テキスト ボックス 443"/>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5" name="フローチャート: 判断 444"/>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6" name="テキスト ボックス 445"/>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7" name="フローチャート: 判断 446"/>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8" name="テキスト ボックス 447"/>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9" name="フローチャート: 判断 448"/>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0" name="テキスト ボックス 449"/>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1,203
1,190
196.73
2,375,159
2,248,105
58,044
1,298,309
2,390,831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民間登用による特定任期付職員（課長級）の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名や職員全体に占める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級職員の割合が高く、類似団体平均等より高い数値となっている。　</a:t>
          </a:r>
          <a:endParaRPr lang="ja-JP" altLang="ja-JP" sz="1400">
            <a:effectLst/>
          </a:endParaRPr>
        </a:p>
        <a:p>
          <a:r>
            <a:rPr kumimoji="1" lang="ja-JP" altLang="ja-JP" sz="1100">
              <a:solidFill>
                <a:schemeClr val="dk1"/>
              </a:solidFill>
              <a:effectLst/>
              <a:latin typeface="+mn-lt"/>
              <a:ea typeface="+mn-ea"/>
              <a:cs typeface="+mn-cs"/>
            </a:rPr>
            <a:t>　今後、職員の入替に伴い、徐々に数値が適正な水準となる見込みである。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58420</xdr:rowOff>
    </xdr:from>
    <xdr:to xmlns:xdr="http://schemas.openxmlformats.org/drawingml/2006/spreadsheetDrawing">
      <xdr:col>24</xdr:col>
      <xdr:colOff>25400</xdr:colOff>
      <xdr:row>38</xdr:row>
      <xdr:rowOff>63500</xdr:rowOff>
    </xdr:to>
    <xdr:cxnSp macro="">
      <xdr:nvCxnSpPr>
        <xdr:cNvPr id="64" name="直線コネクタ 63"/>
        <xdr:cNvCxnSpPr/>
      </xdr:nvCxnSpPr>
      <xdr:spPr>
        <a:xfrm flipV="1">
          <a:off x="3987800" y="65735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8445"/>
    <xdr:sp macro="" textlink="">
      <xdr:nvSpPr>
        <xdr:cNvPr id="65" name="人件費平均値テキスト"/>
        <xdr:cNvSpPr txBox="1"/>
      </xdr:nvSpPr>
      <xdr:spPr>
        <a:xfrm>
          <a:off x="4914900" y="6157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63500</xdr:rowOff>
    </xdr:from>
    <xdr:to xmlns:xdr="http://schemas.openxmlformats.org/drawingml/2006/spreadsheetDrawing">
      <xdr:col>19</xdr:col>
      <xdr:colOff>187325</xdr:colOff>
      <xdr:row>39</xdr:row>
      <xdr:rowOff>15240</xdr:rowOff>
    </xdr:to>
    <xdr:cxnSp macro="">
      <xdr:nvCxnSpPr>
        <xdr:cNvPr id="67" name="直線コネクタ 66"/>
        <xdr:cNvCxnSpPr/>
      </xdr:nvCxnSpPr>
      <xdr:spPr>
        <a:xfrm flipV="1">
          <a:off x="3098800" y="657860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35965" cy="259080"/>
    <xdr:sp macro="" textlink="">
      <xdr:nvSpPr>
        <xdr:cNvPr id="69" name="テキスト ボックス 68"/>
        <xdr:cNvSpPr txBox="1"/>
      </xdr:nvSpPr>
      <xdr:spPr>
        <a:xfrm>
          <a:off x="3606800" y="6081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15240</xdr:rowOff>
    </xdr:from>
    <xdr:to xmlns:xdr="http://schemas.openxmlformats.org/drawingml/2006/spreadsheetDrawing">
      <xdr:col>15</xdr:col>
      <xdr:colOff>98425</xdr:colOff>
      <xdr:row>40</xdr:row>
      <xdr:rowOff>58420</xdr:rowOff>
    </xdr:to>
    <xdr:cxnSp macro="">
      <xdr:nvCxnSpPr>
        <xdr:cNvPr id="70" name="直線コネクタ 69"/>
        <xdr:cNvCxnSpPr/>
      </xdr:nvCxnSpPr>
      <xdr:spPr>
        <a:xfrm flipV="1">
          <a:off x="2209800" y="670179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8445"/>
    <xdr:sp macro="" textlink="">
      <xdr:nvSpPr>
        <xdr:cNvPr id="72" name="テキスト ボックス 71"/>
        <xdr:cNvSpPr txBox="1"/>
      </xdr:nvSpPr>
      <xdr:spPr>
        <a:xfrm>
          <a:off x="2717800"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166370</xdr:rowOff>
    </xdr:from>
    <xdr:to xmlns:xdr="http://schemas.openxmlformats.org/drawingml/2006/spreadsheetDrawing">
      <xdr:col>11</xdr:col>
      <xdr:colOff>9525</xdr:colOff>
      <xdr:row>40</xdr:row>
      <xdr:rowOff>58420</xdr:rowOff>
    </xdr:to>
    <xdr:cxnSp macro="">
      <xdr:nvCxnSpPr>
        <xdr:cNvPr id="73" name="直線コネクタ 72"/>
        <xdr:cNvCxnSpPr/>
      </xdr:nvCxnSpPr>
      <xdr:spPr>
        <a:xfrm>
          <a:off x="1320800" y="68529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61365" cy="259080"/>
    <xdr:sp macro="" textlink="">
      <xdr:nvSpPr>
        <xdr:cNvPr id="75" name="テキスト ボックス 74"/>
        <xdr:cNvSpPr txBox="1"/>
      </xdr:nvSpPr>
      <xdr:spPr>
        <a:xfrm>
          <a:off x="1828800"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61365" cy="258445"/>
    <xdr:sp macro="" textlink="">
      <xdr:nvSpPr>
        <xdr:cNvPr id="77" name="テキスト ボックス 76"/>
        <xdr:cNvSpPr txBox="1"/>
      </xdr:nvSpPr>
      <xdr:spPr>
        <a:xfrm>
          <a:off x="939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xdr:rowOff>
    </xdr:from>
    <xdr:to xmlns:xdr="http://schemas.openxmlformats.org/drawingml/2006/spreadsheetDrawing">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151130</xdr:rowOff>
    </xdr:from>
    <xdr:ext cx="762000" cy="259080"/>
    <xdr:sp macro="" textlink="">
      <xdr:nvSpPr>
        <xdr:cNvPr id="84" name="人件費該当値テキスト"/>
        <xdr:cNvSpPr txBox="1"/>
      </xdr:nvSpPr>
      <xdr:spPr>
        <a:xfrm>
          <a:off x="4914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12065</xdr:rowOff>
    </xdr:from>
    <xdr:to xmlns:xdr="http://schemas.openxmlformats.org/drawingml/2006/spreadsheetDrawing">
      <xdr:col>20</xdr:col>
      <xdr:colOff>38100</xdr:colOff>
      <xdr:row>38</xdr:row>
      <xdr:rowOff>113665</xdr:rowOff>
    </xdr:to>
    <xdr:sp macro="" textlink="">
      <xdr:nvSpPr>
        <xdr:cNvPr id="85" name="楕円 84"/>
        <xdr:cNvSpPr/>
      </xdr:nvSpPr>
      <xdr:spPr>
        <a:xfrm>
          <a:off x="39370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98425</xdr:rowOff>
    </xdr:from>
    <xdr:ext cx="735965" cy="258445"/>
    <xdr:sp macro="" textlink="">
      <xdr:nvSpPr>
        <xdr:cNvPr id="86" name="テキスト ボックス 85"/>
        <xdr:cNvSpPr txBox="1"/>
      </xdr:nvSpPr>
      <xdr:spPr>
        <a:xfrm>
          <a:off x="3606800" y="66135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135890</xdr:rowOff>
    </xdr:from>
    <xdr:to xmlns:xdr="http://schemas.openxmlformats.org/drawingml/2006/spreadsheetDrawing">
      <xdr:col>15</xdr:col>
      <xdr:colOff>149225</xdr:colOff>
      <xdr:row>39</xdr:row>
      <xdr:rowOff>66040</xdr:rowOff>
    </xdr:to>
    <xdr:sp macro="" textlink="">
      <xdr:nvSpPr>
        <xdr:cNvPr id="87" name="楕円 86"/>
        <xdr:cNvSpPr/>
      </xdr:nvSpPr>
      <xdr:spPr>
        <a:xfrm>
          <a:off x="30480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50800</xdr:rowOff>
    </xdr:from>
    <xdr:ext cx="762000" cy="259080"/>
    <xdr:sp macro="" textlink="">
      <xdr:nvSpPr>
        <xdr:cNvPr id="88" name="テキスト ボックス 87"/>
        <xdr:cNvSpPr txBox="1"/>
      </xdr:nvSpPr>
      <xdr:spPr>
        <a:xfrm>
          <a:off x="2717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7620</xdr:rowOff>
    </xdr:from>
    <xdr:to xmlns:xdr="http://schemas.openxmlformats.org/drawingml/2006/spreadsheetDrawing">
      <xdr:col>11</xdr:col>
      <xdr:colOff>60325</xdr:colOff>
      <xdr:row>40</xdr:row>
      <xdr:rowOff>109220</xdr:rowOff>
    </xdr:to>
    <xdr:sp macro="" textlink="">
      <xdr:nvSpPr>
        <xdr:cNvPr id="89" name="楕円 88"/>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93980</xdr:rowOff>
    </xdr:from>
    <xdr:ext cx="761365" cy="259080"/>
    <xdr:sp macro="" textlink="">
      <xdr:nvSpPr>
        <xdr:cNvPr id="90" name="テキスト ボックス 89"/>
        <xdr:cNvSpPr txBox="1"/>
      </xdr:nvSpPr>
      <xdr:spPr>
        <a:xfrm>
          <a:off x="1828800" y="6951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114935</xdr:rowOff>
    </xdr:from>
    <xdr:to xmlns:xdr="http://schemas.openxmlformats.org/drawingml/2006/spreadsheetDrawing">
      <xdr:col>6</xdr:col>
      <xdr:colOff>171450</xdr:colOff>
      <xdr:row>40</xdr:row>
      <xdr:rowOff>45085</xdr:rowOff>
    </xdr:to>
    <xdr:sp macro="" textlink="">
      <xdr:nvSpPr>
        <xdr:cNvPr id="91" name="楕円 90"/>
        <xdr:cNvSpPr/>
      </xdr:nvSpPr>
      <xdr:spPr>
        <a:xfrm>
          <a:off x="1270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29845</xdr:rowOff>
    </xdr:from>
    <xdr:ext cx="761365" cy="258445"/>
    <xdr:sp macro="" textlink="">
      <xdr:nvSpPr>
        <xdr:cNvPr id="92" name="テキスト ボックス 91"/>
        <xdr:cNvSpPr txBox="1"/>
      </xdr:nvSpPr>
      <xdr:spPr>
        <a:xfrm>
          <a:off x="939800" y="6887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物件費は類似団体と同等で推移しており、今後も大きな増減はないと見込まれるものの、適正な事業規模により経費削減に向けて取り組んでいく。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78740</xdr:rowOff>
    </xdr:from>
    <xdr:to xmlns:xdr="http://schemas.openxmlformats.org/drawingml/2006/spreadsheetDrawing">
      <xdr:col>82</xdr:col>
      <xdr:colOff>107950</xdr:colOff>
      <xdr:row>17</xdr:row>
      <xdr:rowOff>83820</xdr:rowOff>
    </xdr:to>
    <xdr:cxnSp macro="">
      <xdr:nvCxnSpPr>
        <xdr:cNvPr id="122" name="直線コネクタ 121"/>
        <xdr:cNvCxnSpPr/>
      </xdr:nvCxnSpPr>
      <xdr:spPr>
        <a:xfrm flipV="1">
          <a:off x="15671800" y="29933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58445"/>
    <xdr:sp macro="" textlink="">
      <xdr:nvSpPr>
        <xdr:cNvPr id="123" name="物件費平均値テキスト"/>
        <xdr:cNvSpPr txBox="1"/>
      </xdr:nvSpPr>
      <xdr:spPr>
        <a:xfrm>
          <a:off x="16598900" y="2924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81280</xdr:rowOff>
    </xdr:from>
    <xdr:to xmlns:xdr="http://schemas.openxmlformats.org/drawingml/2006/spreadsheetDrawing">
      <xdr:col>78</xdr:col>
      <xdr:colOff>69850</xdr:colOff>
      <xdr:row>17</xdr:row>
      <xdr:rowOff>83820</xdr:rowOff>
    </xdr:to>
    <xdr:cxnSp macro="">
      <xdr:nvCxnSpPr>
        <xdr:cNvPr id="125" name="直線コネクタ 124"/>
        <xdr:cNvCxnSpPr/>
      </xdr:nvCxnSpPr>
      <xdr:spPr>
        <a:xfrm>
          <a:off x="14782800" y="282448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135255</xdr:rowOff>
    </xdr:from>
    <xdr:ext cx="736600" cy="258445"/>
    <xdr:sp macro="" textlink="">
      <xdr:nvSpPr>
        <xdr:cNvPr id="127" name="テキスト ボックス 126"/>
        <xdr:cNvSpPr txBox="1"/>
      </xdr:nvSpPr>
      <xdr:spPr>
        <a:xfrm>
          <a:off x="15290800" y="2707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81280</xdr:rowOff>
    </xdr:from>
    <xdr:to xmlns:xdr="http://schemas.openxmlformats.org/drawingml/2006/spreadsheetDrawing">
      <xdr:col>73</xdr:col>
      <xdr:colOff>180975</xdr:colOff>
      <xdr:row>17</xdr:row>
      <xdr:rowOff>65405</xdr:rowOff>
    </xdr:to>
    <xdr:cxnSp macro="">
      <xdr:nvCxnSpPr>
        <xdr:cNvPr id="128" name="直線コネクタ 127"/>
        <xdr:cNvCxnSpPr/>
      </xdr:nvCxnSpPr>
      <xdr:spPr>
        <a:xfrm flipV="1">
          <a:off x="13893800" y="282448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8445"/>
    <xdr:sp macro="" textlink="">
      <xdr:nvSpPr>
        <xdr:cNvPr id="130" name="テキスト ボックス 129"/>
        <xdr:cNvSpPr txBox="1"/>
      </xdr:nvSpPr>
      <xdr:spPr>
        <a:xfrm>
          <a:off x="144018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1270</xdr:rowOff>
    </xdr:from>
    <xdr:to xmlns:xdr="http://schemas.openxmlformats.org/drawingml/2006/spreadsheetDrawing">
      <xdr:col>69</xdr:col>
      <xdr:colOff>92075</xdr:colOff>
      <xdr:row>17</xdr:row>
      <xdr:rowOff>65405</xdr:rowOff>
    </xdr:to>
    <xdr:cxnSp macro="">
      <xdr:nvCxnSpPr>
        <xdr:cNvPr id="131" name="直線コネクタ 130"/>
        <xdr:cNvCxnSpPr/>
      </xdr:nvCxnSpPr>
      <xdr:spPr>
        <a:xfrm>
          <a:off x="13004800" y="29159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85090</xdr:rowOff>
    </xdr:from>
    <xdr:ext cx="761365" cy="259080"/>
    <xdr:sp macro="" textlink="">
      <xdr:nvSpPr>
        <xdr:cNvPr id="133" name="テキスト ボックス 132"/>
        <xdr:cNvSpPr txBox="1"/>
      </xdr:nvSpPr>
      <xdr:spPr>
        <a:xfrm>
          <a:off x="13512800" y="2656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5" name="テキスト ボックス 134"/>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27940</xdr:rowOff>
    </xdr:from>
    <xdr:to xmlns:xdr="http://schemas.openxmlformats.org/drawingml/2006/spreadsheetDrawing">
      <xdr:col>82</xdr:col>
      <xdr:colOff>158750</xdr:colOff>
      <xdr:row>17</xdr:row>
      <xdr:rowOff>129540</xdr:rowOff>
    </xdr:to>
    <xdr:sp macro="" textlink="">
      <xdr:nvSpPr>
        <xdr:cNvPr id="141" name="楕円 140"/>
        <xdr:cNvSpPr/>
      </xdr:nvSpPr>
      <xdr:spPr>
        <a:xfrm>
          <a:off x="16459200" y="29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44450</xdr:rowOff>
    </xdr:from>
    <xdr:ext cx="762000" cy="259080"/>
    <xdr:sp macro="" textlink="">
      <xdr:nvSpPr>
        <xdr:cNvPr id="142" name="物件費該当値テキスト"/>
        <xdr:cNvSpPr txBox="1"/>
      </xdr:nvSpPr>
      <xdr:spPr>
        <a:xfrm>
          <a:off x="16598900" y="278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33020</xdr:rowOff>
    </xdr:from>
    <xdr:to xmlns:xdr="http://schemas.openxmlformats.org/drawingml/2006/spreadsheetDrawing">
      <xdr:col>78</xdr:col>
      <xdr:colOff>120650</xdr:colOff>
      <xdr:row>17</xdr:row>
      <xdr:rowOff>134620</xdr:rowOff>
    </xdr:to>
    <xdr:sp macro="" textlink="">
      <xdr:nvSpPr>
        <xdr:cNvPr id="143" name="楕円 142"/>
        <xdr:cNvSpPr/>
      </xdr:nvSpPr>
      <xdr:spPr>
        <a:xfrm>
          <a:off x="15621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119380</xdr:rowOff>
    </xdr:from>
    <xdr:ext cx="736600" cy="259080"/>
    <xdr:sp macro="" textlink="">
      <xdr:nvSpPr>
        <xdr:cNvPr id="144" name="テキスト ボックス 143"/>
        <xdr:cNvSpPr txBox="1"/>
      </xdr:nvSpPr>
      <xdr:spPr>
        <a:xfrm>
          <a:off x="15290800" y="303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45" name="楕円 144"/>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142240</xdr:rowOff>
    </xdr:from>
    <xdr:ext cx="762000" cy="259080"/>
    <xdr:sp macro="" textlink="">
      <xdr:nvSpPr>
        <xdr:cNvPr id="146" name="テキスト ボックス 145"/>
        <xdr:cNvSpPr txBox="1"/>
      </xdr:nvSpPr>
      <xdr:spPr>
        <a:xfrm>
          <a:off x="14401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14605</xdr:rowOff>
    </xdr:from>
    <xdr:to xmlns:xdr="http://schemas.openxmlformats.org/drawingml/2006/spreadsheetDrawing">
      <xdr:col>69</xdr:col>
      <xdr:colOff>142875</xdr:colOff>
      <xdr:row>17</xdr:row>
      <xdr:rowOff>116205</xdr:rowOff>
    </xdr:to>
    <xdr:sp macro="" textlink="">
      <xdr:nvSpPr>
        <xdr:cNvPr id="147" name="楕円 146"/>
        <xdr:cNvSpPr/>
      </xdr:nvSpPr>
      <xdr:spPr>
        <a:xfrm>
          <a:off x="13843000" y="29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100965</xdr:rowOff>
    </xdr:from>
    <xdr:ext cx="761365" cy="258445"/>
    <xdr:sp macro="" textlink="">
      <xdr:nvSpPr>
        <xdr:cNvPr id="148" name="テキスト ボックス 147"/>
        <xdr:cNvSpPr txBox="1"/>
      </xdr:nvSpPr>
      <xdr:spPr>
        <a:xfrm>
          <a:off x="13512800" y="3015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121920</xdr:rowOff>
    </xdr:from>
    <xdr:to xmlns:xdr="http://schemas.openxmlformats.org/drawingml/2006/spreadsheetDrawing">
      <xdr:col>65</xdr:col>
      <xdr:colOff>53975</xdr:colOff>
      <xdr:row>17</xdr:row>
      <xdr:rowOff>52070</xdr:rowOff>
    </xdr:to>
    <xdr:sp macro="" textlink="">
      <xdr:nvSpPr>
        <xdr:cNvPr id="149" name="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62230</xdr:rowOff>
    </xdr:from>
    <xdr:ext cx="762000" cy="259080"/>
    <xdr:sp macro="" textlink="">
      <xdr:nvSpPr>
        <xdr:cNvPr id="150" name="テキスト ボックス 149"/>
        <xdr:cNvSpPr txBox="1"/>
      </xdr:nvSpPr>
      <xdr:spPr>
        <a:xfrm>
          <a:off x="12623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各事業の対象者の減等により、類似団体平均より低い数値（△</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　今後も大きな増減はないと見込まれる。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69850</xdr:rowOff>
    </xdr:from>
    <xdr:to xmlns:xdr="http://schemas.openxmlformats.org/drawingml/2006/spreadsheetDrawing">
      <xdr:col>24</xdr:col>
      <xdr:colOff>25400</xdr:colOff>
      <xdr:row>54</xdr:row>
      <xdr:rowOff>88900</xdr:rowOff>
    </xdr:to>
    <xdr:cxnSp macro="">
      <xdr:nvCxnSpPr>
        <xdr:cNvPr id="182" name="直線コネクタ 181"/>
        <xdr:cNvCxnSpPr/>
      </xdr:nvCxnSpPr>
      <xdr:spPr>
        <a:xfrm flipV="1">
          <a:off x="3987800" y="93281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8445"/>
    <xdr:sp macro="" textlink="">
      <xdr:nvSpPr>
        <xdr:cNvPr id="183" name="扶助費平均値テキスト"/>
        <xdr:cNvSpPr txBox="1"/>
      </xdr:nvSpPr>
      <xdr:spPr>
        <a:xfrm>
          <a:off x="4914900" y="9516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69850</xdr:rowOff>
    </xdr:from>
    <xdr:to xmlns:xdr="http://schemas.openxmlformats.org/drawingml/2006/spreadsheetDrawing">
      <xdr:col>19</xdr:col>
      <xdr:colOff>187325</xdr:colOff>
      <xdr:row>54</xdr:row>
      <xdr:rowOff>88900</xdr:rowOff>
    </xdr:to>
    <xdr:cxnSp macro="">
      <xdr:nvCxnSpPr>
        <xdr:cNvPr id="185" name="直線コネクタ 184"/>
        <xdr:cNvCxnSpPr/>
      </xdr:nvCxnSpPr>
      <xdr:spPr>
        <a:xfrm>
          <a:off x="3098800" y="9328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5965" cy="258445"/>
    <xdr:sp macro="" textlink="">
      <xdr:nvSpPr>
        <xdr:cNvPr id="187" name="テキスト ボックス 186"/>
        <xdr:cNvSpPr txBox="1"/>
      </xdr:nvSpPr>
      <xdr:spPr>
        <a:xfrm>
          <a:off x="3606800" y="9630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69850</xdr:rowOff>
    </xdr:from>
    <xdr:to xmlns:xdr="http://schemas.openxmlformats.org/drawingml/2006/spreadsheetDrawing">
      <xdr:col>15</xdr:col>
      <xdr:colOff>98425</xdr:colOff>
      <xdr:row>54</xdr:row>
      <xdr:rowOff>127000</xdr:rowOff>
    </xdr:to>
    <xdr:cxnSp macro="">
      <xdr:nvCxnSpPr>
        <xdr:cNvPr id="188" name="直線コネクタ 187"/>
        <xdr:cNvCxnSpPr/>
      </xdr:nvCxnSpPr>
      <xdr:spPr>
        <a:xfrm flipV="1">
          <a:off x="2209800" y="9328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55</xdr:row>
      <xdr:rowOff>50800</xdr:rowOff>
    </xdr:to>
    <xdr:cxnSp macro="">
      <xdr:nvCxnSpPr>
        <xdr:cNvPr id="191" name="直線コネクタ 190"/>
        <xdr:cNvCxnSpPr/>
      </xdr:nvCxnSpPr>
      <xdr:spPr>
        <a:xfrm flipV="1">
          <a:off x="1320800" y="9385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3" name="テキスト ボックス 192"/>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5" name="テキスト ボックス 194"/>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19050</xdr:rowOff>
    </xdr:from>
    <xdr:to xmlns:xdr="http://schemas.openxmlformats.org/drawingml/2006/spreadsheetDrawing">
      <xdr:col>24</xdr:col>
      <xdr:colOff>76200</xdr:colOff>
      <xdr:row>54</xdr:row>
      <xdr:rowOff>120650</xdr:rowOff>
    </xdr:to>
    <xdr:sp macro="" textlink="">
      <xdr:nvSpPr>
        <xdr:cNvPr id="201" name="楕円 20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35560</xdr:rowOff>
    </xdr:from>
    <xdr:ext cx="762000" cy="259080"/>
    <xdr:sp macro="" textlink="">
      <xdr:nvSpPr>
        <xdr:cNvPr id="202" name="扶助費該当値テキスト"/>
        <xdr:cNvSpPr txBox="1"/>
      </xdr:nvSpPr>
      <xdr:spPr>
        <a:xfrm>
          <a:off x="49149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38100</xdr:rowOff>
    </xdr:from>
    <xdr:to xmlns:xdr="http://schemas.openxmlformats.org/drawingml/2006/spreadsheetDrawing">
      <xdr:col>20</xdr:col>
      <xdr:colOff>38100</xdr:colOff>
      <xdr:row>54</xdr:row>
      <xdr:rowOff>139700</xdr:rowOff>
    </xdr:to>
    <xdr:sp macro="" textlink="">
      <xdr:nvSpPr>
        <xdr:cNvPr id="203" name="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149860</xdr:rowOff>
    </xdr:from>
    <xdr:ext cx="735965" cy="259080"/>
    <xdr:sp macro="" textlink="">
      <xdr:nvSpPr>
        <xdr:cNvPr id="204" name="テキスト ボックス 203"/>
        <xdr:cNvSpPr txBox="1"/>
      </xdr:nvSpPr>
      <xdr:spPr>
        <a:xfrm>
          <a:off x="3606800" y="9065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19050</xdr:rowOff>
    </xdr:from>
    <xdr:to xmlns:xdr="http://schemas.openxmlformats.org/drawingml/2006/spreadsheetDrawing">
      <xdr:col>15</xdr:col>
      <xdr:colOff>149225</xdr:colOff>
      <xdr:row>54</xdr:row>
      <xdr:rowOff>120650</xdr:rowOff>
    </xdr:to>
    <xdr:sp macro="" textlink="">
      <xdr:nvSpPr>
        <xdr:cNvPr id="205" name="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130810</xdr:rowOff>
    </xdr:from>
    <xdr:ext cx="762000" cy="259080"/>
    <xdr:sp macro="" textlink="">
      <xdr:nvSpPr>
        <xdr:cNvPr id="206" name="テキスト ボックス 205"/>
        <xdr:cNvSpPr txBox="1"/>
      </xdr:nvSpPr>
      <xdr:spPr>
        <a:xfrm>
          <a:off x="2717800" y="904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07" name="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61365" cy="259080"/>
    <xdr:sp macro="" textlink="">
      <xdr:nvSpPr>
        <xdr:cNvPr id="208" name="テキスト ボックス 207"/>
        <xdr:cNvSpPr txBox="1"/>
      </xdr:nvSpPr>
      <xdr:spPr>
        <a:xfrm>
          <a:off x="182880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0</xdr:rowOff>
    </xdr:from>
    <xdr:to xmlns:xdr="http://schemas.openxmlformats.org/drawingml/2006/spreadsheetDrawing">
      <xdr:col>6</xdr:col>
      <xdr:colOff>171450</xdr:colOff>
      <xdr:row>55</xdr:row>
      <xdr:rowOff>101600</xdr:rowOff>
    </xdr:to>
    <xdr:sp macro="" textlink="">
      <xdr:nvSpPr>
        <xdr:cNvPr id="209" name="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111760</xdr:rowOff>
    </xdr:from>
    <xdr:ext cx="761365" cy="258445"/>
    <xdr:sp macro="" textlink="">
      <xdr:nvSpPr>
        <xdr:cNvPr id="210" name="テキスト ボックス 209"/>
        <xdr:cNvSpPr txBox="1"/>
      </xdr:nvSpPr>
      <xdr:spPr>
        <a:xfrm>
          <a:off x="939800" y="9198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数値は類似団体を大幅に下回っており（△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）、今後も大幅な増額はないと見込まれる。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6" name="テキスト ボックス 225"/>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28" name="テキスト ボックス 22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0" name="テキスト ボックス 22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36"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149860</xdr:rowOff>
    </xdr:from>
    <xdr:to xmlns:xdr="http://schemas.openxmlformats.org/drawingml/2006/spreadsheetDrawing">
      <xdr:col>82</xdr:col>
      <xdr:colOff>107950</xdr:colOff>
      <xdr:row>56</xdr:row>
      <xdr:rowOff>1270</xdr:rowOff>
    </xdr:to>
    <xdr:cxnSp macro="">
      <xdr:nvCxnSpPr>
        <xdr:cNvPr id="238" name="直線コネクタ 237"/>
        <xdr:cNvCxnSpPr/>
      </xdr:nvCxnSpPr>
      <xdr:spPr>
        <a:xfrm>
          <a:off x="15671800" y="95796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39" name="その他平均値テキスト"/>
        <xdr:cNvSpPr txBox="1"/>
      </xdr:nvSpPr>
      <xdr:spPr>
        <a:xfrm>
          <a:off x="1659890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138430</xdr:rowOff>
    </xdr:from>
    <xdr:to xmlns:xdr="http://schemas.openxmlformats.org/drawingml/2006/spreadsheetDrawing">
      <xdr:col>78</xdr:col>
      <xdr:colOff>69850</xdr:colOff>
      <xdr:row>55</xdr:row>
      <xdr:rowOff>149860</xdr:rowOff>
    </xdr:to>
    <xdr:cxnSp macro="">
      <xdr:nvCxnSpPr>
        <xdr:cNvPr id="241" name="直線コネクタ 240"/>
        <xdr:cNvCxnSpPr/>
      </xdr:nvCxnSpPr>
      <xdr:spPr>
        <a:xfrm>
          <a:off x="14782800" y="9568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6600" cy="259080"/>
    <xdr:sp macro="" textlink="">
      <xdr:nvSpPr>
        <xdr:cNvPr id="243" name="テキスト ボックス 242"/>
        <xdr:cNvSpPr txBox="1"/>
      </xdr:nvSpPr>
      <xdr:spPr>
        <a:xfrm>
          <a:off x="15290800" y="991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138430</xdr:rowOff>
    </xdr:from>
    <xdr:to xmlns:xdr="http://schemas.openxmlformats.org/drawingml/2006/spreadsheetDrawing">
      <xdr:col>73</xdr:col>
      <xdr:colOff>180975</xdr:colOff>
      <xdr:row>55</xdr:row>
      <xdr:rowOff>144145</xdr:rowOff>
    </xdr:to>
    <xdr:cxnSp macro="">
      <xdr:nvCxnSpPr>
        <xdr:cNvPr id="244" name="直線コネクタ 243"/>
        <xdr:cNvCxnSpPr/>
      </xdr:nvCxnSpPr>
      <xdr:spPr>
        <a:xfrm flipV="1">
          <a:off x="13893800" y="9568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122555</xdr:rowOff>
    </xdr:from>
    <xdr:ext cx="762000" cy="258445"/>
    <xdr:sp macro="" textlink="">
      <xdr:nvSpPr>
        <xdr:cNvPr id="246" name="テキスト ボックス 245"/>
        <xdr:cNvSpPr txBox="1"/>
      </xdr:nvSpPr>
      <xdr:spPr>
        <a:xfrm>
          <a:off x="14401800" y="989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132715</xdr:rowOff>
    </xdr:from>
    <xdr:to xmlns:xdr="http://schemas.openxmlformats.org/drawingml/2006/spreadsheetDrawing">
      <xdr:col>69</xdr:col>
      <xdr:colOff>92075</xdr:colOff>
      <xdr:row>55</xdr:row>
      <xdr:rowOff>144145</xdr:rowOff>
    </xdr:to>
    <xdr:cxnSp macro="">
      <xdr:nvCxnSpPr>
        <xdr:cNvPr id="247" name="直線コネクタ 246"/>
        <xdr:cNvCxnSpPr/>
      </xdr:nvCxnSpPr>
      <xdr:spPr>
        <a:xfrm>
          <a:off x="13004800" y="95624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8255</xdr:rowOff>
    </xdr:from>
    <xdr:ext cx="761365" cy="258445"/>
    <xdr:sp macro="" textlink="">
      <xdr:nvSpPr>
        <xdr:cNvPr id="249" name="テキスト ボックス 248"/>
        <xdr:cNvSpPr txBox="1"/>
      </xdr:nvSpPr>
      <xdr:spPr>
        <a:xfrm>
          <a:off x="13512800" y="9952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xdr:rowOff>
    </xdr:from>
    <xdr:ext cx="762000" cy="259080"/>
    <xdr:sp macro="" textlink="">
      <xdr:nvSpPr>
        <xdr:cNvPr id="251" name="テキスト ボックス 250"/>
        <xdr:cNvSpPr txBox="1"/>
      </xdr:nvSpPr>
      <xdr:spPr>
        <a:xfrm>
          <a:off x="12623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3" name="テキスト ボックス 25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4" name="テキスト ボックス 25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6" name="テキスト ボックス 25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121920</xdr:rowOff>
    </xdr:from>
    <xdr:to xmlns:xdr="http://schemas.openxmlformats.org/drawingml/2006/spreadsheetDrawing">
      <xdr:col>82</xdr:col>
      <xdr:colOff>158750</xdr:colOff>
      <xdr:row>56</xdr:row>
      <xdr:rowOff>52070</xdr:rowOff>
    </xdr:to>
    <xdr:sp macro="" textlink="">
      <xdr:nvSpPr>
        <xdr:cNvPr id="257" name="楕円 256"/>
        <xdr:cNvSpPr/>
      </xdr:nvSpPr>
      <xdr:spPr>
        <a:xfrm>
          <a:off x="164592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138430</xdr:rowOff>
    </xdr:from>
    <xdr:ext cx="762000" cy="259080"/>
    <xdr:sp macro="" textlink="">
      <xdr:nvSpPr>
        <xdr:cNvPr id="258" name="その他該当値テキスト"/>
        <xdr:cNvSpPr txBox="1"/>
      </xdr:nvSpPr>
      <xdr:spPr>
        <a:xfrm>
          <a:off x="16598900" y="939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99060</xdr:rowOff>
    </xdr:from>
    <xdr:to xmlns:xdr="http://schemas.openxmlformats.org/drawingml/2006/spreadsheetDrawing">
      <xdr:col>78</xdr:col>
      <xdr:colOff>120650</xdr:colOff>
      <xdr:row>56</xdr:row>
      <xdr:rowOff>29210</xdr:rowOff>
    </xdr:to>
    <xdr:sp macro="" textlink="">
      <xdr:nvSpPr>
        <xdr:cNvPr id="259" name="楕円 258"/>
        <xdr:cNvSpPr/>
      </xdr:nvSpPr>
      <xdr:spPr>
        <a:xfrm>
          <a:off x="15621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39370</xdr:rowOff>
    </xdr:from>
    <xdr:ext cx="736600" cy="259080"/>
    <xdr:sp macro="" textlink="">
      <xdr:nvSpPr>
        <xdr:cNvPr id="260" name="テキスト ボックス 259"/>
        <xdr:cNvSpPr txBox="1"/>
      </xdr:nvSpPr>
      <xdr:spPr>
        <a:xfrm>
          <a:off x="15290800" y="9297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87630</xdr:rowOff>
    </xdr:from>
    <xdr:to xmlns:xdr="http://schemas.openxmlformats.org/drawingml/2006/spreadsheetDrawing">
      <xdr:col>74</xdr:col>
      <xdr:colOff>31750</xdr:colOff>
      <xdr:row>56</xdr:row>
      <xdr:rowOff>17780</xdr:rowOff>
    </xdr:to>
    <xdr:sp macro="" textlink="">
      <xdr:nvSpPr>
        <xdr:cNvPr id="261" name="楕円 260"/>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27940</xdr:rowOff>
    </xdr:from>
    <xdr:ext cx="762000" cy="259080"/>
    <xdr:sp macro="" textlink="">
      <xdr:nvSpPr>
        <xdr:cNvPr id="262" name="テキスト ボックス 261"/>
        <xdr:cNvSpPr txBox="1"/>
      </xdr:nvSpPr>
      <xdr:spPr>
        <a:xfrm>
          <a:off x="14401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93345</xdr:rowOff>
    </xdr:from>
    <xdr:to xmlns:xdr="http://schemas.openxmlformats.org/drawingml/2006/spreadsheetDrawing">
      <xdr:col>69</xdr:col>
      <xdr:colOff>142875</xdr:colOff>
      <xdr:row>56</xdr:row>
      <xdr:rowOff>23495</xdr:rowOff>
    </xdr:to>
    <xdr:sp macro="" textlink="">
      <xdr:nvSpPr>
        <xdr:cNvPr id="263" name="楕円 262"/>
        <xdr:cNvSpPr/>
      </xdr:nvSpPr>
      <xdr:spPr>
        <a:xfrm>
          <a:off x="13843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33655</xdr:rowOff>
    </xdr:from>
    <xdr:ext cx="761365" cy="258445"/>
    <xdr:sp macro="" textlink="">
      <xdr:nvSpPr>
        <xdr:cNvPr id="264" name="テキスト ボックス 263"/>
        <xdr:cNvSpPr txBox="1"/>
      </xdr:nvSpPr>
      <xdr:spPr>
        <a:xfrm>
          <a:off x="13512800" y="9291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81915</xdr:rowOff>
    </xdr:from>
    <xdr:to xmlns:xdr="http://schemas.openxmlformats.org/drawingml/2006/spreadsheetDrawing">
      <xdr:col>65</xdr:col>
      <xdr:colOff>53975</xdr:colOff>
      <xdr:row>56</xdr:row>
      <xdr:rowOff>12065</xdr:rowOff>
    </xdr:to>
    <xdr:sp macro="" textlink="">
      <xdr:nvSpPr>
        <xdr:cNvPr id="265" name="楕円 264"/>
        <xdr:cNvSpPr/>
      </xdr:nvSpPr>
      <xdr:spPr>
        <a:xfrm>
          <a:off x="12954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22225</xdr:rowOff>
    </xdr:from>
    <xdr:ext cx="762000" cy="258445"/>
    <xdr:sp macro="" textlink="">
      <xdr:nvSpPr>
        <xdr:cNvPr id="266" name="テキスト ボックス 265"/>
        <xdr:cNvSpPr txBox="1"/>
      </xdr:nvSpPr>
      <xdr:spPr>
        <a:xfrm>
          <a:off x="12623800" y="9280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福祉行政や清掃・し尿処理・火葬場・消防等を一部事務組合で行っているため、大きな削減は難しいと思われ、類似団体よりも高い数値となっている。今後も同程度の数値で推移していくものと思われる。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78" name="テキスト ボックス 27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0" name="テキスト ボックス 27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2" name="テキスト ボックス 28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4" name="テキスト ボックス 28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6" name="テキスト ボックス 28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88" name="テキスト ボックス 28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83820</xdr:rowOff>
    </xdr:from>
    <xdr:to xmlns:xdr="http://schemas.openxmlformats.org/drawingml/2006/spreadsheetDrawing">
      <xdr:col>82</xdr:col>
      <xdr:colOff>107950</xdr:colOff>
      <xdr:row>37</xdr:row>
      <xdr:rowOff>156845</xdr:rowOff>
    </xdr:to>
    <xdr:cxnSp macro="">
      <xdr:nvCxnSpPr>
        <xdr:cNvPr id="296" name="直線コネクタ 295"/>
        <xdr:cNvCxnSpPr/>
      </xdr:nvCxnSpPr>
      <xdr:spPr>
        <a:xfrm flipV="1">
          <a:off x="15671800" y="642747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156845</xdr:rowOff>
    </xdr:from>
    <xdr:to xmlns:xdr="http://schemas.openxmlformats.org/drawingml/2006/spreadsheetDrawing">
      <xdr:col>78</xdr:col>
      <xdr:colOff>69850</xdr:colOff>
      <xdr:row>37</xdr:row>
      <xdr:rowOff>166370</xdr:rowOff>
    </xdr:to>
    <xdr:cxnSp macro="">
      <xdr:nvCxnSpPr>
        <xdr:cNvPr id="299" name="直線コネクタ 298"/>
        <xdr:cNvCxnSpPr/>
      </xdr:nvCxnSpPr>
      <xdr:spPr>
        <a:xfrm flipV="1">
          <a:off x="14782800" y="6500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1" name="テキスト ボックス 300"/>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166370</xdr:rowOff>
    </xdr:from>
    <xdr:to xmlns:xdr="http://schemas.openxmlformats.org/drawingml/2006/spreadsheetDrawing">
      <xdr:col>73</xdr:col>
      <xdr:colOff>180975</xdr:colOff>
      <xdr:row>38</xdr:row>
      <xdr:rowOff>76835</xdr:rowOff>
    </xdr:to>
    <xdr:cxnSp macro="">
      <xdr:nvCxnSpPr>
        <xdr:cNvPr id="302" name="直線コネクタ 301"/>
        <xdr:cNvCxnSpPr/>
      </xdr:nvCxnSpPr>
      <xdr:spPr>
        <a:xfrm flipV="1">
          <a:off x="13893800" y="65100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76835</xdr:rowOff>
    </xdr:from>
    <xdr:to xmlns:xdr="http://schemas.openxmlformats.org/drawingml/2006/spreadsheetDrawing">
      <xdr:col>69</xdr:col>
      <xdr:colOff>92075</xdr:colOff>
      <xdr:row>38</xdr:row>
      <xdr:rowOff>86360</xdr:rowOff>
    </xdr:to>
    <xdr:cxnSp macro="">
      <xdr:nvCxnSpPr>
        <xdr:cNvPr id="305" name="直線コネクタ 304"/>
        <xdr:cNvCxnSpPr/>
      </xdr:nvCxnSpPr>
      <xdr:spPr>
        <a:xfrm flipV="1">
          <a:off x="13004800" y="65919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07" name="テキスト ボックス 306"/>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8445"/>
    <xdr:sp macro="" textlink="">
      <xdr:nvSpPr>
        <xdr:cNvPr id="309" name="テキスト ボックス 308"/>
        <xdr:cNvSpPr txBox="1"/>
      </xdr:nvSpPr>
      <xdr:spPr>
        <a:xfrm>
          <a:off x="12623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1" name="テキスト ボックス 31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2" name="テキスト ボックス 31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4" name="テキスト ボックス 31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33020</xdr:rowOff>
    </xdr:from>
    <xdr:to xmlns:xdr="http://schemas.openxmlformats.org/drawingml/2006/spreadsheetDrawing">
      <xdr:col>82</xdr:col>
      <xdr:colOff>158750</xdr:colOff>
      <xdr:row>37</xdr:row>
      <xdr:rowOff>134620</xdr:rowOff>
    </xdr:to>
    <xdr:sp macro="" textlink="">
      <xdr:nvSpPr>
        <xdr:cNvPr id="315" name="楕円 314"/>
        <xdr:cNvSpPr/>
      </xdr:nvSpPr>
      <xdr:spPr>
        <a:xfrm>
          <a:off x="16459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5080</xdr:rowOff>
    </xdr:from>
    <xdr:ext cx="762000" cy="259080"/>
    <xdr:sp macro="" textlink="">
      <xdr:nvSpPr>
        <xdr:cNvPr id="316" name="補助費等該当値テキスト"/>
        <xdr:cNvSpPr txBox="1"/>
      </xdr:nvSpPr>
      <xdr:spPr>
        <a:xfrm>
          <a:off x="165989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106045</xdr:rowOff>
    </xdr:from>
    <xdr:to xmlns:xdr="http://schemas.openxmlformats.org/drawingml/2006/spreadsheetDrawing">
      <xdr:col>78</xdr:col>
      <xdr:colOff>120650</xdr:colOff>
      <xdr:row>38</xdr:row>
      <xdr:rowOff>36195</xdr:rowOff>
    </xdr:to>
    <xdr:sp macro="" textlink="">
      <xdr:nvSpPr>
        <xdr:cNvPr id="317" name="楕円 316"/>
        <xdr:cNvSpPr/>
      </xdr:nvSpPr>
      <xdr:spPr>
        <a:xfrm>
          <a:off x="15621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20955</xdr:rowOff>
    </xdr:from>
    <xdr:ext cx="736600" cy="258445"/>
    <xdr:sp macro="" textlink="">
      <xdr:nvSpPr>
        <xdr:cNvPr id="318" name="テキスト ボックス 317"/>
        <xdr:cNvSpPr txBox="1"/>
      </xdr:nvSpPr>
      <xdr:spPr>
        <a:xfrm>
          <a:off x="15290800" y="6536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114935</xdr:rowOff>
    </xdr:from>
    <xdr:to xmlns:xdr="http://schemas.openxmlformats.org/drawingml/2006/spreadsheetDrawing">
      <xdr:col>74</xdr:col>
      <xdr:colOff>31750</xdr:colOff>
      <xdr:row>38</xdr:row>
      <xdr:rowOff>45085</xdr:rowOff>
    </xdr:to>
    <xdr:sp macro="" textlink="">
      <xdr:nvSpPr>
        <xdr:cNvPr id="319" name="楕円 318"/>
        <xdr:cNvSpPr/>
      </xdr:nvSpPr>
      <xdr:spPr>
        <a:xfrm>
          <a:off x="14732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29845</xdr:rowOff>
    </xdr:from>
    <xdr:ext cx="762000" cy="258445"/>
    <xdr:sp macro="" textlink="">
      <xdr:nvSpPr>
        <xdr:cNvPr id="320" name="テキスト ボックス 319"/>
        <xdr:cNvSpPr txBox="1"/>
      </xdr:nvSpPr>
      <xdr:spPr>
        <a:xfrm>
          <a:off x="14401800" y="654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26035</xdr:rowOff>
    </xdr:from>
    <xdr:to xmlns:xdr="http://schemas.openxmlformats.org/drawingml/2006/spreadsheetDrawing">
      <xdr:col>69</xdr:col>
      <xdr:colOff>142875</xdr:colOff>
      <xdr:row>38</xdr:row>
      <xdr:rowOff>127635</xdr:rowOff>
    </xdr:to>
    <xdr:sp macro="" textlink="">
      <xdr:nvSpPr>
        <xdr:cNvPr id="321" name="楕円 320"/>
        <xdr:cNvSpPr/>
      </xdr:nvSpPr>
      <xdr:spPr>
        <a:xfrm>
          <a:off x="13843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112395</xdr:rowOff>
    </xdr:from>
    <xdr:ext cx="761365" cy="258445"/>
    <xdr:sp macro="" textlink="">
      <xdr:nvSpPr>
        <xdr:cNvPr id="322" name="テキスト ボックス 321"/>
        <xdr:cNvSpPr txBox="1"/>
      </xdr:nvSpPr>
      <xdr:spPr>
        <a:xfrm>
          <a:off x="13512800" y="662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34925</xdr:rowOff>
    </xdr:from>
    <xdr:to xmlns:xdr="http://schemas.openxmlformats.org/drawingml/2006/spreadsheetDrawing">
      <xdr:col>65</xdr:col>
      <xdr:colOff>53975</xdr:colOff>
      <xdr:row>38</xdr:row>
      <xdr:rowOff>136525</xdr:rowOff>
    </xdr:to>
    <xdr:sp macro="" textlink="">
      <xdr:nvSpPr>
        <xdr:cNvPr id="323" name="楕円 322"/>
        <xdr:cNvSpPr/>
      </xdr:nvSpPr>
      <xdr:spPr>
        <a:xfrm>
          <a:off x="12954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121285</xdr:rowOff>
    </xdr:from>
    <xdr:ext cx="762000" cy="258445"/>
    <xdr:sp macro="" textlink="">
      <xdr:nvSpPr>
        <xdr:cNvPr id="324" name="テキスト ボックス 323"/>
        <xdr:cNvSpPr txBox="1"/>
      </xdr:nvSpPr>
      <xdr:spPr>
        <a:xfrm>
          <a:off x="12623800" y="6636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ポイント減少しているが、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年度から北川村温泉施設大規模改修の元金償還が始まっているため、</a:t>
          </a:r>
          <a:r>
            <a:rPr kumimoji="1" lang="ja-JP" altLang="en-US" sz="1100">
              <a:solidFill>
                <a:schemeClr val="dk1"/>
              </a:solidFill>
              <a:effectLst/>
              <a:latin typeface="+mn-lt"/>
              <a:ea typeface="+mn-ea"/>
              <a:cs typeface="+mn-cs"/>
            </a:rPr>
            <a:t>例年に比べると増加傾向にある</a:t>
          </a:r>
          <a:r>
            <a:rPr kumimoji="1" lang="ja-JP" altLang="ja-JP" sz="1100">
              <a:solidFill>
                <a:schemeClr val="dk1"/>
              </a:solidFill>
              <a:effectLst/>
              <a:latin typeface="+mn-lt"/>
              <a:ea typeface="+mn-ea"/>
              <a:cs typeface="+mn-cs"/>
            </a:rPr>
            <a:t>。今後、脱炭素関連事業も予定されており、公債費の増加が見込まれるため、起債を財源とする事業については、財政状況を勘案しながら実施していく。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6" name="テキスト ボックス 33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38" name="テキスト ボックス 33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0" name="テキスト ボックス 33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2" name="テキスト ボックス 34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4" name="テキスト ボックス 34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6" name="テキスト ボックス 34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48" name="テキスト ボックス 34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2"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157480</xdr:rowOff>
    </xdr:from>
    <xdr:to xmlns:xdr="http://schemas.openxmlformats.org/drawingml/2006/spreadsheetDrawing">
      <xdr:col>24</xdr:col>
      <xdr:colOff>25400</xdr:colOff>
      <xdr:row>77</xdr:row>
      <xdr:rowOff>54610</xdr:rowOff>
    </xdr:to>
    <xdr:cxnSp macro="">
      <xdr:nvCxnSpPr>
        <xdr:cNvPr id="356" name="直線コネクタ 355"/>
        <xdr:cNvCxnSpPr/>
      </xdr:nvCxnSpPr>
      <xdr:spPr>
        <a:xfrm flipV="1">
          <a:off x="3987800" y="131876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57"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134620</xdr:rowOff>
    </xdr:from>
    <xdr:to xmlns:xdr="http://schemas.openxmlformats.org/drawingml/2006/spreadsheetDrawing">
      <xdr:col>19</xdr:col>
      <xdr:colOff>187325</xdr:colOff>
      <xdr:row>77</xdr:row>
      <xdr:rowOff>54610</xdr:rowOff>
    </xdr:to>
    <xdr:cxnSp macro="">
      <xdr:nvCxnSpPr>
        <xdr:cNvPr id="359" name="直線コネクタ 358"/>
        <xdr:cNvCxnSpPr/>
      </xdr:nvCxnSpPr>
      <xdr:spPr>
        <a:xfrm>
          <a:off x="3098800" y="1299337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5965" cy="258445"/>
    <xdr:sp macro="" textlink="">
      <xdr:nvSpPr>
        <xdr:cNvPr id="361" name="テキスト ボックス 360"/>
        <xdr:cNvSpPr txBox="1"/>
      </xdr:nvSpPr>
      <xdr:spPr>
        <a:xfrm>
          <a:off x="3606800" y="12913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134620</xdr:rowOff>
    </xdr:from>
    <xdr:to xmlns:xdr="http://schemas.openxmlformats.org/drawingml/2006/spreadsheetDrawing">
      <xdr:col>15</xdr:col>
      <xdr:colOff>98425</xdr:colOff>
      <xdr:row>75</xdr:row>
      <xdr:rowOff>146050</xdr:rowOff>
    </xdr:to>
    <xdr:cxnSp macro="">
      <xdr:nvCxnSpPr>
        <xdr:cNvPr id="362" name="直線コネクタ 361"/>
        <xdr:cNvCxnSpPr/>
      </xdr:nvCxnSpPr>
      <xdr:spPr>
        <a:xfrm flipV="1">
          <a:off x="2209800" y="129933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2000" cy="258445"/>
    <xdr:sp macro="" textlink="">
      <xdr:nvSpPr>
        <xdr:cNvPr id="364" name="テキスト ボックス 363"/>
        <xdr:cNvSpPr txBox="1"/>
      </xdr:nvSpPr>
      <xdr:spPr>
        <a:xfrm>
          <a:off x="2717800" y="1319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146050</xdr:rowOff>
    </xdr:from>
    <xdr:to xmlns:xdr="http://schemas.openxmlformats.org/drawingml/2006/spreadsheetDrawing">
      <xdr:col>11</xdr:col>
      <xdr:colOff>9525</xdr:colOff>
      <xdr:row>75</xdr:row>
      <xdr:rowOff>153670</xdr:rowOff>
    </xdr:to>
    <xdr:cxnSp macro="">
      <xdr:nvCxnSpPr>
        <xdr:cNvPr id="365" name="直線コネクタ 364"/>
        <xdr:cNvCxnSpPr/>
      </xdr:nvCxnSpPr>
      <xdr:spPr>
        <a:xfrm flipV="1">
          <a:off x="1320800" y="13004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1365" cy="259080"/>
    <xdr:sp macro="" textlink="">
      <xdr:nvSpPr>
        <xdr:cNvPr id="367" name="テキスト ボックス 366"/>
        <xdr:cNvSpPr txBox="1"/>
      </xdr:nvSpPr>
      <xdr:spPr>
        <a:xfrm>
          <a:off x="1828800" y="13227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1365" cy="259080"/>
    <xdr:sp macro="" textlink="">
      <xdr:nvSpPr>
        <xdr:cNvPr id="369" name="テキスト ボックス 368"/>
        <xdr:cNvSpPr txBox="1"/>
      </xdr:nvSpPr>
      <xdr:spPr>
        <a:xfrm>
          <a:off x="939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106680</xdr:rowOff>
    </xdr:from>
    <xdr:to xmlns:xdr="http://schemas.openxmlformats.org/drawingml/2006/spreadsheetDrawing">
      <xdr:col>24</xdr:col>
      <xdr:colOff>76200</xdr:colOff>
      <xdr:row>77</xdr:row>
      <xdr:rowOff>36830</xdr:rowOff>
    </xdr:to>
    <xdr:sp macro="" textlink="">
      <xdr:nvSpPr>
        <xdr:cNvPr id="375" name="楕円 374"/>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123190</xdr:rowOff>
    </xdr:from>
    <xdr:ext cx="762000" cy="258445"/>
    <xdr:sp macro="" textlink="">
      <xdr:nvSpPr>
        <xdr:cNvPr id="376" name="公債費該当値テキスト"/>
        <xdr:cNvSpPr txBox="1"/>
      </xdr:nvSpPr>
      <xdr:spPr>
        <a:xfrm>
          <a:off x="4914900" y="12981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3810</xdr:rowOff>
    </xdr:from>
    <xdr:to xmlns:xdr="http://schemas.openxmlformats.org/drawingml/2006/spreadsheetDrawing">
      <xdr:col>20</xdr:col>
      <xdr:colOff>38100</xdr:colOff>
      <xdr:row>77</xdr:row>
      <xdr:rowOff>105410</xdr:rowOff>
    </xdr:to>
    <xdr:sp macro="" textlink="">
      <xdr:nvSpPr>
        <xdr:cNvPr id="377" name="楕円 376"/>
        <xdr:cNvSpPr/>
      </xdr:nvSpPr>
      <xdr:spPr>
        <a:xfrm>
          <a:off x="3937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90170</xdr:rowOff>
    </xdr:from>
    <xdr:ext cx="735965" cy="259080"/>
    <xdr:sp macro="" textlink="">
      <xdr:nvSpPr>
        <xdr:cNvPr id="378" name="テキスト ボックス 377"/>
        <xdr:cNvSpPr txBox="1"/>
      </xdr:nvSpPr>
      <xdr:spPr>
        <a:xfrm>
          <a:off x="3606800" y="13291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83820</xdr:rowOff>
    </xdr:from>
    <xdr:to xmlns:xdr="http://schemas.openxmlformats.org/drawingml/2006/spreadsheetDrawing">
      <xdr:col>15</xdr:col>
      <xdr:colOff>149225</xdr:colOff>
      <xdr:row>76</xdr:row>
      <xdr:rowOff>13970</xdr:rowOff>
    </xdr:to>
    <xdr:sp macro="" textlink="">
      <xdr:nvSpPr>
        <xdr:cNvPr id="379" name="楕円 378"/>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24130</xdr:rowOff>
    </xdr:from>
    <xdr:ext cx="762000" cy="259080"/>
    <xdr:sp macro="" textlink="">
      <xdr:nvSpPr>
        <xdr:cNvPr id="380" name="テキスト ボックス 379"/>
        <xdr:cNvSpPr txBox="1"/>
      </xdr:nvSpPr>
      <xdr:spPr>
        <a:xfrm>
          <a:off x="2717800" y="1271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95250</xdr:rowOff>
    </xdr:from>
    <xdr:to xmlns:xdr="http://schemas.openxmlformats.org/drawingml/2006/spreadsheetDrawing">
      <xdr:col>11</xdr:col>
      <xdr:colOff>60325</xdr:colOff>
      <xdr:row>76</xdr:row>
      <xdr:rowOff>25400</xdr:rowOff>
    </xdr:to>
    <xdr:sp macro="" textlink="">
      <xdr:nvSpPr>
        <xdr:cNvPr id="381" name="楕円 380"/>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35560</xdr:rowOff>
    </xdr:from>
    <xdr:ext cx="761365" cy="259080"/>
    <xdr:sp macro="" textlink="">
      <xdr:nvSpPr>
        <xdr:cNvPr id="382" name="テキスト ボックス 381"/>
        <xdr:cNvSpPr txBox="1"/>
      </xdr:nvSpPr>
      <xdr:spPr>
        <a:xfrm>
          <a:off x="1828800" y="1272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102870</xdr:rowOff>
    </xdr:from>
    <xdr:to xmlns:xdr="http://schemas.openxmlformats.org/drawingml/2006/spreadsheetDrawing">
      <xdr:col>6</xdr:col>
      <xdr:colOff>171450</xdr:colOff>
      <xdr:row>76</xdr:row>
      <xdr:rowOff>33020</xdr:rowOff>
    </xdr:to>
    <xdr:sp macro="" textlink="">
      <xdr:nvSpPr>
        <xdr:cNvPr id="383" name="楕円 382"/>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43180</xdr:rowOff>
    </xdr:from>
    <xdr:ext cx="761365" cy="258445"/>
    <xdr:sp macro="" textlink="">
      <xdr:nvSpPr>
        <xdr:cNvPr id="384" name="テキスト ボックス 383"/>
        <xdr:cNvSpPr txBox="1"/>
      </xdr:nvSpPr>
      <xdr:spPr>
        <a:xfrm>
          <a:off x="939800" y="1273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数値は類似団体</a:t>
          </a:r>
          <a:r>
            <a:rPr kumimoji="1" lang="ja-JP" altLang="en-US" sz="1100">
              <a:solidFill>
                <a:schemeClr val="dk1"/>
              </a:solidFill>
              <a:effectLst/>
              <a:latin typeface="+mn-lt"/>
              <a:ea typeface="+mn-ea"/>
              <a:cs typeface="+mn-cs"/>
            </a:rPr>
            <a:t>と同水準</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数値自体が普通交付税の増減に大きく影響を受けるため、今後も経常的な歳出の削減に取り組んでいく必要がある。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8445"/>
    <xdr:sp macro="" textlink="">
      <xdr:nvSpPr>
        <xdr:cNvPr id="413"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130810</xdr:rowOff>
    </xdr:from>
    <xdr:to xmlns:xdr="http://schemas.openxmlformats.org/drawingml/2006/spreadsheetDrawing">
      <xdr:col>82</xdr:col>
      <xdr:colOff>107950</xdr:colOff>
      <xdr:row>79</xdr:row>
      <xdr:rowOff>16510</xdr:rowOff>
    </xdr:to>
    <xdr:cxnSp macro="">
      <xdr:nvCxnSpPr>
        <xdr:cNvPr id="417" name="直線コネクタ 416"/>
        <xdr:cNvCxnSpPr/>
      </xdr:nvCxnSpPr>
      <xdr:spPr>
        <a:xfrm flipV="1">
          <a:off x="15671800" y="1350391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142240</xdr:rowOff>
    </xdr:from>
    <xdr:to xmlns:xdr="http://schemas.openxmlformats.org/drawingml/2006/spreadsheetDrawing">
      <xdr:col>78</xdr:col>
      <xdr:colOff>69850</xdr:colOff>
      <xdr:row>79</xdr:row>
      <xdr:rowOff>16510</xdr:rowOff>
    </xdr:to>
    <xdr:cxnSp macro="">
      <xdr:nvCxnSpPr>
        <xdr:cNvPr id="420" name="直線コネクタ 419"/>
        <xdr:cNvCxnSpPr/>
      </xdr:nvCxnSpPr>
      <xdr:spPr>
        <a:xfrm>
          <a:off x="14782800" y="13515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6600" cy="259080"/>
    <xdr:sp macro="" textlink="">
      <xdr:nvSpPr>
        <xdr:cNvPr id="422" name="テキスト ボックス 421"/>
        <xdr:cNvSpPr txBox="1"/>
      </xdr:nvSpPr>
      <xdr:spPr>
        <a:xfrm>
          <a:off x="15290800" y="1318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142240</xdr:rowOff>
    </xdr:from>
    <xdr:to xmlns:xdr="http://schemas.openxmlformats.org/drawingml/2006/spreadsheetDrawing">
      <xdr:col>73</xdr:col>
      <xdr:colOff>180975</xdr:colOff>
      <xdr:row>81</xdr:row>
      <xdr:rowOff>20320</xdr:rowOff>
    </xdr:to>
    <xdr:cxnSp macro="">
      <xdr:nvCxnSpPr>
        <xdr:cNvPr id="423" name="直線コネクタ 422"/>
        <xdr:cNvCxnSpPr/>
      </xdr:nvCxnSpPr>
      <xdr:spPr>
        <a:xfrm flipV="1">
          <a:off x="13893800" y="1351534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440180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104140</xdr:rowOff>
    </xdr:from>
    <xdr:to xmlns:xdr="http://schemas.openxmlformats.org/drawingml/2006/spreadsheetDrawing">
      <xdr:col>69</xdr:col>
      <xdr:colOff>92075</xdr:colOff>
      <xdr:row>81</xdr:row>
      <xdr:rowOff>20320</xdr:rowOff>
    </xdr:to>
    <xdr:cxnSp macro="">
      <xdr:nvCxnSpPr>
        <xdr:cNvPr id="426" name="直線コネクタ 425"/>
        <xdr:cNvCxnSpPr/>
      </xdr:nvCxnSpPr>
      <xdr:spPr>
        <a:xfrm>
          <a:off x="13004800" y="138201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61365" cy="259080"/>
    <xdr:sp macro="" textlink="">
      <xdr:nvSpPr>
        <xdr:cNvPr id="428" name="テキスト ボックス 427"/>
        <xdr:cNvSpPr txBox="1"/>
      </xdr:nvSpPr>
      <xdr:spPr>
        <a:xfrm>
          <a:off x="13512800" y="13229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36" name="楕円 435"/>
        <xdr:cNvSpPr/>
      </xdr:nvSpPr>
      <xdr:spPr>
        <a:xfrm>
          <a:off x="164592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52070</xdr:rowOff>
    </xdr:from>
    <xdr:ext cx="762000" cy="258445"/>
    <xdr:sp macro="" textlink="">
      <xdr:nvSpPr>
        <xdr:cNvPr id="437" name="公債費以外該当値テキスト"/>
        <xdr:cNvSpPr txBox="1"/>
      </xdr:nvSpPr>
      <xdr:spPr>
        <a:xfrm>
          <a:off x="16598900" y="13425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137160</xdr:rowOff>
    </xdr:from>
    <xdr:to xmlns:xdr="http://schemas.openxmlformats.org/drawingml/2006/spreadsheetDrawing">
      <xdr:col>78</xdr:col>
      <xdr:colOff>120650</xdr:colOff>
      <xdr:row>79</xdr:row>
      <xdr:rowOff>67310</xdr:rowOff>
    </xdr:to>
    <xdr:sp macro="" textlink="">
      <xdr:nvSpPr>
        <xdr:cNvPr id="438" name="楕円 437"/>
        <xdr:cNvSpPr/>
      </xdr:nvSpPr>
      <xdr:spPr>
        <a:xfrm>
          <a:off x="156210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52070</xdr:rowOff>
    </xdr:from>
    <xdr:ext cx="736600" cy="258445"/>
    <xdr:sp macro="" textlink="">
      <xdr:nvSpPr>
        <xdr:cNvPr id="439" name="テキスト ボックス 438"/>
        <xdr:cNvSpPr txBox="1"/>
      </xdr:nvSpPr>
      <xdr:spPr>
        <a:xfrm>
          <a:off x="15290800" y="13596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91440</xdr:rowOff>
    </xdr:from>
    <xdr:to xmlns:xdr="http://schemas.openxmlformats.org/drawingml/2006/spreadsheetDrawing">
      <xdr:col>74</xdr:col>
      <xdr:colOff>31750</xdr:colOff>
      <xdr:row>79</xdr:row>
      <xdr:rowOff>21590</xdr:rowOff>
    </xdr:to>
    <xdr:sp macro="" textlink="">
      <xdr:nvSpPr>
        <xdr:cNvPr id="440" name="楕円 439"/>
        <xdr:cNvSpPr/>
      </xdr:nvSpPr>
      <xdr:spPr>
        <a:xfrm>
          <a:off x="14732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6350</xdr:rowOff>
    </xdr:from>
    <xdr:ext cx="762000" cy="258445"/>
    <xdr:sp macro="" textlink="">
      <xdr:nvSpPr>
        <xdr:cNvPr id="441" name="テキスト ボックス 440"/>
        <xdr:cNvSpPr txBox="1"/>
      </xdr:nvSpPr>
      <xdr:spPr>
        <a:xfrm>
          <a:off x="14401800" y="13550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140970</xdr:rowOff>
    </xdr:from>
    <xdr:to xmlns:xdr="http://schemas.openxmlformats.org/drawingml/2006/spreadsheetDrawing">
      <xdr:col>69</xdr:col>
      <xdr:colOff>142875</xdr:colOff>
      <xdr:row>81</xdr:row>
      <xdr:rowOff>71120</xdr:rowOff>
    </xdr:to>
    <xdr:sp macro="" textlink="">
      <xdr:nvSpPr>
        <xdr:cNvPr id="442" name="楕円 441"/>
        <xdr:cNvSpPr/>
      </xdr:nvSpPr>
      <xdr:spPr>
        <a:xfrm>
          <a:off x="13843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55880</xdr:rowOff>
    </xdr:from>
    <xdr:ext cx="761365" cy="259080"/>
    <xdr:sp macro="" textlink="">
      <xdr:nvSpPr>
        <xdr:cNvPr id="443" name="テキスト ボックス 442"/>
        <xdr:cNvSpPr txBox="1"/>
      </xdr:nvSpPr>
      <xdr:spPr>
        <a:xfrm>
          <a:off x="13512800" y="13943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53340</xdr:rowOff>
    </xdr:from>
    <xdr:to xmlns:xdr="http://schemas.openxmlformats.org/drawingml/2006/spreadsheetDrawing">
      <xdr:col>65</xdr:col>
      <xdr:colOff>53975</xdr:colOff>
      <xdr:row>80</xdr:row>
      <xdr:rowOff>154940</xdr:rowOff>
    </xdr:to>
    <xdr:sp macro="" textlink="">
      <xdr:nvSpPr>
        <xdr:cNvPr id="444" name="楕円 443"/>
        <xdr:cNvSpPr/>
      </xdr:nvSpPr>
      <xdr:spPr>
        <a:xfrm>
          <a:off x="12954000" y="137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139700</xdr:rowOff>
    </xdr:from>
    <xdr:ext cx="762000" cy="259080"/>
    <xdr:sp macro="" textlink="">
      <xdr:nvSpPr>
        <xdr:cNvPr id="445" name="テキスト ボックス 444"/>
        <xdr:cNvSpPr txBox="1"/>
      </xdr:nvSpPr>
      <xdr:spPr>
        <a:xfrm>
          <a:off x="12623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61365" cy="258445"/>
    <xdr:sp macro="" textlink="">
      <xdr:nvSpPr>
        <xdr:cNvPr id="45" name="人口1人当たり決算額の推移最小値テキスト130"/>
        <xdr:cNvSpPr txBox="1"/>
      </xdr:nvSpPr>
      <xdr:spPr>
        <a:xfrm>
          <a:off x="5740400" y="324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1365" cy="259080"/>
    <xdr:sp macro="" textlink="">
      <xdr:nvSpPr>
        <xdr:cNvPr id="47" name="人口1人当たり決算額の推移最大値テキスト130"/>
        <xdr:cNvSpPr txBox="1"/>
      </xdr:nvSpPr>
      <xdr:spPr>
        <a:xfrm>
          <a:off x="5740400" y="18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93980</xdr:rowOff>
    </xdr:from>
    <xdr:to xmlns:xdr="http://schemas.openxmlformats.org/drawingml/2006/spreadsheetDrawing">
      <xdr:col>29</xdr:col>
      <xdr:colOff>127000</xdr:colOff>
      <xdr:row>15</xdr:row>
      <xdr:rowOff>117475</xdr:rowOff>
    </xdr:to>
    <xdr:cxnSp macro="">
      <xdr:nvCxnSpPr>
        <xdr:cNvPr id="49" name="直線コネクタ 48"/>
        <xdr:cNvCxnSpPr/>
      </xdr:nvCxnSpPr>
      <xdr:spPr>
        <a:xfrm>
          <a:off x="5003800" y="2713355"/>
          <a:ext cx="6477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141605</xdr:rowOff>
    </xdr:from>
    <xdr:ext cx="761365" cy="259080"/>
    <xdr:sp macro="" textlink="">
      <xdr:nvSpPr>
        <xdr:cNvPr id="50" name="人口1人当たり決算額の推移平均値テキスト130"/>
        <xdr:cNvSpPr txBox="1"/>
      </xdr:nvSpPr>
      <xdr:spPr>
        <a:xfrm>
          <a:off x="5740400" y="2932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93980</xdr:rowOff>
    </xdr:from>
    <xdr:to xmlns:xdr="http://schemas.openxmlformats.org/drawingml/2006/spreadsheetDrawing">
      <xdr:col>26</xdr:col>
      <xdr:colOff>50800</xdr:colOff>
      <xdr:row>15</xdr:row>
      <xdr:rowOff>109855</xdr:rowOff>
    </xdr:to>
    <xdr:cxnSp macro="">
      <xdr:nvCxnSpPr>
        <xdr:cNvPr id="52" name="直線コネクタ 51"/>
        <xdr:cNvCxnSpPr/>
      </xdr:nvCxnSpPr>
      <xdr:spPr>
        <a:xfrm flipV="1">
          <a:off x="4305300" y="27133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104140</xdr:rowOff>
    </xdr:from>
    <xdr:ext cx="736600" cy="259080"/>
    <xdr:sp macro="" textlink="">
      <xdr:nvSpPr>
        <xdr:cNvPr id="54" name="テキスト ボックス 53"/>
        <xdr:cNvSpPr txBox="1"/>
      </xdr:nvSpPr>
      <xdr:spPr>
        <a:xfrm>
          <a:off x="4622800" y="3066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109855</xdr:rowOff>
    </xdr:from>
    <xdr:to xmlns:xdr="http://schemas.openxmlformats.org/drawingml/2006/spreadsheetDrawing">
      <xdr:col>22</xdr:col>
      <xdr:colOff>114300</xdr:colOff>
      <xdr:row>15</xdr:row>
      <xdr:rowOff>149225</xdr:rowOff>
    </xdr:to>
    <xdr:cxnSp macro="">
      <xdr:nvCxnSpPr>
        <xdr:cNvPr id="55" name="直線コネクタ 54"/>
        <xdr:cNvCxnSpPr/>
      </xdr:nvCxnSpPr>
      <xdr:spPr>
        <a:xfrm flipV="1">
          <a:off x="3606800" y="272923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123190</xdr:rowOff>
    </xdr:from>
    <xdr:ext cx="762000" cy="258445"/>
    <xdr:sp macro="" textlink="">
      <xdr:nvSpPr>
        <xdr:cNvPr id="57" name="テキスト ボックス 56"/>
        <xdr:cNvSpPr txBox="1"/>
      </xdr:nvSpPr>
      <xdr:spPr>
        <a:xfrm>
          <a:off x="3924300" y="3085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149225</xdr:rowOff>
    </xdr:from>
    <xdr:to xmlns:xdr="http://schemas.openxmlformats.org/drawingml/2006/spreadsheetDrawing">
      <xdr:col>18</xdr:col>
      <xdr:colOff>177800</xdr:colOff>
      <xdr:row>16</xdr:row>
      <xdr:rowOff>34290</xdr:rowOff>
    </xdr:to>
    <xdr:cxnSp macro="">
      <xdr:nvCxnSpPr>
        <xdr:cNvPr id="58" name="直線コネクタ 57"/>
        <xdr:cNvCxnSpPr/>
      </xdr:nvCxnSpPr>
      <xdr:spPr>
        <a:xfrm flipV="1">
          <a:off x="2908300" y="2768600"/>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137160</xdr:rowOff>
    </xdr:from>
    <xdr:ext cx="762000" cy="259080"/>
    <xdr:sp macro="" textlink="">
      <xdr:nvSpPr>
        <xdr:cNvPr id="60" name="テキスト ボックス 59"/>
        <xdr:cNvSpPr txBox="1"/>
      </xdr:nvSpPr>
      <xdr:spPr>
        <a:xfrm>
          <a:off x="32258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147955</xdr:rowOff>
    </xdr:from>
    <xdr:ext cx="762000" cy="258445"/>
    <xdr:sp macro="" textlink="">
      <xdr:nvSpPr>
        <xdr:cNvPr id="62" name="テキスト ボックス 61"/>
        <xdr:cNvSpPr txBox="1"/>
      </xdr:nvSpPr>
      <xdr:spPr>
        <a:xfrm>
          <a:off x="2527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66675</xdr:rowOff>
    </xdr:from>
    <xdr:to xmlns:xdr="http://schemas.openxmlformats.org/drawingml/2006/spreadsheetDrawing">
      <xdr:col>29</xdr:col>
      <xdr:colOff>177800</xdr:colOff>
      <xdr:row>15</xdr:row>
      <xdr:rowOff>168275</xdr:rowOff>
    </xdr:to>
    <xdr:sp macro="" textlink="">
      <xdr:nvSpPr>
        <xdr:cNvPr id="68" name="楕円 67"/>
        <xdr:cNvSpPr/>
      </xdr:nvSpPr>
      <xdr:spPr>
        <a:xfrm>
          <a:off x="5600700" y="268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83185</xdr:rowOff>
    </xdr:from>
    <xdr:ext cx="761365" cy="259080"/>
    <xdr:sp macro="" textlink="">
      <xdr:nvSpPr>
        <xdr:cNvPr id="69" name="人口1人当たり決算額の推移該当値テキスト130"/>
        <xdr:cNvSpPr txBox="1"/>
      </xdr:nvSpPr>
      <xdr:spPr>
        <a:xfrm>
          <a:off x="5740400" y="253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43180</xdr:rowOff>
    </xdr:from>
    <xdr:to xmlns:xdr="http://schemas.openxmlformats.org/drawingml/2006/spreadsheetDrawing">
      <xdr:col>26</xdr:col>
      <xdr:colOff>101600</xdr:colOff>
      <xdr:row>15</xdr:row>
      <xdr:rowOff>144780</xdr:rowOff>
    </xdr:to>
    <xdr:sp macro="" textlink="">
      <xdr:nvSpPr>
        <xdr:cNvPr id="70" name="楕円 69"/>
        <xdr:cNvSpPr/>
      </xdr:nvSpPr>
      <xdr:spPr>
        <a:xfrm>
          <a:off x="4953000" y="266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154940</xdr:rowOff>
    </xdr:from>
    <xdr:ext cx="736600" cy="258445"/>
    <xdr:sp macro="" textlink="">
      <xdr:nvSpPr>
        <xdr:cNvPr id="71" name="テキスト ボックス 70"/>
        <xdr:cNvSpPr txBox="1"/>
      </xdr:nvSpPr>
      <xdr:spPr>
        <a:xfrm>
          <a:off x="4622800" y="2431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59055</xdr:rowOff>
    </xdr:from>
    <xdr:to xmlns:xdr="http://schemas.openxmlformats.org/drawingml/2006/spreadsheetDrawing">
      <xdr:col>22</xdr:col>
      <xdr:colOff>165100</xdr:colOff>
      <xdr:row>15</xdr:row>
      <xdr:rowOff>160655</xdr:rowOff>
    </xdr:to>
    <xdr:sp macro="" textlink="">
      <xdr:nvSpPr>
        <xdr:cNvPr id="72" name="楕円 71"/>
        <xdr:cNvSpPr/>
      </xdr:nvSpPr>
      <xdr:spPr>
        <a:xfrm>
          <a:off x="4254500" y="267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170815</xdr:rowOff>
    </xdr:from>
    <xdr:ext cx="762000" cy="258445"/>
    <xdr:sp macro="" textlink="">
      <xdr:nvSpPr>
        <xdr:cNvPr id="73" name="テキスト ボックス 72"/>
        <xdr:cNvSpPr txBox="1"/>
      </xdr:nvSpPr>
      <xdr:spPr>
        <a:xfrm>
          <a:off x="3924300" y="2447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98425</xdr:rowOff>
    </xdr:from>
    <xdr:to xmlns:xdr="http://schemas.openxmlformats.org/drawingml/2006/spreadsheetDrawing">
      <xdr:col>19</xdr:col>
      <xdr:colOff>38100</xdr:colOff>
      <xdr:row>16</xdr:row>
      <xdr:rowOff>29210</xdr:rowOff>
    </xdr:to>
    <xdr:sp macro="" textlink="">
      <xdr:nvSpPr>
        <xdr:cNvPr id="74" name="楕円 73"/>
        <xdr:cNvSpPr/>
      </xdr:nvSpPr>
      <xdr:spPr>
        <a:xfrm>
          <a:off x="3556000" y="2717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38735</xdr:rowOff>
    </xdr:from>
    <xdr:ext cx="762000" cy="259080"/>
    <xdr:sp macro="" textlink="">
      <xdr:nvSpPr>
        <xdr:cNvPr id="75" name="テキスト ボックス 74"/>
        <xdr:cNvSpPr txBox="1"/>
      </xdr:nvSpPr>
      <xdr:spPr>
        <a:xfrm>
          <a:off x="3225800" y="248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154940</xdr:rowOff>
    </xdr:from>
    <xdr:to xmlns:xdr="http://schemas.openxmlformats.org/drawingml/2006/spreadsheetDrawing">
      <xdr:col>15</xdr:col>
      <xdr:colOff>101600</xdr:colOff>
      <xdr:row>16</xdr:row>
      <xdr:rowOff>85090</xdr:rowOff>
    </xdr:to>
    <xdr:sp macro="" textlink="">
      <xdr:nvSpPr>
        <xdr:cNvPr id="76" name="楕円 75"/>
        <xdr:cNvSpPr/>
      </xdr:nvSpPr>
      <xdr:spPr>
        <a:xfrm>
          <a:off x="2857500" y="277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95250</xdr:rowOff>
    </xdr:from>
    <xdr:ext cx="762000" cy="259080"/>
    <xdr:sp macro="" textlink="">
      <xdr:nvSpPr>
        <xdr:cNvPr id="77" name="テキスト ボックス 76"/>
        <xdr:cNvSpPr txBox="1"/>
      </xdr:nvSpPr>
      <xdr:spPr>
        <a:xfrm>
          <a:off x="2527300" y="2543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1365" cy="259715"/>
    <xdr:sp macro="" textlink="">
      <xdr:nvSpPr>
        <xdr:cNvPr id="104" name="人口1人当たり決算額の推移最小値テキスト445"/>
        <xdr:cNvSpPr txBox="1"/>
      </xdr:nvSpPr>
      <xdr:spPr>
        <a:xfrm>
          <a:off x="5740400" y="7115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1365" cy="258445"/>
    <xdr:sp macro="" textlink="">
      <xdr:nvSpPr>
        <xdr:cNvPr id="106" name="人口1人当たり決算額の推移最大値テキスト445"/>
        <xdr:cNvSpPr txBox="1"/>
      </xdr:nvSpPr>
      <xdr:spPr>
        <a:xfrm>
          <a:off x="5740400" y="5876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100965</xdr:rowOff>
    </xdr:from>
    <xdr:to xmlns:xdr="http://schemas.openxmlformats.org/drawingml/2006/spreadsheetDrawing">
      <xdr:col>29</xdr:col>
      <xdr:colOff>127000</xdr:colOff>
      <xdr:row>36</xdr:row>
      <xdr:rowOff>118745</xdr:rowOff>
    </xdr:to>
    <xdr:cxnSp macro="">
      <xdr:nvCxnSpPr>
        <xdr:cNvPr id="108" name="直線コネクタ 107"/>
        <xdr:cNvCxnSpPr/>
      </xdr:nvCxnSpPr>
      <xdr:spPr>
        <a:xfrm>
          <a:off x="5003800" y="705421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61365" cy="259715"/>
    <xdr:sp macro="" textlink="">
      <xdr:nvSpPr>
        <xdr:cNvPr id="109" name="人口1人当たり決算額の推移平均値テキスト445"/>
        <xdr:cNvSpPr txBox="1"/>
      </xdr:nvSpPr>
      <xdr:spPr>
        <a:xfrm>
          <a:off x="5740400" y="654431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100965</xdr:rowOff>
    </xdr:from>
    <xdr:to xmlns:xdr="http://schemas.openxmlformats.org/drawingml/2006/spreadsheetDrawing">
      <xdr:col>26</xdr:col>
      <xdr:colOff>50800</xdr:colOff>
      <xdr:row>37</xdr:row>
      <xdr:rowOff>53975</xdr:rowOff>
    </xdr:to>
    <xdr:cxnSp macro="">
      <xdr:nvCxnSpPr>
        <xdr:cNvPr id="111" name="直線コネクタ 110"/>
        <xdr:cNvCxnSpPr/>
      </xdr:nvCxnSpPr>
      <xdr:spPr>
        <a:xfrm flipV="1">
          <a:off x="4305300" y="7054215"/>
          <a:ext cx="698500" cy="1244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49530</xdr:rowOff>
    </xdr:from>
    <xdr:to xmlns:xdr="http://schemas.openxmlformats.org/drawingml/2006/spreadsheetDrawing">
      <xdr:col>22</xdr:col>
      <xdr:colOff>114300</xdr:colOff>
      <xdr:row>37</xdr:row>
      <xdr:rowOff>53975</xdr:rowOff>
    </xdr:to>
    <xdr:cxnSp macro="">
      <xdr:nvCxnSpPr>
        <xdr:cNvPr id="114" name="直線コネクタ 113"/>
        <xdr:cNvCxnSpPr/>
      </xdr:nvCxnSpPr>
      <xdr:spPr>
        <a:xfrm>
          <a:off x="3606800" y="717423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7810"/>
    <xdr:sp macro="" textlink="">
      <xdr:nvSpPr>
        <xdr:cNvPr id="116" name="テキスト ボックス 115"/>
        <xdr:cNvSpPr txBox="1"/>
      </xdr:nvSpPr>
      <xdr:spPr>
        <a:xfrm>
          <a:off x="3924300" y="6503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49530</xdr:rowOff>
    </xdr:from>
    <xdr:to xmlns:xdr="http://schemas.openxmlformats.org/drawingml/2006/spreadsheetDrawing">
      <xdr:col>18</xdr:col>
      <xdr:colOff>177800</xdr:colOff>
      <xdr:row>37</xdr:row>
      <xdr:rowOff>52705</xdr:rowOff>
    </xdr:to>
    <xdr:cxnSp macro="">
      <xdr:nvCxnSpPr>
        <xdr:cNvPr id="117" name="直線コネクタ 116"/>
        <xdr:cNvCxnSpPr/>
      </xdr:nvCxnSpPr>
      <xdr:spPr>
        <a:xfrm flipV="1">
          <a:off x="2908300" y="717423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258445</xdr:rowOff>
    </xdr:from>
    <xdr:ext cx="762000" cy="257810"/>
    <xdr:sp macro="" textlink="">
      <xdr:nvSpPr>
        <xdr:cNvPr id="119" name="テキスト ボックス 118"/>
        <xdr:cNvSpPr txBox="1"/>
      </xdr:nvSpPr>
      <xdr:spPr>
        <a:xfrm>
          <a:off x="3225800" y="6525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269240</xdr:rowOff>
    </xdr:from>
    <xdr:ext cx="762000" cy="257810"/>
    <xdr:sp macro="" textlink="">
      <xdr:nvSpPr>
        <xdr:cNvPr id="121" name="テキスト ボックス 120"/>
        <xdr:cNvSpPr txBox="1"/>
      </xdr:nvSpPr>
      <xdr:spPr>
        <a:xfrm>
          <a:off x="2527300" y="653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67945</xdr:rowOff>
    </xdr:from>
    <xdr:to xmlns:xdr="http://schemas.openxmlformats.org/drawingml/2006/spreadsheetDrawing">
      <xdr:col>29</xdr:col>
      <xdr:colOff>177800</xdr:colOff>
      <xdr:row>36</xdr:row>
      <xdr:rowOff>169545</xdr:rowOff>
    </xdr:to>
    <xdr:sp macro="" textlink="">
      <xdr:nvSpPr>
        <xdr:cNvPr id="127" name="楕円 126"/>
        <xdr:cNvSpPr/>
      </xdr:nvSpPr>
      <xdr:spPr>
        <a:xfrm>
          <a:off x="560070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320040</xdr:rowOff>
    </xdr:from>
    <xdr:ext cx="761365" cy="259080"/>
    <xdr:sp macro="" textlink="">
      <xdr:nvSpPr>
        <xdr:cNvPr id="128" name="人口1人当たり決算額の推移該当値テキスト445"/>
        <xdr:cNvSpPr txBox="1"/>
      </xdr:nvSpPr>
      <xdr:spPr>
        <a:xfrm>
          <a:off x="5740400" y="6930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50165</xdr:rowOff>
    </xdr:from>
    <xdr:to xmlns:xdr="http://schemas.openxmlformats.org/drawingml/2006/spreadsheetDrawing">
      <xdr:col>26</xdr:col>
      <xdr:colOff>101600</xdr:colOff>
      <xdr:row>36</xdr:row>
      <xdr:rowOff>151765</xdr:rowOff>
    </xdr:to>
    <xdr:sp macro="" textlink="">
      <xdr:nvSpPr>
        <xdr:cNvPr id="129" name="楕円 128"/>
        <xdr:cNvSpPr/>
      </xdr:nvSpPr>
      <xdr:spPr>
        <a:xfrm>
          <a:off x="4953000" y="700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136525</xdr:rowOff>
    </xdr:from>
    <xdr:ext cx="736600" cy="258445"/>
    <xdr:sp macro="" textlink="">
      <xdr:nvSpPr>
        <xdr:cNvPr id="130" name="テキスト ボックス 129"/>
        <xdr:cNvSpPr txBox="1"/>
      </xdr:nvSpPr>
      <xdr:spPr>
        <a:xfrm>
          <a:off x="4622800" y="708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2540</xdr:rowOff>
    </xdr:from>
    <xdr:to xmlns:xdr="http://schemas.openxmlformats.org/drawingml/2006/spreadsheetDrawing">
      <xdr:col>22</xdr:col>
      <xdr:colOff>165100</xdr:colOff>
      <xdr:row>37</xdr:row>
      <xdr:rowOff>104775</xdr:rowOff>
    </xdr:to>
    <xdr:sp macro="" textlink="">
      <xdr:nvSpPr>
        <xdr:cNvPr id="131" name="楕円 130"/>
        <xdr:cNvSpPr/>
      </xdr:nvSpPr>
      <xdr:spPr>
        <a:xfrm>
          <a:off x="4254500" y="7127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90170</xdr:rowOff>
    </xdr:from>
    <xdr:ext cx="762000" cy="259080"/>
    <xdr:sp macro="" textlink="">
      <xdr:nvSpPr>
        <xdr:cNvPr id="132" name="テキスト ボックス 131"/>
        <xdr:cNvSpPr txBox="1"/>
      </xdr:nvSpPr>
      <xdr:spPr>
        <a:xfrm>
          <a:off x="3924300" y="721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170180</xdr:rowOff>
    </xdr:from>
    <xdr:to xmlns:xdr="http://schemas.openxmlformats.org/drawingml/2006/spreadsheetDrawing">
      <xdr:col>19</xdr:col>
      <xdr:colOff>38100</xdr:colOff>
      <xdr:row>37</xdr:row>
      <xdr:rowOff>100965</xdr:rowOff>
    </xdr:to>
    <xdr:sp macro="" textlink="">
      <xdr:nvSpPr>
        <xdr:cNvPr id="133" name="楕円 132"/>
        <xdr:cNvSpPr/>
      </xdr:nvSpPr>
      <xdr:spPr>
        <a:xfrm>
          <a:off x="3556000" y="7123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84455</xdr:rowOff>
    </xdr:from>
    <xdr:ext cx="762000" cy="259080"/>
    <xdr:sp macro="" textlink="">
      <xdr:nvSpPr>
        <xdr:cNvPr id="134" name="テキスト ボックス 133"/>
        <xdr:cNvSpPr txBox="1"/>
      </xdr:nvSpPr>
      <xdr:spPr>
        <a:xfrm>
          <a:off x="3225800" y="720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1270</xdr:rowOff>
    </xdr:from>
    <xdr:to xmlns:xdr="http://schemas.openxmlformats.org/drawingml/2006/spreadsheetDrawing">
      <xdr:col>15</xdr:col>
      <xdr:colOff>101600</xdr:colOff>
      <xdr:row>37</xdr:row>
      <xdr:rowOff>103505</xdr:rowOff>
    </xdr:to>
    <xdr:sp macro="" textlink="">
      <xdr:nvSpPr>
        <xdr:cNvPr id="135" name="楕円 134"/>
        <xdr:cNvSpPr/>
      </xdr:nvSpPr>
      <xdr:spPr>
        <a:xfrm>
          <a:off x="2857500" y="7125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87630</xdr:rowOff>
    </xdr:from>
    <xdr:ext cx="762000" cy="258445"/>
    <xdr:sp macro="" textlink="">
      <xdr:nvSpPr>
        <xdr:cNvPr id="136" name="テキスト ボックス 135"/>
        <xdr:cNvSpPr txBox="1"/>
      </xdr:nvSpPr>
      <xdr:spPr>
        <a:xfrm>
          <a:off x="2527300" y="7212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1,203
1,190
196.73
2,375,159
2,248,105
58,044
1,298,309
2,390,831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100965</xdr:rowOff>
    </xdr:from>
    <xdr:to xmlns:xdr="http://schemas.openxmlformats.org/drawingml/2006/spreadsheetDrawing">
      <xdr:col>24</xdr:col>
      <xdr:colOff>63500</xdr:colOff>
      <xdr:row>34</xdr:row>
      <xdr:rowOff>107950</xdr:rowOff>
    </xdr:to>
    <xdr:cxnSp macro="">
      <xdr:nvCxnSpPr>
        <xdr:cNvPr id="60" name="直線コネクタ 59"/>
        <xdr:cNvCxnSpPr/>
      </xdr:nvCxnSpPr>
      <xdr:spPr>
        <a:xfrm>
          <a:off x="3797300" y="59302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22860</xdr:rowOff>
    </xdr:from>
    <xdr:ext cx="598805" cy="259080"/>
    <xdr:sp macro="" textlink="">
      <xdr:nvSpPr>
        <xdr:cNvPr id="61" name="人件費平均値テキスト"/>
        <xdr:cNvSpPr txBox="1"/>
      </xdr:nvSpPr>
      <xdr:spPr>
        <a:xfrm>
          <a:off x="4686300" y="6195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96520</xdr:rowOff>
    </xdr:from>
    <xdr:to xmlns:xdr="http://schemas.openxmlformats.org/drawingml/2006/spreadsheetDrawing">
      <xdr:col>19</xdr:col>
      <xdr:colOff>177800</xdr:colOff>
      <xdr:row>34</xdr:row>
      <xdr:rowOff>100965</xdr:rowOff>
    </xdr:to>
    <xdr:cxnSp macro="">
      <xdr:nvCxnSpPr>
        <xdr:cNvPr id="63" name="直線コネクタ 62"/>
        <xdr:cNvCxnSpPr/>
      </xdr:nvCxnSpPr>
      <xdr:spPr>
        <a:xfrm>
          <a:off x="2908300" y="5925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144145</xdr:rowOff>
    </xdr:from>
    <xdr:ext cx="598170" cy="258445"/>
    <xdr:sp macro="" textlink="">
      <xdr:nvSpPr>
        <xdr:cNvPr id="65" name="テキスト ボックス 64"/>
        <xdr:cNvSpPr txBox="1"/>
      </xdr:nvSpPr>
      <xdr:spPr>
        <a:xfrm>
          <a:off x="3497580" y="6316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96520</xdr:rowOff>
    </xdr:from>
    <xdr:to xmlns:xdr="http://schemas.openxmlformats.org/drawingml/2006/spreadsheetDrawing">
      <xdr:col>15</xdr:col>
      <xdr:colOff>50800</xdr:colOff>
      <xdr:row>34</xdr:row>
      <xdr:rowOff>122555</xdr:rowOff>
    </xdr:to>
    <xdr:cxnSp macro="">
      <xdr:nvCxnSpPr>
        <xdr:cNvPr id="66" name="直線コネクタ 65"/>
        <xdr:cNvCxnSpPr/>
      </xdr:nvCxnSpPr>
      <xdr:spPr>
        <a:xfrm flipV="1">
          <a:off x="2019300" y="59258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160020</xdr:rowOff>
    </xdr:from>
    <xdr:ext cx="598170" cy="259080"/>
    <xdr:sp macro="" textlink="">
      <xdr:nvSpPr>
        <xdr:cNvPr id="68" name="テキスト ボックス 67"/>
        <xdr:cNvSpPr txBox="1"/>
      </xdr:nvSpPr>
      <xdr:spPr>
        <a:xfrm>
          <a:off x="2608580" y="633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122555</xdr:rowOff>
    </xdr:from>
    <xdr:to xmlns:xdr="http://schemas.openxmlformats.org/drawingml/2006/spreadsheetDrawing">
      <xdr:col>10</xdr:col>
      <xdr:colOff>114300</xdr:colOff>
      <xdr:row>35</xdr:row>
      <xdr:rowOff>50165</xdr:rowOff>
    </xdr:to>
    <xdr:cxnSp macro="">
      <xdr:nvCxnSpPr>
        <xdr:cNvPr id="69" name="直線コネクタ 68"/>
        <xdr:cNvCxnSpPr/>
      </xdr:nvCxnSpPr>
      <xdr:spPr>
        <a:xfrm flipV="1">
          <a:off x="1130300" y="595185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2540</xdr:rowOff>
    </xdr:from>
    <xdr:ext cx="598170" cy="259080"/>
    <xdr:sp macro="" textlink="">
      <xdr:nvSpPr>
        <xdr:cNvPr id="71" name="テキスト ボックス 70"/>
        <xdr:cNvSpPr txBox="1"/>
      </xdr:nvSpPr>
      <xdr:spPr>
        <a:xfrm>
          <a:off x="1719580" y="6346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52070</xdr:rowOff>
    </xdr:from>
    <xdr:ext cx="598170" cy="258445"/>
    <xdr:sp macro="" textlink="">
      <xdr:nvSpPr>
        <xdr:cNvPr id="73" name="テキスト ボックス 72"/>
        <xdr:cNvSpPr txBox="1"/>
      </xdr:nvSpPr>
      <xdr:spPr>
        <a:xfrm>
          <a:off x="830580" y="6395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57150</xdr:rowOff>
    </xdr:from>
    <xdr:to xmlns:xdr="http://schemas.openxmlformats.org/drawingml/2006/spreadsheetDrawing">
      <xdr:col>24</xdr:col>
      <xdr:colOff>114300</xdr:colOff>
      <xdr:row>34</xdr:row>
      <xdr:rowOff>158750</xdr:rowOff>
    </xdr:to>
    <xdr:sp macro="" textlink="">
      <xdr:nvSpPr>
        <xdr:cNvPr id="79" name="楕円 78"/>
        <xdr:cNvSpPr/>
      </xdr:nvSpPr>
      <xdr:spPr>
        <a:xfrm>
          <a:off x="45847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80010</xdr:rowOff>
    </xdr:from>
    <xdr:ext cx="598805" cy="259080"/>
    <xdr:sp macro="" textlink="">
      <xdr:nvSpPr>
        <xdr:cNvPr id="80" name="人件費該当値テキスト"/>
        <xdr:cNvSpPr txBox="1"/>
      </xdr:nvSpPr>
      <xdr:spPr>
        <a:xfrm>
          <a:off x="4686300" y="5737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50165</xdr:rowOff>
    </xdr:from>
    <xdr:to xmlns:xdr="http://schemas.openxmlformats.org/drawingml/2006/spreadsheetDrawing">
      <xdr:col>20</xdr:col>
      <xdr:colOff>38100</xdr:colOff>
      <xdr:row>34</xdr:row>
      <xdr:rowOff>151765</xdr:rowOff>
    </xdr:to>
    <xdr:sp macro="" textlink="">
      <xdr:nvSpPr>
        <xdr:cNvPr id="81" name="楕円 80"/>
        <xdr:cNvSpPr/>
      </xdr:nvSpPr>
      <xdr:spPr>
        <a:xfrm>
          <a:off x="3746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168275</xdr:rowOff>
    </xdr:from>
    <xdr:ext cx="598170" cy="258445"/>
    <xdr:sp macro="" textlink="">
      <xdr:nvSpPr>
        <xdr:cNvPr id="82" name="テキスト ボックス 81"/>
        <xdr:cNvSpPr txBox="1"/>
      </xdr:nvSpPr>
      <xdr:spPr>
        <a:xfrm>
          <a:off x="3497580" y="5654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45720</xdr:rowOff>
    </xdr:from>
    <xdr:to xmlns:xdr="http://schemas.openxmlformats.org/drawingml/2006/spreadsheetDrawing">
      <xdr:col>15</xdr:col>
      <xdr:colOff>101600</xdr:colOff>
      <xdr:row>34</xdr:row>
      <xdr:rowOff>147320</xdr:rowOff>
    </xdr:to>
    <xdr:sp macro="" textlink="">
      <xdr:nvSpPr>
        <xdr:cNvPr id="83" name="楕円 82"/>
        <xdr:cNvSpPr/>
      </xdr:nvSpPr>
      <xdr:spPr>
        <a:xfrm>
          <a:off x="2857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163830</xdr:rowOff>
    </xdr:from>
    <xdr:ext cx="598170" cy="259080"/>
    <xdr:sp macro="" textlink="">
      <xdr:nvSpPr>
        <xdr:cNvPr id="84" name="テキスト ボックス 83"/>
        <xdr:cNvSpPr txBox="1"/>
      </xdr:nvSpPr>
      <xdr:spPr>
        <a:xfrm>
          <a:off x="2608580" y="5650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71755</xdr:rowOff>
    </xdr:from>
    <xdr:to xmlns:xdr="http://schemas.openxmlformats.org/drawingml/2006/spreadsheetDrawing">
      <xdr:col>10</xdr:col>
      <xdr:colOff>165100</xdr:colOff>
      <xdr:row>35</xdr:row>
      <xdr:rowOff>1905</xdr:rowOff>
    </xdr:to>
    <xdr:sp macro="" textlink="">
      <xdr:nvSpPr>
        <xdr:cNvPr id="85" name="楕円 84"/>
        <xdr:cNvSpPr/>
      </xdr:nvSpPr>
      <xdr:spPr>
        <a:xfrm>
          <a:off x="196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18415</xdr:rowOff>
    </xdr:from>
    <xdr:ext cx="598170" cy="258445"/>
    <xdr:sp macro="" textlink="">
      <xdr:nvSpPr>
        <xdr:cNvPr id="86" name="テキスト ボックス 85"/>
        <xdr:cNvSpPr txBox="1"/>
      </xdr:nvSpPr>
      <xdr:spPr>
        <a:xfrm>
          <a:off x="1719580" y="5676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170815</xdr:rowOff>
    </xdr:from>
    <xdr:to xmlns:xdr="http://schemas.openxmlformats.org/drawingml/2006/spreadsheetDrawing">
      <xdr:col>6</xdr:col>
      <xdr:colOff>38100</xdr:colOff>
      <xdr:row>35</xdr:row>
      <xdr:rowOff>100965</xdr:rowOff>
    </xdr:to>
    <xdr:sp macro="" textlink="">
      <xdr:nvSpPr>
        <xdr:cNvPr id="87" name="楕円 86"/>
        <xdr:cNvSpPr/>
      </xdr:nvSpPr>
      <xdr:spPr>
        <a:xfrm>
          <a:off x="1079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117475</xdr:rowOff>
    </xdr:from>
    <xdr:ext cx="598170" cy="259080"/>
    <xdr:sp macro="" textlink="">
      <xdr:nvSpPr>
        <xdr:cNvPr id="88" name="テキスト ボックス 87"/>
        <xdr:cNvSpPr txBox="1"/>
      </xdr:nvSpPr>
      <xdr:spPr>
        <a:xfrm>
          <a:off x="830580" y="5775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8445"/>
    <xdr:sp macro="" textlink="">
      <xdr:nvSpPr>
        <xdr:cNvPr id="113" name="物件費最小値テキスト"/>
        <xdr:cNvSpPr txBox="1"/>
      </xdr:nvSpPr>
      <xdr:spPr>
        <a:xfrm>
          <a:off x="4686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1905</xdr:rowOff>
    </xdr:from>
    <xdr:to xmlns:xdr="http://schemas.openxmlformats.org/drawingml/2006/spreadsheetDrawing">
      <xdr:col>24</xdr:col>
      <xdr:colOff>63500</xdr:colOff>
      <xdr:row>56</xdr:row>
      <xdr:rowOff>64135</xdr:rowOff>
    </xdr:to>
    <xdr:cxnSp macro="">
      <xdr:nvCxnSpPr>
        <xdr:cNvPr id="117" name="直線コネクタ 116"/>
        <xdr:cNvCxnSpPr/>
      </xdr:nvCxnSpPr>
      <xdr:spPr>
        <a:xfrm>
          <a:off x="3797300" y="960310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151130</xdr:rowOff>
    </xdr:from>
    <xdr:ext cx="598805" cy="259080"/>
    <xdr:sp macro="" textlink="">
      <xdr:nvSpPr>
        <xdr:cNvPr id="118" name="物件費平均値テキスト"/>
        <xdr:cNvSpPr txBox="1"/>
      </xdr:nvSpPr>
      <xdr:spPr>
        <a:xfrm>
          <a:off x="4686300" y="9752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1905</xdr:rowOff>
    </xdr:from>
    <xdr:to xmlns:xdr="http://schemas.openxmlformats.org/drawingml/2006/spreadsheetDrawing">
      <xdr:col>19</xdr:col>
      <xdr:colOff>177800</xdr:colOff>
      <xdr:row>56</xdr:row>
      <xdr:rowOff>74930</xdr:rowOff>
    </xdr:to>
    <xdr:cxnSp macro="">
      <xdr:nvCxnSpPr>
        <xdr:cNvPr id="120" name="直線コネクタ 119"/>
        <xdr:cNvCxnSpPr/>
      </xdr:nvCxnSpPr>
      <xdr:spPr>
        <a:xfrm flipV="1">
          <a:off x="2908300" y="960310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98425</xdr:rowOff>
    </xdr:from>
    <xdr:ext cx="598170" cy="258445"/>
    <xdr:sp macro="" textlink="">
      <xdr:nvSpPr>
        <xdr:cNvPr id="122" name="テキスト ボックス 121"/>
        <xdr:cNvSpPr txBox="1"/>
      </xdr:nvSpPr>
      <xdr:spPr>
        <a:xfrm>
          <a:off x="3497580" y="9871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74930</xdr:rowOff>
    </xdr:from>
    <xdr:to xmlns:xdr="http://schemas.openxmlformats.org/drawingml/2006/spreadsheetDrawing">
      <xdr:col>15</xdr:col>
      <xdr:colOff>50800</xdr:colOff>
      <xdr:row>56</xdr:row>
      <xdr:rowOff>76200</xdr:rowOff>
    </xdr:to>
    <xdr:cxnSp macro="">
      <xdr:nvCxnSpPr>
        <xdr:cNvPr id="123" name="直線コネクタ 122"/>
        <xdr:cNvCxnSpPr/>
      </xdr:nvCxnSpPr>
      <xdr:spPr>
        <a:xfrm flipV="1">
          <a:off x="2019300" y="96761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132080</xdr:rowOff>
    </xdr:from>
    <xdr:ext cx="598170" cy="258445"/>
    <xdr:sp macro="" textlink="">
      <xdr:nvSpPr>
        <xdr:cNvPr id="125" name="テキスト ボックス 124"/>
        <xdr:cNvSpPr txBox="1"/>
      </xdr:nvSpPr>
      <xdr:spPr>
        <a:xfrm>
          <a:off x="2608580" y="9904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164465</xdr:rowOff>
    </xdr:from>
    <xdr:to xmlns:xdr="http://schemas.openxmlformats.org/drawingml/2006/spreadsheetDrawing">
      <xdr:col>10</xdr:col>
      <xdr:colOff>114300</xdr:colOff>
      <xdr:row>56</xdr:row>
      <xdr:rowOff>76200</xdr:rowOff>
    </xdr:to>
    <xdr:cxnSp macro="">
      <xdr:nvCxnSpPr>
        <xdr:cNvPr id="126" name="直線コネクタ 125"/>
        <xdr:cNvCxnSpPr/>
      </xdr:nvCxnSpPr>
      <xdr:spPr>
        <a:xfrm>
          <a:off x="1130300" y="95942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144780</xdr:rowOff>
    </xdr:from>
    <xdr:ext cx="598170" cy="258445"/>
    <xdr:sp macro="" textlink="">
      <xdr:nvSpPr>
        <xdr:cNvPr id="128" name="テキスト ボックス 127"/>
        <xdr:cNvSpPr txBox="1"/>
      </xdr:nvSpPr>
      <xdr:spPr>
        <a:xfrm>
          <a:off x="1719580" y="9917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150495</xdr:rowOff>
    </xdr:from>
    <xdr:ext cx="598170" cy="259080"/>
    <xdr:sp macro="" textlink="">
      <xdr:nvSpPr>
        <xdr:cNvPr id="130" name="テキスト ボックス 129"/>
        <xdr:cNvSpPr txBox="1"/>
      </xdr:nvSpPr>
      <xdr:spPr>
        <a:xfrm>
          <a:off x="830580" y="9923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13335</xdr:rowOff>
    </xdr:from>
    <xdr:to xmlns:xdr="http://schemas.openxmlformats.org/drawingml/2006/spreadsheetDrawing">
      <xdr:col>24</xdr:col>
      <xdr:colOff>114300</xdr:colOff>
      <xdr:row>56</xdr:row>
      <xdr:rowOff>114935</xdr:rowOff>
    </xdr:to>
    <xdr:sp macro="" textlink="">
      <xdr:nvSpPr>
        <xdr:cNvPr id="136" name="楕円 135"/>
        <xdr:cNvSpPr/>
      </xdr:nvSpPr>
      <xdr:spPr>
        <a:xfrm>
          <a:off x="45847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36195</xdr:rowOff>
    </xdr:from>
    <xdr:ext cx="598805" cy="259080"/>
    <xdr:sp macro="" textlink="">
      <xdr:nvSpPr>
        <xdr:cNvPr id="137" name="物件費該当値テキスト"/>
        <xdr:cNvSpPr txBox="1"/>
      </xdr:nvSpPr>
      <xdr:spPr>
        <a:xfrm>
          <a:off x="4686300" y="946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122555</xdr:rowOff>
    </xdr:from>
    <xdr:to xmlns:xdr="http://schemas.openxmlformats.org/drawingml/2006/spreadsheetDrawing">
      <xdr:col>20</xdr:col>
      <xdr:colOff>38100</xdr:colOff>
      <xdr:row>56</xdr:row>
      <xdr:rowOff>52705</xdr:rowOff>
    </xdr:to>
    <xdr:sp macro="" textlink="">
      <xdr:nvSpPr>
        <xdr:cNvPr id="138" name="楕円 137"/>
        <xdr:cNvSpPr/>
      </xdr:nvSpPr>
      <xdr:spPr>
        <a:xfrm>
          <a:off x="3746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69215</xdr:rowOff>
    </xdr:from>
    <xdr:ext cx="598170" cy="259080"/>
    <xdr:sp macro="" textlink="">
      <xdr:nvSpPr>
        <xdr:cNvPr id="139" name="テキスト ボックス 138"/>
        <xdr:cNvSpPr txBox="1"/>
      </xdr:nvSpPr>
      <xdr:spPr>
        <a:xfrm>
          <a:off x="3497580" y="932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24130</xdr:rowOff>
    </xdr:from>
    <xdr:to xmlns:xdr="http://schemas.openxmlformats.org/drawingml/2006/spreadsheetDrawing">
      <xdr:col>15</xdr:col>
      <xdr:colOff>101600</xdr:colOff>
      <xdr:row>56</xdr:row>
      <xdr:rowOff>125730</xdr:rowOff>
    </xdr:to>
    <xdr:sp macro="" textlink="">
      <xdr:nvSpPr>
        <xdr:cNvPr id="140" name="楕円 139"/>
        <xdr:cNvSpPr/>
      </xdr:nvSpPr>
      <xdr:spPr>
        <a:xfrm>
          <a:off x="2857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142240</xdr:rowOff>
    </xdr:from>
    <xdr:ext cx="598170" cy="259080"/>
    <xdr:sp macro="" textlink="">
      <xdr:nvSpPr>
        <xdr:cNvPr id="141" name="テキスト ボックス 140"/>
        <xdr:cNvSpPr txBox="1"/>
      </xdr:nvSpPr>
      <xdr:spPr>
        <a:xfrm>
          <a:off x="2608580" y="9400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25400</xdr:rowOff>
    </xdr:from>
    <xdr:to xmlns:xdr="http://schemas.openxmlformats.org/drawingml/2006/spreadsheetDrawing">
      <xdr:col>10</xdr:col>
      <xdr:colOff>165100</xdr:colOff>
      <xdr:row>56</xdr:row>
      <xdr:rowOff>127000</xdr:rowOff>
    </xdr:to>
    <xdr:sp macro="" textlink="">
      <xdr:nvSpPr>
        <xdr:cNvPr id="142" name="楕円 141"/>
        <xdr:cNvSpPr/>
      </xdr:nvSpPr>
      <xdr:spPr>
        <a:xfrm>
          <a:off x="196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143510</xdr:rowOff>
    </xdr:from>
    <xdr:ext cx="598170" cy="258445"/>
    <xdr:sp macro="" textlink="">
      <xdr:nvSpPr>
        <xdr:cNvPr id="143" name="テキスト ボックス 142"/>
        <xdr:cNvSpPr txBox="1"/>
      </xdr:nvSpPr>
      <xdr:spPr>
        <a:xfrm>
          <a:off x="1719580" y="9401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113665</xdr:rowOff>
    </xdr:from>
    <xdr:to xmlns:xdr="http://schemas.openxmlformats.org/drawingml/2006/spreadsheetDrawing">
      <xdr:col>6</xdr:col>
      <xdr:colOff>38100</xdr:colOff>
      <xdr:row>56</xdr:row>
      <xdr:rowOff>43815</xdr:rowOff>
    </xdr:to>
    <xdr:sp macro="" textlink="">
      <xdr:nvSpPr>
        <xdr:cNvPr id="144" name="楕円 143"/>
        <xdr:cNvSpPr/>
      </xdr:nvSpPr>
      <xdr:spPr>
        <a:xfrm>
          <a:off x="10795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60325</xdr:rowOff>
    </xdr:from>
    <xdr:ext cx="598170" cy="259080"/>
    <xdr:sp macro="" textlink="">
      <xdr:nvSpPr>
        <xdr:cNvPr id="145" name="テキスト ボックス 144"/>
        <xdr:cNvSpPr txBox="1"/>
      </xdr:nvSpPr>
      <xdr:spPr>
        <a:xfrm>
          <a:off x="830580" y="9318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52705</xdr:rowOff>
    </xdr:from>
    <xdr:to xmlns:xdr="http://schemas.openxmlformats.org/drawingml/2006/spreadsheetDrawing">
      <xdr:col>24</xdr:col>
      <xdr:colOff>63500</xdr:colOff>
      <xdr:row>78</xdr:row>
      <xdr:rowOff>60960</xdr:rowOff>
    </xdr:to>
    <xdr:cxnSp macro="">
      <xdr:nvCxnSpPr>
        <xdr:cNvPr id="172" name="直線コネクタ 171"/>
        <xdr:cNvCxnSpPr/>
      </xdr:nvCxnSpPr>
      <xdr:spPr>
        <a:xfrm flipV="1">
          <a:off x="3797300" y="134258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99060</xdr:rowOff>
    </xdr:from>
    <xdr:ext cx="534670" cy="258445"/>
    <xdr:sp macro="" textlink="">
      <xdr:nvSpPr>
        <xdr:cNvPr id="173" name="維持補修費平均値テキスト"/>
        <xdr:cNvSpPr txBox="1"/>
      </xdr:nvSpPr>
      <xdr:spPr>
        <a:xfrm>
          <a:off x="4686300" y="13129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60960</xdr:rowOff>
    </xdr:from>
    <xdr:to xmlns:xdr="http://schemas.openxmlformats.org/drawingml/2006/spreadsheetDrawing">
      <xdr:col>19</xdr:col>
      <xdr:colOff>177800</xdr:colOff>
      <xdr:row>78</xdr:row>
      <xdr:rowOff>67945</xdr:rowOff>
    </xdr:to>
    <xdr:cxnSp macro="">
      <xdr:nvCxnSpPr>
        <xdr:cNvPr id="175" name="直線コネクタ 174"/>
        <xdr:cNvCxnSpPr/>
      </xdr:nvCxnSpPr>
      <xdr:spPr>
        <a:xfrm flipV="1">
          <a:off x="2908300" y="134340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34035" cy="258445"/>
    <xdr:sp macro="" textlink="">
      <xdr:nvSpPr>
        <xdr:cNvPr id="177" name="テキスト ボックス 176"/>
        <xdr:cNvSpPr txBox="1"/>
      </xdr:nvSpPr>
      <xdr:spPr>
        <a:xfrm>
          <a:off x="3529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65405</xdr:rowOff>
    </xdr:from>
    <xdr:to xmlns:xdr="http://schemas.openxmlformats.org/drawingml/2006/spreadsheetDrawing">
      <xdr:col>15</xdr:col>
      <xdr:colOff>50800</xdr:colOff>
      <xdr:row>78</xdr:row>
      <xdr:rowOff>67945</xdr:rowOff>
    </xdr:to>
    <xdr:cxnSp macro="">
      <xdr:nvCxnSpPr>
        <xdr:cNvPr id="178" name="直線コネクタ 177"/>
        <xdr:cNvCxnSpPr/>
      </xdr:nvCxnSpPr>
      <xdr:spPr>
        <a:xfrm>
          <a:off x="2019300" y="13438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39370</xdr:rowOff>
    </xdr:from>
    <xdr:ext cx="534035" cy="259080"/>
    <xdr:sp macro="" textlink="">
      <xdr:nvSpPr>
        <xdr:cNvPr id="180" name="テキスト ボックス 179"/>
        <xdr:cNvSpPr txBox="1"/>
      </xdr:nvSpPr>
      <xdr:spPr>
        <a:xfrm>
          <a:off x="2640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65405</xdr:rowOff>
    </xdr:from>
    <xdr:to xmlns:xdr="http://schemas.openxmlformats.org/drawingml/2006/spreadsheetDrawing">
      <xdr:col>10</xdr:col>
      <xdr:colOff>114300</xdr:colOff>
      <xdr:row>78</xdr:row>
      <xdr:rowOff>86360</xdr:rowOff>
    </xdr:to>
    <xdr:cxnSp macro="">
      <xdr:nvCxnSpPr>
        <xdr:cNvPr id="181" name="直線コネクタ 180"/>
        <xdr:cNvCxnSpPr/>
      </xdr:nvCxnSpPr>
      <xdr:spPr>
        <a:xfrm flipV="1">
          <a:off x="1130300" y="134385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3" name="テキスト ボックス 182"/>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5" name="テキスト ボックス 184"/>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1905</xdr:rowOff>
    </xdr:from>
    <xdr:to xmlns:xdr="http://schemas.openxmlformats.org/drawingml/2006/spreadsheetDrawing">
      <xdr:col>24</xdr:col>
      <xdr:colOff>114300</xdr:colOff>
      <xdr:row>78</xdr:row>
      <xdr:rowOff>103505</xdr:rowOff>
    </xdr:to>
    <xdr:sp macro="" textlink="">
      <xdr:nvSpPr>
        <xdr:cNvPr id="191" name="楕円 190"/>
        <xdr:cNvSpPr/>
      </xdr:nvSpPr>
      <xdr:spPr>
        <a:xfrm>
          <a:off x="45847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88265</xdr:rowOff>
    </xdr:from>
    <xdr:ext cx="534670" cy="258445"/>
    <xdr:sp macro="" textlink="">
      <xdr:nvSpPr>
        <xdr:cNvPr id="192" name="維持補修費該当値テキスト"/>
        <xdr:cNvSpPr txBox="1"/>
      </xdr:nvSpPr>
      <xdr:spPr>
        <a:xfrm>
          <a:off x="4686300" y="13289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10160</xdr:rowOff>
    </xdr:from>
    <xdr:to xmlns:xdr="http://schemas.openxmlformats.org/drawingml/2006/spreadsheetDrawing">
      <xdr:col>20</xdr:col>
      <xdr:colOff>38100</xdr:colOff>
      <xdr:row>78</xdr:row>
      <xdr:rowOff>111760</xdr:rowOff>
    </xdr:to>
    <xdr:sp macro="" textlink="">
      <xdr:nvSpPr>
        <xdr:cNvPr id="193" name="楕円 192"/>
        <xdr:cNvSpPr/>
      </xdr:nvSpPr>
      <xdr:spPr>
        <a:xfrm>
          <a:off x="3746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102870</xdr:rowOff>
    </xdr:from>
    <xdr:ext cx="534035" cy="259080"/>
    <xdr:sp macro="" textlink="">
      <xdr:nvSpPr>
        <xdr:cNvPr id="194" name="テキスト ボックス 193"/>
        <xdr:cNvSpPr txBox="1"/>
      </xdr:nvSpPr>
      <xdr:spPr>
        <a:xfrm>
          <a:off x="3529965" y="13475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118745</xdr:rowOff>
    </xdr:to>
    <xdr:sp macro="" textlink="">
      <xdr:nvSpPr>
        <xdr:cNvPr id="195" name="楕円 194"/>
        <xdr:cNvSpPr/>
      </xdr:nvSpPr>
      <xdr:spPr>
        <a:xfrm>
          <a:off x="2857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109855</xdr:rowOff>
    </xdr:from>
    <xdr:ext cx="534035" cy="258445"/>
    <xdr:sp macro="" textlink="">
      <xdr:nvSpPr>
        <xdr:cNvPr id="196" name="テキスト ボックス 195"/>
        <xdr:cNvSpPr txBox="1"/>
      </xdr:nvSpPr>
      <xdr:spPr>
        <a:xfrm>
          <a:off x="2640965" y="13482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14605</xdr:rowOff>
    </xdr:from>
    <xdr:to xmlns:xdr="http://schemas.openxmlformats.org/drawingml/2006/spreadsheetDrawing">
      <xdr:col>10</xdr:col>
      <xdr:colOff>165100</xdr:colOff>
      <xdr:row>78</xdr:row>
      <xdr:rowOff>116205</xdr:rowOff>
    </xdr:to>
    <xdr:sp macro="" textlink="">
      <xdr:nvSpPr>
        <xdr:cNvPr id="197" name="楕円 196"/>
        <xdr:cNvSpPr/>
      </xdr:nvSpPr>
      <xdr:spPr>
        <a:xfrm>
          <a:off x="1968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107315</xdr:rowOff>
    </xdr:from>
    <xdr:ext cx="534035" cy="259080"/>
    <xdr:sp macro="" textlink="">
      <xdr:nvSpPr>
        <xdr:cNvPr id="198" name="テキスト ボックス 197"/>
        <xdr:cNvSpPr txBox="1"/>
      </xdr:nvSpPr>
      <xdr:spPr>
        <a:xfrm>
          <a:off x="1751965" y="13480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34925</xdr:rowOff>
    </xdr:from>
    <xdr:to xmlns:xdr="http://schemas.openxmlformats.org/drawingml/2006/spreadsheetDrawing">
      <xdr:col>6</xdr:col>
      <xdr:colOff>38100</xdr:colOff>
      <xdr:row>78</xdr:row>
      <xdr:rowOff>136525</xdr:rowOff>
    </xdr:to>
    <xdr:sp macro="" textlink="">
      <xdr:nvSpPr>
        <xdr:cNvPr id="199" name="楕円 198"/>
        <xdr:cNvSpPr/>
      </xdr:nvSpPr>
      <xdr:spPr>
        <a:xfrm>
          <a:off x="1079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127635</xdr:rowOff>
    </xdr:from>
    <xdr:ext cx="534035" cy="259080"/>
    <xdr:sp macro="" textlink="">
      <xdr:nvSpPr>
        <xdr:cNvPr id="200" name="テキスト ボックス 199"/>
        <xdr:cNvSpPr txBox="1"/>
      </xdr:nvSpPr>
      <xdr:spPr>
        <a:xfrm>
          <a:off x="862965" y="1350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686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103505</xdr:rowOff>
    </xdr:from>
    <xdr:to xmlns:xdr="http://schemas.openxmlformats.org/drawingml/2006/spreadsheetDrawing">
      <xdr:col>24</xdr:col>
      <xdr:colOff>63500</xdr:colOff>
      <xdr:row>97</xdr:row>
      <xdr:rowOff>72390</xdr:rowOff>
    </xdr:to>
    <xdr:cxnSp macro="">
      <xdr:nvCxnSpPr>
        <xdr:cNvPr id="229" name="直線コネクタ 228"/>
        <xdr:cNvCxnSpPr/>
      </xdr:nvCxnSpPr>
      <xdr:spPr>
        <a:xfrm flipV="1">
          <a:off x="3797300" y="1656270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1270</xdr:rowOff>
    </xdr:from>
    <xdr:to xmlns:xdr="http://schemas.openxmlformats.org/drawingml/2006/spreadsheetDrawing">
      <xdr:col>19</xdr:col>
      <xdr:colOff>177800</xdr:colOff>
      <xdr:row>97</xdr:row>
      <xdr:rowOff>72390</xdr:rowOff>
    </xdr:to>
    <xdr:cxnSp macro="">
      <xdr:nvCxnSpPr>
        <xdr:cNvPr id="232" name="直線コネクタ 231"/>
        <xdr:cNvCxnSpPr/>
      </xdr:nvCxnSpPr>
      <xdr:spPr>
        <a:xfrm>
          <a:off x="2908300" y="1663192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529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1270</xdr:rowOff>
    </xdr:from>
    <xdr:to xmlns:xdr="http://schemas.openxmlformats.org/drawingml/2006/spreadsheetDrawing">
      <xdr:col>15</xdr:col>
      <xdr:colOff>50800</xdr:colOff>
      <xdr:row>98</xdr:row>
      <xdr:rowOff>25400</xdr:rowOff>
    </xdr:to>
    <xdr:cxnSp macro="">
      <xdr:nvCxnSpPr>
        <xdr:cNvPr id="235" name="直線コネクタ 234"/>
        <xdr:cNvCxnSpPr/>
      </xdr:nvCxnSpPr>
      <xdr:spPr>
        <a:xfrm flipV="1">
          <a:off x="2019300" y="1663192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640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163830</xdr:rowOff>
    </xdr:from>
    <xdr:to xmlns:xdr="http://schemas.openxmlformats.org/drawingml/2006/spreadsheetDrawing">
      <xdr:col>10</xdr:col>
      <xdr:colOff>114300</xdr:colOff>
      <xdr:row>98</xdr:row>
      <xdr:rowOff>25400</xdr:rowOff>
    </xdr:to>
    <xdr:cxnSp macro="">
      <xdr:nvCxnSpPr>
        <xdr:cNvPr id="238" name="直線コネクタ 237"/>
        <xdr:cNvCxnSpPr/>
      </xdr:nvCxnSpPr>
      <xdr:spPr>
        <a:xfrm>
          <a:off x="1130300" y="167944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2" name="テキスト ボックス 241"/>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52705</xdr:rowOff>
    </xdr:from>
    <xdr:to xmlns:xdr="http://schemas.openxmlformats.org/drawingml/2006/spreadsheetDrawing">
      <xdr:col>24</xdr:col>
      <xdr:colOff>114300</xdr:colOff>
      <xdr:row>96</xdr:row>
      <xdr:rowOff>154940</xdr:rowOff>
    </xdr:to>
    <xdr:sp macro="" textlink="">
      <xdr:nvSpPr>
        <xdr:cNvPr id="248" name="楕円 247"/>
        <xdr:cNvSpPr/>
      </xdr:nvSpPr>
      <xdr:spPr>
        <a:xfrm>
          <a:off x="458470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31115</xdr:rowOff>
    </xdr:from>
    <xdr:ext cx="534670" cy="258445"/>
    <xdr:sp macro="" textlink="">
      <xdr:nvSpPr>
        <xdr:cNvPr id="249" name="扶助費該当値テキスト"/>
        <xdr:cNvSpPr txBox="1"/>
      </xdr:nvSpPr>
      <xdr:spPr>
        <a:xfrm>
          <a:off x="4686300" y="16490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21590</xdr:rowOff>
    </xdr:from>
    <xdr:to xmlns:xdr="http://schemas.openxmlformats.org/drawingml/2006/spreadsheetDrawing">
      <xdr:col>20</xdr:col>
      <xdr:colOff>38100</xdr:colOff>
      <xdr:row>97</xdr:row>
      <xdr:rowOff>123190</xdr:rowOff>
    </xdr:to>
    <xdr:sp macro="" textlink="">
      <xdr:nvSpPr>
        <xdr:cNvPr id="250" name="楕円 249"/>
        <xdr:cNvSpPr/>
      </xdr:nvSpPr>
      <xdr:spPr>
        <a:xfrm>
          <a:off x="3746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114300</xdr:rowOff>
    </xdr:from>
    <xdr:ext cx="534035" cy="259080"/>
    <xdr:sp macro="" textlink="">
      <xdr:nvSpPr>
        <xdr:cNvPr id="251" name="テキスト ボックス 250"/>
        <xdr:cNvSpPr txBox="1"/>
      </xdr:nvSpPr>
      <xdr:spPr>
        <a:xfrm>
          <a:off x="3529965" y="1674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121920</xdr:rowOff>
    </xdr:from>
    <xdr:to xmlns:xdr="http://schemas.openxmlformats.org/drawingml/2006/spreadsheetDrawing">
      <xdr:col>15</xdr:col>
      <xdr:colOff>101600</xdr:colOff>
      <xdr:row>97</xdr:row>
      <xdr:rowOff>52070</xdr:rowOff>
    </xdr:to>
    <xdr:sp macro="" textlink="">
      <xdr:nvSpPr>
        <xdr:cNvPr id="252" name="楕円 251"/>
        <xdr:cNvSpPr/>
      </xdr:nvSpPr>
      <xdr:spPr>
        <a:xfrm>
          <a:off x="2857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43180</xdr:rowOff>
    </xdr:from>
    <xdr:ext cx="534035" cy="258445"/>
    <xdr:sp macro="" textlink="">
      <xdr:nvSpPr>
        <xdr:cNvPr id="253" name="テキスト ボックス 252"/>
        <xdr:cNvSpPr txBox="1"/>
      </xdr:nvSpPr>
      <xdr:spPr>
        <a:xfrm>
          <a:off x="2640965" y="16673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146050</xdr:rowOff>
    </xdr:from>
    <xdr:to xmlns:xdr="http://schemas.openxmlformats.org/drawingml/2006/spreadsheetDrawing">
      <xdr:col>10</xdr:col>
      <xdr:colOff>165100</xdr:colOff>
      <xdr:row>98</xdr:row>
      <xdr:rowOff>76200</xdr:rowOff>
    </xdr:to>
    <xdr:sp macro="" textlink="">
      <xdr:nvSpPr>
        <xdr:cNvPr id="254" name="楕円 253"/>
        <xdr:cNvSpPr/>
      </xdr:nvSpPr>
      <xdr:spPr>
        <a:xfrm>
          <a:off x="196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67310</xdr:rowOff>
    </xdr:from>
    <xdr:ext cx="534035" cy="259080"/>
    <xdr:sp macro="" textlink="">
      <xdr:nvSpPr>
        <xdr:cNvPr id="255" name="テキスト ボックス 254"/>
        <xdr:cNvSpPr txBox="1"/>
      </xdr:nvSpPr>
      <xdr:spPr>
        <a:xfrm>
          <a:off x="1751965" y="1686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113030</xdr:rowOff>
    </xdr:from>
    <xdr:to xmlns:xdr="http://schemas.openxmlformats.org/drawingml/2006/spreadsheetDrawing">
      <xdr:col>6</xdr:col>
      <xdr:colOff>38100</xdr:colOff>
      <xdr:row>98</xdr:row>
      <xdr:rowOff>43180</xdr:rowOff>
    </xdr:to>
    <xdr:sp macro="" textlink="">
      <xdr:nvSpPr>
        <xdr:cNvPr id="256" name="楕円 255"/>
        <xdr:cNvSpPr/>
      </xdr:nvSpPr>
      <xdr:spPr>
        <a:xfrm>
          <a:off x="1079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34290</xdr:rowOff>
    </xdr:from>
    <xdr:ext cx="534035" cy="259080"/>
    <xdr:sp macro="" textlink="">
      <xdr:nvSpPr>
        <xdr:cNvPr id="257" name="テキスト ボックス 256"/>
        <xdr:cNvSpPr txBox="1"/>
      </xdr:nvSpPr>
      <xdr:spPr>
        <a:xfrm>
          <a:off x="862965" y="1683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58420</xdr:rowOff>
    </xdr:from>
    <xdr:to xmlns:xdr="http://schemas.openxmlformats.org/drawingml/2006/spreadsheetDrawing">
      <xdr:col>55</xdr:col>
      <xdr:colOff>0</xdr:colOff>
      <xdr:row>35</xdr:row>
      <xdr:rowOff>86360</xdr:rowOff>
    </xdr:to>
    <xdr:cxnSp macro="">
      <xdr:nvCxnSpPr>
        <xdr:cNvPr id="286" name="直線コネクタ 285"/>
        <xdr:cNvCxnSpPr/>
      </xdr:nvCxnSpPr>
      <xdr:spPr>
        <a:xfrm>
          <a:off x="9639300" y="60591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127635</xdr:rowOff>
    </xdr:from>
    <xdr:ext cx="598805" cy="259080"/>
    <xdr:sp macro="" textlink="">
      <xdr:nvSpPr>
        <xdr:cNvPr id="287" name="補助費等平均値テキスト"/>
        <xdr:cNvSpPr txBox="1"/>
      </xdr:nvSpPr>
      <xdr:spPr>
        <a:xfrm>
          <a:off x="10528300" y="6128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58420</xdr:rowOff>
    </xdr:from>
    <xdr:to xmlns:xdr="http://schemas.openxmlformats.org/drawingml/2006/spreadsheetDrawing">
      <xdr:col>50</xdr:col>
      <xdr:colOff>114300</xdr:colOff>
      <xdr:row>35</xdr:row>
      <xdr:rowOff>168910</xdr:rowOff>
    </xdr:to>
    <xdr:cxnSp macro="">
      <xdr:nvCxnSpPr>
        <xdr:cNvPr id="289" name="直線コネクタ 288"/>
        <xdr:cNvCxnSpPr/>
      </xdr:nvCxnSpPr>
      <xdr:spPr>
        <a:xfrm flipV="1">
          <a:off x="8750300" y="60591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107315</xdr:rowOff>
    </xdr:from>
    <xdr:ext cx="598170" cy="259080"/>
    <xdr:sp macro="" textlink="">
      <xdr:nvSpPr>
        <xdr:cNvPr id="291" name="テキスト ボックス 290"/>
        <xdr:cNvSpPr txBox="1"/>
      </xdr:nvSpPr>
      <xdr:spPr>
        <a:xfrm>
          <a:off x="9339580" y="627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20320</xdr:rowOff>
    </xdr:from>
    <xdr:to xmlns:xdr="http://schemas.openxmlformats.org/drawingml/2006/spreadsheetDrawing">
      <xdr:col>45</xdr:col>
      <xdr:colOff>177800</xdr:colOff>
      <xdr:row>35</xdr:row>
      <xdr:rowOff>168910</xdr:rowOff>
    </xdr:to>
    <xdr:cxnSp macro="">
      <xdr:nvCxnSpPr>
        <xdr:cNvPr id="292" name="直線コネクタ 291"/>
        <xdr:cNvCxnSpPr/>
      </xdr:nvCxnSpPr>
      <xdr:spPr>
        <a:xfrm>
          <a:off x="7861300" y="602107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147955</xdr:rowOff>
    </xdr:from>
    <xdr:ext cx="598170" cy="258445"/>
    <xdr:sp macro="" textlink="">
      <xdr:nvSpPr>
        <xdr:cNvPr id="294" name="テキスト ボックス 293"/>
        <xdr:cNvSpPr txBox="1"/>
      </xdr:nvSpPr>
      <xdr:spPr>
        <a:xfrm>
          <a:off x="8450580" y="6320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20320</xdr:rowOff>
    </xdr:from>
    <xdr:to xmlns:xdr="http://schemas.openxmlformats.org/drawingml/2006/spreadsheetDrawing">
      <xdr:col>41</xdr:col>
      <xdr:colOff>50800</xdr:colOff>
      <xdr:row>36</xdr:row>
      <xdr:rowOff>132080</xdr:rowOff>
    </xdr:to>
    <xdr:cxnSp macro="">
      <xdr:nvCxnSpPr>
        <xdr:cNvPr id="295" name="直線コネクタ 294"/>
        <xdr:cNvCxnSpPr/>
      </xdr:nvCxnSpPr>
      <xdr:spPr>
        <a:xfrm flipV="1">
          <a:off x="6972300" y="602107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130175</xdr:rowOff>
    </xdr:from>
    <xdr:ext cx="598170" cy="259080"/>
    <xdr:sp macro="" textlink="">
      <xdr:nvSpPr>
        <xdr:cNvPr id="297" name="テキスト ボックス 296"/>
        <xdr:cNvSpPr txBox="1"/>
      </xdr:nvSpPr>
      <xdr:spPr>
        <a:xfrm>
          <a:off x="7561580" y="6130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50800</xdr:rowOff>
    </xdr:from>
    <xdr:ext cx="598170" cy="259080"/>
    <xdr:sp macro="" textlink="">
      <xdr:nvSpPr>
        <xdr:cNvPr id="299" name="テキスト ボックス 298"/>
        <xdr:cNvSpPr txBox="1"/>
      </xdr:nvSpPr>
      <xdr:spPr>
        <a:xfrm>
          <a:off x="6672580" y="639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34925</xdr:rowOff>
    </xdr:from>
    <xdr:to xmlns:xdr="http://schemas.openxmlformats.org/drawingml/2006/spreadsheetDrawing">
      <xdr:col>55</xdr:col>
      <xdr:colOff>50800</xdr:colOff>
      <xdr:row>35</xdr:row>
      <xdr:rowOff>136525</xdr:rowOff>
    </xdr:to>
    <xdr:sp macro="" textlink="">
      <xdr:nvSpPr>
        <xdr:cNvPr id="305" name="楕円 304"/>
        <xdr:cNvSpPr/>
      </xdr:nvSpPr>
      <xdr:spPr>
        <a:xfrm>
          <a:off x="10426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57785</xdr:rowOff>
    </xdr:from>
    <xdr:ext cx="598805" cy="259080"/>
    <xdr:sp macro="" textlink="">
      <xdr:nvSpPr>
        <xdr:cNvPr id="306" name="補助費等該当値テキスト"/>
        <xdr:cNvSpPr txBox="1"/>
      </xdr:nvSpPr>
      <xdr:spPr>
        <a:xfrm>
          <a:off x="10528300" y="5887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7620</xdr:rowOff>
    </xdr:from>
    <xdr:to xmlns:xdr="http://schemas.openxmlformats.org/drawingml/2006/spreadsheetDrawing">
      <xdr:col>50</xdr:col>
      <xdr:colOff>165100</xdr:colOff>
      <xdr:row>35</xdr:row>
      <xdr:rowOff>109220</xdr:rowOff>
    </xdr:to>
    <xdr:sp macro="" textlink="">
      <xdr:nvSpPr>
        <xdr:cNvPr id="307" name="楕円 306"/>
        <xdr:cNvSpPr/>
      </xdr:nvSpPr>
      <xdr:spPr>
        <a:xfrm>
          <a:off x="9588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125730</xdr:rowOff>
    </xdr:from>
    <xdr:ext cx="598170" cy="259080"/>
    <xdr:sp macro="" textlink="">
      <xdr:nvSpPr>
        <xdr:cNvPr id="308" name="テキスト ボックス 307"/>
        <xdr:cNvSpPr txBox="1"/>
      </xdr:nvSpPr>
      <xdr:spPr>
        <a:xfrm>
          <a:off x="9339580" y="5783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118110</xdr:rowOff>
    </xdr:from>
    <xdr:to xmlns:xdr="http://schemas.openxmlformats.org/drawingml/2006/spreadsheetDrawing">
      <xdr:col>46</xdr:col>
      <xdr:colOff>38100</xdr:colOff>
      <xdr:row>36</xdr:row>
      <xdr:rowOff>48260</xdr:rowOff>
    </xdr:to>
    <xdr:sp macro="" textlink="">
      <xdr:nvSpPr>
        <xdr:cNvPr id="309" name="楕円 308"/>
        <xdr:cNvSpPr/>
      </xdr:nvSpPr>
      <xdr:spPr>
        <a:xfrm>
          <a:off x="8699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64770</xdr:rowOff>
    </xdr:from>
    <xdr:ext cx="598170" cy="258445"/>
    <xdr:sp macro="" textlink="">
      <xdr:nvSpPr>
        <xdr:cNvPr id="310" name="テキスト ボックス 309"/>
        <xdr:cNvSpPr txBox="1"/>
      </xdr:nvSpPr>
      <xdr:spPr>
        <a:xfrm>
          <a:off x="8450580" y="5894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140970</xdr:rowOff>
    </xdr:from>
    <xdr:to xmlns:xdr="http://schemas.openxmlformats.org/drawingml/2006/spreadsheetDrawing">
      <xdr:col>41</xdr:col>
      <xdr:colOff>101600</xdr:colOff>
      <xdr:row>35</xdr:row>
      <xdr:rowOff>71120</xdr:rowOff>
    </xdr:to>
    <xdr:sp macro="" textlink="">
      <xdr:nvSpPr>
        <xdr:cNvPr id="311" name="楕円 310"/>
        <xdr:cNvSpPr/>
      </xdr:nvSpPr>
      <xdr:spPr>
        <a:xfrm>
          <a:off x="7810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87630</xdr:rowOff>
    </xdr:from>
    <xdr:ext cx="598170" cy="258445"/>
    <xdr:sp macro="" textlink="">
      <xdr:nvSpPr>
        <xdr:cNvPr id="312" name="テキスト ボックス 311"/>
        <xdr:cNvSpPr txBox="1"/>
      </xdr:nvSpPr>
      <xdr:spPr>
        <a:xfrm>
          <a:off x="7561580" y="5745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80645</xdr:rowOff>
    </xdr:from>
    <xdr:to xmlns:xdr="http://schemas.openxmlformats.org/drawingml/2006/spreadsheetDrawing">
      <xdr:col>36</xdr:col>
      <xdr:colOff>165100</xdr:colOff>
      <xdr:row>37</xdr:row>
      <xdr:rowOff>10795</xdr:rowOff>
    </xdr:to>
    <xdr:sp macro="" textlink="">
      <xdr:nvSpPr>
        <xdr:cNvPr id="313" name="楕円 312"/>
        <xdr:cNvSpPr/>
      </xdr:nvSpPr>
      <xdr:spPr>
        <a:xfrm>
          <a:off x="692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27305</xdr:rowOff>
    </xdr:from>
    <xdr:ext cx="598170" cy="259080"/>
    <xdr:sp macro="" textlink="">
      <xdr:nvSpPr>
        <xdr:cNvPr id="314" name="テキスト ボックス 313"/>
        <xdr:cNvSpPr txBox="1"/>
      </xdr:nvSpPr>
      <xdr:spPr>
        <a:xfrm>
          <a:off x="6672580" y="6028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8445"/>
    <xdr:sp macro="" textlink="">
      <xdr:nvSpPr>
        <xdr:cNvPr id="339" name="普通建設事業費最小値テキスト"/>
        <xdr:cNvSpPr txBox="1"/>
      </xdr:nvSpPr>
      <xdr:spPr>
        <a:xfrm>
          <a:off x="1052830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86360</xdr:rowOff>
    </xdr:from>
    <xdr:to xmlns:xdr="http://schemas.openxmlformats.org/drawingml/2006/spreadsheetDrawing">
      <xdr:col>55</xdr:col>
      <xdr:colOff>0</xdr:colOff>
      <xdr:row>58</xdr:row>
      <xdr:rowOff>43815</xdr:rowOff>
    </xdr:to>
    <xdr:cxnSp macro="">
      <xdr:nvCxnSpPr>
        <xdr:cNvPr id="343" name="直線コネクタ 342"/>
        <xdr:cNvCxnSpPr/>
      </xdr:nvCxnSpPr>
      <xdr:spPr>
        <a:xfrm>
          <a:off x="9639300" y="985901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58445"/>
    <xdr:sp macro="" textlink="">
      <xdr:nvSpPr>
        <xdr:cNvPr id="344" name="普通建設事業費平均値テキスト"/>
        <xdr:cNvSpPr txBox="1"/>
      </xdr:nvSpPr>
      <xdr:spPr>
        <a:xfrm>
          <a:off x="10528300" y="9735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86360</xdr:rowOff>
    </xdr:from>
    <xdr:to xmlns:xdr="http://schemas.openxmlformats.org/drawingml/2006/spreadsheetDrawing">
      <xdr:col>50</xdr:col>
      <xdr:colOff>114300</xdr:colOff>
      <xdr:row>57</xdr:row>
      <xdr:rowOff>114935</xdr:rowOff>
    </xdr:to>
    <xdr:cxnSp macro="">
      <xdr:nvCxnSpPr>
        <xdr:cNvPr id="346" name="直線コネクタ 345"/>
        <xdr:cNvCxnSpPr/>
      </xdr:nvCxnSpPr>
      <xdr:spPr>
        <a:xfrm flipV="1">
          <a:off x="8750300" y="98590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42545</xdr:rowOff>
    </xdr:from>
    <xdr:ext cx="598170" cy="258445"/>
    <xdr:sp macro="" textlink="">
      <xdr:nvSpPr>
        <xdr:cNvPr id="348" name="テキスト ボックス 347"/>
        <xdr:cNvSpPr txBox="1"/>
      </xdr:nvSpPr>
      <xdr:spPr>
        <a:xfrm>
          <a:off x="9339580" y="9986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107315</xdr:rowOff>
    </xdr:from>
    <xdr:to xmlns:xdr="http://schemas.openxmlformats.org/drawingml/2006/spreadsheetDrawing">
      <xdr:col>45</xdr:col>
      <xdr:colOff>177800</xdr:colOff>
      <xdr:row>57</xdr:row>
      <xdr:rowOff>114935</xdr:rowOff>
    </xdr:to>
    <xdr:cxnSp macro="">
      <xdr:nvCxnSpPr>
        <xdr:cNvPr id="349" name="直線コネクタ 348"/>
        <xdr:cNvCxnSpPr/>
      </xdr:nvCxnSpPr>
      <xdr:spPr>
        <a:xfrm>
          <a:off x="7861300" y="98799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46355</xdr:rowOff>
    </xdr:from>
    <xdr:ext cx="598170" cy="259080"/>
    <xdr:sp macro="" textlink="">
      <xdr:nvSpPr>
        <xdr:cNvPr id="351" name="テキスト ボックス 350"/>
        <xdr:cNvSpPr txBox="1"/>
      </xdr:nvSpPr>
      <xdr:spPr>
        <a:xfrm>
          <a:off x="8450580" y="9990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107315</xdr:rowOff>
    </xdr:from>
    <xdr:to xmlns:xdr="http://schemas.openxmlformats.org/drawingml/2006/spreadsheetDrawing">
      <xdr:col>41</xdr:col>
      <xdr:colOff>50800</xdr:colOff>
      <xdr:row>57</xdr:row>
      <xdr:rowOff>113030</xdr:rowOff>
    </xdr:to>
    <xdr:cxnSp macro="">
      <xdr:nvCxnSpPr>
        <xdr:cNvPr id="352" name="直線コネクタ 351"/>
        <xdr:cNvCxnSpPr/>
      </xdr:nvCxnSpPr>
      <xdr:spPr>
        <a:xfrm flipV="1">
          <a:off x="6972300" y="98799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29210</xdr:rowOff>
    </xdr:from>
    <xdr:ext cx="598170" cy="258445"/>
    <xdr:sp macro="" textlink="">
      <xdr:nvSpPr>
        <xdr:cNvPr id="354" name="テキスト ボックス 353"/>
        <xdr:cNvSpPr txBox="1"/>
      </xdr:nvSpPr>
      <xdr:spPr>
        <a:xfrm>
          <a:off x="7561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53340</xdr:rowOff>
    </xdr:from>
    <xdr:ext cx="598170" cy="258445"/>
    <xdr:sp macro="" textlink="">
      <xdr:nvSpPr>
        <xdr:cNvPr id="356" name="テキスト ボックス 355"/>
        <xdr:cNvSpPr txBox="1"/>
      </xdr:nvSpPr>
      <xdr:spPr>
        <a:xfrm>
          <a:off x="6672580" y="9997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164465</xdr:rowOff>
    </xdr:from>
    <xdr:to xmlns:xdr="http://schemas.openxmlformats.org/drawingml/2006/spreadsheetDrawing">
      <xdr:col>55</xdr:col>
      <xdr:colOff>50800</xdr:colOff>
      <xdr:row>58</xdr:row>
      <xdr:rowOff>94615</xdr:rowOff>
    </xdr:to>
    <xdr:sp macro="" textlink="">
      <xdr:nvSpPr>
        <xdr:cNvPr id="362" name="楕円 361"/>
        <xdr:cNvSpPr/>
      </xdr:nvSpPr>
      <xdr:spPr>
        <a:xfrm>
          <a:off x="10426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143510</xdr:rowOff>
    </xdr:from>
    <xdr:ext cx="598805" cy="258445"/>
    <xdr:sp macro="" textlink="">
      <xdr:nvSpPr>
        <xdr:cNvPr id="363" name="普通建設事業費該当値テキスト"/>
        <xdr:cNvSpPr txBox="1"/>
      </xdr:nvSpPr>
      <xdr:spPr>
        <a:xfrm>
          <a:off x="10528300" y="9916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64" name="楕円 363"/>
        <xdr:cNvSpPr/>
      </xdr:nvSpPr>
      <xdr:spPr>
        <a:xfrm>
          <a:off x="958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153035</xdr:rowOff>
    </xdr:from>
    <xdr:ext cx="598170" cy="259080"/>
    <xdr:sp macro="" textlink="">
      <xdr:nvSpPr>
        <xdr:cNvPr id="365" name="テキスト ボックス 364"/>
        <xdr:cNvSpPr txBox="1"/>
      </xdr:nvSpPr>
      <xdr:spPr>
        <a:xfrm>
          <a:off x="9339580" y="9582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64135</xdr:rowOff>
    </xdr:from>
    <xdr:to xmlns:xdr="http://schemas.openxmlformats.org/drawingml/2006/spreadsheetDrawing">
      <xdr:col>46</xdr:col>
      <xdr:colOff>38100</xdr:colOff>
      <xdr:row>57</xdr:row>
      <xdr:rowOff>166370</xdr:rowOff>
    </xdr:to>
    <xdr:sp macro="" textlink="">
      <xdr:nvSpPr>
        <xdr:cNvPr id="366" name="楕円 365"/>
        <xdr:cNvSpPr/>
      </xdr:nvSpPr>
      <xdr:spPr>
        <a:xfrm>
          <a:off x="8699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10795</xdr:rowOff>
    </xdr:from>
    <xdr:ext cx="598170" cy="258445"/>
    <xdr:sp macro="" textlink="">
      <xdr:nvSpPr>
        <xdr:cNvPr id="367" name="テキスト ボックス 366"/>
        <xdr:cNvSpPr txBox="1"/>
      </xdr:nvSpPr>
      <xdr:spPr>
        <a:xfrm>
          <a:off x="8450580" y="9611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68" name="楕円 367"/>
        <xdr:cNvSpPr/>
      </xdr:nvSpPr>
      <xdr:spPr>
        <a:xfrm>
          <a:off x="7810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3175</xdr:rowOff>
    </xdr:from>
    <xdr:ext cx="598170" cy="259080"/>
    <xdr:sp macro="" textlink="">
      <xdr:nvSpPr>
        <xdr:cNvPr id="369" name="テキスト ボックス 368"/>
        <xdr:cNvSpPr txBox="1"/>
      </xdr:nvSpPr>
      <xdr:spPr>
        <a:xfrm>
          <a:off x="7561580" y="9604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62230</xdr:rowOff>
    </xdr:from>
    <xdr:to xmlns:xdr="http://schemas.openxmlformats.org/drawingml/2006/spreadsheetDrawing">
      <xdr:col>36</xdr:col>
      <xdr:colOff>165100</xdr:colOff>
      <xdr:row>57</xdr:row>
      <xdr:rowOff>163830</xdr:rowOff>
    </xdr:to>
    <xdr:sp macro="" textlink="">
      <xdr:nvSpPr>
        <xdr:cNvPr id="370" name="楕円 369"/>
        <xdr:cNvSpPr/>
      </xdr:nvSpPr>
      <xdr:spPr>
        <a:xfrm>
          <a:off x="6921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8890</xdr:rowOff>
    </xdr:from>
    <xdr:ext cx="598170" cy="258445"/>
    <xdr:sp macro="" textlink="">
      <xdr:nvSpPr>
        <xdr:cNvPr id="371" name="テキスト ボックス 370"/>
        <xdr:cNvSpPr txBox="1"/>
      </xdr:nvSpPr>
      <xdr:spPr>
        <a:xfrm>
          <a:off x="6672580" y="9610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40640</xdr:rowOff>
    </xdr:from>
    <xdr:to xmlns:xdr="http://schemas.openxmlformats.org/drawingml/2006/spreadsheetDrawing">
      <xdr:col>55</xdr:col>
      <xdr:colOff>0</xdr:colOff>
      <xdr:row>79</xdr:row>
      <xdr:rowOff>67945</xdr:rowOff>
    </xdr:to>
    <xdr:cxnSp macro="">
      <xdr:nvCxnSpPr>
        <xdr:cNvPr id="402" name="直線コネクタ 401"/>
        <xdr:cNvCxnSpPr/>
      </xdr:nvCxnSpPr>
      <xdr:spPr>
        <a:xfrm>
          <a:off x="9639300" y="135851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03" name="普通建設事業費 （ うち新規整備　）平均値テキスト"/>
        <xdr:cNvSpPr txBox="1"/>
      </xdr:nvSpPr>
      <xdr:spPr>
        <a:xfrm>
          <a:off x="10528300" y="1336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40640</xdr:rowOff>
    </xdr:from>
    <xdr:to xmlns:xdr="http://schemas.openxmlformats.org/drawingml/2006/spreadsheetDrawing">
      <xdr:col>50</xdr:col>
      <xdr:colOff>114300</xdr:colOff>
      <xdr:row>79</xdr:row>
      <xdr:rowOff>50800</xdr:rowOff>
    </xdr:to>
    <xdr:cxnSp macro="">
      <xdr:nvCxnSpPr>
        <xdr:cNvPr id="405" name="直線コネクタ 404"/>
        <xdr:cNvCxnSpPr/>
      </xdr:nvCxnSpPr>
      <xdr:spPr>
        <a:xfrm flipV="1">
          <a:off x="8750300" y="135851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4035" cy="259080"/>
    <xdr:sp macro="" textlink="">
      <xdr:nvSpPr>
        <xdr:cNvPr id="407" name="テキスト ボックス 406"/>
        <xdr:cNvSpPr txBox="1"/>
      </xdr:nvSpPr>
      <xdr:spPr>
        <a:xfrm>
          <a:off x="9371965" y="1328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159385</xdr:rowOff>
    </xdr:from>
    <xdr:to xmlns:xdr="http://schemas.openxmlformats.org/drawingml/2006/spreadsheetDrawing">
      <xdr:col>45</xdr:col>
      <xdr:colOff>177800</xdr:colOff>
      <xdr:row>79</xdr:row>
      <xdr:rowOff>50800</xdr:rowOff>
    </xdr:to>
    <xdr:cxnSp macro="">
      <xdr:nvCxnSpPr>
        <xdr:cNvPr id="408" name="直線コネクタ 407"/>
        <xdr:cNvCxnSpPr/>
      </xdr:nvCxnSpPr>
      <xdr:spPr>
        <a:xfrm>
          <a:off x="7861300" y="1353248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92710</xdr:rowOff>
    </xdr:from>
    <xdr:ext cx="534035" cy="259080"/>
    <xdr:sp macro="" textlink="">
      <xdr:nvSpPr>
        <xdr:cNvPr id="410" name="テキスト ボックス 409"/>
        <xdr:cNvSpPr txBox="1"/>
      </xdr:nvSpPr>
      <xdr:spPr>
        <a:xfrm>
          <a:off x="8482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116205</xdr:rowOff>
    </xdr:from>
    <xdr:to xmlns:xdr="http://schemas.openxmlformats.org/drawingml/2006/spreadsheetDrawing">
      <xdr:col>41</xdr:col>
      <xdr:colOff>50800</xdr:colOff>
      <xdr:row>78</xdr:row>
      <xdr:rowOff>159385</xdr:rowOff>
    </xdr:to>
    <xdr:cxnSp macro="">
      <xdr:nvCxnSpPr>
        <xdr:cNvPr id="411" name="直線コネクタ 410"/>
        <xdr:cNvCxnSpPr/>
      </xdr:nvCxnSpPr>
      <xdr:spPr>
        <a:xfrm>
          <a:off x="6972300" y="134893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53975</xdr:rowOff>
    </xdr:from>
    <xdr:ext cx="534035" cy="258445"/>
    <xdr:sp macro="" textlink="">
      <xdr:nvSpPr>
        <xdr:cNvPr id="413" name="テキスト ボックス 412"/>
        <xdr:cNvSpPr txBox="1"/>
      </xdr:nvSpPr>
      <xdr:spPr>
        <a:xfrm>
          <a:off x="7593965" y="1359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56515</xdr:rowOff>
    </xdr:from>
    <xdr:ext cx="534035" cy="258445"/>
    <xdr:sp macro="" textlink="">
      <xdr:nvSpPr>
        <xdr:cNvPr id="415" name="テキスト ボックス 414"/>
        <xdr:cNvSpPr txBox="1"/>
      </xdr:nvSpPr>
      <xdr:spPr>
        <a:xfrm>
          <a:off x="6704965" y="13601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17780</xdr:rowOff>
    </xdr:from>
    <xdr:to xmlns:xdr="http://schemas.openxmlformats.org/drawingml/2006/spreadsheetDrawing">
      <xdr:col>55</xdr:col>
      <xdr:colOff>50800</xdr:colOff>
      <xdr:row>79</xdr:row>
      <xdr:rowOff>118745</xdr:rowOff>
    </xdr:to>
    <xdr:sp macro="" textlink="">
      <xdr:nvSpPr>
        <xdr:cNvPr id="421" name="楕円 420"/>
        <xdr:cNvSpPr/>
      </xdr:nvSpPr>
      <xdr:spPr>
        <a:xfrm>
          <a:off x="10426700" y="13562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121920</xdr:rowOff>
    </xdr:from>
    <xdr:ext cx="534670" cy="258445"/>
    <xdr:sp macro="" textlink="">
      <xdr:nvSpPr>
        <xdr:cNvPr id="422" name="普通建設事業費 （ うち新規整備　）該当値テキスト"/>
        <xdr:cNvSpPr txBox="1"/>
      </xdr:nvSpPr>
      <xdr:spPr>
        <a:xfrm>
          <a:off x="10528300" y="13495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160655</xdr:rowOff>
    </xdr:from>
    <xdr:to xmlns:xdr="http://schemas.openxmlformats.org/drawingml/2006/spreadsheetDrawing">
      <xdr:col>50</xdr:col>
      <xdr:colOff>165100</xdr:colOff>
      <xdr:row>79</xdr:row>
      <xdr:rowOff>90805</xdr:rowOff>
    </xdr:to>
    <xdr:sp macro="" textlink="">
      <xdr:nvSpPr>
        <xdr:cNvPr id="423" name="楕円 422"/>
        <xdr:cNvSpPr/>
      </xdr:nvSpPr>
      <xdr:spPr>
        <a:xfrm>
          <a:off x="9588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81915</xdr:rowOff>
    </xdr:from>
    <xdr:ext cx="534035" cy="259080"/>
    <xdr:sp macro="" textlink="">
      <xdr:nvSpPr>
        <xdr:cNvPr id="424" name="テキスト ボックス 423"/>
        <xdr:cNvSpPr txBox="1"/>
      </xdr:nvSpPr>
      <xdr:spPr>
        <a:xfrm>
          <a:off x="9371965" y="13626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171450</xdr:rowOff>
    </xdr:from>
    <xdr:to xmlns:xdr="http://schemas.openxmlformats.org/drawingml/2006/spreadsheetDrawing">
      <xdr:col>46</xdr:col>
      <xdr:colOff>38100</xdr:colOff>
      <xdr:row>79</xdr:row>
      <xdr:rowOff>101600</xdr:rowOff>
    </xdr:to>
    <xdr:sp macro="" textlink="">
      <xdr:nvSpPr>
        <xdr:cNvPr id="425" name="楕円 424"/>
        <xdr:cNvSpPr/>
      </xdr:nvSpPr>
      <xdr:spPr>
        <a:xfrm>
          <a:off x="8699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92710</xdr:rowOff>
    </xdr:from>
    <xdr:ext cx="534035" cy="259080"/>
    <xdr:sp macro="" textlink="">
      <xdr:nvSpPr>
        <xdr:cNvPr id="426" name="テキスト ボックス 425"/>
        <xdr:cNvSpPr txBox="1"/>
      </xdr:nvSpPr>
      <xdr:spPr>
        <a:xfrm>
          <a:off x="8482965" y="1363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109220</xdr:rowOff>
    </xdr:from>
    <xdr:to xmlns:xdr="http://schemas.openxmlformats.org/drawingml/2006/spreadsheetDrawing">
      <xdr:col>41</xdr:col>
      <xdr:colOff>101600</xdr:colOff>
      <xdr:row>79</xdr:row>
      <xdr:rowOff>38735</xdr:rowOff>
    </xdr:to>
    <xdr:sp macro="" textlink="">
      <xdr:nvSpPr>
        <xdr:cNvPr id="427" name="楕円 426"/>
        <xdr:cNvSpPr/>
      </xdr:nvSpPr>
      <xdr:spPr>
        <a:xfrm>
          <a:off x="7810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77</xdr:row>
      <xdr:rowOff>55245</xdr:rowOff>
    </xdr:from>
    <xdr:ext cx="598170" cy="258445"/>
    <xdr:sp macro="" textlink="">
      <xdr:nvSpPr>
        <xdr:cNvPr id="428" name="テキスト ボックス 427"/>
        <xdr:cNvSpPr txBox="1"/>
      </xdr:nvSpPr>
      <xdr:spPr>
        <a:xfrm>
          <a:off x="7561580" y="13256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29" name="楕円 428"/>
        <xdr:cNvSpPr/>
      </xdr:nvSpPr>
      <xdr:spPr>
        <a:xfrm>
          <a:off x="6921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77</xdr:row>
      <xdr:rowOff>12065</xdr:rowOff>
    </xdr:from>
    <xdr:ext cx="598170" cy="259080"/>
    <xdr:sp macro="" textlink="">
      <xdr:nvSpPr>
        <xdr:cNvPr id="430" name="テキスト ボックス 429"/>
        <xdr:cNvSpPr txBox="1"/>
      </xdr:nvSpPr>
      <xdr:spPr>
        <a:xfrm>
          <a:off x="6672580" y="13213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62230</xdr:rowOff>
    </xdr:from>
    <xdr:to xmlns:xdr="http://schemas.openxmlformats.org/drawingml/2006/spreadsheetDrawing">
      <xdr:col>55</xdr:col>
      <xdr:colOff>0</xdr:colOff>
      <xdr:row>98</xdr:row>
      <xdr:rowOff>77470</xdr:rowOff>
    </xdr:to>
    <xdr:cxnSp macro="">
      <xdr:nvCxnSpPr>
        <xdr:cNvPr id="461" name="直線コネクタ 460"/>
        <xdr:cNvCxnSpPr/>
      </xdr:nvCxnSpPr>
      <xdr:spPr>
        <a:xfrm>
          <a:off x="9639300" y="168643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58445"/>
    <xdr:sp macro="" textlink="">
      <xdr:nvSpPr>
        <xdr:cNvPr id="462" name="普通建設事業費 （ うち更新整備　）平均値テキスト"/>
        <xdr:cNvSpPr txBox="1"/>
      </xdr:nvSpPr>
      <xdr:spPr>
        <a:xfrm>
          <a:off x="10528300" y="16674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156845</xdr:rowOff>
    </xdr:from>
    <xdr:to xmlns:xdr="http://schemas.openxmlformats.org/drawingml/2006/spreadsheetDrawing">
      <xdr:col>50</xdr:col>
      <xdr:colOff>114300</xdr:colOff>
      <xdr:row>98</xdr:row>
      <xdr:rowOff>62230</xdr:rowOff>
    </xdr:to>
    <xdr:cxnSp macro="">
      <xdr:nvCxnSpPr>
        <xdr:cNvPr id="464" name="直線コネクタ 463"/>
        <xdr:cNvCxnSpPr/>
      </xdr:nvCxnSpPr>
      <xdr:spPr>
        <a:xfrm>
          <a:off x="8750300" y="1678749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137160</xdr:rowOff>
    </xdr:from>
    <xdr:ext cx="598170" cy="259080"/>
    <xdr:sp macro="" textlink="">
      <xdr:nvSpPr>
        <xdr:cNvPr id="466" name="テキスト ボックス 465"/>
        <xdr:cNvSpPr txBox="1"/>
      </xdr:nvSpPr>
      <xdr:spPr>
        <a:xfrm>
          <a:off x="9339580" y="16939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156845</xdr:rowOff>
    </xdr:from>
    <xdr:to xmlns:xdr="http://schemas.openxmlformats.org/drawingml/2006/spreadsheetDrawing">
      <xdr:col>45</xdr:col>
      <xdr:colOff>177800</xdr:colOff>
      <xdr:row>98</xdr:row>
      <xdr:rowOff>29845</xdr:rowOff>
    </xdr:to>
    <xdr:cxnSp macro="">
      <xdr:nvCxnSpPr>
        <xdr:cNvPr id="467" name="直線コネクタ 466"/>
        <xdr:cNvCxnSpPr/>
      </xdr:nvCxnSpPr>
      <xdr:spPr>
        <a:xfrm flipV="1">
          <a:off x="7861300" y="167874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149860</xdr:rowOff>
    </xdr:from>
    <xdr:ext cx="598170" cy="259080"/>
    <xdr:sp macro="" textlink="">
      <xdr:nvSpPr>
        <xdr:cNvPr id="469" name="テキスト ボックス 468"/>
        <xdr:cNvSpPr txBox="1"/>
      </xdr:nvSpPr>
      <xdr:spPr>
        <a:xfrm>
          <a:off x="8450580" y="16951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29845</xdr:rowOff>
    </xdr:from>
    <xdr:to xmlns:xdr="http://schemas.openxmlformats.org/drawingml/2006/spreadsheetDrawing">
      <xdr:col>41</xdr:col>
      <xdr:colOff>50800</xdr:colOff>
      <xdr:row>98</xdr:row>
      <xdr:rowOff>50800</xdr:rowOff>
    </xdr:to>
    <xdr:cxnSp macro="">
      <xdr:nvCxnSpPr>
        <xdr:cNvPr id="470" name="直線コネクタ 469"/>
        <xdr:cNvCxnSpPr/>
      </xdr:nvCxnSpPr>
      <xdr:spPr>
        <a:xfrm flipV="1">
          <a:off x="6972300" y="168319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116205</xdr:rowOff>
    </xdr:from>
    <xdr:ext cx="598170" cy="259080"/>
    <xdr:sp macro="" textlink="">
      <xdr:nvSpPr>
        <xdr:cNvPr id="472" name="テキスト ボックス 471"/>
        <xdr:cNvSpPr txBox="1"/>
      </xdr:nvSpPr>
      <xdr:spPr>
        <a:xfrm>
          <a:off x="7561580" y="16918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157480</xdr:rowOff>
    </xdr:from>
    <xdr:ext cx="598170" cy="258445"/>
    <xdr:sp macro="" textlink="">
      <xdr:nvSpPr>
        <xdr:cNvPr id="474" name="テキスト ボックス 473"/>
        <xdr:cNvSpPr txBox="1"/>
      </xdr:nvSpPr>
      <xdr:spPr>
        <a:xfrm>
          <a:off x="6672580" y="16959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26670</xdr:rowOff>
    </xdr:from>
    <xdr:to xmlns:xdr="http://schemas.openxmlformats.org/drawingml/2006/spreadsheetDrawing">
      <xdr:col>55</xdr:col>
      <xdr:colOff>50800</xdr:colOff>
      <xdr:row>98</xdr:row>
      <xdr:rowOff>128270</xdr:rowOff>
    </xdr:to>
    <xdr:sp macro="" textlink="">
      <xdr:nvSpPr>
        <xdr:cNvPr id="480" name="楕円 479"/>
        <xdr:cNvSpPr/>
      </xdr:nvSpPr>
      <xdr:spPr>
        <a:xfrm>
          <a:off x="10426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5080</xdr:rowOff>
    </xdr:from>
    <xdr:ext cx="598805" cy="259080"/>
    <xdr:sp macro="" textlink="">
      <xdr:nvSpPr>
        <xdr:cNvPr id="481" name="普通建設事業費 （ うち更新整備　）該当値テキスト"/>
        <xdr:cNvSpPr txBox="1"/>
      </xdr:nvSpPr>
      <xdr:spPr>
        <a:xfrm>
          <a:off x="10528300" y="16807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11430</xdr:rowOff>
    </xdr:from>
    <xdr:to xmlns:xdr="http://schemas.openxmlformats.org/drawingml/2006/spreadsheetDrawing">
      <xdr:col>50</xdr:col>
      <xdr:colOff>165100</xdr:colOff>
      <xdr:row>98</xdr:row>
      <xdr:rowOff>113030</xdr:rowOff>
    </xdr:to>
    <xdr:sp macro="" textlink="">
      <xdr:nvSpPr>
        <xdr:cNvPr id="482" name="楕円 481"/>
        <xdr:cNvSpPr/>
      </xdr:nvSpPr>
      <xdr:spPr>
        <a:xfrm>
          <a:off x="9588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129540</xdr:rowOff>
    </xdr:from>
    <xdr:ext cx="598170" cy="259080"/>
    <xdr:sp macro="" textlink="">
      <xdr:nvSpPr>
        <xdr:cNvPr id="483" name="テキスト ボックス 482"/>
        <xdr:cNvSpPr txBox="1"/>
      </xdr:nvSpPr>
      <xdr:spPr>
        <a:xfrm>
          <a:off x="9339580" y="16588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106045</xdr:rowOff>
    </xdr:from>
    <xdr:to xmlns:xdr="http://schemas.openxmlformats.org/drawingml/2006/spreadsheetDrawing">
      <xdr:col>46</xdr:col>
      <xdr:colOff>38100</xdr:colOff>
      <xdr:row>98</xdr:row>
      <xdr:rowOff>36195</xdr:rowOff>
    </xdr:to>
    <xdr:sp macro="" textlink="">
      <xdr:nvSpPr>
        <xdr:cNvPr id="484" name="楕円 483"/>
        <xdr:cNvSpPr/>
      </xdr:nvSpPr>
      <xdr:spPr>
        <a:xfrm>
          <a:off x="8699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52705</xdr:rowOff>
    </xdr:from>
    <xdr:ext cx="598170" cy="258445"/>
    <xdr:sp macro="" textlink="">
      <xdr:nvSpPr>
        <xdr:cNvPr id="485" name="テキスト ボックス 484"/>
        <xdr:cNvSpPr txBox="1"/>
      </xdr:nvSpPr>
      <xdr:spPr>
        <a:xfrm>
          <a:off x="8450580" y="16511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150495</xdr:rowOff>
    </xdr:from>
    <xdr:to xmlns:xdr="http://schemas.openxmlformats.org/drawingml/2006/spreadsheetDrawing">
      <xdr:col>41</xdr:col>
      <xdr:colOff>101600</xdr:colOff>
      <xdr:row>98</xdr:row>
      <xdr:rowOff>80645</xdr:rowOff>
    </xdr:to>
    <xdr:sp macro="" textlink="">
      <xdr:nvSpPr>
        <xdr:cNvPr id="486" name="楕円 485"/>
        <xdr:cNvSpPr/>
      </xdr:nvSpPr>
      <xdr:spPr>
        <a:xfrm>
          <a:off x="7810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97790</xdr:rowOff>
    </xdr:from>
    <xdr:ext cx="598170" cy="258445"/>
    <xdr:sp macro="" textlink="">
      <xdr:nvSpPr>
        <xdr:cNvPr id="487" name="テキスト ボックス 486"/>
        <xdr:cNvSpPr txBox="1"/>
      </xdr:nvSpPr>
      <xdr:spPr>
        <a:xfrm>
          <a:off x="7561580" y="16556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88" name="楕円 487"/>
        <xdr:cNvSpPr/>
      </xdr:nvSpPr>
      <xdr:spPr>
        <a:xfrm>
          <a:off x="6921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118110</xdr:rowOff>
    </xdr:from>
    <xdr:ext cx="598170" cy="259080"/>
    <xdr:sp macro="" textlink="">
      <xdr:nvSpPr>
        <xdr:cNvPr id="489" name="テキスト ボックス 488"/>
        <xdr:cNvSpPr txBox="1"/>
      </xdr:nvSpPr>
      <xdr:spPr>
        <a:xfrm>
          <a:off x="6672580" y="1657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5165" cy="259080"/>
    <xdr:sp macro="" textlink="">
      <xdr:nvSpPr>
        <xdr:cNvPr id="509" name="テキスト ボックス 508"/>
        <xdr:cNvSpPr txBox="1"/>
      </xdr:nvSpPr>
      <xdr:spPr>
        <a:xfrm>
          <a:off x="11760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1" name="テキスト ボックス 510"/>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8445"/>
    <xdr:sp macro="" textlink="">
      <xdr:nvSpPr>
        <xdr:cNvPr id="514" name="災害復旧事業費最小値テキスト"/>
        <xdr:cNvSpPr txBox="1"/>
      </xdr:nvSpPr>
      <xdr:spPr>
        <a:xfrm>
          <a:off x="16370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8445"/>
    <xdr:sp macro="" textlink="">
      <xdr:nvSpPr>
        <xdr:cNvPr id="516" name="災害復旧事業費最大値テキスト"/>
        <xdr:cNvSpPr txBox="1"/>
      </xdr:nvSpPr>
      <xdr:spPr>
        <a:xfrm>
          <a:off x="16370300" y="5073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17780</xdr:rowOff>
    </xdr:from>
    <xdr:to xmlns:xdr="http://schemas.openxmlformats.org/drawingml/2006/spreadsheetDrawing">
      <xdr:col>85</xdr:col>
      <xdr:colOff>127000</xdr:colOff>
      <xdr:row>39</xdr:row>
      <xdr:rowOff>19050</xdr:rowOff>
    </xdr:to>
    <xdr:cxnSp macro="">
      <xdr:nvCxnSpPr>
        <xdr:cNvPr id="518" name="直線コネクタ 517"/>
        <xdr:cNvCxnSpPr/>
      </xdr:nvCxnSpPr>
      <xdr:spPr>
        <a:xfrm flipV="1">
          <a:off x="15481300" y="67043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8445"/>
    <xdr:sp macro="" textlink="">
      <xdr:nvSpPr>
        <xdr:cNvPr id="519" name="災害復旧事業費平均値テキスト"/>
        <xdr:cNvSpPr txBox="1"/>
      </xdr:nvSpPr>
      <xdr:spPr>
        <a:xfrm>
          <a:off x="16370300" y="6499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17780</xdr:rowOff>
    </xdr:from>
    <xdr:to xmlns:xdr="http://schemas.openxmlformats.org/drawingml/2006/spreadsheetDrawing">
      <xdr:col>81</xdr:col>
      <xdr:colOff>50800</xdr:colOff>
      <xdr:row>39</xdr:row>
      <xdr:rowOff>19050</xdr:rowOff>
    </xdr:to>
    <xdr:cxnSp macro="">
      <xdr:nvCxnSpPr>
        <xdr:cNvPr id="521" name="直線コネクタ 520"/>
        <xdr:cNvCxnSpPr/>
      </xdr:nvCxnSpPr>
      <xdr:spPr>
        <a:xfrm>
          <a:off x="14592300" y="6704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34035" cy="258445"/>
    <xdr:sp macro="" textlink="">
      <xdr:nvSpPr>
        <xdr:cNvPr id="523" name="テキスト ボックス 522"/>
        <xdr:cNvSpPr txBox="1"/>
      </xdr:nvSpPr>
      <xdr:spPr>
        <a:xfrm>
          <a:off x="15213965" y="642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17780</xdr:rowOff>
    </xdr:from>
    <xdr:to xmlns:xdr="http://schemas.openxmlformats.org/drawingml/2006/spreadsheetDrawing">
      <xdr:col>76</xdr:col>
      <xdr:colOff>114300</xdr:colOff>
      <xdr:row>39</xdr:row>
      <xdr:rowOff>21590</xdr:rowOff>
    </xdr:to>
    <xdr:cxnSp macro="">
      <xdr:nvCxnSpPr>
        <xdr:cNvPr id="524" name="直線コネクタ 523"/>
        <xdr:cNvCxnSpPr/>
      </xdr:nvCxnSpPr>
      <xdr:spPr>
        <a:xfrm flipV="1">
          <a:off x="13703300" y="67043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4035" cy="259080"/>
    <xdr:sp macro="" textlink="">
      <xdr:nvSpPr>
        <xdr:cNvPr id="526" name="テキスト ボックス 525"/>
        <xdr:cNvSpPr txBox="1"/>
      </xdr:nvSpPr>
      <xdr:spPr>
        <a:xfrm>
          <a:off x="14324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3810</xdr:rowOff>
    </xdr:from>
    <xdr:to xmlns:xdr="http://schemas.openxmlformats.org/drawingml/2006/spreadsheetDrawing">
      <xdr:col>71</xdr:col>
      <xdr:colOff>177800</xdr:colOff>
      <xdr:row>39</xdr:row>
      <xdr:rowOff>21590</xdr:rowOff>
    </xdr:to>
    <xdr:cxnSp macro="">
      <xdr:nvCxnSpPr>
        <xdr:cNvPr id="527" name="直線コネクタ 526"/>
        <xdr:cNvCxnSpPr/>
      </xdr:nvCxnSpPr>
      <xdr:spPr>
        <a:xfrm>
          <a:off x="12814300" y="66903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4035" cy="259080"/>
    <xdr:sp macro="" textlink="">
      <xdr:nvSpPr>
        <xdr:cNvPr id="529" name="テキスト ボックス 528"/>
        <xdr:cNvSpPr txBox="1"/>
      </xdr:nvSpPr>
      <xdr:spPr>
        <a:xfrm>
          <a:off x="13435965"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57150</xdr:rowOff>
    </xdr:from>
    <xdr:ext cx="534035" cy="259080"/>
    <xdr:sp macro="" textlink="">
      <xdr:nvSpPr>
        <xdr:cNvPr id="531" name="テキスト ボックス 530"/>
        <xdr:cNvSpPr txBox="1"/>
      </xdr:nvSpPr>
      <xdr:spPr>
        <a:xfrm>
          <a:off x="12546965" y="674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138430</xdr:rowOff>
    </xdr:from>
    <xdr:to xmlns:xdr="http://schemas.openxmlformats.org/drawingml/2006/spreadsheetDrawing">
      <xdr:col>85</xdr:col>
      <xdr:colOff>177800</xdr:colOff>
      <xdr:row>39</xdr:row>
      <xdr:rowOff>68580</xdr:rowOff>
    </xdr:to>
    <xdr:sp macro="" textlink="">
      <xdr:nvSpPr>
        <xdr:cNvPr id="537" name="楕円 536"/>
        <xdr:cNvSpPr/>
      </xdr:nvSpPr>
      <xdr:spPr>
        <a:xfrm>
          <a:off x="16268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534670" cy="258445"/>
    <xdr:sp macro="" textlink="">
      <xdr:nvSpPr>
        <xdr:cNvPr id="538" name="災害復旧事業費該当値テキスト"/>
        <xdr:cNvSpPr txBox="1"/>
      </xdr:nvSpPr>
      <xdr:spPr>
        <a:xfrm>
          <a:off x="16370300" y="6626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139700</xdr:rowOff>
    </xdr:from>
    <xdr:to xmlns:xdr="http://schemas.openxmlformats.org/drawingml/2006/spreadsheetDrawing">
      <xdr:col>81</xdr:col>
      <xdr:colOff>101600</xdr:colOff>
      <xdr:row>39</xdr:row>
      <xdr:rowOff>69850</xdr:rowOff>
    </xdr:to>
    <xdr:sp macro="" textlink="">
      <xdr:nvSpPr>
        <xdr:cNvPr id="539" name="楕円 538"/>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60960</xdr:rowOff>
    </xdr:from>
    <xdr:ext cx="534035" cy="259080"/>
    <xdr:sp macro="" textlink="">
      <xdr:nvSpPr>
        <xdr:cNvPr id="540" name="テキスト ボックス 539"/>
        <xdr:cNvSpPr txBox="1"/>
      </xdr:nvSpPr>
      <xdr:spPr>
        <a:xfrm>
          <a:off x="15213965" y="674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137795</xdr:rowOff>
    </xdr:from>
    <xdr:to xmlns:xdr="http://schemas.openxmlformats.org/drawingml/2006/spreadsheetDrawing">
      <xdr:col>76</xdr:col>
      <xdr:colOff>165100</xdr:colOff>
      <xdr:row>39</xdr:row>
      <xdr:rowOff>67945</xdr:rowOff>
    </xdr:to>
    <xdr:sp macro="" textlink="">
      <xdr:nvSpPr>
        <xdr:cNvPr id="541" name="楕円 540"/>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59055</xdr:rowOff>
    </xdr:from>
    <xdr:ext cx="534035" cy="259080"/>
    <xdr:sp macro="" textlink="">
      <xdr:nvSpPr>
        <xdr:cNvPr id="542" name="テキスト ボックス 541"/>
        <xdr:cNvSpPr txBox="1"/>
      </xdr:nvSpPr>
      <xdr:spPr>
        <a:xfrm>
          <a:off x="14324965" y="674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142240</xdr:rowOff>
    </xdr:from>
    <xdr:to xmlns:xdr="http://schemas.openxmlformats.org/drawingml/2006/spreadsheetDrawing">
      <xdr:col>72</xdr:col>
      <xdr:colOff>38100</xdr:colOff>
      <xdr:row>39</xdr:row>
      <xdr:rowOff>72390</xdr:rowOff>
    </xdr:to>
    <xdr:sp macro="" textlink="">
      <xdr:nvSpPr>
        <xdr:cNvPr id="543" name="楕円 542"/>
        <xdr:cNvSpPr/>
      </xdr:nvSpPr>
      <xdr:spPr>
        <a:xfrm>
          <a:off x="13652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63500</xdr:rowOff>
    </xdr:from>
    <xdr:ext cx="534035" cy="258445"/>
    <xdr:sp macro="" textlink="">
      <xdr:nvSpPr>
        <xdr:cNvPr id="544" name="テキスト ボックス 543"/>
        <xdr:cNvSpPr txBox="1"/>
      </xdr:nvSpPr>
      <xdr:spPr>
        <a:xfrm>
          <a:off x="13435965" y="6750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124460</xdr:rowOff>
    </xdr:from>
    <xdr:to xmlns:xdr="http://schemas.openxmlformats.org/drawingml/2006/spreadsheetDrawing">
      <xdr:col>67</xdr:col>
      <xdr:colOff>101600</xdr:colOff>
      <xdr:row>39</xdr:row>
      <xdr:rowOff>54610</xdr:rowOff>
    </xdr:to>
    <xdr:sp macro="" textlink="">
      <xdr:nvSpPr>
        <xdr:cNvPr id="545" name="楕円 544"/>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71120</xdr:rowOff>
    </xdr:from>
    <xdr:ext cx="534035" cy="259080"/>
    <xdr:sp macro="" textlink="">
      <xdr:nvSpPr>
        <xdr:cNvPr id="546" name="テキスト ボックス 545"/>
        <xdr:cNvSpPr txBox="1"/>
      </xdr:nvSpPr>
      <xdr:spPr>
        <a:xfrm>
          <a:off x="12546965" y="641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725" cy="259080"/>
    <xdr:sp macro="" textlink="">
      <xdr:nvSpPr>
        <xdr:cNvPr id="560" name="テキスト ボックス 559"/>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62" name="テキスト ボックス 561"/>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725" cy="259080"/>
    <xdr:sp macro="" textlink="">
      <xdr:nvSpPr>
        <xdr:cNvPr id="564" name="テキスト ボックス 563"/>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725" cy="259080"/>
    <xdr:sp macro="" textlink="">
      <xdr:nvSpPr>
        <xdr:cNvPr id="566" name="テキスト ボックス 565"/>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8445"/>
    <xdr:sp macro="" textlink="">
      <xdr:nvSpPr>
        <xdr:cNvPr id="580" name="テキスト ボックス 579"/>
        <xdr:cNvSpPr txBox="1"/>
      </xdr:nvSpPr>
      <xdr:spPr>
        <a:xfrm>
          <a:off x="15324455" y="9870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3" name="テキスト ボックス 582"/>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6" name="テキスト ボックス 585"/>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88" name="テキスト ボックス 587"/>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7" name="テキスト ボックス 596"/>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9" name="テキスト ボックス 598"/>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1" name="テキスト ボックス 600"/>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603" name="テキスト ボックス 602"/>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8445"/>
    <xdr:sp macro="" textlink="">
      <xdr:nvSpPr>
        <xdr:cNvPr id="628" name="公債費最小値テキスト"/>
        <xdr:cNvSpPr txBox="1"/>
      </xdr:nvSpPr>
      <xdr:spPr>
        <a:xfrm>
          <a:off x="16370300" y="1352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70485</xdr:rowOff>
    </xdr:from>
    <xdr:to xmlns:xdr="http://schemas.openxmlformats.org/drawingml/2006/spreadsheetDrawing">
      <xdr:col>85</xdr:col>
      <xdr:colOff>127000</xdr:colOff>
      <xdr:row>76</xdr:row>
      <xdr:rowOff>130810</xdr:rowOff>
    </xdr:to>
    <xdr:cxnSp macro="">
      <xdr:nvCxnSpPr>
        <xdr:cNvPr id="632" name="直線コネクタ 631"/>
        <xdr:cNvCxnSpPr/>
      </xdr:nvCxnSpPr>
      <xdr:spPr>
        <a:xfrm>
          <a:off x="15481300" y="1310068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157480</xdr:rowOff>
    </xdr:from>
    <xdr:ext cx="598805" cy="258445"/>
    <xdr:sp macro="" textlink="">
      <xdr:nvSpPr>
        <xdr:cNvPr id="633" name="公債費平均値テキスト"/>
        <xdr:cNvSpPr txBox="1"/>
      </xdr:nvSpPr>
      <xdr:spPr>
        <a:xfrm>
          <a:off x="16370300" y="13187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70485</xdr:rowOff>
    </xdr:from>
    <xdr:to xmlns:xdr="http://schemas.openxmlformats.org/drawingml/2006/spreadsheetDrawing">
      <xdr:col>81</xdr:col>
      <xdr:colOff>50800</xdr:colOff>
      <xdr:row>77</xdr:row>
      <xdr:rowOff>111125</xdr:rowOff>
    </xdr:to>
    <xdr:cxnSp macro="">
      <xdr:nvCxnSpPr>
        <xdr:cNvPr id="635" name="直線コネクタ 634"/>
        <xdr:cNvCxnSpPr/>
      </xdr:nvCxnSpPr>
      <xdr:spPr>
        <a:xfrm flipV="1">
          <a:off x="14592300" y="1310068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103505</xdr:rowOff>
    </xdr:from>
    <xdr:ext cx="598170" cy="259080"/>
    <xdr:sp macro="" textlink="">
      <xdr:nvSpPr>
        <xdr:cNvPr id="637" name="テキスト ボックス 636"/>
        <xdr:cNvSpPr txBox="1"/>
      </xdr:nvSpPr>
      <xdr:spPr>
        <a:xfrm>
          <a:off x="15181580" y="13305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111125</xdr:rowOff>
    </xdr:from>
    <xdr:to xmlns:xdr="http://schemas.openxmlformats.org/drawingml/2006/spreadsheetDrawing">
      <xdr:col>76</xdr:col>
      <xdr:colOff>114300</xdr:colOff>
      <xdr:row>77</xdr:row>
      <xdr:rowOff>127635</xdr:rowOff>
    </xdr:to>
    <xdr:cxnSp macro="">
      <xdr:nvCxnSpPr>
        <xdr:cNvPr id="638" name="直線コネクタ 637"/>
        <xdr:cNvCxnSpPr/>
      </xdr:nvCxnSpPr>
      <xdr:spPr>
        <a:xfrm flipV="1">
          <a:off x="13703300" y="133127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154940</xdr:rowOff>
    </xdr:from>
    <xdr:ext cx="598170" cy="258445"/>
    <xdr:sp macro="" textlink="">
      <xdr:nvSpPr>
        <xdr:cNvPr id="640" name="テキスト ボックス 639"/>
        <xdr:cNvSpPr txBox="1"/>
      </xdr:nvSpPr>
      <xdr:spPr>
        <a:xfrm>
          <a:off x="14292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127635</xdr:rowOff>
    </xdr:from>
    <xdr:to xmlns:xdr="http://schemas.openxmlformats.org/drawingml/2006/spreadsheetDrawing">
      <xdr:col>71</xdr:col>
      <xdr:colOff>177800</xdr:colOff>
      <xdr:row>77</xdr:row>
      <xdr:rowOff>158750</xdr:rowOff>
    </xdr:to>
    <xdr:cxnSp macro="">
      <xdr:nvCxnSpPr>
        <xdr:cNvPr id="641" name="直線コネクタ 640"/>
        <xdr:cNvCxnSpPr/>
      </xdr:nvCxnSpPr>
      <xdr:spPr>
        <a:xfrm flipV="1">
          <a:off x="12814300" y="133292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43" name="テキスト ボックス 642"/>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8170" cy="258445"/>
    <xdr:sp macro="" textlink="">
      <xdr:nvSpPr>
        <xdr:cNvPr id="645" name="テキスト ボックス 644"/>
        <xdr:cNvSpPr txBox="1"/>
      </xdr:nvSpPr>
      <xdr:spPr>
        <a:xfrm>
          <a:off x="12514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80010</xdr:rowOff>
    </xdr:from>
    <xdr:to xmlns:xdr="http://schemas.openxmlformats.org/drawingml/2006/spreadsheetDrawing">
      <xdr:col>85</xdr:col>
      <xdr:colOff>177800</xdr:colOff>
      <xdr:row>77</xdr:row>
      <xdr:rowOff>10160</xdr:rowOff>
    </xdr:to>
    <xdr:sp macro="" textlink="">
      <xdr:nvSpPr>
        <xdr:cNvPr id="651" name="楕円 650"/>
        <xdr:cNvSpPr/>
      </xdr:nvSpPr>
      <xdr:spPr>
        <a:xfrm>
          <a:off x="162687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102870</xdr:rowOff>
    </xdr:from>
    <xdr:ext cx="598805" cy="259080"/>
    <xdr:sp macro="" textlink="">
      <xdr:nvSpPr>
        <xdr:cNvPr id="652" name="公債費該当値テキスト"/>
        <xdr:cNvSpPr txBox="1"/>
      </xdr:nvSpPr>
      <xdr:spPr>
        <a:xfrm>
          <a:off x="16370300" y="12961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19685</xdr:rowOff>
    </xdr:from>
    <xdr:to xmlns:xdr="http://schemas.openxmlformats.org/drawingml/2006/spreadsheetDrawing">
      <xdr:col>81</xdr:col>
      <xdr:colOff>101600</xdr:colOff>
      <xdr:row>76</xdr:row>
      <xdr:rowOff>121285</xdr:rowOff>
    </xdr:to>
    <xdr:sp macro="" textlink="">
      <xdr:nvSpPr>
        <xdr:cNvPr id="653" name="楕円 652"/>
        <xdr:cNvSpPr/>
      </xdr:nvSpPr>
      <xdr:spPr>
        <a:xfrm>
          <a:off x="15430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137795</xdr:rowOff>
    </xdr:from>
    <xdr:ext cx="598170" cy="259080"/>
    <xdr:sp macro="" textlink="">
      <xdr:nvSpPr>
        <xdr:cNvPr id="654" name="テキスト ボックス 653"/>
        <xdr:cNvSpPr txBox="1"/>
      </xdr:nvSpPr>
      <xdr:spPr>
        <a:xfrm>
          <a:off x="15181580" y="12825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60325</xdr:rowOff>
    </xdr:from>
    <xdr:to xmlns:xdr="http://schemas.openxmlformats.org/drawingml/2006/spreadsheetDrawing">
      <xdr:col>76</xdr:col>
      <xdr:colOff>165100</xdr:colOff>
      <xdr:row>77</xdr:row>
      <xdr:rowOff>161925</xdr:rowOff>
    </xdr:to>
    <xdr:sp macro="" textlink="">
      <xdr:nvSpPr>
        <xdr:cNvPr id="655" name="楕円 654"/>
        <xdr:cNvSpPr/>
      </xdr:nvSpPr>
      <xdr:spPr>
        <a:xfrm>
          <a:off x="14541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153035</xdr:rowOff>
    </xdr:from>
    <xdr:ext cx="598170" cy="259080"/>
    <xdr:sp macro="" textlink="">
      <xdr:nvSpPr>
        <xdr:cNvPr id="656" name="テキスト ボックス 655"/>
        <xdr:cNvSpPr txBox="1"/>
      </xdr:nvSpPr>
      <xdr:spPr>
        <a:xfrm>
          <a:off x="14292580" y="13354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76835</xdr:rowOff>
    </xdr:from>
    <xdr:to xmlns:xdr="http://schemas.openxmlformats.org/drawingml/2006/spreadsheetDrawing">
      <xdr:col>72</xdr:col>
      <xdr:colOff>38100</xdr:colOff>
      <xdr:row>78</xdr:row>
      <xdr:rowOff>6985</xdr:rowOff>
    </xdr:to>
    <xdr:sp macro="" textlink="">
      <xdr:nvSpPr>
        <xdr:cNvPr id="657" name="楕円 656"/>
        <xdr:cNvSpPr/>
      </xdr:nvSpPr>
      <xdr:spPr>
        <a:xfrm>
          <a:off x="13652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169545</xdr:rowOff>
    </xdr:from>
    <xdr:ext cx="598170" cy="258445"/>
    <xdr:sp macro="" textlink="">
      <xdr:nvSpPr>
        <xdr:cNvPr id="658" name="テキスト ボックス 657"/>
        <xdr:cNvSpPr txBox="1"/>
      </xdr:nvSpPr>
      <xdr:spPr>
        <a:xfrm>
          <a:off x="13403580" y="13371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107950</xdr:rowOff>
    </xdr:from>
    <xdr:to xmlns:xdr="http://schemas.openxmlformats.org/drawingml/2006/spreadsheetDrawing">
      <xdr:col>67</xdr:col>
      <xdr:colOff>101600</xdr:colOff>
      <xdr:row>78</xdr:row>
      <xdr:rowOff>38100</xdr:rowOff>
    </xdr:to>
    <xdr:sp macro="" textlink="">
      <xdr:nvSpPr>
        <xdr:cNvPr id="659" name="楕円 658"/>
        <xdr:cNvSpPr/>
      </xdr:nvSpPr>
      <xdr:spPr>
        <a:xfrm>
          <a:off x="12763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29210</xdr:rowOff>
    </xdr:from>
    <xdr:ext cx="598170" cy="258445"/>
    <xdr:sp macro="" textlink="">
      <xdr:nvSpPr>
        <xdr:cNvPr id="660" name="テキスト ボックス 659"/>
        <xdr:cNvSpPr txBox="1"/>
      </xdr:nvSpPr>
      <xdr:spPr>
        <a:xfrm>
          <a:off x="12514580" y="13402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0" name="テキスト ボックス 679"/>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85" name="積立金最小値テキスト"/>
        <xdr:cNvSpPr txBox="1"/>
      </xdr:nvSpPr>
      <xdr:spPr>
        <a:xfrm>
          <a:off x="16370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8445"/>
    <xdr:sp macro="" textlink="">
      <xdr:nvSpPr>
        <xdr:cNvPr id="687" name="積立金最大値テキスト"/>
        <xdr:cNvSpPr txBox="1"/>
      </xdr:nvSpPr>
      <xdr:spPr>
        <a:xfrm>
          <a:off x="16370300" y="153003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119380</xdr:rowOff>
    </xdr:from>
    <xdr:to xmlns:xdr="http://schemas.openxmlformats.org/drawingml/2006/spreadsheetDrawing">
      <xdr:col>85</xdr:col>
      <xdr:colOff>127000</xdr:colOff>
      <xdr:row>98</xdr:row>
      <xdr:rowOff>129540</xdr:rowOff>
    </xdr:to>
    <xdr:cxnSp macro="">
      <xdr:nvCxnSpPr>
        <xdr:cNvPr id="689" name="直線コネクタ 688"/>
        <xdr:cNvCxnSpPr/>
      </xdr:nvCxnSpPr>
      <xdr:spPr>
        <a:xfrm>
          <a:off x="15481300" y="169214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690" name="積立金平均値テキスト"/>
        <xdr:cNvSpPr txBox="1"/>
      </xdr:nvSpPr>
      <xdr:spPr>
        <a:xfrm>
          <a:off x="163703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97790</xdr:rowOff>
    </xdr:from>
    <xdr:to xmlns:xdr="http://schemas.openxmlformats.org/drawingml/2006/spreadsheetDrawing">
      <xdr:col>81</xdr:col>
      <xdr:colOff>50800</xdr:colOff>
      <xdr:row>98</xdr:row>
      <xdr:rowOff>119380</xdr:rowOff>
    </xdr:to>
    <xdr:cxnSp macro="">
      <xdr:nvCxnSpPr>
        <xdr:cNvPr id="692" name="直線コネクタ 691"/>
        <xdr:cNvCxnSpPr/>
      </xdr:nvCxnSpPr>
      <xdr:spPr>
        <a:xfrm>
          <a:off x="14592300" y="168998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8170" cy="258445"/>
    <xdr:sp macro="" textlink="">
      <xdr:nvSpPr>
        <xdr:cNvPr id="694" name="テキスト ボックス 693"/>
        <xdr:cNvSpPr txBox="1"/>
      </xdr:nvSpPr>
      <xdr:spPr>
        <a:xfrm>
          <a:off x="15181580" y="16591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109220</xdr:rowOff>
    </xdr:to>
    <xdr:cxnSp macro="">
      <xdr:nvCxnSpPr>
        <xdr:cNvPr id="695" name="直線コネクタ 694"/>
        <xdr:cNvCxnSpPr/>
      </xdr:nvCxnSpPr>
      <xdr:spPr>
        <a:xfrm flipV="1">
          <a:off x="13703300" y="168998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98170" cy="259080"/>
    <xdr:sp macro="" textlink="">
      <xdr:nvSpPr>
        <xdr:cNvPr id="697" name="テキスト ボックス 696"/>
        <xdr:cNvSpPr txBox="1"/>
      </xdr:nvSpPr>
      <xdr:spPr>
        <a:xfrm>
          <a:off x="14292580" y="16573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109220</xdr:rowOff>
    </xdr:from>
    <xdr:to xmlns:xdr="http://schemas.openxmlformats.org/drawingml/2006/spreadsheetDrawing">
      <xdr:col>71</xdr:col>
      <xdr:colOff>177800</xdr:colOff>
      <xdr:row>98</xdr:row>
      <xdr:rowOff>133350</xdr:rowOff>
    </xdr:to>
    <xdr:cxnSp macro="">
      <xdr:nvCxnSpPr>
        <xdr:cNvPr id="698" name="直線コネクタ 697"/>
        <xdr:cNvCxnSpPr/>
      </xdr:nvCxnSpPr>
      <xdr:spPr>
        <a:xfrm flipV="1">
          <a:off x="12814300" y="169113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4035" cy="258445"/>
    <xdr:sp macro="" textlink="">
      <xdr:nvSpPr>
        <xdr:cNvPr id="700" name="テキスト ボックス 699"/>
        <xdr:cNvSpPr txBox="1"/>
      </xdr:nvSpPr>
      <xdr:spPr>
        <a:xfrm>
          <a:off x="13435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26035</xdr:rowOff>
    </xdr:from>
    <xdr:ext cx="534035" cy="259080"/>
    <xdr:sp macro="" textlink="">
      <xdr:nvSpPr>
        <xdr:cNvPr id="702" name="テキスト ボックス 701"/>
        <xdr:cNvSpPr txBox="1"/>
      </xdr:nvSpPr>
      <xdr:spPr>
        <a:xfrm>
          <a:off x="12546965" y="16656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78740</xdr:rowOff>
    </xdr:from>
    <xdr:to xmlns:xdr="http://schemas.openxmlformats.org/drawingml/2006/spreadsheetDrawing">
      <xdr:col>85</xdr:col>
      <xdr:colOff>177800</xdr:colOff>
      <xdr:row>99</xdr:row>
      <xdr:rowOff>8890</xdr:rowOff>
    </xdr:to>
    <xdr:sp macro="" textlink="">
      <xdr:nvSpPr>
        <xdr:cNvPr id="708" name="楕円 707"/>
        <xdr:cNvSpPr/>
      </xdr:nvSpPr>
      <xdr:spPr>
        <a:xfrm>
          <a:off x="162687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1270</xdr:rowOff>
    </xdr:from>
    <xdr:ext cx="534670" cy="259080"/>
    <xdr:sp macro="" textlink="">
      <xdr:nvSpPr>
        <xdr:cNvPr id="709" name="積立金該当値テキスト"/>
        <xdr:cNvSpPr txBox="1"/>
      </xdr:nvSpPr>
      <xdr:spPr>
        <a:xfrm>
          <a:off x="16370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68580</xdr:rowOff>
    </xdr:from>
    <xdr:to xmlns:xdr="http://schemas.openxmlformats.org/drawingml/2006/spreadsheetDrawing">
      <xdr:col>81</xdr:col>
      <xdr:colOff>101600</xdr:colOff>
      <xdr:row>98</xdr:row>
      <xdr:rowOff>170180</xdr:rowOff>
    </xdr:to>
    <xdr:sp macro="" textlink="">
      <xdr:nvSpPr>
        <xdr:cNvPr id="710" name="楕円 709"/>
        <xdr:cNvSpPr/>
      </xdr:nvSpPr>
      <xdr:spPr>
        <a:xfrm>
          <a:off x="15430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161290</xdr:rowOff>
    </xdr:from>
    <xdr:ext cx="534035" cy="259080"/>
    <xdr:sp macro="" textlink="">
      <xdr:nvSpPr>
        <xdr:cNvPr id="711" name="テキスト ボックス 710"/>
        <xdr:cNvSpPr txBox="1"/>
      </xdr:nvSpPr>
      <xdr:spPr>
        <a:xfrm>
          <a:off x="15213965" y="1696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46990</xdr:rowOff>
    </xdr:from>
    <xdr:to xmlns:xdr="http://schemas.openxmlformats.org/drawingml/2006/spreadsheetDrawing">
      <xdr:col>76</xdr:col>
      <xdr:colOff>165100</xdr:colOff>
      <xdr:row>98</xdr:row>
      <xdr:rowOff>148590</xdr:rowOff>
    </xdr:to>
    <xdr:sp macro="" textlink="">
      <xdr:nvSpPr>
        <xdr:cNvPr id="712" name="楕円 711"/>
        <xdr:cNvSpPr/>
      </xdr:nvSpPr>
      <xdr:spPr>
        <a:xfrm>
          <a:off x="14541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139700</xdr:rowOff>
    </xdr:from>
    <xdr:ext cx="534035" cy="259080"/>
    <xdr:sp macro="" textlink="">
      <xdr:nvSpPr>
        <xdr:cNvPr id="713" name="テキスト ボックス 712"/>
        <xdr:cNvSpPr txBox="1"/>
      </xdr:nvSpPr>
      <xdr:spPr>
        <a:xfrm>
          <a:off x="14324965" y="1694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58420</xdr:rowOff>
    </xdr:from>
    <xdr:to xmlns:xdr="http://schemas.openxmlformats.org/drawingml/2006/spreadsheetDrawing">
      <xdr:col>72</xdr:col>
      <xdr:colOff>38100</xdr:colOff>
      <xdr:row>98</xdr:row>
      <xdr:rowOff>160020</xdr:rowOff>
    </xdr:to>
    <xdr:sp macro="" textlink="">
      <xdr:nvSpPr>
        <xdr:cNvPr id="714" name="楕円 713"/>
        <xdr:cNvSpPr/>
      </xdr:nvSpPr>
      <xdr:spPr>
        <a:xfrm>
          <a:off x="13652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5080</xdr:rowOff>
    </xdr:from>
    <xdr:ext cx="534035" cy="259080"/>
    <xdr:sp macro="" textlink="">
      <xdr:nvSpPr>
        <xdr:cNvPr id="715" name="テキスト ボックス 714"/>
        <xdr:cNvSpPr txBox="1"/>
      </xdr:nvSpPr>
      <xdr:spPr>
        <a:xfrm>
          <a:off x="13435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82550</xdr:rowOff>
    </xdr:from>
    <xdr:to xmlns:xdr="http://schemas.openxmlformats.org/drawingml/2006/spreadsheetDrawing">
      <xdr:col>67</xdr:col>
      <xdr:colOff>101600</xdr:colOff>
      <xdr:row>99</xdr:row>
      <xdr:rowOff>12700</xdr:rowOff>
    </xdr:to>
    <xdr:sp macro="" textlink="">
      <xdr:nvSpPr>
        <xdr:cNvPr id="716" name="楕円 715"/>
        <xdr:cNvSpPr/>
      </xdr:nvSpPr>
      <xdr:spPr>
        <a:xfrm>
          <a:off x="12763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3810</xdr:rowOff>
    </xdr:from>
    <xdr:ext cx="534035" cy="259080"/>
    <xdr:sp macro="" textlink="">
      <xdr:nvSpPr>
        <xdr:cNvPr id="717" name="テキスト ボックス 716"/>
        <xdr:cNvSpPr txBox="1"/>
      </xdr:nvSpPr>
      <xdr:spPr>
        <a:xfrm>
          <a:off x="12546965" y="1697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3" name="テキスト ボックス 73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9" name="テキスト ボックス 73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9265" cy="259080"/>
    <xdr:sp macro="" textlink="">
      <xdr:nvSpPr>
        <xdr:cNvPr id="751" name="テキスト ボックス 750"/>
        <xdr:cNvSpPr txBox="1"/>
      </xdr:nvSpPr>
      <xdr:spPr>
        <a:xfrm>
          <a:off x="21088350" y="6402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9265" cy="258445"/>
    <xdr:sp macro="" textlink="">
      <xdr:nvSpPr>
        <xdr:cNvPr id="754" name="テキスト ボックス 753"/>
        <xdr:cNvSpPr txBox="1"/>
      </xdr:nvSpPr>
      <xdr:spPr>
        <a:xfrm>
          <a:off x="20199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32</xdr:row>
      <xdr:rowOff>164465</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5650865"/>
          <a:ext cx="889000" cy="1080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58445"/>
    <xdr:sp macro="" textlink="">
      <xdr:nvSpPr>
        <xdr:cNvPr id="757" name="テキスト ボックス 756"/>
        <xdr:cNvSpPr txBox="1"/>
      </xdr:nvSpPr>
      <xdr:spPr>
        <a:xfrm>
          <a:off x="19310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66040</xdr:rowOff>
    </xdr:from>
    <xdr:ext cx="469265" cy="258445"/>
    <xdr:sp macro="" textlink="">
      <xdr:nvSpPr>
        <xdr:cNvPr id="759" name="テキスト ボックス 758"/>
        <xdr:cNvSpPr txBox="1"/>
      </xdr:nvSpPr>
      <xdr:spPr>
        <a:xfrm>
          <a:off x="18421350" y="675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6"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8" name="テキスト ボックス 76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0" name="テキスト ボックス 76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2" name="テキスト ボックス 77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32</xdr:row>
      <xdr:rowOff>113665</xdr:rowOff>
    </xdr:from>
    <xdr:to xmlns:xdr="http://schemas.openxmlformats.org/drawingml/2006/spreadsheetDrawing">
      <xdr:col>98</xdr:col>
      <xdr:colOff>38100</xdr:colOff>
      <xdr:row>33</xdr:row>
      <xdr:rowOff>43815</xdr:rowOff>
    </xdr:to>
    <xdr:sp macro="" textlink="">
      <xdr:nvSpPr>
        <xdr:cNvPr id="773" name="楕円 772"/>
        <xdr:cNvSpPr/>
      </xdr:nvSpPr>
      <xdr:spPr>
        <a:xfrm>
          <a:off x="18605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31</xdr:row>
      <xdr:rowOff>60325</xdr:rowOff>
    </xdr:from>
    <xdr:ext cx="534035" cy="259080"/>
    <xdr:sp macro="" textlink="">
      <xdr:nvSpPr>
        <xdr:cNvPr id="774" name="テキスト ボックス 773"/>
        <xdr:cNvSpPr txBox="1"/>
      </xdr:nvSpPr>
      <xdr:spPr>
        <a:xfrm>
          <a:off x="18388965" y="537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8" name="テキスト ボックス 78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90" name="テキスト ボックス 78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2" name="テキスト ボックス 79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8445"/>
    <xdr:sp macro="" textlink="">
      <xdr:nvSpPr>
        <xdr:cNvPr id="799" name="貸付金最大値テキスト"/>
        <xdr:cNvSpPr txBox="1"/>
      </xdr:nvSpPr>
      <xdr:spPr>
        <a:xfrm>
          <a:off x="22212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80010</xdr:rowOff>
    </xdr:from>
    <xdr:to xmlns:xdr="http://schemas.openxmlformats.org/drawingml/2006/spreadsheetDrawing">
      <xdr:col>116</xdr:col>
      <xdr:colOff>63500</xdr:colOff>
      <xdr:row>58</xdr:row>
      <xdr:rowOff>83820</xdr:rowOff>
    </xdr:to>
    <xdr:cxnSp macro="">
      <xdr:nvCxnSpPr>
        <xdr:cNvPr id="801" name="直線コネクタ 800"/>
        <xdr:cNvCxnSpPr/>
      </xdr:nvCxnSpPr>
      <xdr:spPr>
        <a:xfrm>
          <a:off x="21323300" y="100241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8445"/>
    <xdr:sp macro="" textlink="">
      <xdr:nvSpPr>
        <xdr:cNvPr id="802" name="貸付金平均値テキスト"/>
        <xdr:cNvSpPr txBox="1"/>
      </xdr:nvSpPr>
      <xdr:spPr>
        <a:xfrm>
          <a:off x="22212300" y="9813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80010</xdr:rowOff>
    </xdr:from>
    <xdr:to xmlns:xdr="http://schemas.openxmlformats.org/drawingml/2006/spreadsheetDrawing">
      <xdr:col>111</xdr:col>
      <xdr:colOff>177800</xdr:colOff>
      <xdr:row>58</xdr:row>
      <xdr:rowOff>93980</xdr:rowOff>
    </xdr:to>
    <xdr:cxnSp macro="">
      <xdr:nvCxnSpPr>
        <xdr:cNvPr id="804" name="直線コネクタ 803"/>
        <xdr:cNvCxnSpPr/>
      </xdr:nvCxnSpPr>
      <xdr:spPr>
        <a:xfrm flipV="1">
          <a:off x="20434300" y="100241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69265" cy="258445"/>
    <xdr:sp macro="" textlink="">
      <xdr:nvSpPr>
        <xdr:cNvPr id="806" name="テキスト ボックス 805"/>
        <xdr:cNvSpPr txBox="1"/>
      </xdr:nvSpPr>
      <xdr:spPr>
        <a:xfrm>
          <a:off x="21088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93980</xdr:rowOff>
    </xdr:from>
    <xdr:to xmlns:xdr="http://schemas.openxmlformats.org/drawingml/2006/spreadsheetDrawing">
      <xdr:col>107</xdr:col>
      <xdr:colOff>50800</xdr:colOff>
      <xdr:row>58</xdr:row>
      <xdr:rowOff>126365</xdr:rowOff>
    </xdr:to>
    <xdr:cxnSp macro="">
      <xdr:nvCxnSpPr>
        <xdr:cNvPr id="807" name="直線コネクタ 806"/>
        <xdr:cNvCxnSpPr/>
      </xdr:nvCxnSpPr>
      <xdr:spPr>
        <a:xfrm flipV="1">
          <a:off x="19545300" y="100380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69265" cy="258445"/>
    <xdr:sp macro="" textlink="">
      <xdr:nvSpPr>
        <xdr:cNvPr id="809" name="テキスト ボックス 808"/>
        <xdr:cNvSpPr txBox="1"/>
      </xdr:nvSpPr>
      <xdr:spPr>
        <a:xfrm>
          <a:off x="20199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126365</xdr:rowOff>
    </xdr:from>
    <xdr:to xmlns:xdr="http://schemas.openxmlformats.org/drawingml/2006/spreadsheetDrawing">
      <xdr:col>102</xdr:col>
      <xdr:colOff>114300</xdr:colOff>
      <xdr:row>58</xdr:row>
      <xdr:rowOff>127000</xdr:rowOff>
    </xdr:to>
    <xdr:cxnSp macro="">
      <xdr:nvCxnSpPr>
        <xdr:cNvPr id="810" name="直線コネクタ 809"/>
        <xdr:cNvCxnSpPr/>
      </xdr:nvCxnSpPr>
      <xdr:spPr>
        <a:xfrm flipV="1">
          <a:off x="18656300" y="100704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132715</xdr:rowOff>
    </xdr:from>
    <xdr:ext cx="469265" cy="258445"/>
    <xdr:sp macro="" textlink="">
      <xdr:nvSpPr>
        <xdr:cNvPr id="812" name="テキスト ボックス 811"/>
        <xdr:cNvSpPr txBox="1"/>
      </xdr:nvSpPr>
      <xdr:spPr>
        <a:xfrm>
          <a:off x="19310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133985</xdr:rowOff>
    </xdr:from>
    <xdr:ext cx="469265" cy="258445"/>
    <xdr:sp macro="" textlink="">
      <xdr:nvSpPr>
        <xdr:cNvPr id="814" name="テキスト ボックス 813"/>
        <xdr:cNvSpPr txBox="1"/>
      </xdr:nvSpPr>
      <xdr:spPr>
        <a:xfrm>
          <a:off x="18421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33020</xdr:rowOff>
    </xdr:from>
    <xdr:to xmlns:xdr="http://schemas.openxmlformats.org/drawingml/2006/spreadsheetDrawing">
      <xdr:col>116</xdr:col>
      <xdr:colOff>114300</xdr:colOff>
      <xdr:row>58</xdr:row>
      <xdr:rowOff>134620</xdr:rowOff>
    </xdr:to>
    <xdr:sp macro="" textlink="">
      <xdr:nvSpPr>
        <xdr:cNvPr id="820" name="楕円 819"/>
        <xdr:cNvSpPr/>
      </xdr:nvSpPr>
      <xdr:spPr>
        <a:xfrm>
          <a:off x="22110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168275</xdr:rowOff>
    </xdr:from>
    <xdr:ext cx="469900" cy="258445"/>
    <xdr:sp macro="" textlink="">
      <xdr:nvSpPr>
        <xdr:cNvPr id="821" name="貸付金該当値テキスト"/>
        <xdr:cNvSpPr txBox="1"/>
      </xdr:nvSpPr>
      <xdr:spPr>
        <a:xfrm>
          <a:off x="22212300" y="9940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29210</xdr:rowOff>
    </xdr:from>
    <xdr:to xmlns:xdr="http://schemas.openxmlformats.org/drawingml/2006/spreadsheetDrawing">
      <xdr:col>112</xdr:col>
      <xdr:colOff>38100</xdr:colOff>
      <xdr:row>58</xdr:row>
      <xdr:rowOff>130810</xdr:rowOff>
    </xdr:to>
    <xdr:sp macro="" textlink="">
      <xdr:nvSpPr>
        <xdr:cNvPr id="822" name="楕円 821"/>
        <xdr:cNvSpPr/>
      </xdr:nvSpPr>
      <xdr:spPr>
        <a:xfrm>
          <a:off x="2127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121920</xdr:rowOff>
    </xdr:from>
    <xdr:ext cx="469265" cy="258445"/>
    <xdr:sp macro="" textlink="">
      <xdr:nvSpPr>
        <xdr:cNvPr id="823" name="テキスト ボックス 822"/>
        <xdr:cNvSpPr txBox="1"/>
      </xdr:nvSpPr>
      <xdr:spPr>
        <a:xfrm>
          <a:off x="21088350" y="10066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43180</xdr:rowOff>
    </xdr:from>
    <xdr:to xmlns:xdr="http://schemas.openxmlformats.org/drawingml/2006/spreadsheetDrawing">
      <xdr:col>107</xdr:col>
      <xdr:colOff>101600</xdr:colOff>
      <xdr:row>58</xdr:row>
      <xdr:rowOff>144780</xdr:rowOff>
    </xdr:to>
    <xdr:sp macro="" textlink="">
      <xdr:nvSpPr>
        <xdr:cNvPr id="824" name="楕円 823"/>
        <xdr:cNvSpPr/>
      </xdr:nvSpPr>
      <xdr:spPr>
        <a:xfrm>
          <a:off x="20383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135890</xdr:rowOff>
    </xdr:from>
    <xdr:ext cx="469265" cy="259080"/>
    <xdr:sp macro="" textlink="">
      <xdr:nvSpPr>
        <xdr:cNvPr id="825" name="テキスト ボックス 824"/>
        <xdr:cNvSpPr txBox="1"/>
      </xdr:nvSpPr>
      <xdr:spPr>
        <a:xfrm>
          <a:off x="20199350" y="10079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75565</xdr:rowOff>
    </xdr:from>
    <xdr:to xmlns:xdr="http://schemas.openxmlformats.org/drawingml/2006/spreadsheetDrawing">
      <xdr:col>102</xdr:col>
      <xdr:colOff>165100</xdr:colOff>
      <xdr:row>59</xdr:row>
      <xdr:rowOff>6350</xdr:rowOff>
    </xdr:to>
    <xdr:sp macro="" textlink="">
      <xdr:nvSpPr>
        <xdr:cNvPr id="826" name="楕円 825"/>
        <xdr:cNvSpPr/>
      </xdr:nvSpPr>
      <xdr:spPr>
        <a:xfrm>
          <a:off x="19494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168275</xdr:rowOff>
    </xdr:from>
    <xdr:ext cx="469265" cy="258445"/>
    <xdr:sp macro="" textlink="">
      <xdr:nvSpPr>
        <xdr:cNvPr id="827" name="テキスト ボックス 826"/>
        <xdr:cNvSpPr txBox="1"/>
      </xdr:nvSpPr>
      <xdr:spPr>
        <a:xfrm>
          <a:off x="19310350" y="10112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76200</xdr:rowOff>
    </xdr:from>
    <xdr:to xmlns:xdr="http://schemas.openxmlformats.org/drawingml/2006/spreadsheetDrawing">
      <xdr:col>98</xdr:col>
      <xdr:colOff>38100</xdr:colOff>
      <xdr:row>59</xdr:row>
      <xdr:rowOff>6350</xdr:rowOff>
    </xdr:to>
    <xdr:sp macro="" textlink="">
      <xdr:nvSpPr>
        <xdr:cNvPr id="828" name="楕円 827"/>
        <xdr:cNvSpPr/>
      </xdr:nvSpPr>
      <xdr:spPr>
        <a:xfrm>
          <a:off x="18605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168910</xdr:rowOff>
    </xdr:from>
    <xdr:ext cx="469265" cy="258445"/>
    <xdr:sp macro="" textlink="">
      <xdr:nvSpPr>
        <xdr:cNvPr id="829" name="テキスト ボックス 828"/>
        <xdr:cNvSpPr txBox="1"/>
      </xdr:nvSpPr>
      <xdr:spPr>
        <a:xfrm>
          <a:off x="18421350" y="10113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31750</xdr:rowOff>
    </xdr:from>
    <xdr:to xmlns:xdr="http://schemas.openxmlformats.org/drawingml/2006/spreadsheetDrawing">
      <xdr:col>116</xdr:col>
      <xdr:colOff>63500</xdr:colOff>
      <xdr:row>77</xdr:row>
      <xdr:rowOff>8890</xdr:rowOff>
    </xdr:to>
    <xdr:cxnSp macro="">
      <xdr:nvCxnSpPr>
        <xdr:cNvPr id="858" name="直線コネクタ 857"/>
        <xdr:cNvCxnSpPr/>
      </xdr:nvCxnSpPr>
      <xdr:spPr>
        <a:xfrm>
          <a:off x="21323300" y="1306195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31750</xdr:rowOff>
    </xdr:from>
    <xdr:to xmlns:xdr="http://schemas.openxmlformats.org/drawingml/2006/spreadsheetDrawing">
      <xdr:col>111</xdr:col>
      <xdr:colOff>177800</xdr:colOff>
      <xdr:row>76</xdr:row>
      <xdr:rowOff>156845</xdr:rowOff>
    </xdr:to>
    <xdr:cxnSp macro="">
      <xdr:nvCxnSpPr>
        <xdr:cNvPr id="861" name="直線コネクタ 860"/>
        <xdr:cNvCxnSpPr/>
      </xdr:nvCxnSpPr>
      <xdr:spPr>
        <a:xfrm flipV="1">
          <a:off x="20434300" y="1306195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153670</xdr:rowOff>
    </xdr:from>
    <xdr:ext cx="598170" cy="259080"/>
    <xdr:sp macro="" textlink="">
      <xdr:nvSpPr>
        <xdr:cNvPr id="863" name="テキスト ボックス 862"/>
        <xdr:cNvSpPr txBox="1"/>
      </xdr:nvSpPr>
      <xdr:spPr>
        <a:xfrm>
          <a:off x="21023580" y="1318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156845</xdr:rowOff>
    </xdr:from>
    <xdr:to xmlns:xdr="http://schemas.openxmlformats.org/drawingml/2006/spreadsheetDrawing">
      <xdr:col>107</xdr:col>
      <xdr:colOff>50800</xdr:colOff>
      <xdr:row>77</xdr:row>
      <xdr:rowOff>113030</xdr:rowOff>
    </xdr:to>
    <xdr:cxnSp macro="">
      <xdr:nvCxnSpPr>
        <xdr:cNvPr id="864" name="直線コネクタ 863"/>
        <xdr:cNvCxnSpPr/>
      </xdr:nvCxnSpPr>
      <xdr:spPr>
        <a:xfrm flipV="1">
          <a:off x="19545300" y="1318704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29210</xdr:rowOff>
    </xdr:from>
    <xdr:ext cx="598170" cy="258445"/>
    <xdr:sp macro="" textlink="">
      <xdr:nvSpPr>
        <xdr:cNvPr id="866" name="テキスト ボックス 865"/>
        <xdr:cNvSpPr txBox="1"/>
      </xdr:nvSpPr>
      <xdr:spPr>
        <a:xfrm>
          <a:off x="20134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12700</xdr:rowOff>
    </xdr:from>
    <xdr:to xmlns:xdr="http://schemas.openxmlformats.org/drawingml/2006/spreadsheetDrawing">
      <xdr:col>102</xdr:col>
      <xdr:colOff>114300</xdr:colOff>
      <xdr:row>77</xdr:row>
      <xdr:rowOff>113030</xdr:rowOff>
    </xdr:to>
    <xdr:cxnSp macro="">
      <xdr:nvCxnSpPr>
        <xdr:cNvPr id="867" name="直線コネクタ 866"/>
        <xdr:cNvCxnSpPr/>
      </xdr:nvCxnSpPr>
      <xdr:spPr>
        <a:xfrm>
          <a:off x="18656300" y="132143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26670</xdr:rowOff>
    </xdr:from>
    <xdr:ext cx="598170" cy="259080"/>
    <xdr:sp macro="" textlink="">
      <xdr:nvSpPr>
        <xdr:cNvPr id="869" name="テキスト ボックス 868"/>
        <xdr:cNvSpPr txBox="1"/>
      </xdr:nvSpPr>
      <xdr:spPr>
        <a:xfrm>
          <a:off x="19245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34290</xdr:rowOff>
    </xdr:from>
    <xdr:ext cx="598170" cy="259080"/>
    <xdr:sp macro="" textlink="">
      <xdr:nvSpPr>
        <xdr:cNvPr id="871" name="テキスト ボックス 870"/>
        <xdr:cNvSpPr txBox="1"/>
      </xdr:nvSpPr>
      <xdr:spPr>
        <a:xfrm>
          <a:off x="18356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129540</xdr:rowOff>
    </xdr:from>
    <xdr:to xmlns:xdr="http://schemas.openxmlformats.org/drawingml/2006/spreadsheetDrawing">
      <xdr:col>116</xdr:col>
      <xdr:colOff>114300</xdr:colOff>
      <xdr:row>77</xdr:row>
      <xdr:rowOff>59690</xdr:rowOff>
    </xdr:to>
    <xdr:sp macro="" textlink="">
      <xdr:nvSpPr>
        <xdr:cNvPr id="877" name="楕円 876"/>
        <xdr:cNvSpPr/>
      </xdr:nvSpPr>
      <xdr:spPr>
        <a:xfrm>
          <a:off x="221107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107950</xdr:rowOff>
    </xdr:from>
    <xdr:ext cx="534670" cy="259080"/>
    <xdr:sp macro="" textlink="">
      <xdr:nvSpPr>
        <xdr:cNvPr id="878" name="繰出金該当値テキスト"/>
        <xdr:cNvSpPr txBox="1"/>
      </xdr:nvSpPr>
      <xdr:spPr>
        <a:xfrm>
          <a:off x="22212300" y="1313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152400</xdr:rowOff>
    </xdr:from>
    <xdr:to xmlns:xdr="http://schemas.openxmlformats.org/drawingml/2006/spreadsheetDrawing">
      <xdr:col>112</xdr:col>
      <xdr:colOff>38100</xdr:colOff>
      <xdr:row>76</xdr:row>
      <xdr:rowOff>82550</xdr:rowOff>
    </xdr:to>
    <xdr:sp macro="" textlink="">
      <xdr:nvSpPr>
        <xdr:cNvPr id="879" name="楕円 878"/>
        <xdr:cNvSpPr/>
      </xdr:nvSpPr>
      <xdr:spPr>
        <a:xfrm>
          <a:off x="21272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99060</xdr:rowOff>
    </xdr:from>
    <xdr:ext cx="598170" cy="258445"/>
    <xdr:sp macro="" textlink="">
      <xdr:nvSpPr>
        <xdr:cNvPr id="880" name="テキスト ボックス 879"/>
        <xdr:cNvSpPr txBox="1"/>
      </xdr:nvSpPr>
      <xdr:spPr>
        <a:xfrm>
          <a:off x="21023580" y="12786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106045</xdr:rowOff>
    </xdr:from>
    <xdr:to xmlns:xdr="http://schemas.openxmlformats.org/drawingml/2006/spreadsheetDrawing">
      <xdr:col>107</xdr:col>
      <xdr:colOff>101600</xdr:colOff>
      <xdr:row>77</xdr:row>
      <xdr:rowOff>36195</xdr:rowOff>
    </xdr:to>
    <xdr:sp macro="" textlink="">
      <xdr:nvSpPr>
        <xdr:cNvPr id="881" name="楕円 880"/>
        <xdr:cNvSpPr/>
      </xdr:nvSpPr>
      <xdr:spPr>
        <a:xfrm>
          <a:off x="20383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27305</xdr:rowOff>
    </xdr:from>
    <xdr:ext cx="598170" cy="259080"/>
    <xdr:sp macro="" textlink="">
      <xdr:nvSpPr>
        <xdr:cNvPr id="882" name="テキスト ボックス 881"/>
        <xdr:cNvSpPr txBox="1"/>
      </xdr:nvSpPr>
      <xdr:spPr>
        <a:xfrm>
          <a:off x="20134580" y="1322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62230</xdr:rowOff>
    </xdr:from>
    <xdr:to xmlns:xdr="http://schemas.openxmlformats.org/drawingml/2006/spreadsheetDrawing">
      <xdr:col>102</xdr:col>
      <xdr:colOff>165100</xdr:colOff>
      <xdr:row>77</xdr:row>
      <xdr:rowOff>163830</xdr:rowOff>
    </xdr:to>
    <xdr:sp macro="" textlink="">
      <xdr:nvSpPr>
        <xdr:cNvPr id="883" name="楕円 882"/>
        <xdr:cNvSpPr/>
      </xdr:nvSpPr>
      <xdr:spPr>
        <a:xfrm>
          <a:off x="19494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154940</xdr:rowOff>
    </xdr:from>
    <xdr:ext cx="534035" cy="258445"/>
    <xdr:sp macro="" textlink="">
      <xdr:nvSpPr>
        <xdr:cNvPr id="884" name="テキスト ボックス 883"/>
        <xdr:cNvSpPr txBox="1"/>
      </xdr:nvSpPr>
      <xdr:spPr>
        <a:xfrm>
          <a:off x="19277965" y="1335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133350</xdr:rowOff>
    </xdr:from>
    <xdr:to xmlns:xdr="http://schemas.openxmlformats.org/drawingml/2006/spreadsheetDrawing">
      <xdr:col>98</xdr:col>
      <xdr:colOff>38100</xdr:colOff>
      <xdr:row>77</xdr:row>
      <xdr:rowOff>63500</xdr:rowOff>
    </xdr:to>
    <xdr:sp macro="" textlink="">
      <xdr:nvSpPr>
        <xdr:cNvPr id="885" name="楕円 884"/>
        <xdr:cNvSpPr/>
      </xdr:nvSpPr>
      <xdr:spPr>
        <a:xfrm>
          <a:off x="18605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54610</xdr:rowOff>
    </xdr:from>
    <xdr:ext cx="534035" cy="258445"/>
    <xdr:sp macro="" textlink="">
      <xdr:nvSpPr>
        <xdr:cNvPr id="886" name="テキスト ボックス 885"/>
        <xdr:cNvSpPr txBox="1"/>
      </xdr:nvSpPr>
      <xdr:spPr>
        <a:xfrm>
          <a:off x="18388965" y="13256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人件費は、全国的にも、また、類似団体の中でも小規模な自治体であり、大きく上回っている状況にある。今後も地方創生関連事業等に力を入れていくため、減少することはないと見込まれる。　</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普通建設事業費（うち更新整備）については、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年度の温泉施設の大規模改修の翌年度一時的に減少した。類似団体とほぼ同程度であるが、今後老朽化が想定される施設もあり、計画的に取り組んでいく必要がある。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普通建設事業費（うち新規整備）については、類似団体と同程度であるが、脱炭素関連事業で今後大幅な増加が見込まれる。財源を確保したうえで取り組むことで、財政負担をできる限り抑えていく。</a:t>
          </a:r>
          <a:endParaRPr lang="ja-JP" altLang="ja-JP" sz="1400">
            <a:effectLst/>
          </a:endParaRPr>
        </a:p>
        <a:p>
          <a:r>
            <a:rPr kumimoji="1" lang="ja-JP" altLang="ja-JP" sz="1100">
              <a:solidFill>
                <a:schemeClr val="dk1"/>
              </a:solidFill>
              <a:effectLst/>
              <a:latin typeface="+mn-lt"/>
              <a:ea typeface="+mn-ea"/>
              <a:cs typeface="+mn-cs"/>
            </a:rPr>
            <a:t>公債費については、任意繰上償還を継続的に行っているが、増加傾向にある。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北川村温泉施設の規模改修の元金償還が始まっており、</a:t>
          </a:r>
          <a:r>
            <a:rPr kumimoji="1" lang="ja-JP" altLang="en-US" sz="1100">
              <a:solidFill>
                <a:schemeClr val="dk1"/>
              </a:solidFill>
              <a:effectLst/>
              <a:latin typeface="+mn-lt"/>
              <a:ea typeface="+mn-ea"/>
              <a:cs typeface="+mn-cs"/>
            </a:rPr>
            <a:t>例年と比較して高い水準となっていることに加え、</a:t>
          </a:r>
          <a:r>
            <a:rPr kumimoji="1" lang="ja-JP" altLang="ja-JP" sz="1100">
              <a:solidFill>
                <a:schemeClr val="dk1"/>
              </a:solidFill>
              <a:effectLst/>
              <a:latin typeface="+mn-lt"/>
              <a:ea typeface="+mn-ea"/>
              <a:cs typeface="+mn-cs"/>
            </a:rPr>
            <a:t>今後、脱炭素関連事業の事業が開始されると更に増加することが見込まれる。</a:t>
          </a:r>
          <a:endParaRPr lang="ja-JP" altLang="ja-JP" sz="1400">
            <a:effectLst/>
          </a:endParaRPr>
        </a:p>
        <a:p>
          <a:r>
            <a:rPr kumimoji="1" lang="ja-JP" altLang="ja-JP" sz="1100">
              <a:solidFill>
                <a:schemeClr val="dk1"/>
              </a:solidFill>
              <a:effectLst/>
              <a:latin typeface="+mn-lt"/>
              <a:ea typeface="+mn-ea"/>
              <a:cs typeface="+mn-cs"/>
            </a:rPr>
            <a:t>扶助費は、人口減少等による対象者の減少に伴い、類似団体を大きく下回っている。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1,203
1,190
196.73
2,375,159
2,248,105
58,044
1,298,309
2,390,831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8445"/>
    <xdr:sp macro="" textlink="">
      <xdr:nvSpPr>
        <xdr:cNvPr id="58" name="議会費最大値テキスト"/>
        <xdr:cNvSpPr txBox="1"/>
      </xdr:nvSpPr>
      <xdr:spPr>
        <a:xfrm>
          <a:off x="4686300" y="500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97790</xdr:rowOff>
    </xdr:from>
    <xdr:to xmlns:xdr="http://schemas.openxmlformats.org/drawingml/2006/spreadsheetDrawing">
      <xdr:col>24</xdr:col>
      <xdr:colOff>63500</xdr:colOff>
      <xdr:row>34</xdr:row>
      <xdr:rowOff>105410</xdr:rowOff>
    </xdr:to>
    <xdr:cxnSp macro="">
      <xdr:nvCxnSpPr>
        <xdr:cNvPr id="60" name="直線コネクタ 59"/>
        <xdr:cNvCxnSpPr/>
      </xdr:nvCxnSpPr>
      <xdr:spPr>
        <a:xfrm flipV="1">
          <a:off x="3797300" y="59270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138430</xdr:rowOff>
    </xdr:from>
    <xdr:ext cx="534670" cy="259080"/>
    <xdr:sp macro="" textlink="">
      <xdr:nvSpPr>
        <xdr:cNvPr id="61" name="議会費平均値テキスト"/>
        <xdr:cNvSpPr txBox="1"/>
      </xdr:nvSpPr>
      <xdr:spPr>
        <a:xfrm>
          <a:off x="4686300" y="631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105410</xdr:rowOff>
    </xdr:from>
    <xdr:to xmlns:xdr="http://schemas.openxmlformats.org/drawingml/2006/spreadsheetDrawing">
      <xdr:col>19</xdr:col>
      <xdr:colOff>177800</xdr:colOff>
      <xdr:row>34</xdr:row>
      <xdr:rowOff>137160</xdr:rowOff>
    </xdr:to>
    <xdr:cxnSp macro="">
      <xdr:nvCxnSpPr>
        <xdr:cNvPr id="63" name="直線コネクタ 62"/>
        <xdr:cNvCxnSpPr/>
      </xdr:nvCxnSpPr>
      <xdr:spPr>
        <a:xfrm flipV="1">
          <a:off x="2908300" y="59347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86360</xdr:rowOff>
    </xdr:from>
    <xdr:ext cx="534035" cy="258445"/>
    <xdr:sp macro="" textlink="">
      <xdr:nvSpPr>
        <xdr:cNvPr id="65" name="テキスト ボックス 64"/>
        <xdr:cNvSpPr txBox="1"/>
      </xdr:nvSpPr>
      <xdr:spPr>
        <a:xfrm>
          <a:off x="3529965" y="6430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137160</xdr:rowOff>
    </xdr:from>
    <xdr:to xmlns:xdr="http://schemas.openxmlformats.org/drawingml/2006/spreadsheetDrawing">
      <xdr:col>15</xdr:col>
      <xdr:colOff>50800</xdr:colOff>
      <xdr:row>34</xdr:row>
      <xdr:rowOff>140970</xdr:rowOff>
    </xdr:to>
    <xdr:cxnSp macro="">
      <xdr:nvCxnSpPr>
        <xdr:cNvPr id="66" name="直線コネクタ 65"/>
        <xdr:cNvCxnSpPr/>
      </xdr:nvCxnSpPr>
      <xdr:spPr>
        <a:xfrm flipV="1">
          <a:off x="2019300" y="59664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100330</xdr:rowOff>
    </xdr:from>
    <xdr:ext cx="534035" cy="258445"/>
    <xdr:sp macro="" textlink="">
      <xdr:nvSpPr>
        <xdr:cNvPr id="68" name="テキスト ボックス 67"/>
        <xdr:cNvSpPr txBox="1"/>
      </xdr:nvSpPr>
      <xdr:spPr>
        <a:xfrm>
          <a:off x="2640965" y="644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140970</xdr:rowOff>
    </xdr:from>
    <xdr:to xmlns:xdr="http://schemas.openxmlformats.org/drawingml/2006/spreadsheetDrawing">
      <xdr:col>10</xdr:col>
      <xdr:colOff>114300</xdr:colOff>
      <xdr:row>35</xdr:row>
      <xdr:rowOff>2540</xdr:rowOff>
    </xdr:to>
    <xdr:cxnSp macro="">
      <xdr:nvCxnSpPr>
        <xdr:cNvPr id="69" name="直線コネクタ 68"/>
        <xdr:cNvCxnSpPr/>
      </xdr:nvCxnSpPr>
      <xdr:spPr>
        <a:xfrm flipV="1">
          <a:off x="1130300" y="5970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102235</xdr:rowOff>
    </xdr:from>
    <xdr:ext cx="534035" cy="258445"/>
    <xdr:sp macro="" textlink="">
      <xdr:nvSpPr>
        <xdr:cNvPr id="71" name="テキスト ボックス 70"/>
        <xdr:cNvSpPr txBox="1"/>
      </xdr:nvSpPr>
      <xdr:spPr>
        <a:xfrm>
          <a:off x="1751965" y="644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91440</xdr:rowOff>
    </xdr:from>
    <xdr:ext cx="534035" cy="259080"/>
    <xdr:sp macro="" textlink="">
      <xdr:nvSpPr>
        <xdr:cNvPr id="73" name="テキスト ボックス 72"/>
        <xdr:cNvSpPr txBox="1"/>
      </xdr:nvSpPr>
      <xdr:spPr>
        <a:xfrm>
          <a:off x="862965" y="643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46990</xdr:rowOff>
    </xdr:from>
    <xdr:to xmlns:xdr="http://schemas.openxmlformats.org/drawingml/2006/spreadsheetDrawing">
      <xdr:col>24</xdr:col>
      <xdr:colOff>114300</xdr:colOff>
      <xdr:row>34</xdr:row>
      <xdr:rowOff>148590</xdr:rowOff>
    </xdr:to>
    <xdr:sp macro="" textlink="">
      <xdr:nvSpPr>
        <xdr:cNvPr id="79" name="楕円 78"/>
        <xdr:cNvSpPr/>
      </xdr:nvSpPr>
      <xdr:spPr>
        <a:xfrm>
          <a:off x="45847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69850</xdr:rowOff>
    </xdr:from>
    <xdr:ext cx="534670" cy="259080"/>
    <xdr:sp macro="" textlink="">
      <xdr:nvSpPr>
        <xdr:cNvPr id="80" name="議会費該当値テキスト"/>
        <xdr:cNvSpPr txBox="1"/>
      </xdr:nvSpPr>
      <xdr:spPr>
        <a:xfrm>
          <a:off x="4686300" y="572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54610</xdr:rowOff>
    </xdr:from>
    <xdr:to xmlns:xdr="http://schemas.openxmlformats.org/drawingml/2006/spreadsheetDrawing">
      <xdr:col>20</xdr:col>
      <xdr:colOff>38100</xdr:colOff>
      <xdr:row>34</xdr:row>
      <xdr:rowOff>156210</xdr:rowOff>
    </xdr:to>
    <xdr:sp macro="" textlink="">
      <xdr:nvSpPr>
        <xdr:cNvPr id="81" name="楕円 80"/>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1270</xdr:rowOff>
    </xdr:from>
    <xdr:ext cx="534035" cy="259080"/>
    <xdr:sp macro="" textlink="">
      <xdr:nvSpPr>
        <xdr:cNvPr id="82" name="テキスト ボックス 81"/>
        <xdr:cNvSpPr txBox="1"/>
      </xdr:nvSpPr>
      <xdr:spPr>
        <a:xfrm>
          <a:off x="3529965" y="565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86360</xdr:rowOff>
    </xdr:from>
    <xdr:to xmlns:xdr="http://schemas.openxmlformats.org/drawingml/2006/spreadsheetDrawing">
      <xdr:col>15</xdr:col>
      <xdr:colOff>101600</xdr:colOff>
      <xdr:row>35</xdr:row>
      <xdr:rowOff>16510</xdr:rowOff>
    </xdr:to>
    <xdr:sp macro="" textlink="">
      <xdr:nvSpPr>
        <xdr:cNvPr id="83" name="楕円 82"/>
        <xdr:cNvSpPr/>
      </xdr:nvSpPr>
      <xdr:spPr>
        <a:xfrm>
          <a:off x="2857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33020</xdr:rowOff>
    </xdr:from>
    <xdr:ext cx="534035" cy="259080"/>
    <xdr:sp macro="" textlink="">
      <xdr:nvSpPr>
        <xdr:cNvPr id="84" name="テキスト ボックス 83"/>
        <xdr:cNvSpPr txBox="1"/>
      </xdr:nvSpPr>
      <xdr:spPr>
        <a:xfrm>
          <a:off x="2640965" y="5690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90170</xdr:rowOff>
    </xdr:from>
    <xdr:to xmlns:xdr="http://schemas.openxmlformats.org/drawingml/2006/spreadsheetDrawing">
      <xdr:col>10</xdr:col>
      <xdr:colOff>165100</xdr:colOff>
      <xdr:row>35</xdr:row>
      <xdr:rowOff>20320</xdr:rowOff>
    </xdr:to>
    <xdr:sp macro="" textlink="">
      <xdr:nvSpPr>
        <xdr:cNvPr id="85" name="楕円 84"/>
        <xdr:cNvSpPr/>
      </xdr:nvSpPr>
      <xdr:spPr>
        <a:xfrm>
          <a:off x="1968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36830</xdr:rowOff>
    </xdr:from>
    <xdr:ext cx="534035" cy="259080"/>
    <xdr:sp macro="" textlink="">
      <xdr:nvSpPr>
        <xdr:cNvPr id="86" name="テキスト ボックス 85"/>
        <xdr:cNvSpPr txBox="1"/>
      </xdr:nvSpPr>
      <xdr:spPr>
        <a:xfrm>
          <a:off x="1751965" y="5694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123190</xdr:rowOff>
    </xdr:from>
    <xdr:to xmlns:xdr="http://schemas.openxmlformats.org/drawingml/2006/spreadsheetDrawing">
      <xdr:col>6</xdr:col>
      <xdr:colOff>38100</xdr:colOff>
      <xdr:row>35</xdr:row>
      <xdr:rowOff>53340</xdr:rowOff>
    </xdr:to>
    <xdr:sp macro="" textlink="">
      <xdr:nvSpPr>
        <xdr:cNvPr id="87" name="楕円 86"/>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69850</xdr:rowOff>
    </xdr:from>
    <xdr:ext cx="534035" cy="259080"/>
    <xdr:sp macro="" textlink="">
      <xdr:nvSpPr>
        <xdr:cNvPr id="88" name="テキスト ボックス 87"/>
        <xdr:cNvSpPr txBox="1"/>
      </xdr:nvSpPr>
      <xdr:spPr>
        <a:xfrm>
          <a:off x="862965" y="572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0" name="テキスト ボックス 99"/>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2" name="テキスト ボックス 101"/>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4" name="テキスト ボックス 103"/>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6" name="テキスト ボックス 10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59690</xdr:rowOff>
    </xdr:from>
    <xdr:to xmlns:xdr="http://schemas.openxmlformats.org/drawingml/2006/spreadsheetDrawing">
      <xdr:col>24</xdr:col>
      <xdr:colOff>63500</xdr:colOff>
      <xdr:row>56</xdr:row>
      <xdr:rowOff>113665</xdr:rowOff>
    </xdr:to>
    <xdr:cxnSp macro="">
      <xdr:nvCxnSpPr>
        <xdr:cNvPr id="113" name="直線コネクタ 112"/>
        <xdr:cNvCxnSpPr/>
      </xdr:nvCxnSpPr>
      <xdr:spPr>
        <a:xfrm>
          <a:off x="3797300" y="966089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90170</xdr:rowOff>
    </xdr:from>
    <xdr:ext cx="598805" cy="259080"/>
    <xdr:sp macro="" textlink="">
      <xdr:nvSpPr>
        <xdr:cNvPr id="114" name="総務費平均値テキスト"/>
        <xdr:cNvSpPr txBox="1"/>
      </xdr:nvSpPr>
      <xdr:spPr>
        <a:xfrm>
          <a:off x="4686300" y="9691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59690</xdr:rowOff>
    </xdr:from>
    <xdr:to xmlns:xdr="http://schemas.openxmlformats.org/drawingml/2006/spreadsheetDrawing">
      <xdr:col>19</xdr:col>
      <xdr:colOff>177800</xdr:colOff>
      <xdr:row>56</xdr:row>
      <xdr:rowOff>61595</xdr:rowOff>
    </xdr:to>
    <xdr:cxnSp macro="">
      <xdr:nvCxnSpPr>
        <xdr:cNvPr id="116" name="直線コネクタ 115"/>
        <xdr:cNvCxnSpPr/>
      </xdr:nvCxnSpPr>
      <xdr:spPr>
        <a:xfrm flipV="1">
          <a:off x="2908300" y="9660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21590</xdr:rowOff>
    </xdr:from>
    <xdr:ext cx="598170" cy="259080"/>
    <xdr:sp macro="" textlink="">
      <xdr:nvSpPr>
        <xdr:cNvPr id="118" name="テキスト ボックス 117"/>
        <xdr:cNvSpPr txBox="1"/>
      </xdr:nvSpPr>
      <xdr:spPr>
        <a:xfrm>
          <a:off x="3497580" y="9794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26670</xdr:rowOff>
    </xdr:from>
    <xdr:to xmlns:xdr="http://schemas.openxmlformats.org/drawingml/2006/spreadsheetDrawing">
      <xdr:col>15</xdr:col>
      <xdr:colOff>50800</xdr:colOff>
      <xdr:row>56</xdr:row>
      <xdr:rowOff>61595</xdr:rowOff>
    </xdr:to>
    <xdr:cxnSp macro="">
      <xdr:nvCxnSpPr>
        <xdr:cNvPr id="119" name="直線コネクタ 118"/>
        <xdr:cNvCxnSpPr/>
      </xdr:nvCxnSpPr>
      <xdr:spPr>
        <a:xfrm>
          <a:off x="2019300" y="96278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27305</xdr:rowOff>
    </xdr:from>
    <xdr:ext cx="598170" cy="259080"/>
    <xdr:sp macro="" textlink="">
      <xdr:nvSpPr>
        <xdr:cNvPr id="121" name="テキスト ボックス 120"/>
        <xdr:cNvSpPr txBox="1"/>
      </xdr:nvSpPr>
      <xdr:spPr>
        <a:xfrm>
          <a:off x="2608580" y="979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26670</xdr:rowOff>
    </xdr:from>
    <xdr:to xmlns:xdr="http://schemas.openxmlformats.org/drawingml/2006/spreadsheetDrawing">
      <xdr:col>10</xdr:col>
      <xdr:colOff>114300</xdr:colOff>
      <xdr:row>56</xdr:row>
      <xdr:rowOff>98425</xdr:rowOff>
    </xdr:to>
    <xdr:cxnSp macro="">
      <xdr:nvCxnSpPr>
        <xdr:cNvPr id="122" name="直線コネクタ 121"/>
        <xdr:cNvCxnSpPr/>
      </xdr:nvCxnSpPr>
      <xdr:spPr>
        <a:xfrm flipV="1">
          <a:off x="1130300" y="96278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169545</xdr:rowOff>
    </xdr:from>
    <xdr:ext cx="598170" cy="258445"/>
    <xdr:sp macro="" textlink="">
      <xdr:nvSpPr>
        <xdr:cNvPr id="124" name="テキスト ボックス 123"/>
        <xdr:cNvSpPr txBox="1"/>
      </xdr:nvSpPr>
      <xdr:spPr>
        <a:xfrm>
          <a:off x="1719580" y="9770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76835</xdr:rowOff>
    </xdr:from>
    <xdr:ext cx="598170" cy="258445"/>
    <xdr:sp macro="" textlink="">
      <xdr:nvSpPr>
        <xdr:cNvPr id="126" name="テキスト ボックス 125"/>
        <xdr:cNvSpPr txBox="1"/>
      </xdr:nvSpPr>
      <xdr:spPr>
        <a:xfrm>
          <a:off x="830580" y="9849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63500</xdr:rowOff>
    </xdr:from>
    <xdr:to xmlns:xdr="http://schemas.openxmlformats.org/drawingml/2006/spreadsheetDrawing">
      <xdr:col>24</xdr:col>
      <xdr:colOff>114300</xdr:colOff>
      <xdr:row>56</xdr:row>
      <xdr:rowOff>164465</xdr:rowOff>
    </xdr:to>
    <xdr:sp macro="" textlink="">
      <xdr:nvSpPr>
        <xdr:cNvPr id="132" name="楕円 131"/>
        <xdr:cNvSpPr/>
      </xdr:nvSpPr>
      <xdr:spPr>
        <a:xfrm>
          <a:off x="45847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86360</xdr:rowOff>
    </xdr:from>
    <xdr:ext cx="598805" cy="258445"/>
    <xdr:sp macro="" textlink="">
      <xdr:nvSpPr>
        <xdr:cNvPr id="133" name="総務費該当値テキスト"/>
        <xdr:cNvSpPr txBox="1"/>
      </xdr:nvSpPr>
      <xdr:spPr>
        <a:xfrm>
          <a:off x="4686300" y="9516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8890</xdr:rowOff>
    </xdr:from>
    <xdr:to xmlns:xdr="http://schemas.openxmlformats.org/drawingml/2006/spreadsheetDrawing">
      <xdr:col>20</xdr:col>
      <xdr:colOff>38100</xdr:colOff>
      <xdr:row>56</xdr:row>
      <xdr:rowOff>110490</xdr:rowOff>
    </xdr:to>
    <xdr:sp macro="" textlink="">
      <xdr:nvSpPr>
        <xdr:cNvPr id="134" name="楕円 133"/>
        <xdr:cNvSpPr/>
      </xdr:nvSpPr>
      <xdr:spPr>
        <a:xfrm>
          <a:off x="3746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127000</xdr:rowOff>
    </xdr:from>
    <xdr:ext cx="598170" cy="259080"/>
    <xdr:sp macro="" textlink="">
      <xdr:nvSpPr>
        <xdr:cNvPr id="135" name="テキスト ボックス 134"/>
        <xdr:cNvSpPr txBox="1"/>
      </xdr:nvSpPr>
      <xdr:spPr>
        <a:xfrm>
          <a:off x="3497580" y="9385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10795</xdr:rowOff>
    </xdr:from>
    <xdr:to xmlns:xdr="http://schemas.openxmlformats.org/drawingml/2006/spreadsheetDrawing">
      <xdr:col>15</xdr:col>
      <xdr:colOff>101600</xdr:colOff>
      <xdr:row>56</xdr:row>
      <xdr:rowOff>112395</xdr:rowOff>
    </xdr:to>
    <xdr:sp macro="" textlink="">
      <xdr:nvSpPr>
        <xdr:cNvPr id="136" name="楕円 135"/>
        <xdr:cNvSpPr/>
      </xdr:nvSpPr>
      <xdr:spPr>
        <a:xfrm>
          <a:off x="2857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128905</xdr:rowOff>
    </xdr:from>
    <xdr:ext cx="598170" cy="259080"/>
    <xdr:sp macro="" textlink="">
      <xdr:nvSpPr>
        <xdr:cNvPr id="137" name="テキスト ボックス 136"/>
        <xdr:cNvSpPr txBox="1"/>
      </xdr:nvSpPr>
      <xdr:spPr>
        <a:xfrm>
          <a:off x="2608580" y="9387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147320</xdr:rowOff>
    </xdr:from>
    <xdr:to xmlns:xdr="http://schemas.openxmlformats.org/drawingml/2006/spreadsheetDrawing">
      <xdr:col>10</xdr:col>
      <xdr:colOff>165100</xdr:colOff>
      <xdr:row>56</xdr:row>
      <xdr:rowOff>77470</xdr:rowOff>
    </xdr:to>
    <xdr:sp macro="" textlink="">
      <xdr:nvSpPr>
        <xdr:cNvPr id="138" name="楕円 137"/>
        <xdr:cNvSpPr/>
      </xdr:nvSpPr>
      <xdr:spPr>
        <a:xfrm>
          <a:off x="1968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93980</xdr:rowOff>
    </xdr:from>
    <xdr:ext cx="598170" cy="259080"/>
    <xdr:sp macro="" textlink="">
      <xdr:nvSpPr>
        <xdr:cNvPr id="139" name="テキスト ボックス 138"/>
        <xdr:cNvSpPr txBox="1"/>
      </xdr:nvSpPr>
      <xdr:spPr>
        <a:xfrm>
          <a:off x="1719580" y="9352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47625</xdr:rowOff>
    </xdr:from>
    <xdr:to xmlns:xdr="http://schemas.openxmlformats.org/drawingml/2006/spreadsheetDrawing">
      <xdr:col>6</xdr:col>
      <xdr:colOff>38100</xdr:colOff>
      <xdr:row>56</xdr:row>
      <xdr:rowOff>149225</xdr:rowOff>
    </xdr:to>
    <xdr:sp macro="" textlink="">
      <xdr:nvSpPr>
        <xdr:cNvPr id="140" name="楕円 139"/>
        <xdr:cNvSpPr/>
      </xdr:nvSpPr>
      <xdr:spPr>
        <a:xfrm>
          <a:off x="1079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166370</xdr:rowOff>
    </xdr:from>
    <xdr:ext cx="598170" cy="258445"/>
    <xdr:sp macro="" textlink="">
      <xdr:nvSpPr>
        <xdr:cNvPr id="141" name="テキスト ボックス 140"/>
        <xdr:cNvSpPr txBox="1"/>
      </xdr:nvSpPr>
      <xdr:spPr>
        <a:xfrm>
          <a:off x="830580" y="9424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0" name="テキスト ボックス 14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3" name="テキスト ボックス 15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5" name="テキスト ボックス 15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7" name="テキスト ボックス 15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59" name="テキスト ボックス 15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1" name="テキスト ボックス 16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3" name="テキスト ボックス 162"/>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8445"/>
    <xdr:sp macro="" textlink="">
      <xdr:nvSpPr>
        <xdr:cNvPr id="168" name="民生費最大値テキスト"/>
        <xdr:cNvSpPr txBox="1"/>
      </xdr:nvSpPr>
      <xdr:spPr>
        <a:xfrm>
          <a:off x="4686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37465</xdr:rowOff>
    </xdr:from>
    <xdr:to xmlns:xdr="http://schemas.openxmlformats.org/drawingml/2006/spreadsheetDrawing">
      <xdr:col>24</xdr:col>
      <xdr:colOff>63500</xdr:colOff>
      <xdr:row>76</xdr:row>
      <xdr:rowOff>92710</xdr:rowOff>
    </xdr:to>
    <xdr:cxnSp macro="">
      <xdr:nvCxnSpPr>
        <xdr:cNvPr id="170" name="直線コネクタ 169"/>
        <xdr:cNvCxnSpPr/>
      </xdr:nvCxnSpPr>
      <xdr:spPr>
        <a:xfrm flipV="1">
          <a:off x="3797300" y="130676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137795</xdr:rowOff>
    </xdr:from>
    <xdr:ext cx="598805" cy="259080"/>
    <xdr:sp macro="" textlink="">
      <xdr:nvSpPr>
        <xdr:cNvPr id="171" name="民生費平均値テキスト"/>
        <xdr:cNvSpPr txBox="1"/>
      </xdr:nvSpPr>
      <xdr:spPr>
        <a:xfrm>
          <a:off x="4686300" y="12996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92710</xdr:rowOff>
    </xdr:from>
    <xdr:to xmlns:xdr="http://schemas.openxmlformats.org/drawingml/2006/spreadsheetDrawing">
      <xdr:col>19</xdr:col>
      <xdr:colOff>177800</xdr:colOff>
      <xdr:row>76</xdr:row>
      <xdr:rowOff>97790</xdr:rowOff>
    </xdr:to>
    <xdr:cxnSp macro="">
      <xdr:nvCxnSpPr>
        <xdr:cNvPr id="173" name="直線コネクタ 172"/>
        <xdr:cNvCxnSpPr/>
      </xdr:nvCxnSpPr>
      <xdr:spPr>
        <a:xfrm flipV="1">
          <a:off x="2908300" y="13122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8170" cy="258445"/>
    <xdr:sp macro="" textlink="">
      <xdr:nvSpPr>
        <xdr:cNvPr id="175" name="テキスト ボックス 174"/>
        <xdr:cNvSpPr txBox="1"/>
      </xdr:nvSpPr>
      <xdr:spPr>
        <a:xfrm>
          <a:off x="3497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97790</xdr:rowOff>
    </xdr:from>
    <xdr:to xmlns:xdr="http://schemas.openxmlformats.org/drawingml/2006/spreadsheetDrawing">
      <xdr:col>15</xdr:col>
      <xdr:colOff>50800</xdr:colOff>
      <xdr:row>76</xdr:row>
      <xdr:rowOff>120650</xdr:rowOff>
    </xdr:to>
    <xdr:cxnSp macro="">
      <xdr:nvCxnSpPr>
        <xdr:cNvPr id="176" name="直線コネクタ 175"/>
        <xdr:cNvCxnSpPr/>
      </xdr:nvCxnSpPr>
      <xdr:spPr>
        <a:xfrm flipV="1">
          <a:off x="2019300" y="131279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98170" cy="259080"/>
    <xdr:sp macro="" textlink="">
      <xdr:nvSpPr>
        <xdr:cNvPr id="178" name="テキスト ボックス 177"/>
        <xdr:cNvSpPr txBox="1"/>
      </xdr:nvSpPr>
      <xdr:spPr>
        <a:xfrm>
          <a:off x="2608580" y="12823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120650</xdr:rowOff>
    </xdr:from>
    <xdr:to xmlns:xdr="http://schemas.openxmlformats.org/drawingml/2006/spreadsheetDrawing">
      <xdr:col>10</xdr:col>
      <xdr:colOff>114300</xdr:colOff>
      <xdr:row>76</xdr:row>
      <xdr:rowOff>168275</xdr:rowOff>
    </xdr:to>
    <xdr:cxnSp macro="">
      <xdr:nvCxnSpPr>
        <xdr:cNvPr id="179" name="直線コネクタ 178"/>
        <xdr:cNvCxnSpPr/>
      </xdr:nvCxnSpPr>
      <xdr:spPr>
        <a:xfrm flipV="1">
          <a:off x="1130300" y="131508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8170" cy="258445"/>
    <xdr:sp macro="" textlink="">
      <xdr:nvSpPr>
        <xdr:cNvPr id="181" name="テキスト ボックス 180"/>
        <xdr:cNvSpPr txBox="1"/>
      </xdr:nvSpPr>
      <xdr:spPr>
        <a:xfrm>
          <a:off x="1719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39370</xdr:rowOff>
    </xdr:from>
    <xdr:ext cx="598170" cy="259080"/>
    <xdr:sp macro="" textlink="">
      <xdr:nvSpPr>
        <xdr:cNvPr id="183" name="テキスト ボックス 182"/>
        <xdr:cNvSpPr txBox="1"/>
      </xdr:nvSpPr>
      <xdr:spPr>
        <a:xfrm>
          <a:off x="830580" y="12898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158115</xdr:rowOff>
    </xdr:from>
    <xdr:to xmlns:xdr="http://schemas.openxmlformats.org/drawingml/2006/spreadsheetDrawing">
      <xdr:col>24</xdr:col>
      <xdr:colOff>114300</xdr:colOff>
      <xdr:row>76</xdr:row>
      <xdr:rowOff>88265</xdr:rowOff>
    </xdr:to>
    <xdr:sp macro="" textlink="">
      <xdr:nvSpPr>
        <xdr:cNvPr id="189" name="楕円 188"/>
        <xdr:cNvSpPr/>
      </xdr:nvSpPr>
      <xdr:spPr>
        <a:xfrm>
          <a:off x="458470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9525</xdr:rowOff>
    </xdr:from>
    <xdr:ext cx="598805" cy="258445"/>
    <xdr:sp macro="" textlink="">
      <xdr:nvSpPr>
        <xdr:cNvPr id="190" name="民生費該当値テキスト"/>
        <xdr:cNvSpPr txBox="1"/>
      </xdr:nvSpPr>
      <xdr:spPr>
        <a:xfrm>
          <a:off x="4686300" y="12868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41910</xdr:rowOff>
    </xdr:from>
    <xdr:to xmlns:xdr="http://schemas.openxmlformats.org/drawingml/2006/spreadsheetDrawing">
      <xdr:col>20</xdr:col>
      <xdr:colOff>38100</xdr:colOff>
      <xdr:row>76</xdr:row>
      <xdr:rowOff>143510</xdr:rowOff>
    </xdr:to>
    <xdr:sp macro="" textlink="">
      <xdr:nvSpPr>
        <xdr:cNvPr id="191" name="楕円 190"/>
        <xdr:cNvSpPr/>
      </xdr:nvSpPr>
      <xdr:spPr>
        <a:xfrm>
          <a:off x="3746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134620</xdr:rowOff>
    </xdr:from>
    <xdr:ext cx="598170" cy="258445"/>
    <xdr:sp macro="" textlink="">
      <xdr:nvSpPr>
        <xdr:cNvPr id="192" name="テキスト ボックス 191"/>
        <xdr:cNvSpPr txBox="1"/>
      </xdr:nvSpPr>
      <xdr:spPr>
        <a:xfrm>
          <a:off x="3497580" y="13164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46355</xdr:rowOff>
    </xdr:from>
    <xdr:to xmlns:xdr="http://schemas.openxmlformats.org/drawingml/2006/spreadsheetDrawing">
      <xdr:col>15</xdr:col>
      <xdr:colOff>101600</xdr:colOff>
      <xdr:row>76</xdr:row>
      <xdr:rowOff>147955</xdr:rowOff>
    </xdr:to>
    <xdr:sp macro="" textlink="">
      <xdr:nvSpPr>
        <xdr:cNvPr id="193" name="楕円 192"/>
        <xdr:cNvSpPr/>
      </xdr:nvSpPr>
      <xdr:spPr>
        <a:xfrm>
          <a:off x="2857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139065</xdr:rowOff>
    </xdr:from>
    <xdr:ext cx="598170" cy="259080"/>
    <xdr:sp macro="" textlink="">
      <xdr:nvSpPr>
        <xdr:cNvPr id="194" name="テキスト ボックス 193"/>
        <xdr:cNvSpPr txBox="1"/>
      </xdr:nvSpPr>
      <xdr:spPr>
        <a:xfrm>
          <a:off x="2608580" y="13169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69850</xdr:rowOff>
    </xdr:from>
    <xdr:to xmlns:xdr="http://schemas.openxmlformats.org/drawingml/2006/spreadsheetDrawing">
      <xdr:col>10</xdr:col>
      <xdr:colOff>165100</xdr:colOff>
      <xdr:row>77</xdr:row>
      <xdr:rowOff>0</xdr:rowOff>
    </xdr:to>
    <xdr:sp macro="" textlink="">
      <xdr:nvSpPr>
        <xdr:cNvPr id="195" name="楕円 194"/>
        <xdr:cNvSpPr/>
      </xdr:nvSpPr>
      <xdr:spPr>
        <a:xfrm>
          <a:off x="1968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162560</xdr:rowOff>
    </xdr:from>
    <xdr:ext cx="598170" cy="259080"/>
    <xdr:sp macro="" textlink="">
      <xdr:nvSpPr>
        <xdr:cNvPr id="196" name="テキスト ボックス 195"/>
        <xdr:cNvSpPr txBox="1"/>
      </xdr:nvSpPr>
      <xdr:spPr>
        <a:xfrm>
          <a:off x="1719580" y="13192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117475</xdr:rowOff>
    </xdr:from>
    <xdr:to xmlns:xdr="http://schemas.openxmlformats.org/drawingml/2006/spreadsheetDrawing">
      <xdr:col>6</xdr:col>
      <xdr:colOff>38100</xdr:colOff>
      <xdr:row>77</xdr:row>
      <xdr:rowOff>47625</xdr:rowOff>
    </xdr:to>
    <xdr:sp macro="" textlink="">
      <xdr:nvSpPr>
        <xdr:cNvPr id="197" name="楕円 196"/>
        <xdr:cNvSpPr/>
      </xdr:nvSpPr>
      <xdr:spPr>
        <a:xfrm>
          <a:off x="1079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38735</xdr:rowOff>
    </xdr:from>
    <xdr:ext cx="598170" cy="259080"/>
    <xdr:sp macro="" textlink="">
      <xdr:nvSpPr>
        <xdr:cNvPr id="198" name="テキスト ボックス 197"/>
        <xdr:cNvSpPr txBox="1"/>
      </xdr:nvSpPr>
      <xdr:spPr>
        <a:xfrm>
          <a:off x="830580" y="13240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0" name="テキスト ボックス 219"/>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139065</xdr:rowOff>
    </xdr:from>
    <xdr:to xmlns:xdr="http://schemas.openxmlformats.org/drawingml/2006/spreadsheetDrawing">
      <xdr:col>24</xdr:col>
      <xdr:colOff>63500</xdr:colOff>
      <xdr:row>97</xdr:row>
      <xdr:rowOff>26670</xdr:rowOff>
    </xdr:to>
    <xdr:cxnSp macro="">
      <xdr:nvCxnSpPr>
        <xdr:cNvPr id="227" name="直線コネクタ 226"/>
        <xdr:cNvCxnSpPr/>
      </xdr:nvCxnSpPr>
      <xdr:spPr>
        <a:xfrm>
          <a:off x="3797300" y="1659826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33020</xdr:rowOff>
    </xdr:from>
    <xdr:ext cx="598805" cy="259080"/>
    <xdr:sp macro="" textlink="">
      <xdr:nvSpPr>
        <xdr:cNvPr id="228" name="衛生費平均値テキスト"/>
        <xdr:cNvSpPr txBox="1"/>
      </xdr:nvSpPr>
      <xdr:spPr>
        <a:xfrm>
          <a:off x="4686300" y="16663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139065</xdr:rowOff>
    </xdr:from>
    <xdr:to xmlns:xdr="http://schemas.openxmlformats.org/drawingml/2006/spreadsheetDrawing">
      <xdr:col>19</xdr:col>
      <xdr:colOff>177800</xdr:colOff>
      <xdr:row>97</xdr:row>
      <xdr:rowOff>93980</xdr:rowOff>
    </xdr:to>
    <xdr:cxnSp macro="">
      <xdr:nvCxnSpPr>
        <xdr:cNvPr id="230" name="直線コネクタ 229"/>
        <xdr:cNvCxnSpPr/>
      </xdr:nvCxnSpPr>
      <xdr:spPr>
        <a:xfrm flipV="1">
          <a:off x="2908300" y="1659826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0</xdr:rowOff>
    </xdr:from>
    <xdr:ext cx="598170" cy="259080"/>
    <xdr:sp macro="" textlink="">
      <xdr:nvSpPr>
        <xdr:cNvPr id="232" name="テキスト ボックス 231"/>
        <xdr:cNvSpPr txBox="1"/>
      </xdr:nvSpPr>
      <xdr:spPr>
        <a:xfrm>
          <a:off x="3497580" y="1680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93980</xdr:rowOff>
    </xdr:from>
    <xdr:to xmlns:xdr="http://schemas.openxmlformats.org/drawingml/2006/spreadsheetDrawing">
      <xdr:col>15</xdr:col>
      <xdr:colOff>50800</xdr:colOff>
      <xdr:row>97</xdr:row>
      <xdr:rowOff>140970</xdr:rowOff>
    </xdr:to>
    <xdr:cxnSp macro="">
      <xdr:nvCxnSpPr>
        <xdr:cNvPr id="233" name="直線コネクタ 232"/>
        <xdr:cNvCxnSpPr/>
      </xdr:nvCxnSpPr>
      <xdr:spPr>
        <a:xfrm flipV="1">
          <a:off x="2019300" y="167246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7620</xdr:rowOff>
    </xdr:from>
    <xdr:ext cx="598170" cy="258445"/>
    <xdr:sp macro="" textlink="">
      <xdr:nvSpPr>
        <xdr:cNvPr id="235" name="テキスト ボックス 234"/>
        <xdr:cNvSpPr txBox="1"/>
      </xdr:nvSpPr>
      <xdr:spPr>
        <a:xfrm>
          <a:off x="2608580" y="16809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104775</xdr:rowOff>
    </xdr:from>
    <xdr:to xmlns:xdr="http://schemas.openxmlformats.org/drawingml/2006/spreadsheetDrawing">
      <xdr:col>10</xdr:col>
      <xdr:colOff>114300</xdr:colOff>
      <xdr:row>97</xdr:row>
      <xdr:rowOff>140970</xdr:rowOff>
    </xdr:to>
    <xdr:cxnSp macro="">
      <xdr:nvCxnSpPr>
        <xdr:cNvPr id="236" name="直線コネクタ 235"/>
        <xdr:cNvCxnSpPr/>
      </xdr:nvCxnSpPr>
      <xdr:spPr>
        <a:xfrm>
          <a:off x="1130300" y="16735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15875</xdr:rowOff>
    </xdr:from>
    <xdr:ext cx="598170" cy="259080"/>
    <xdr:sp macro="" textlink="">
      <xdr:nvSpPr>
        <xdr:cNvPr id="238" name="テキスト ボックス 237"/>
        <xdr:cNvSpPr txBox="1"/>
      </xdr:nvSpPr>
      <xdr:spPr>
        <a:xfrm>
          <a:off x="1719580" y="16817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42545</xdr:rowOff>
    </xdr:from>
    <xdr:ext cx="598170" cy="258445"/>
    <xdr:sp macro="" textlink="">
      <xdr:nvSpPr>
        <xdr:cNvPr id="240" name="テキスト ボックス 239"/>
        <xdr:cNvSpPr txBox="1"/>
      </xdr:nvSpPr>
      <xdr:spPr>
        <a:xfrm>
          <a:off x="830580" y="16844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147320</xdr:rowOff>
    </xdr:from>
    <xdr:to xmlns:xdr="http://schemas.openxmlformats.org/drawingml/2006/spreadsheetDrawing">
      <xdr:col>24</xdr:col>
      <xdr:colOff>114300</xdr:colOff>
      <xdr:row>97</xdr:row>
      <xdr:rowOff>77470</xdr:rowOff>
    </xdr:to>
    <xdr:sp macro="" textlink="">
      <xdr:nvSpPr>
        <xdr:cNvPr id="246" name="楕円 245"/>
        <xdr:cNvSpPr/>
      </xdr:nvSpPr>
      <xdr:spPr>
        <a:xfrm>
          <a:off x="45847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170180</xdr:rowOff>
    </xdr:from>
    <xdr:ext cx="598805" cy="259080"/>
    <xdr:sp macro="" textlink="">
      <xdr:nvSpPr>
        <xdr:cNvPr id="247" name="衛生費該当値テキスト"/>
        <xdr:cNvSpPr txBox="1"/>
      </xdr:nvSpPr>
      <xdr:spPr>
        <a:xfrm>
          <a:off x="4686300" y="16457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88265</xdr:rowOff>
    </xdr:from>
    <xdr:to xmlns:xdr="http://schemas.openxmlformats.org/drawingml/2006/spreadsheetDrawing">
      <xdr:col>20</xdr:col>
      <xdr:colOff>38100</xdr:colOff>
      <xdr:row>97</xdr:row>
      <xdr:rowOff>18415</xdr:rowOff>
    </xdr:to>
    <xdr:sp macro="" textlink="">
      <xdr:nvSpPr>
        <xdr:cNvPr id="248" name="楕円 247"/>
        <xdr:cNvSpPr/>
      </xdr:nvSpPr>
      <xdr:spPr>
        <a:xfrm>
          <a:off x="3746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34925</xdr:rowOff>
    </xdr:from>
    <xdr:ext cx="598170" cy="259080"/>
    <xdr:sp macro="" textlink="">
      <xdr:nvSpPr>
        <xdr:cNvPr id="249" name="テキスト ボックス 248"/>
        <xdr:cNvSpPr txBox="1"/>
      </xdr:nvSpPr>
      <xdr:spPr>
        <a:xfrm>
          <a:off x="3497580" y="16322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43180</xdr:rowOff>
    </xdr:from>
    <xdr:to xmlns:xdr="http://schemas.openxmlformats.org/drawingml/2006/spreadsheetDrawing">
      <xdr:col>15</xdr:col>
      <xdr:colOff>101600</xdr:colOff>
      <xdr:row>97</xdr:row>
      <xdr:rowOff>144780</xdr:rowOff>
    </xdr:to>
    <xdr:sp macro="" textlink="">
      <xdr:nvSpPr>
        <xdr:cNvPr id="250" name="楕円 249"/>
        <xdr:cNvSpPr/>
      </xdr:nvSpPr>
      <xdr:spPr>
        <a:xfrm>
          <a:off x="2857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161290</xdr:rowOff>
    </xdr:from>
    <xdr:ext cx="598170" cy="259080"/>
    <xdr:sp macro="" textlink="">
      <xdr:nvSpPr>
        <xdr:cNvPr id="251" name="テキスト ボックス 250"/>
        <xdr:cNvSpPr txBox="1"/>
      </xdr:nvSpPr>
      <xdr:spPr>
        <a:xfrm>
          <a:off x="2608580" y="16449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90170</xdr:rowOff>
    </xdr:from>
    <xdr:to xmlns:xdr="http://schemas.openxmlformats.org/drawingml/2006/spreadsheetDrawing">
      <xdr:col>10</xdr:col>
      <xdr:colOff>165100</xdr:colOff>
      <xdr:row>98</xdr:row>
      <xdr:rowOff>20320</xdr:rowOff>
    </xdr:to>
    <xdr:sp macro="" textlink="">
      <xdr:nvSpPr>
        <xdr:cNvPr id="252" name="楕円 251"/>
        <xdr:cNvSpPr/>
      </xdr:nvSpPr>
      <xdr:spPr>
        <a:xfrm>
          <a:off x="1968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36830</xdr:rowOff>
    </xdr:from>
    <xdr:ext cx="598170" cy="259080"/>
    <xdr:sp macro="" textlink="">
      <xdr:nvSpPr>
        <xdr:cNvPr id="253" name="テキスト ボックス 252"/>
        <xdr:cNvSpPr txBox="1"/>
      </xdr:nvSpPr>
      <xdr:spPr>
        <a:xfrm>
          <a:off x="1719580" y="16496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54" name="楕円 253"/>
        <xdr:cNvSpPr/>
      </xdr:nvSpPr>
      <xdr:spPr>
        <a:xfrm>
          <a:off x="1079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635</xdr:rowOff>
    </xdr:from>
    <xdr:ext cx="598170" cy="259080"/>
    <xdr:sp macro="" textlink="">
      <xdr:nvSpPr>
        <xdr:cNvPr id="255" name="テキスト ボックス 254"/>
        <xdr:cNvSpPr txBox="1"/>
      </xdr:nvSpPr>
      <xdr:spPr>
        <a:xfrm>
          <a:off x="830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69" name="テキスト ボックス 26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1" name="テキスト ボックス 27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3" name="テキスト ボックス 27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58445"/>
    <xdr:sp macro="" textlink="">
      <xdr:nvSpPr>
        <xdr:cNvPr id="287" name="労働費平均値テキスト"/>
        <xdr:cNvSpPr txBox="1"/>
      </xdr:nvSpPr>
      <xdr:spPr>
        <a:xfrm>
          <a:off x="10528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58445"/>
    <xdr:sp macro="" textlink="">
      <xdr:nvSpPr>
        <xdr:cNvPr id="294" name="テキスト ボックス 293"/>
        <xdr:cNvSpPr txBox="1"/>
      </xdr:nvSpPr>
      <xdr:spPr>
        <a:xfrm>
          <a:off x="8561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8445"/>
    <xdr:sp macro="" textlink="">
      <xdr:nvSpPr>
        <xdr:cNvPr id="297" name="テキスト ボックス 296"/>
        <xdr:cNvSpPr txBox="1"/>
      </xdr:nvSpPr>
      <xdr:spPr>
        <a:xfrm>
          <a:off x="7672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08" name="テキスト ボックス 30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0" name="テキスト ボックス 30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2" name="テキスト ボックス 31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4" name="テキスト ボックス 313"/>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8445"/>
    <xdr:sp macro="" textlink="">
      <xdr:nvSpPr>
        <xdr:cNvPr id="337" name="農林水産業費最大値テキスト"/>
        <xdr:cNvSpPr txBox="1"/>
      </xdr:nvSpPr>
      <xdr:spPr>
        <a:xfrm>
          <a:off x="10528300" y="853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4445</xdr:rowOff>
    </xdr:from>
    <xdr:to xmlns:xdr="http://schemas.openxmlformats.org/drawingml/2006/spreadsheetDrawing">
      <xdr:col>55</xdr:col>
      <xdr:colOff>0</xdr:colOff>
      <xdr:row>57</xdr:row>
      <xdr:rowOff>94615</xdr:rowOff>
    </xdr:to>
    <xdr:cxnSp macro="">
      <xdr:nvCxnSpPr>
        <xdr:cNvPr id="339" name="直線コネクタ 338"/>
        <xdr:cNvCxnSpPr/>
      </xdr:nvCxnSpPr>
      <xdr:spPr>
        <a:xfrm>
          <a:off x="9639300" y="977709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8805" cy="258445"/>
    <xdr:sp macro="" textlink="">
      <xdr:nvSpPr>
        <xdr:cNvPr id="340" name="農林水産業費平均値テキスト"/>
        <xdr:cNvSpPr txBox="1"/>
      </xdr:nvSpPr>
      <xdr:spPr>
        <a:xfrm>
          <a:off x="10528300" y="9665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4445</xdr:rowOff>
    </xdr:from>
    <xdr:to xmlns:xdr="http://schemas.openxmlformats.org/drawingml/2006/spreadsheetDrawing">
      <xdr:col>50</xdr:col>
      <xdr:colOff>114300</xdr:colOff>
      <xdr:row>57</xdr:row>
      <xdr:rowOff>80010</xdr:rowOff>
    </xdr:to>
    <xdr:cxnSp macro="">
      <xdr:nvCxnSpPr>
        <xdr:cNvPr id="342" name="直線コネクタ 341"/>
        <xdr:cNvCxnSpPr/>
      </xdr:nvCxnSpPr>
      <xdr:spPr>
        <a:xfrm flipV="1">
          <a:off x="8750300" y="977709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130175</xdr:rowOff>
    </xdr:from>
    <xdr:ext cx="598170" cy="259080"/>
    <xdr:sp macro="" textlink="">
      <xdr:nvSpPr>
        <xdr:cNvPr id="344" name="テキスト ボックス 343"/>
        <xdr:cNvSpPr txBox="1"/>
      </xdr:nvSpPr>
      <xdr:spPr>
        <a:xfrm>
          <a:off x="9339580" y="9902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80010</xdr:rowOff>
    </xdr:from>
    <xdr:to xmlns:xdr="http://schemas.openxmlformats.org/drawingml/2006/spreadsheetDrawing">
      <xdr:col>45</xdr:col>
      <xdr:colOff>177800</xdr:colOff>
      <xdr:row>57</xdr:row>
      <xdr:rowOff>94615</xdr:rowOff>
    </xdr:to>
    <xdr:cxnSp macro="">
      <xdr:nvCxnSpPr>
        <xdr:cNvPr id="345" name="直線コネクタ 344"/>
        <xdr:cNvCxnSpPr/>
      </xdr:nvCxnSpPr>
      <xdr:spPr>
        <a:xfrm flipV="1">
          <a:off x="7861300" y="98526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142240</xdr:rowOff>
    </xdr:from>
    <xdr:ext cx="598170" cy="259080"/>
    <xdr:sp macro="" textlink="">
      <xdr:nvSpPr>
        <xdr:cNvPr id="347" name="テキスト ボックス 346"/>
        <xdr:cNvSpPr txBox="1"/>
      </xdr:nvSpPr>
      <xdr:spPr>
        <a:xfrm>
          <a:off x="8450580" y="9914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94615</xdr:rowOff>
    </xdr:from>
    <xdr:to xmlns:xdr="http://schemas.openxmlformats.org/drawingml/2006/spreadsheetDrawing">
      <xdr:col>41</xdr:col>
      <xdr:colOff>50800</xdr:colOff>
      <xdr:row>57</xdr:row>
      <xdr:rowOff>112395</xdr:rowOff>
    </xdr:to>
    <xdr:cxnSp macro="">
      <xdr:nvCxnSpPr>
        <xdr:cNvPr id="348" name="直線コネクタ 347"/>
        <xdr:cNvCxnSpPr/>
      </xdr:nvCxnSpPr>
      <xdr:spPr>
        <a:xfrm flipV="1">
          <a:off x="6972300" y="98672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147320</xdr:rowOff>
    </xdr:from>
    <xdr:ext cx="598170" cy="259080"/>
    <xdr:sp macro="" textlink="">
      <xdr:nvSpPr>
        <xdr:cNvPr id="350" name="テキスト ボックス 349"/>
        <xdr:cNvSpPr txBox="1"/>
      </xdr:nvSpPr>
      <xdr:spPr>
        <a:xfrm>
          <a:off x="7561580" y="9919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98170" cy="259080"/>
    <xdr:sp macro="" textlink="">
      <xdr:nvSpPr>
        <xdr:cNvPr id="352" name="テキスト ボックス 351"/>
        <xdr:cNvSpPr txBox="1"/>
      </xdr:nvSpPr>
      <xdr:spPr>
        <a:xfrm>
          <a:off x="6672580" y="960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43815</xdr:rowOff>
    </xdr:from>
    <xdr:to xmlns:xdr="http://schemas.openxmlformats.org/drawingml/2006/spreadsheetDrawing">
      <xdr:col>55</xdr:col>
      <xdr:colOff>50800</xdr:colOff>
      <xdr:row>57</xdr:row>
      <xdr:rowOff>145415</xdr:rowOff>
    </xdr:to>
    <xdr:sp macro="" textlink="">
      <xdr:nvSpPr>
        <xdr:cNvPr id="358" name="楕円 357"/>
        <xdr:cNvSpPr/>
      </xdr:nvSpPr>
      <xdr:spPr>
        <a:xfrm>
          <a:off x="10426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20320</xdr:rowOff>
    </xdr:from>
    <xdr:ext cx="598805" cy="258445"/>
    <xdr:sp macro="" textlink="">
      <xdr:nvSpPr>
        <xdr:cNvPr id="359" name="農林水産業費該当値テキスト"/>
        <xdr:cNvSpPr txBox="1"/>
      </xdr:nvSpPr>
      <xdr:spPr>
        <a:xfrm>
          <a:off x="10528300" y="979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125095</xdr:rowOff>
    </xdr:from>
    <xdr:to xmlns:xdr="http://schemas.openxmlformats.org/drawingml/2006/spreadsheetDrawing">
      <xdr:col>50</xdr:col>
      <xdr:colOff>165100</xdr:colOff>
      <xdr:row>57</xdr:row>
      <xdr:rowOff>55245</xdr:rowOff>
    </xdr:to>
    <xdr:sp macro="" textlink="">
      <xdr:nvSpPr>
        <xdr:cNvPr id="360" name="楕円 359"/>
        <xdr:cNvSpPr/>
      </xdr:nvSpPr>
      <xdr:spPr>
        <a:xfrm>
          <a:off x="9588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71755</xdr:rowOff>
    </xdr:from>
    <xdr:ext cx="598170" cy="259080"/>
    <xdr:sp macro="" textlink="">
      <xdr:nvSpPr>
        <xdr:cNvPr id="361" name="テキスト ボックス 360"/>
        <xdr:cNvSpPr txBox="1"/>
      </xdr:nvSpPr>
      <xdr:spPr>
        <a:xfrm>
          <a:off x="9339580" y="9501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130810</xdr:rowOff>
    </xdr:to>
    <xdr:sp macro="" textlink="">
      <xdr:nvSpPr>
        <xdr:cNvPr id="362" name="楕円 361"/>
        <xdr:cNvSpPr/>
      </xdr:nvSpPr>
      <xdr:spPr>
        <a:xfrm>
          <a:off x="869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147320</xdr:rowOff>
    </xdr:from>
    <xdr:ext cx="598170" cy="259080"/>
    <xdr:sp macro="" textlink="">
      <xdr:nvSpPr>
        <xdr:cNvPr id="363" name="テキスト ボックス 362"/>
        <xdr:cNvSpPr txBox="1"/>
      </xdr:nvSpPr>
      <xdr:spPr>
        <a:xfrm>
          <a:off x="8450580" y="9577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64" name="楕円 363"/>
        <xdr:cNvSpPr/>
      </xdr:nvSpPr>
      <xdr:spPr>
        <a:xfrm>
          <a:off x="7810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161925</xdr:rowOff>
    </xdr:from>
    <xdr:ext cx="598170" cy="259080"/>
    <xdr:sp macro="" textlink="">
      <xdr:nvSpPr>
        <xdr:cNvPr id="365" name="テキスト ボックス 364"/>
        <xdr:cNvSpPr txBox="1"/>
      </xdr:nvSpPr>
      <xdr:spPr>
        <a:xfrm>
          <a:off x="7561580" y="9591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61595</xdr:rowOff>
    </xdr:from>
    <xdr:to xmlns:xdr="http://schemas.openxmlformats.org/drawingml/2006/spreadsheetDrawing">
      <xdr:col>36</xdr:col>
      <xdr:colOff>165100</xdr:colOff>
      <xdr:row>57</xdr:row>
      <xdr:rowOff>163195</xdr:rowOff>
    </xdr:to>
    <xdr:sp macro="" textlink="">
      <xdr:nvSpPr>
        <xdr:cNvPr id="366" name="楕円 365"/>
        <xdr:cNvSpPr/>
      </xdr:nvSpPr>
      <xdr:spPr>
        <a:xfrm>
          <a:off x="692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154940</xdr:rowOff>
    </xdr:from>
    <xdr:ext cx="598170" cy="258445"/>
    <xdr:sp macro="" textlink="">
      <xdr:nvSpPr>
        <xdr:cNvPr id="367" name="テキスト ボックス 366"/>
        <xdr:cNvSpPr txBox="1"/>
      </xdr:nvSpPr>
      <xdr:spPr>
        <a:xfrm>
          <a:off x="6672580" y="9927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394" name="商工費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110490</xdr:rowOff>
    </xdr:from>
    <xdr:to xmlns:xdr="http://schemas.openxmlformats.org/drawingml/2006/spreadsheetDrawing">
      <xdr:col>55</xdr:col>
      <xdr:colOff>0</xdr:colOff>
      <xdr:row>77</xdr:row>
      <xdr:rowOff>134620</xdr:rowOff>
    </xdr:to>
    <xdr:cxnSp macro="">
      <xdr:nvCxnSpPr>
        <xdr:cNvPr id="396" name="直線コネクタ 395"/>
        <xdr:cNvCxnSpPr/>
      </xdr:nvCxnSpPr>
      <xdr:spPr>
        <a:xfrm>
          <a:off x="9639300" y="133121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110490</xdr:rowOff>
    </xdr:from>
    <xdr:to xmlns:xdr="http://schemas.openxmlformats.org/drawingml/2006/spreadsheetDrawing">
      <xdr:col>50</xdr:col>
      <xdr:colOff>114300</xdr:colOff>
      <xdr:row>77</xdr:row>
      <xdr:rowOff>127000</xdr:rowOff>
    </xdr:to>
    <xdr:cxnSp macro="">
      <xdr:nvCxnSpPr>
        <xdr:cNvPr id="399" name="直線コネクタ 398"/>
        <xdr:cNvCxnSpPr/>
      </xdr:nvCxnSpPr>
      <xdr:spPr>
        <a:xfrm flipV="1">
          <a:off x="8750300" y="133121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153670</xdr:rowOff>
    </xdr:from>
    <xdr:ext cx="534035" cy="259080"/>
    <xdr:sp macro="" textlink="">
      <xdr:nvSpPr>
        <xdr:cNvPr id="401" name="テキスト ボックス 400"/>
        <xdr:cNvSpPr txBox="1"/>
      </xdr:nvSpPr>
      <xdr:spPr>
        <a:xfrm>
          <a:off x="9371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132080</xdr:rowOff>
    </xdr:from>
    <xdr:to xmlns:xdr="http://schemas.openxmlformats.org/drawingml/2006/spreadsheetDrawing">
      <xdr:col>45</xdr:col>
      <xdr:colOff>177800</xdr:colOff>
      <xdr:row>77</xdr:row>
      <xdr:rowOff>127000</xdr:rowOff>
    </xdr:to>
    <xdr:cxnSp macro="">
      <xdr:nvCxnSpPr>
        <xdr:cNvPr id="402" name="直線コネクタ 401"/>
        <xdr:cNvCxnSpPr/>
      </xdr:nvCxnSpPr>
      <xdr:spPr>
        <a:xfrm>
          <a:off x="7861300" y="1299083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13970</xdr:rowOff>
    </xdr:from>
    <xdr:ext cx="534035" cy="259080"/>
    <xdr:sp macro="" textlink="">
      <xdr:nvSpPr>
        <xdr:cNvPr id="404" name="テキスト ボックス 403"/>
        <xdr:cNvSpPr txBox="1"/>
      </xdr:nvSpPr>
      <xdr:spPr>
        <a:xfrm>
          <a:off x="8482965" y="13387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77470</xdr:rowOff>
    </xdr:from>
    <xdr:to xmlns:xdr="http://schemas.openxmlformats.org/drawingml/2006/spreadsheetDrawing">
      <xdr:col>41</xdr:col>
      <xdr:colOff>50800</xdr:colOff>
      <xdr:row>75</xdr:row>
      <xdr:rowOff>132080</xdr:rowOff>
    </xdr:to>
    <xdr:cxnSp macro="">
      <xdr:nvCxnSpPr>
        <xdr:cNvPr id="405" name="直線コネクタ 404"/>
        <xdr:cNvCxnSpPr/>
      </xdr:nvCxnSpPr>
      <xdr:spPr>
        <a:xfrm>
          <a:off x="6972300" y="12593320"/>
          <a:ext cx="8890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1270</xdr:rowOff>
    </xdr:from>
    <xdr:ext cx="534035" cy="259080"/>
    <xdr:sp macro="" textlink="">
      <xdr:nvSpPr>
        <xdr:cNvPr id="407" name="テキスト ボックス 406"/>
        <xdr:cNvSpPr txBox="1"/>
      </xdr:nvSpPr>
      <xdr:spPr>
        <a:xfrm>
          <a:off x="7593965" y="13374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58420</xdr:rowOff>
    </xdr:from>
    <xdr:ext cx="534035" cy="259080"/>
    <xdr:sp macro="" textlink="">
      <xdr:nvSpPr>
        <xdr:cNvPr id="409" name="テキスト ボックス 408"/>
        <xdr:cNvSpPr txBox="1"/>
      </xdr:nvSpPr>
      <xdr:spPr>
        <a:xfrm>
          <a:off x="6704965" y="1343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83820</xdr:rowOff>
    </xdr:from>
    <xdr:to xmlns:xdr="http://schemas.openxmlformats.org/drawingml/2006/spreadsheetDrawing">
      <xdr:col>55</xdr:col>
      <xdr:colOff>50800</xdr:colOff>
      <xdr:row>78</xdr:row>
      <xdr:rowOff>13970</xdr:rowOff>
    </xdr:to>
    <xdr:sp macro="" textlink="">
      <xdr:nvSpPr>
        <xdr:cNvPr id="415" name="楕円 414"/>
        <xdr:cNvSpPr/>
      </xdr:nvSpPr>
      <xdr:spPr>
        <a:xfrm>
          <a:off x="104267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62230</xdr:rowOff>
    </xdr:from>
    <xdr:ext cx="534670" cy="259080"/>
    <xdr:sp macro="" textlink="">
      <xdr:nvSpPr>
        <xdr:cNvPr id="416" name="商工費該当値テキスト"/>
        <xdr:cNvSpPr txBox="1"/>
      </xdr:nvSpPr>
      <xdr:spPr>
        <a:xfrm>
          <a:off x="10528300" y="1326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59690</xdr:rowOff>
    </xdr:from>
    <xdr:to xmlns:xdr="http://schemas.openxmlformats.org/drawingml/2006/spreadsheetDrawing">
      <xdr:col>50</xdr:col>
      <xdr:colOff>165100</xdr:colOff>
      <xdr:row>77</xdr:row>
      <xdr:rowOff>161290</xdr:rowOff>
    </xdr:to>
    <xdr:sp macro="" textlink="">
      <xdr:nvSpPr>
        <xdr:cNvPr id="417" name="楕円 416"/>
        <xdr:cNvSpPr/>
      </xdr:nvSpPr>
      <xdr:spPr>
        <a:xfrm>
          <a:off x="9588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xdr:rowOff>
    </xdr:from>
    <xdr:ext cx="534035" cy="258445"/>
    <xdr:sp macro="" textlink="">
      <xdr:nvSpPr>
        <xdr:cNvPr id="418" name="テキスト ボックス 417"/>
        <xdr:cNvSpPr txBox="1"/>
      </xdr:nvSpPr>
      <xdr:spPr>
        <a:xfrm>
          <a:off x="9371965" y="1303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76200</xdr:rowOff>
    </xdr:from>
    <xdr:to xmlns:xdr="http://schemas.openxmlformats.org/drawingml/2006/spreadsheetDrawing">
      <xdr:col>46</xdr:col>
      <xdr:colOff>38100</xdr:colOff>
      <xdr:row>78</xdr:row>
      <xdr:rowOff>6350</xdr:rowOff>
    </xdr:to>
    <xdr:sp macro="" textlink="">
      <xdr:nvSpPr>
        <xdr:cNvPr id="419" name="楕円 418"/>
        <xdr:cNvSpPr/>
      </xdr:nvSpPr>
      <xdr:spPr>
        <a:xfrm>
          <a:off x="8699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22860</xdr:rowOff>
    </xdr:from>
    <xdr:ext cx="534035" cy="259080"/>
    <xdr:sp macro="" textlink="">
      <xdr:nvSpPr>
        <xdr:cNvPr id="420" name="テキスト ボックス 419"/>
        <xdr:cNvSpPr txBox="1"/>
      </xdr:nvSpPr>
      <xdr:spPr>
        <a:xfrm>
          <a:off x="8482965"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80645</xdr:rowOff>
    </xdr:from>
    <xdr:to xmlns:xdr="http://schemas.openxmlformats.org/drawingml/2006/spreadsheetDrawing">
      <xdr:col>41</xdr:col>
      <xdr:colOff>101600</xdr:colOff>
      <xdr:row>76</xdr:row>
      <xdr:rowOff>10795</xdr:rowOff>
    </xdr:to>
    <xdr:sp macro="" textlink="">
      <xdr:nvSpPr>
        <xdr:cNvPr id="421" name="楕円 420"/>
        <xdr:cNvSpPr/>
      </xdr:nvSpPr>
      <xdr:spPr>
        <a:xfrm>
          <a:off x="7810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27305</xdr:rowOff>
    </xdr:from>
    <xdr:ext cx="598170" cy="259080"/>
    <xdr:sp macro="" textlink="">
      <xdr:nvSpPr>
        <xdr:cNvPr id="422" name="テキスト ボックス 421"/>
        <xdr:cNvSpPr txBox="1"/>
      </xdr:nvSpPr>
      <xdr:spPr>
        <a:xfrm>
          <a:off x="7561580" y="12714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26670</xdr:rowOff>
    </xdr:from>
    <xdr:to xmlns:xdr="http://schemas.openxmlformats.org/drawingml/2006/spreadsheetDrawing">
      <xdr:col>36</xdr:col>
      <xdr:colOff>165100</xdr:colOff>
      <xdr:row>73</xdr:row>
      <xdr:rowOff>128270</xdr:rowOff>
    </xdr:to>
    <xdr:sp macro="" textlink="">
      <xdr:nvSpPr>
        <xdr:cNvPr id="423" name="楕円 422"/>
        <xdr:cNvSpPr/>
      </xdr:nvSpPr>
      <xdr:spPr>
        <a:xfrm>
          <a:off x="69215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71</xdr:row>
      <xdr:rowOff>144780</xdr:rowOff>
    </xdr:from>
    <xdr:ext cx="598170" cy="258445"/>
    <xdr:sp macro="" textlink="">
      <xdr:nvSpPr>
        <xdr:cNvPr id="424" name="テキスト ボックス 423"/>
        <xdr:cNvSpPr txBox="1"/>
      </xdr:nvSpPr>
      <xdr:spPr>
        <a:xfrm>
          <a:off x="6672580" y="12317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6" name="テキスト ボックス 43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8" name="テキスト ボックス 43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0" name="テキスト ボックス 43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2" name="テキスト ボックス 44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4" name="テキスト ボックス 44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6" name="テキスト ボックス 44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120650</xdr:rowOff>
    </xdr:from>
    <xdr:to xmlns:xdr="http://schemas.openxmlformats.org/drawingml/2006/spreadsheetDrawing">
      <xdr:col>55</xdr:col>
      <xdr:colOff>0</xdr:colOff>
      <xdr:row>97</xdr:row>
      <xdr:rowOff>120650</xdr:rowOff>
    </xdr:to>
    <xdr:cxnSp macro="">
      <xdr:nvCxnSpPr>
        <xdr:cNvPr id="455" name="直線コネクタ 454"/>
        <xdr:cNvCxnSpPr/>
      </xdr:nvCxnSpPr>
      <xdr:spPr>
        <a:xfrm>
          <a:off x="9639300" y="16751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83185</xdr:rowOff>
    </xdr:from>
    <xdr:ext cx="598805" cy="259080"/>
    <xdr:sp macro="" textlink="">
      <xdr:nvSpPr>
        <xdr:cNvPr id="456" name="土木費平均値テキスト"/>
        <xdr:cNvSpPr txBox="1"/>
      </xdr:nvSpPr>
      <xdr:spPr>
        <a:xfrm>
          <a:off x="10528300" y="16713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54610</xdr:rowOff>
    </xdr:from>
    <xdr:to xmlns:xdr="http://schemas.openxmlformats.org/drawingml/2006/spreadsheetDrawing">
      <xdr:col>50</xdr:col>
      <xdr:colOff>114300</xdr:colOff>
      <xdr:row>97</xdr:row>
      <xdr:rowOff>120650</xdr:rowOff>
    </xdr:to>
    <xdr:cxnSp macro="">
      <xdr:nvCxnSpPr>
        <xdr:cNvPr id="458" name="直線コネクタ 457"/>
        <xdr:cNvCxnSpPr/>
      </xdr:nvCxnSpPr>
      <xdr:spPr>
        <a:xfrm>
          <a:off x="8750300" y="166852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36830</xdr:rowOff>
    </xdr:from>
    <xdr:ext cx="598170" cy="259080"/>
    <xdr:sp macro="" textlink="">
      <xdr:nvSpPr>
        <xdr:cNvPr id="460" name="テキスト ボックス 459"/>
        <xdr:cNvSpPr txBox="1"/>
      </xdr:nvSpPr>
      <xdr:spPr>
        <a:xfrm>
          <a:off x="9339580" y="1683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54610</xdr:rowOff>
    </xdr:from>
    <xdr:to xmlns:xdr="http://schemas.openxmlformats.org/drawingml/2006/spreadsheetDrawing">
      <xdr:col>45</xdr:col>
      <xdr:colOff>177800</xdr:colOff>
      <xdr:row>98</xdr:row>
      <xdr:rowOff>20320</xdr:rowOff>
    </xdr:to>
    <xdr:cxnSp macro="">
      <xdr:nvCxnSpPr>
        <xdr:cNvPr id="461" name="直線コネクタ 460"/>
        <xdr:cNvCxnSpPr/>
      </xdr:nvCxnSpPr>
      <xdr:spPr>
        <a:xfrm flipV="1">
          <a:off x="7861300" y="166852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50800</xdr:rowOff>
    </xdr:from>
    <xdr:ext cx="598170" cy="259080"/>
    <xdr:sp macro="" textlink="">
      <xdr:nvSpPr>
        <xdr:cNvPr id="463" name="テキスト ボックス 462"/>
        <xdr:cNvSpPr txBox="1"/>
      </xdr:nvSpPr>
      <xdr:spPr>
        <a:xfrm>
          <a:off x="8450580" y="16852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163195</xdr:rowOff>
    </xdr:from>
    <xdr:to xmlns:xdr="http://schemas.openxmlformats.org/drawingml/2006/spreadsheetDrawing">
      <xdr:col>41</xdr:col>
      <xdr:colOff>50800</xdr:colOff>
      <xdr:row>98</xdr:row>
      <xdr:rowOff>20320</xdr:rowOff>
    </xdr:to>
    <xdr:cxnSp macro="">
      <xdr:nvCxnSpPr>
        <xdr:cNvPr id="464" name="直線コネクタ 463"/>
        <xdr:cNvCxnSpPr/>
      </xdr:nvCxnSpPr>
      <xdr:spPr>
        <a:xfrm>
          <a:off x="6972300" y="167938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98170" cy="259080"/>
    <xdr:sp macro="" textlink="">
      <xdr:nvSpPr>
        <xdr:cNvPr id="466" name="テキスト ボックス 465"/>
        <xdr:cNvSpPr txBox="1"/>
      </xdr:nvSpPr>
      <xdr:spPr>
        <a:xfrm>
          <a:off x="7561580" y="1654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72390</xdr:rowOff>
    </xdr:from>
    <xdr:ext cx="598170" cy="259080"/>
    <xdr:sp macro="" textlink="">
      <xdr:nvSpPr>
        <xdr:cNvPr id="468" name="テキスト ボックス 467"/>
        <xdr:cNvSpPr txBox="1"/>
      </xdr:nvSpPr>
      <xdr:spPr>
        <a:xfrm>
          <a:off x="6672580" y="1687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69850</xdr:rowOff>
    </xdr:from>
    <xdr:to xmlns:xdr="http://schemas.openxmlformats.org/drawingml/2006/spreadsheetDrawing">
      <xdr:col>55</xdr:col>
      <xdr:colOff>50800</xdr:colOff>
      <xdr:row>98</xdr:row>
      <xdr:rowOff>0</xdr:rowOff>
    </xdr:to>
    <xdr:sp macro="" textlink="">
      <xdr:nvSpPr>
        <xdr:cNvPr id="474" name="楕円 473"/>
        <xdr:cNvSpPr/>
      </xdr:nvSpPr>
      <xdr:spPr>
        <a:xfrm>
          <a:off x="104267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92710</xdr:rowOff>
    </xdr:from>
    <xdr:ext cx="598805" cy="259080"/>
    <xdr:sp macro="" textlink="">
      <xdr:nvSpPr>
        <xdr:cNvPr id="475" name="土木費該当値テキスト"/>
        <xdr:cNvSpPr txBox="1"/>
      </xdr:nvSpPr>
      <xdr:spPr>
        <a:xfrm>
          <a:off x="10528300" y="16551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69215</xdr:rowOff>
    </xdr:from>
    <xdr:to xmlns:xdr="http://schemas.openxmlformats.org/drawingml/2006/spreadsheetDrawing">
      <xdr:col>50</xdr:col>
      <xdr:colOff>165100</xdr:colOff>
      <xdr:row>97</xdr:row>
      <xdr:rowOff>170815</xdr:rowOff>
    </xdr:to>
    <xdr:sp macro="" textlink="">
      <xdr:nvSpPr>
        <xdr:cNvPr id="476" name="楕円 475"/>
        <xdr:cNvSpPr/>
      </xdr:nvSpPr>
      <xdr:spPr>
        <a:xfrm>
          <a:off x="9588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15875</xdr:rowOff>
    </xdr:from>
    <xdr:ext cx="598170" cy="259080"/>
    <xdr:sp macro="" textlink="">
      <xdr:nvSpPr>
        <xdr:cNvPr id="477" name="テキスト ボックス 476"/>
        <xdr:cNvSpPr txBox="1"/>
      </xdr:nvSpPr>
      <xdr:spPr>
        <a:xfrm>
          <a:off x="9339580" y="16475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3810</xdr:rowOff>
    </xdr:from>
    <xdr:to xmlns:xdr="http://schemas.openxmlformats.org/drawingml/2006/spreadsheetDrawing">
      <xdr:col>46</xdr:col>
      <xdr:colOff>38100</xdr:colOff>
      <xdr:row>97</xdr:row>
      <xdr:rowOff>105410</xdr:rowOff>
    </xdr:to>
    <xdr:sp macro="" textlink="">
      <xdr:nvSpPr>
        <xdr:cNvPr id="478" name="楕円 477"/>
        <xdr:cNvSpPr/>
      </xdr:nvSpPr>
      <xdr:spPr>
        <a:xfrm>
          <a:off x="8699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121920</xdr:rowOff>
    </xdr:from>
    <xdr:ext cx="598170" cy="258445"/>
    <xdr:sp macro="" textlink="">
      <xdr:nvSpPr>
        <xdr:cNvPr id="479" name="テキスト ボックス 478"/>
        <xdr:cNvSpPr txBox="1"/>
      </xdr:nvSpPr>
      <xdr:spPr>
        <a:xfrm>
          <a:off x="8450580" y="16409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140970</xdr:rowOff>
    </xdr:from>
    <xdr:to xmlns:xdr="http://schemas.openxmlformats.org/drawingml/2006/spreadsheetDrawing">
      <xdr:col>41</xdr:col>
      <xdr:colOff>101600</xdr:colOff>
      <xdr:row>98</xdr:row>
      <xdr:rowOff>71120</xdr:rowOff>
    </xdr:to>
    <xdr:sp macro="" textlink="">
      <xdr:nvSpPr>
        <xdr:cNvPr id="480" name="楕円 479"/>
        <xdr:cNvSpPr/>
      </xdr:nvSpPr>
      <xdr:spPr>
        <a:xfrm>
          <a:off x="7810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62230</xdr:rowOff>
    </xdr:from>
    <xdr:ext cx="598170" cy="259080"/>
    <xdr:sp macro="" textlink="">
      <xdr:nvSpPr>
        <xdr:cNvPr id="481" name="テキスト ボックス 480"/>
        <xdr:cNvSpPr txBox="1"/>
      </xdr:nvSpPr>
      <xdr:spPr>
        <a:xfrm>
          <a:off x="7561580" y="16864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112395</xdr:rowOff>
    </xdr:from>
    <xdr:to xmlns:xdr="http://schemas.openxmlformats.org/drawingml/2006/spreadsheetDrawing">
      <xdr:col>36</xdr:col>
      <xdr:colOff>165100</xdr:colOff>
      <xdr:row>98</xdr:row>
      <xdr:rowOff>42545</xdr:rowOff>
    </xdr:to>
    <xdr:sp macro="" textlink="">
      <xdr:nvSpPr>
        <xdr:cNvPr id="482" name="楕円 481"/>
        <xdr:cNvSpPr/>
      </xdr:nvSpPr>
      <xdr:spPr>
        <a:xfrm>
          <a:off x="6921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59055</xdr:rowOff>
    </xdr:from>
    <xdr:ext cx="598170" cy="259080"/>
    <xdr:sp macro="" textlink="">
      <xdr:nvSpPr>
        <xdr:cNvPr id="483" name="テキスト ボックス 482"/>
        <xdr:cNvSpPr txBox="1"/>
      </xdr:nvSpPr>
      <xdr:spPr>
        <a:xfrm>
          <a:off x="6672580" y="16518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67310</xdr:rowOff>
    </xdr:from>
    <xdr:to xmlns:xdr="http://schemas.openxmlformats.org/drawingml/2006/spreadsheetDrawing">
      <xdr:col>85</xdr:col>
      <xdr:colOff>127000</xdr:colOff>
      <xdr:row>37</xdr:row>
      <xdr:rowOff>73025</xdr:rowOff>
    </xdr:to>
    <xdr:cxnSp macro="">
      <xdr:nvCxnSpPr>
        <xdr:cNvPr id="510" name="直線コネクタ 509"/>
        <xdr:cNvCxnSpPr/>
      </xdr:nvCxnSpPr>
      <xdr:spPr>
        <a:xfrm>
          <a:off x="15481300" y="64109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153670</xdr:rowOff>
    </xdr:from>
    <xdr:to xmlns:xdr="http://schemas.openxmlformats.org/drawingml/2006/spreadsheetDrawing">
      <xdr:col>81</xdr:col>
      <xdr:colOff>50800</xdr:colOff>
      <xdr:row>37</xdr:row>
      <xdr:rowOff>67310</xdr:rowOff>
    </xdr:to>
    <xdr:cxnSp macro="">
      <xdr:nvCxnSpPr>
        <xdr:cNvPr id="513" name="直線コネクタ 512"/>
        <xdr:cNvCxnSpPr/>
      </xdr:nvCxnSpPr>
      <xdr:spPr>
        <a:xfrm>
          <a:off x="14592300" y="63258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4035" cy="259080"/>
    <xdr:sp macro="" textlink="">
      <xdr:nvSpPr>
        <xdr:cNvPr id="515" name="テキスト ボックス 514"/>
        <xdr:cNvSpPr txBox="1"/>
      </xdr:nvSpPr>
      <xdr:spPr>
        <a:xfrm>
          <a:off x="1521396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153670</xdr:rowOff>
    </xdr:from>
    <xdr:to xmlns:xdr="http://schemas.openxmlformats.org/drawingml/2006/spreadsheetDrawing">
      <xdr:col>76</xdr:col>
      <xdr:colOff>114300</xdr:colOff>
      <xdr:row>37</xdr:row>
      <xdr:rowOff>6350</xdr:rowOff>
    </xdr:to>
    <xdr:cxnSp macro="">
      <xdr:nvCxnSpPr>
        <xdr:cNvPr id="516" name="直線コネクタ 515"/>
        <xdr:cNvCxnSpPr/>
      </xdr:nvCxnSpPr>
      <xdr:spPr>
        <a:xfrm flipV="1">
          <a:off x="13703300" y="6325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92710</xdr:rowOff>
    </xdr:from>
    <xdr:ext cx="534035" cy="259080"/>
    <xdr:sp macro="" textlink="">
      <xdr:nvSpPr>
        <xdr:cNvPr id="518" name="テキスト ボックス 517"/>
        <xdr:cNvSpPr txBox="1"/>
      </xdr:nvSpPr>
      <xdr:spPr>
        <a:xfrm>
          <a:off x="14324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6350</xdr:rowOff>
    </xdr:from>
    <xdr:to xmlns:xdr="http://schemas.openxmlformats.org/drawingml/2006/spreadsheetDrawing">
      <xdr:col>71</xdr:col>
      <xdr:colOff>177800</xdr:colOff>
      <xdr:row>37</xdr:row>
      <xdr:rowOff>26035</xdr:rowOff>
    </xdr:to>
    <xdr:cxnSp macro="">
      <xdr:nvCxnSpPr>
        <xdr:cNvPr id="519" name="直線コネクタ 518"/>
        <xdr:cNvCxnSpPr/>
      </xdr:nvCxnSpPr>
      <xdr:spPr>
        <a:xfrm flipV="1">
          <a:off x="12814300" y="63500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58420</xdr:rowOff>
    </xdr:from>
    <xdr:ext cx="534035" cy="259080"/>
    <xdr:sp macro="" textlink="">
      <xdr:nvSpPr>
        <xdr:cNvPr id="521" name="テキスト ボックス 520"/>
        <xdr:cNvSpPr txBox="1"/>
      </xdr:nvSpPr>
      <xdr:spPr>
        <a:xfrm>
          <a:off x="13435965" y="605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110490</xdr:rowOff>
    </xdr:from>
    <xdr:ext cx="534035" cy="258445"/>
    <xdr:sp macro="" textlink="">
      <xdr:nvSpPr>
        <xdr:cNvPr id="523" name="テキスト ボックス 522"/>
        <xdr:cNvSpPr txBox="1"/>
      </xdr:nvSpPr>
      <xdr:spPr>
        <a:xfrm>
          <a:off x="12546965" y="645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22225</xdr:rowOff>
    </xdr:from>
    <xdr:to xmlns:xdr="http://schemas.openxmlformats.org/drawingml/2006/spreadsheetDrawing">
      <xdr:col>85</xdr:col>
      <xdr:colOff>177800</xdr:colOff>
      <xdr:row>37</xdr:row>
      <xdr:rowOff>123825</xdr:rowOff>
    </xdr:to>
    <xdr:sp macro="" textlink="">
      <xdr:nvSpPr>
        <xdr:cNvPr id="529" name="楕円 528"/>
        <xdr:cNvSpPr/>
      </xdr:nvSpPr>
      <xdr:spPr>
        <a:xfrm>
          <a:off x="16268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635</xdr:rowOff>
    </xdr:from>
    <xdr:ext cx="534670" cy="259080"/>
    <xdr:sp macro="" textlink="">
      <xdr:nvSpPr>
        <xdr:cNvPr id="530" name="消防費該当値テキスト"/>
        <xdr:cNvSpPr txBox="1"/>
      </xdr:nvSpPr>
      <xdr:spPr>
        <a:xfrm>
          <a:off x="16370300" y="6344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16510</xdr:rowOff>
    </xdr:from>
    <xdr:to xmlns:xdr="http://schemas.openxmlformats.org/drawingml/2006/spreadsheetDrawing">
      <xdr:col>81</xdr:col>
      <xdr:colOff>101600</xdr:colOff>
      <xdr:row>37</xdr:row>
      <xdr:rowOff>118110</xdr:rowOff>
    </xdr:to>
    <xdr:sp macro="" textlink="">
      <xdr:nvSpPr>
        <xdr:cNvPr id="531" name="楕円 530"/>
        <xdr:cNvSpPr/>
      </xdr:nvSpPr>
      <xdr:spPr>
        <a:xfrm>
          <a:off x="1543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109220</xdr:rowOff>
    </xdr:from>
    <xdr:ext cx="534035" cy="258445"/>
    <xdr:sp macro="" textlink="">
      <xdr:nvSpPr>
        <xdr:cNvPr id="532" name="テキスト ボックス 531"/>
        <xdr:cNvSpPr txBox="1"/>
      </xdr:nvSpPr>
      <xdr:spPr>
        <a:xfrm>
          <a:off x="15213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102870</xdr:rowOff>
    </xdr:from>
    <xdr:to xmlns:xdr="http://schemas.openxmlformats.org/drawingml/2006/spreadsheetDrawing">
      <xdr:col>76</xdr:col>
      <xdr:colOff>165100</xdr:colOff>
      <xdr:row>37</xdr:row>
      <xdr:rowOff>33020</xdr:rowOff>
    </xdr:to>
    <xdr:sp macro="" textlink="">
      <xdr:nvSpPr>
        <xdr:cNvPr id="533" name="楕円 532"/>
        <xdr:cNvSpPr/>
      </xdr:nvSpPr>
      <xdr:spPr>
        <a:xfrm>
          <a:off x="1454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49530</xdr:rowOff>
    </xdr:from>
    <xdr:ext cx="534035" cy="259080"/>
    <xdr:sp macro="" textlink="">
      <xdr:nvSpPr>
        <xdr:cNvPr id="534" name="テキスト ボックス 533"/>
        <xdr:cNvSpPr txBox="1"/>
      </xdr:nvSpPr>
      <xdr:spPr>
        <a:xfrm>
          <a:off x="14324965" y="6050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127000</xdr:rowOff>
    </xdr:from>
    <xdr:to xmlns:xdr="http://schemas.openxmlformats.org/drawingml/2006/spreadsheetDrawing">
      <xdr:col>72</xdr:col>
      <xdr:colOff>38100</xdr:colOff>
      <xdr:row>37</xdr:row>
      <xdr:rowOff>57150</xdr:rowOff>
    </xdr:to>
    <xdr:sp macro="" textlink="">
      <xdr:nvSpPr>
        <xdr:cNvPr id="535" name="楕円 534"/>
        <xdr:cNvSpPr/>
      </xdr:nvSpPr>
      <xdr:spPr>
        <a:xfrm>
          <a:off x="1365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48260</xdr:rowOff>
    </xdr:from>
    <xdr:ext cx="534035" cy="259080"/>
    <xdr:sp macro="" textlink="">
      <xdr:nvSpPr>
        <xdr:cNvPr id="536" name="テキスト ボックス 535"/>
        <xdr:cNvSpPr txBox="1"/>
      </xdr:nvSpPr>
      <xdr:spPr>
        <a:xfrm>
          <a:off x="13435965" y="639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146685</xdr:rowOff>
    </xdr:from>
    <xdr:to xmlns:xdr="http://schemas.openxmlformats.org/drawingml/2006/spreadsheetDrawing">
      <xdr:col>67</xdr:col>
      <xdr:colOff>101600</xdr:colOff>
      <xdr:row>37</xdr:row>
      <xdr:rowOff>76835</xdr:rowOff>
    </xdr:to>
    <xdr:sp macro="" textlink="">
      <xdr:nvSpPr>
        <xdr:cNvPr id="537" name="楕円 536"/>
        <xdr:cNvSpPr/>
      </xdr:nvSpPr>
      <xdr:spPr>
        <a:xfrm>
          <a:off x="12763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93345</xdr:rowOff>
    </xdr:from>
    <xdr:ext cx="534035" cy="259080"/>
    <xdr:sp macro="" textlink="">
      <xdr:nvSpPr>
        <xdr:cNvPr id="538" name="テキスト ボックス 537"/>
        <xdr:cNvSpPr txBox="1"/>
      </xdr:nvSpPr>
      <xdr:spPr>
        <a:xfrm>
          <a:off x="12546965" y="609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0" name="テキスト ボックス 54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2" name="テキスト ボックス 551"/>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4" name="テキスト ボックス 55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8" name="テキスト ボックス 55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0" name="テキスト ボックス 559"/>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8445"/>
    <xdr:sp macro="" textlink="">
      <xdr:nvSpPr>
        <xdr:cNvPr id="565" name="教育費最大値テキスト"/>
        <xdr:cNvSpPr txBox="1"/>
      </xdr:nvSpPr>
      <xdr:spPr>
        <a:xfrm>
          <a:off x="16370300" y="8456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43180</xdr:rowOff>
    </xdr:from>
    <xdr:to xmlns:xdr="http://schemas.openxmlformats.org/drawingml/2006/spreadsheetDrawing">
      <xdr:col>85</xdr:col>
      <xdr:colOff>127000</xdr:colOff>
      <xdr:row>57</xdr:row>
      <xdr:rowOff>46355</xdr:rowOff>
    </xdr:to>
    <xdr:cxnSp macro="">
      <xdr:nvCxnSpPr>
        <xdr:cNvPr id="567" name="直線コネクタ 566"/>
        <xdr:cNvCxnSpPr/>
      </xdr:nvCxnSpPr>
      <xdr:spPr>
        <a:xfrm>
          <a:off x="15481300" y="98158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8890</xdr:rowOff>
    </xdr:from>
    <xdr:ext cx="598805" cy="258445"/>
    <xdr:sp macro="" textlink="">
      <xdr:nvSpPr>
        <xdr:cNvPr id="568" name="教育費平均値テキスト"/>
        <xdr:cNvSpPr txBox="1"/>
      </xdr:nvSpPr>
      <xdr:spPr>
        <a:xfrm>
          <a:off x="16370300" y="9781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43180</xdr:rowOff>
    </xdr:from>
    <xdr:to xmlns:xdr="http://schemas.openxmlformats.org/drawingml/2006/spreadsheetDrawing">
      <xdr:col>81</xdr:col>
      <xdr:colOff>50800</xdr:colOff>
      <xdr:row>57</xdr:row>
      <xdr:rowOff>62230</xdr:rowOff>
    </xdr:to>
    <xdr:cxnSp macro="">
      <xdr:nvCxnSpPr>
        <xdr:cNvPr id="570" name="直線コネクタ 569"/>
        <xdr:cNvCxnSpPr/>
      </xdr:nvCxnSpPr>
      <xdr:spPr>
        <a:xfrm flipV="1">
          <a:off x="14592300" y="98158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167640</xdr:rowOff>
    </xdr:from>
    <xdr:ext cx="598170" cy="258445"/>
    <xdr:sp macro="" textlink="">
      <xdr:nvSpPr>
        <xdr:cNvPr id="572" name="テキスト ボックス 571"/>
        <xdr:cNvSpPr txBox="1"/>
      </xdr:nvSpPr>
      <xdr:spPr>
        <a:xfrm>
          <a:off x="15181580" y="9940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53340</xdr:rowOff>
    </xdr:from>
    <xdr:to xmlns:xdr="http://schemas.openxmlformats.org/drawingml/2006/spreadsheetDrawing">
      <xdr:col>76</xdr:col>
      <xdr:colOff>114300</xdr:colOff>
      <xdr:row>57</xdr:row>
      <xdr:rowOff>62230</xdr:rowOff>
    </xdr:to>
    <xdr:cxnSp macro="">
      <xdr:nvCxnSpPr>
        <xdr:cNvPr id="573" name="直線コネクタ 572"/>
        <xdr:cNvCxnSpPr/>
      </xdr:nvCxnSpPr>
      <xdr:spPr>
        <a:xfrm>
          <a:off x="13703300" y="98259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163830</xdr:rowOff>
    </xdr:from>
    <xdr:ext cx="598170" cy="259080"/>
    <xdr:sp macro="" textlink="">
      <xdr:nvSpPr>
        <xdr:cNvPr id="575" name="テキスト ボックス 574"/>
        <xdr:cNvSpPr txBox="1"/>
      </xdr:nvSpPr>
      <xdr:spPr>
        <a:xfrm>
          <a:off x="14292580" y="9936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53340</xdr:rowOff>
    </xdr:from>
    <xdr:to xmlns:xdr="http://schemas.openxmlformats.org/drawingml/2006/spreadsheetDrawing">
      <xdr:col>71</xdr:col>
      <xdr:colOff>177800</xdr:colOff>
      <xdr:row>57</xdr:row>
      <xdr:rowOff>113665</xdr:rowOff>
    </xdr:to>
    <xdr:cxnSp macro="">
      <xdr:nvCxnSpPr>
        <xdr:cNvPr id="576" name="直線コネクタ 575"/>
        <xdr:cNvCxnSpPr/>
      </xdr:nvCxnSpPr>
      <xdr:spPr>
        <a:xfrm flipV="1">
          <a:off x="12814300" y="98259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162560</xdr:rowOff>
    </xdr:from>
    <xdr:ext cx="598170" cy="259080"/>
    <xdr:sp macro="" textlink="">
      <xdr:nvSpPr>
        <xdr:cNvPr id="578" name="テキスト ボックス 577"/>
        <xdr:cNvSpPr txBox="1"/>
      </xdr:nvSpPr>
      <xdr:spPr>
        <a:xfrm>
          <a:off x="13403580" y="9935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8170" cy="259080"/>
    <xdr:sp macro="" textlink="">
      <xdr:nvSpPr>
        <xdr:cNvPr id="580" name="テキスト ボックス 579"/>
        <xdr:cNvSpPr txBox="1"/>
      </xdr:nvSpPr>
      <xdr:spPr>
        <a:xfrm>
          <a:off x="12514580" y="9968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167005</xdr:rowOff>
    </xdr:from>
    <xdr:to xmlns:xdr="http://schemas.openxmlformats.org/drawingml/2006/spreadsheetDrawing">
      <xdr:col>85</xdr:col>
      <xdr:colOff>177800</xdr:colOff>
      <xdr:row>57</xdr:row>
      <xdr:rowOff>97790</xdr:rowOff>
    </xdr:to>
    <xdr:sp macro="" textlink="">
      <xdr:nvSpPr>
        <xdr:cNvPr id="586" name="楕円 585"/>
        <xdr:cNvSpPr/>
      </xdr:nvSpPr>
      <xdr:spPr>
        <a:xfrm>
          <a:off x="162687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18415</xdr:rowOff>
    </xdr:from>
    <xdr:ext cx="598805" cy="258445"/>
    <xdr:sp macro="" textlink="">
      <xdr:nvSpPr>
        <xdr:cNvPr id="587" name="教育費該当値テキスト"/>
        <xdr:cNvSpPr txBox="1"/>
      </xdr:nvSpPr>
      <xdr:spPr>
        <a:xfrm>
          <a:off x="16370300" y="961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163830</xdr:rowOff>
    </xdr:from>
    <xdr:to xmlns:xdr="http://schemas.openxmlformats.org/drawingml/2006/spreadsheetDrawing">
      <xdr:col>81</xdr:col>
      <xdr:colOff>101600</xdr:colOff>
      <xdr:row>57</xdr:row>
      <xdr:rowOff>93980</xdr:rowOff>
    </xdr:to>
    <xdr:sp macro="" textlink="">
      <xdr:nvSpPr>
        <xdr:cNvPr id="588" name="楕円 587"/>
        <xdr:cNvSpPr/>
      </xdr:nvSpPr>
      <xdr:spPr>
        <a:xfrm>
          <a:off x="15430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110490</xdr:rowOff>
    </xdr:from>
    <xdr:ext cx="598170" cy="258445"/>
    <xdr:sp macro="" textlink="">
      <xdr:nvSpPr>
        <xdr:cNvPr id="589" name="テキスト ボックス 588"/>
        <xdr:cNvSpPr txBox="1"/>
      </xdr:nvSpPr>
      <xdr:spPr>
        <a:xfrm>
          <a:off x="15181580" y="9540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11430</xdr:rowOff>
    </xdr:from>
    <xdr:to xmlns:xdr="http://schemas.openxmlformats.org/drawingml/2006/spreadsheetDrawing">
      <xdr:col>76</xdr:col>
      <xdr:colOff>165100</xdr:colOff>
      <xdr:row>57</xdr:row>
      <xdr:rowOff>113030</xdr:rowOff>
    </xdr:to>
    <xdr:sp macro="" textlink="">
      <xdr:nvSpPr>
        <xdr:cNvPr id="590" name="楕円 589"/>
        <xdr:cNvSpPr/>
      </xdr:nvSpPr>
      <xdr:spPr>
        <a:xfrm>
          <a:off x="14541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129540</xdr:rowOff>
    </xdr:from>
    <xdr:ext cx="598170" cy="259080"/>
    <xdr:sp macro="" textlink="">
      <xdr:nvSpPr>
        <xdr:cNvPr id="591" name="テキスト ボックス 590"/>
        <xdr:cNvSpPr txBox="1"/>
      </xdr:nvSpPr>
      <xdr:spPr>
        <a:xfrm>
          <a:off x="14292580" y="9559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2540</xdr:rowOff>
    </xdr:from>
    <xdr:to xmlns:xdr="http://schemas.openxmlformats.org/drawingml/2006/spreadsheetDrawing">
      <xdr:col>72</xdr:col>
      <xdr:colOff>38100</xdr:colOff>
      <xdr:row>57</xdr:row>
      <xdr:rowOff>104140</xdr:rowOff>
    </xdr:to>
    <xdr:sp macro="" textlink="">
      <xdr:nvSpPr>
        <xdr:cNvPr id="592" name="楕円 591"/>
        <xdr:cNvSpPr/>
      </xdr:nvSpPr>
      <xdr:spPr>
        <a:xfrm>
          <a:off x="13652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120650</xdr:rowOff>
    </xdr:from>
    <xdr:ext cx="598170" cy="258445"/>
    <xdr:sp macro="" textlink="">
      <xdr:nvSpPr>
        <xdr:cNvPr id="593" name="テキスト ボックス 592"/>
        <xdr:cNvSpPr txBox="1"/>
      </xdr:nvSpPr>
      <xdr:spPr>
        <a:xfrm>
          <a:off x="13403580" y="9550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63500</xdr:rowOff>
    </xdr:from>
    <xdr:to xmlns:xdr="http://schemas.openxmlformats.org/drawingml/2006/spreadsheetDrawing">
      <xdr:col>67</xdr:col>
      <xdr:colOff>101600</xdr:colOff>
      <xdr:row>57</xdr:row>
      <xdr:rowOff>164465</xdr:rowOff>
    </xdr:to>
    <xdr:sp macro="" textlink="">
      <xdr:nvSpPr>
        <xdr:cNvPr id="594" name="楕円 593"/>
        <xdr:cNvSpPr/>
      </xdr:nvSpPr>
      <xdr:spPr>
        <a:xfrm>
          <a:off x="12763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9525</xdr:rowOff>
    </xdr:from>
    <xdr:ext cx="598170" cy="258445"/>
    <xdr:sp macro="" textlink="">
      <xdr:nvSpPr>
        <xdr:cNvPr id="595" name="テキスト ボックス 594"/>
        <xdr:cNvSpPr txBox="1"/>
      </xdr:nvSpPr>
      <xdr:spPr>
        <a:xfrm>
          <a:off x="12514580" y="9610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5" name="テキスト ボックス 614"/>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7" name="テキスト ボックス 61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8445"/>
    <xdr:sp macro="" textlink="">
      <xdr:nvSpPr>
        <xdr:cNvPr id="620" name="災害復旧費最小値テキスト"/>
        <xdr:cNvSpPr txBox="1"/>
      </xdr:nvSpPr>
      <xdr:spPr>
        <a:xfrm>
          <a:off x="16370300" y="13611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8445"/>
    <xdr:sp macro="" textlink="">
      <xdr:nvSpPr>
        <xdr:cNvPr id="622" name="災害復旧費最大値テキスト"/>
        <xdr:cNvSpPr txBox="1"/>
      </xdr:nvSpPr>
      <xdr:spPr>
        <a:xfrm>
          <a:off x="16370300" y="11931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17780</xdr:rowOff>
    </xdr:from>
    <xdr:to xmlns:xdr="http://schemas.openxmlformats.org/drawingml/2006/spreadsheetDrawing">
      <xdr:col>85</xdr:col>
      <xdr:colOff>127000</xdr:colOff>
      <xdr:row>79</xdr:row>
      <xdr:rowOff>19050</xdr:rowOff>
    </xdr:to>
    <xdr:cxnSp macro="">
      <xdr:nvCxnSpPr>
        <xdr:cNvPr id="624" name="直線コネクタ 623"/>
        <xdr:cNvCxnSpPr/>
      </xdr:nvCxnSpPr>
      <xdr:spPr>
        <a:xfrm flipV="1">
          <a:off x="15481300" y="135623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8445"/>
    <xdr:sp macro="" textlink="">
      <xdr:nvSpPr>
        <xdr:cNvPr id="625" name="災害復旧費平均値テキスト"/>
        <xdr:cNvSpPr txBox="1"/>
      </xdr:nvSpPr>
      <xdr:spPr>
        <a:xfrm>
          <a:off x="16370300" y="1335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17780</xdr:rowOff>
    </xdr:from>
    <xdr:to xmlns:xdr="http://schemas.openxmlformats.org/drawingml/2006/spreadsheetDrawing">
      <xdr:col>81</xdr:col>
      <xdr:colOff>50800</xdr:colOff>
      <xdr:row>79</xdr:row>
      <xdr:rowOff>19050</xdr:rowOff>
    </xdr:to>
    <xdr:cxnSp macro="">
      <xdr:nvCxnSpPr>
        <xdr:cNvPr id="627" name="直線コネクタ 626"/>
        <xdr:cNvCxnSpPr/>
      </xdr:nvCxnSpPr>
      <xdr:spPr>
        <a:xfrm>
          <a:off x="14592300" y="13562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34035" cy="258445"/>
    <xdr:sp macro="" textlink="">
      <xdr:nvSpPr>
        <xdr:cNvPr id="629" name="テキスト ボックス 628"/>
        <xdr:cNvSpPr txBox="1"/>
      </xdr:nvSpPr>
      <xdr:spPr>
        <a:xfrm>
          <a:off x="15213965" y="13279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17780</xdr:rowOff>
    </xdr:from>
    <xdr:to xmlns:xdr="http://schemas.openxmlformats.org/drawingml/2006/spreadsheetDrawing">
      <xdr:col>76</xdr:col>
      <xdr:colOff>114300</xdr:colOff>
      <xdr:row>79</xdr:row>
      <xdr:rowOff>21590</xdr:rowOff>
    </xdr:to>
    <xdr:cxnSp macro="">
      <xdr:nvCxnSpPr>
        <xdr:cNvPr id="630" name="直線コネクタ 629"/>
        <xdr:cNvCxnSpPr/>
      </xdr:nvCxnSpPr>
      <xdr:spPr>
        <a:xfrm flipV="1">
          <a:off x="13703300" y="135623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4035" cy="259080"/>
    <xdr:sp macro="" textlink="">
      <xdr:nvSpPr>
        <xdr:cNvPr id="632" name="テキスト ボックス 631"/>
        <xdr:cNvSpPr txBox="1"/>
      </xdr:nvSpPr>
      <xdr:spPr>
        <a:xfrm>
          <a:off x="14324965" y="1328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3810</xdr:rowOff>
    </xdr:from>
    <xdr:to xmlns:xdr="http://schemas.openxmlformats.org/drawingml/2006/spreadsheetDrawing">
      <xdr:col>71</xdr:col>
      <xdr:colOff>177800</xdr:colOff>
      <xdr:row>79</xdr:row>
      <xdr:rowOff>21590</xdr:rowOff>
    </xdr:to>
    <xdr:cxnSp macro="">
      <xdr:nvCxnSpPr>
        <xdr:cNvPr id="633" name="直線コネクタ 632"/>
        <xdr:cNvCxnSpPr/>
      </xdr:nvCxnSpPr>
      <xdr:spPr>
        <a:xfrm>
          <a:off x="12814300" y="135483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4035" cy="259080"/>
    <xdr:sp macro="" textlink="">
      <xdr:nvSpPr>
        <xdr:cNvPr id="635" name="テキスト ボックス 634"/>
        <xdr:cNvSpPr txBox="1"/>
      </xdr:nvSpPr>
      <xdr:spPr>
        <a:xfrm>
          <a:off x="13435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57150</xdr:rowOff>
    </xdr:from>
    <xdr:ext cx="534035" cy="259080"/>
    <xdr:sp macro="" textlink="">
      <xdr:nvSpPr>
        <xdr:cNvPr id="637" name="テキスト ボックス 636"/>
        <xdr:cNvSpPr txBox="1"/>
      </xdr:nvSpPr>
      <xdr:spPr>
        <a:xfrm>
          <a:off x="12546965" y="1360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138430</xdr:rowOff>
    </xdr:from>
    <xdr:to xmlns:xdr="http://schemas.openxmlformats.org/drawingml/2006/spreadsheetDrawing">
      <xdr:col>85</xdr:col>
      <xdr:colOff>177800</xdr:colOff>
      <xdr:row>79</xdr:row>
      <xdr:rowOff>68580</xdr:rowOff>
    </xdr:to>
    <xdr:sp macro="" textlink="">
      <xdr:nvSpPr>
        <xdr:cNvPr id="643" name="楕円 642"/>
        <xdr:cNvSpPr/>
      </xdr:nvSpPr>
      <xdr:spPr>
        <a:xfrm>
          <a:off x="16268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534670" cy="258445"/>
    <xdr:sp macro="" textlink="">
      <xdr:nvSpPr>
        <xdr:cNvPr id="644" name="災害復旧費該当値テキスト"/>
        <xdr:cNvSpPr txBox="1"/>
      </xdr:nvSpPr>
      <xdr:spPr>
        <a:xfrm>
          <a:off x="16370300" y="13484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139700</xdr:rowOff>
    </xdr:from>
    <xdr:to xmlns:xdr="http://schemas.openxmlformats.org/drawingml/2006/spreadsheetDrawing">
      <xdr:col>81</xdr:col>
      <xdr:colOff>101600</xdr:colOff>
      <xdr:row>79</xdr:row>
      <xdr:rowOff>69850</xdr:rowOff>
    </xdr:to>
    <xdr:sp macro="" textlink="">
      <xdr:nvSpPr>
        <xdr:cNvPr id="645" name="楕円 644"/>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60960</xdr:rowOff>
    </xdr:from>
    <xdr:ext cx="534035" cy="259080"/>
    <xdr:sp macro="" textlink="">
      <xdr:nvSpPr>
        <xdr:cNvPr id="646" name="テキスト ボックス 645"/>
        <xdr:cNvSpPr txBox="1"/>
      </xdr:nvSpPr>
      <xdr:spPr>
        <a:xfrm>
          <a:off x="15213965" y="13605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137795</xdr:rowOff>
    </xdr:from>
    <xdr:to xmlns:xdr="http://schemas.openxmlformats.org/drawingml/2006/spreadsheetDrawing">
      <xdr:col>76</xdr:col>
      <xdr:colOff>165100</xdr:colOff>
      <xdr:row>79</xdr:row>
      <xdr:rowOff>67945</xdr:rowOff>
    </xdr:to>
    <xdr:sp macro="" textlink="">
      <xdr:nvSpPr>
        <xdr:cNvPr id="647" name="楕円 646"/>
        <xdr:cNvSpPr/>
      </xdr:nvSpPr>
      <xdr:spPr>
        <a:xfrm>
          <a:off x="1454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59055</xdr:rowOff>
    </xdr:from>
    <xdr:ext cx="534035" cy="259080"/>
    <xdr:sp macro="" textlink="">
      <xdr:nvSpPr>
        <xdr:cNvPr id="648" name="テキスト ボックス 647"/>
        <xdr:cNvSpPr txBox="1"/>
      </xdr:nvSpPr>
      <xdr:spPr>
        <a:xfrm>
          <a:off x="14324965" y="13603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142240</xdr:rowOff>
    </xdr:from>
    <xdr:to xmlns:xdr="http://schemas.openxmlformats.org/drawingml/2006/spreadsheetDrawing">
      <xdr:col>72</xdr:col>
      <xdr:colOff>38100</xdr:colOff>
      <xdr:row>79</xdr:row>
      <xdr:rowOff>72390</xdr:rowOff>
    </xdr:to>
    <xdr:sp macro="" textlink="">
      <xdr:nvSpPr>
        <xdr:cNvPr id="649" name="楕円 648"/>
        <xdr:cNvSpPr/>
      </xdr:nvSpPr>
      <xdr:spPr>
        <a:xfrm>
          <a:off x="13652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63500</xdr:rowOff>
    </xdr:from>
    <xdr:ext cx="534035" cy="258445"/>
    <xdr:sp macro="" textlink="">
      <xdr:nvSpPr>
        <xdr:cNvPr id="650" name="テキスト ボックス 649"/>
        <xdr:cNvSpPr txBox="1"/>
      </xdr:nvSpPr>
      <xdr:spPr>
        <a:xfrm>
          <a:off x="13435965" y="13608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124460</xdr:rowOff>
    </xdr:from>
    <xdr:to xmlns:xdr="http://schemas.openxmlformats.org/drawingml/2006/spreadsheetDrawing">
      <xdr:col>67</xdr:col>
      <xdr:colOff>101600</xdr:colOff>
      <xdr:row>79</xdr:row>
      <xdr:rowOff>54610</xdr:rowOff>
    </xdr:to>
    <xdr:sp macro="" textlink="">
      <xdr:nvSpPr>
        <xdr:cNvPr id="651" name="楕円 650"/>
        <xdr:cNvSpPr/>
      </xdr:nvSpPr>
      <xdr:spPr>
        <a:xfrm>
          <a:off x="12763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71120</xdr:rowOff>
    </xdr:from>
    <xdr:ext cx="534035" cy="259080"/>
    <xdr:sp macro="" textlink="">
      <xdr:nvSpPr>
        <xdr:cNvPr id="652" name="テキスト ボックス 651"/>
        <xdr:cNvSpPr txBox="1"/>
      </xdr:nvSpPr>
      <xdr:spPr>
        <a:xfrm>
          <a:off x="12546965" y="1327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6" name="テキスト ボックス 66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8445"/>
    <xdr:sp macro="" textlink="">
      <xdr:nvSpPr>
        <xdr:cNvPr id="677" name="公債費最小値テキスト"/>
        <xdr:cNvSpPr txBox="1"/>
      </xdr:nvSpPr>
      <xdr:spPr>
        <a:xfrm>
          <a:off x="16370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70485</xdr:rowOff>
    </xdr:from>
    <xdr:to xmlns:xdr="http://schemas.openxmlformats.org/drawingml/2006/spreadsheetDrawing">
      <xdr:col>85</xdr:col>
      <xdr:colOff>127000</xdr:colOff>
      <xdr:row>96</xdr:row>
      <xdr:rowOff>130810</xdr:rowOff>
    </xdr:to>
    <xdr:cxnSp macro="">
      <xdr:nvCxnSpPr>
        <xdr:cNvPr id="681" name="直線コネクタ 680"/>
        <xdr:cNvCxnSpPr/>
      </xdr:nvCxnSpPr>
      <xdr:spPr>
        <a:xfrm>
          <a:off x="15481300" y="1652968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157480</xdr:rowOff>
    </xdr:from>
    <xdr:ext cx="598805" cy="258445"/>
    <xdr:sp macro="" textlink="">
      <xdr:nvSpPr>
        <xdr:cNvPr id="682" name="公債費平均値テキスト"/>
        <xdr:cNvSpPr txBox="1"/>
      </xdr:nvSpPr>
      <xdr:spPr>
        <a:xfrm>
          <a:off x="16370300" y="16616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70485</xdr:rowOff>
    </xdr:from>
    <xdr:to xmlns:xdr="http://schemas.openxmlformats.org/drawingml/2006/spreadsheetDrawing">
      <xdr:col>81</xdr:col>
      <xdr:colOff>50800</xdr:colOff>
      <xdr:row>97</xdr:row>
      <xdr:rowOff>111125</xdr:rowOff>
    </xdr:to>
    <xdr:cxnSp macro="">
      <xdr:nvCxnSpPr>
        <xdr:cNvPr id="684" name="直線コネクタ 683"/>
        <xdr:cNvCxnSpPr/>
      </xdr:nvCxnSpPr>
      <xdr:spPr>
        <a:xfrm flipV="1">
          <a:off x="14592300" y="1652968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103505</xdr:rowOff>
    </xdr:from>
    <xdr:ext cx="598170" cy="259080"/>
    <xdr:sp macro="" textlink="">
      <xdr:nvSpPr>
        <xdr:cNvPr id="686" name="テキスト ボックス 685"/>
        <xdr:cNvSpPr txBox="1"/>
      </xdr:nvSpPr>
      <xdr:spPr>
        <a:xfrm>
          <a:off x="15181580" y="16734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111125</xdr:rowOff>
    </xdr:from>
    <xdr:to xmlns:xdr="http://schemas.openxmlformats.org/drawingml/2006/spreadsheetDrawing">
      <xdr:col>76</xdr:col>
      <xdr:colOff>114300</xdr:colOff>
      <xdr:row>97</xdr:row>
      <xdr:rowOff>127635</xdr:rowOff>
    </xdr:to>
    <xdr:cxnSp macro="">
      <xdr:nvCxnSpPr>
        <xdr:cNvPr id="687" name="直線コネクタ 686"/>
        <xdr:cNvCxnSpPr/>
      </xdr:nvCxnSpPr>
      <xdr:spPr>
        <a:xfrm flipV="1">
          <a:off x="13703300" y="167417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8170" cy="258445"/>
    <xdr:sp macro="" textlink="">
      <xdr:nvSpPr>
        <xdr:cNvPr id="689" name="テキスト ボックス 688"/>
        <xdr:cNvSpPr txBox="1"/>
      </xdr:nvSpPr>
      <xdr:spPr>
        <a:xfrm>
          <a:off x="14292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127635</xdr:rowOff>
    </xdr:from>
    <xdr:to xmlns:xdr="http://schemas.openxmlformats.org/drawingml/2006/spreadsheetDrawing">
      <xdr:col>71</xdr:col>
      <xdr:colOff>177800</xdr:colOff>
      <xdr:row>97</xdr:row>
      <xdr:rowOff>158750</xdr:rowOff>
    </xdr:to>
    <xdr:cxnSp macro="">
      <xdr:nvCxnSpPr>
        <xdr:cNvPr id="690" name="直線コネクタ 689"/>
        <xdr:cNvCxnSpPr/>
      </xdr:nvCxnSpPr>
      <xdr:spPr>
        <a:xfrm flipV="1">
          <a:off x="12814300" y="167582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2" name="テキスト ボックス 691"/>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694" name="テキスト ボックス 693"/>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80010</xdr:rowOff>
    </xdr:from>
    <xdr:to xmlns:xdr="http://schemas.openxmlformats.org/drawingml/2006/spreadsheetDrawing">
      <xdr:col>85</xdr:col>
      <xdr:colOff>177800</xdr:colOff>
      <xdr:row>97</xdr:row>
      <xdr:rowOff>10160</xdr:rowOff>
    </xdr:to>
    <xdr:sp macro="" textlink="">
      <xdr:nvSpPr>
        <xdr:cNvPr id="700" name="楕円 699"/>
        <xdr:cNvSpPr/>
      </xdr:nvSpPr>
      <xdr:spPr>
        <a:xfrm>
          <a:off x="162687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102870</xdr:rowOff>
    </xdr:from>
    <xdr:ext cx="598805" cy="259080"/>
    <xdr:sp macro="" textlink="">
      <xdr:nvSpPr>
        <xdr:cNvPr id="701" name="公債費該当値テキスト"/>
        <xdr:cNvSpPr txBox="1"/>
      </xdr:nvSpPr>
      <xdr:spPr>
        <a:xfrm>
          <a:off x="16370300" y="1639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19685</xdr:rowOff>
    </xdr:from>
    <xdr:to xmlns:xdr="http://schemas.openxmlformats.org/drawingml/2006/spreadsheetDrawing">
      <xdr:col>81</xdr:col>
      <xdr:colOff>101600</xdr:colOff>
      <xdr:row>96</xdr:row>
      <xdr:rowOff>121285</xdr:rowOff>
    </xdr:to>
    <xdr:sp macro="" textlink="">
      <xdr:nvSpPr>
        <xdr:cNvPr id="702" name="楕円 701"/>
        <xdr:cNvSpPr/>
      </xdr:nvSpPr>
      <xdr:spPr>
        <a:xfrm>
          <a:off x="15430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137795</xdr:rowOff>
    </xdr:from>
    <xdr:ext cx="598170" cy="259080"/>
    <xdr:sp macro="" textlink="">
      <xdr:nvSpPr>
        <xdr:cNvPr id="703" name="テキスト ボックス 702"/>
        <xdr:cNvSpPr txBox="1"/>
      </xdr:nvSpPr>
      <xdr:spPr>
        <a:xfrm>
          <a:off x="15181580" y="1625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60325</xdr:rowOff>
    </xdr:from>
    <xdr:to xmlns:xdr="http://schemas.openxmlformats.org/drawingml/2006/spreadsheetDrawing">
      <xdr:col>76</xdr:col>
      <xdr:colOff>165100</xdr:colOff>
      <xdr:row>97</xdr:row>
      <xdr:rowOff>161925</xdr:rowOff>
    </xdr:to>
    <xdr:sp macro="" textlink="">
      <xdr:nvSpPr>
        <xdr:cNvPr id="704" name="楕円 703"/>
        <xdr:cNvSpPr/>
      </xdr:nvSpPr>
      <xdr:spPr>
        <a:xfrm>
          <a:off x="14541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153035</xdr:rowOff>
    </xdr:from>
    <xdr:ext cx="598170" cy="259080"/>
    <xdr:sp macro="" textlink="">
      <xdr:nvSpPr>
        <xdr:cNvPr id="705" name="テキスト ボックス 704"/>
        <xdr:cNvSpPr txBox="1"/>
      </xdr:nvSpPr>
      <xdr:spPr>
        <a:xfrm>
          <a:off x="14292580" y="16783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76835</xdr:rowOff>
    </xdr:from>
    <xdr:to xmlns:xdr="http://schemas.openxmlformats.org/drawingml/2006/spreadsheetDrawing">
      <xdr:col>72</xdr:col>
      <xdr:colOff>38100</xdr:colOff>
      <xdr:row>98</xdr:row>
      <xdr:rowOff>6985</xdr:rowOff>
    </xdr:to>
    <xdr:sp macro="" textlink="">
      <xdr:nvSpPr>
        <xdr:cNvPr id="706" name="楕円 705"/>
        <xdr:cNvSpPr/>
      </xdr:nvSpPr>
      <xdr:spPr>
        <a:xfrm>
          <a:off x="13652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169545</xdr:rowOff>
    </xdr:from>
    <xdr:ext cx="598170" cy="258445"/>
    <xdr:sp macro="" textlink="">
      <xdr:nvSpPr>
        <xdr:cNvPr id="707" name="テキスト ボックス 706"/>
        <xdr:cNvSpPr txBox="1"/>
      </xdr:nvSpPr>
      <xdr:spPr>
        <a:xfrm>
          <a:off x="13403580" y="16800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107950</xdr:rowOff>
    </xdr:from>
    <xdr:to xmlns:xdr="http://schemas.openxmlformats.org/drawingml/2006/spreadsheetDrawing">
      <xdr:col>67</xdr:col>
      <xdr:colOff>101600</xdr:colOff>
      <xdr:row>98</xdr:row>
      <xdr:rowOff>38100</xdr:rowOff>
    </xdr:to>
    <xdr:sp macro="" textlink="">
      <xdr:nvSpPr>
        <xdr:cNvPr id="708" name="楕円 707"/>
        <xdr:cNvSpPr/>
      </xdr:nvSpPr>
      <xdr:spPr>
        <a:xfrm>
          <a:off x="12763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29210</xdr:rowOff>
    </xdr:from>
    <xdr:ext cx="598170" cy="258445"/>
    <xdr:sp macro="" textlink="">
      <xdr:nvSpPr>
        <xdr:cNvPr id="709" name="テキスト ボックス 708"/>
        <xdr:cNvSpPr txBox="1"/>
      </xdr:nvSpPr>
      <xdr:spPr>
        <a:xfrm>
          <a:off x="12514580" y="16831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29" name="テキスト ボックス 728"/>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1" name="テキスト ボックス 73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8445"/>
    <xdr:sp macro="" textlink="">
      <xdr:nvSpPr>
        <xdr:cNvPr id="743" name="テキスト ボックス 742"/>
        <xdr:cNvSpPr txBox="1"/>
      </xdr:nvSpPr>
      <xdr:spPr>
        <a:xfrm>
          <a:off x="21134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農林水産業費は、基幹産業であるゆず振興のため、圃場整備や担い手の育成に力を入れており、近年類似団体を上回っている。</a:t>
          </a:r>
          <a:r>
            <a:rPr kumimoji="1" lang="ja-JP" altLang="en-US" sz="1100">
              <a:solidFill>
                <a:schemeClr val="dk1"/>
              </a:solidFill>
              <a:effectLst/>
              <a:latin typeface="+mn-lt"/>
              <a:ea typeface="+mn-ea"/>
              <a:cs typeface="+mn-cs"/>
            </a:rPr>
            <a:t>令和５年度は圃場整備の関係で一時的に類似団体を下回っているが、</a:t>
          </a:r>
          <a:r>
            <a:rPr kumimoji="1" lang="ja-JP" altLang="ja-JP" sz="1100">
              <a:solidFill>
                <a:schemeClr val="dk1"/>
              </a:solidFill>
              <a:effectLst/>
              <a:latin typeface="+mn-lt"/>
              <a:ea typeface="+mn-ea"/>
              <a:cs typeface="+mn-cs"/>
            </a:rPr>
            <a:t>圃場整備等は今後も継続して取り組んでいくため、今後もこの傾向は続いていく。</a:t>
          </a:r>
          <a:endParaRPr lang="ja-JP" altLang="ja-JP" sz="1400">
            <a:effectLst/>
          </a:endParaRPr>
        </a:p>
        <a:p>
          <a:r>
            <a:rPr kumimoji="1" lang="ja-JP" altLang="ja-JP" sz="1100">
              <a:solidFill>
                <a:schemeClr val="dk1"/>
              </a:solidFill>
              <a:effectLst/>
              <a:latin typeface="+mn-lt"/>
              <a:ea typeface="+mn-ea"/>
              <a:cs typeface="+mn-cs"/>
            </a:rPr>
            <a:t>教育費は、教育子育て環境充実のため、</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を始めとする事業を推進しているため、</a:t>
          </a:r>
          <a:r>
            <a:rPr kumimoji="1" lang="ja-JP" altLang="en-US" sz="1100">
              <a:solidFill>
                <a:schemeClr val="dk1"/>
              </a:solidFill>
              <a:effectLst/>
              <a:latin typeface="+mn-lt"/>
              <a:ea typeface="+mn-ea"/>
              <a:cs typeface="+mn-cs"/>
            </a:rPr>
            <a:t>高い水準で推移している</a:t>
          </a:r>
          <a:r>
            <a:rPr kumimoji="1" lang="ja-JP" altLang="ja-JP" sz="1100">
              <a:solidFill>
                <a:schemeClr val="dk1"/>
              </a:solidFill>
              <a:effectLst/>
              <a:latin typeface="+mn-lt"/>
              <a:ea typeface="+mn-ea"/>
              <a:cs typeface="+mn-cs"/>
            </a:rPr>
            <a:t>。今後も引き続きこの傾向は継続され、また、保小中学校の施設整備も今後予定されており、数年間は高い数値となる見込みである。</a:t>
          </a:r>
          <a:endParaRPr lang="ja-JP" altLang="ja-JP" sz="1400">
            <a:effectLst/>
          </a:endParaRPr>
        </a:p>
        <a:p>
          <a:r>
            <a:rPr kumimoji="1" lang="ja-JP" altLang="ja-JP" sz="1100">
              <a:solidFill>
                <a:schemeClr val="dk1"/>
              </a:solidFill>
              <a:effectLst/>
              <a:latin typeface="+mn-lt"/>
              <a:ea typeface="+mn-ea"/>
              <a:cs typeface="+mn-cs"/>
            </a:rPr>
            <a:t>商工費については、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年度の観光施設火災による建設事業及び温泉施設の大規模増改築事業による大幅な増額、</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年度以降引き続き温泉施設の建設事業を実施したことで</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年度にピークを迎えた。</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年度にモネの庭の再整備事業等を実施し、</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a:t>
          </a:r>
          <a:endParaRPr lang="ja-JP" altLang="ja-JP" sz="1400">
            <a:effectLst/>
          </a:endParaRPr>
        </a:p>
        <a:p>
          <a:r>
            <a:rPr kumimoji="1" lang="ja-JP" altLang="ja-JP" sz="1100">
              <a:solidFill>
                <a:schemeClr val="dk1"/>
              </a:solidFill>
              <a:effectLst/>
              <a:latin typeface="+mn-lt"/>
              <a:ea typeface="+mn-ea"/>
              <a:cs typeface="+mn-cs"/>
            </a:rPr>
            <a:t>小水力発電詳細設計を行っているが、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年度は事業の完了により大幅に減少し、類似団体と同程度になっている。</a:t>
          </a:r>
          <a:endParaRPr lang="ja-JP" altLang="ja-JP" sz="1400">
            <a:effectLst/>
          </a:endParaRPr>
        </a:p>
        <a:p>
          <a:r>
            <a:rPr kumimoji="1" lang="ja-JP" altLang="ja-JP" sz="1100">
              <a:solidFill>
                <a:schemeClr val="dk1"/>
              </a:solidFill>
              <a:effectLst/>
              <a:latin typeface="+mn-lt"/>
              <a:ea typeface="+mn-ea"/>
              <a:cs typeface="+mn-cs"/>
            </a:rPr>
            <a:t>衛生費は、令和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年度にゴミ処理施設の改修を行ったことにより、大幅に増加して</a:t>
          </a:r>
          <a:r>
            <a:rPr kumimoji="1" lang="ja-JP" altLang="en-US" sz="1100">
              <a:solidFill>
                <a:schemeClr val="dk1"/>
              </a:solidFill>
              <a:effectLst/>
              <a:latin typeface="+mn-lt"/>
              <a:ea typeface="+mn-ea"/>
              <a:cs typeface="+mn-cs"/>
            </a:rPr>
            <a:t>おり、令和５年度にも回収がまたがったため増加傾向であるが、以降は類似団体と</a:t>
          </a:r>
          <a:r>
            <a:rPr kumimoji="1" lang="ja-JP" altLang="ja-JP" sz="1100">
              <a:solidFill>
                <a:schemeClr val="dk1"/>
              </a:solidFill>
              <a:effectLst/>
              <a:latin typeface="+mn-lt"/>
              <a:ea typeface="+mn-ea"/>
              <a:cs typeface="+mn-cs"/>
            </a:rPr>
            <a:t>同程度で推移するものと見込まれる。</a:t>
          </a:r>
          <a:endParaRPr lang="ja-JP" altLang="ja-JP" sz="1400">
            <a:effectLst/>
          </a:endParaRPr>
        </a:p>
        <a:p>
          <a:r>
            <a:rPr kumimoji="1" lang="ja-JP" altLang="ja-JP" sz="1100">
              <a:solidFill>
                <a:schemeClr val="dk1"/>
              </a:solidFill>
              <a:effectLst/>
              <a:latin typeface="+mn-lt"/>
              <a:ea typeface="+mn-ea"/>
              <a:cs typeface="+mn-cs"/>
            </a:rPr>
            <a:t>公債費については、任意繰上償還を継続的に行っているが、増加傾向にある。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年度に北川村温泉施設の規模改修の元金償還が始まっており、今後、脱炭素関連事業の事業が開始されると更に増加することが見込まれる。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年度に一般社団法人北川村振興公社設立の出資金に充てるために</a:t>
          </a:r>
          <a:r>
            <a:rPr kumimoji="1" lang="en-US" altLang="ja-JP" sz="1100">
              <a:solidFill>
                <a:schemeClr val="dk1"/>
              </a:solidFill>
              <a:effectLst/>
              <a:latin typeface="+mn-lt"/>
              <a:ea typeface="+mn-ea"/>
              <a:cs typeface="+mn-cs"/>
            </a:rPr>
            <a:t>72,000</a:t>
          </a:r>
          <a:r>
            <a:rPr kumimoji="1" lang="ja-JP" altLang="ja-JP" sz="1100">
              <a:solidFill>
                <a:schemeClr val="dk1"/>
              </a:solidFill>
              <a:effectLst/>
              <a:latin typeface="+mn-lt"/>
              <a:ea typeface="+mn-ea"/>
              <a:cs typeface="+mn-cs"/>
            </a:rPr>
            <a:t>千円の取り崩しを行ったが、それ以降は利子や決算剰余金の積立により徐々に増加している。</a:t>
          </a:r>
          <a:endParaRPr lang="ja-JP" altLang="ja-JP" sz="1400">
            <a:effectLst/>
          </a:endParaRPr>
        </a:p>
        <a:p>
          <a:r>
            <a:rPr kumimoji="1" lang="ja-JP" altLang="ja-JP" sz="1100">
              <a:solidFill>
                <a:schemeClr val="dk1"/>
              </a:solidFill>
              <a:effectLst/>
              <a:latin typeface="+mn-lt"/>
              <a:ea typeface="+mn-ea"/>
              <a:cs typeface="+mn-cs"/>
            </a:rPr>
            <a:t>　今後、脱炭素関連事業を推進していくために財政調整基金を充当する見込みであり、今後は大幅な減少が見込まれる。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各会計は、各年度とも黒字会計となっており、今後も黒字で推移していくと見込まれる。</a:t>
          </a:r>
          <a:endParaRPr lang="ja-JP" altLang="ja-JP" sz="1400">
            <a:effectLst/>
          </a:endParaRPr>
        </a:p>
        <a:p>
          <a:r>
            <a:rPr kumimoji="1" lang="ja-JP" altLang="ja-JP" sz="1100">
              <a:solidFill>
                <a:schemeClr val="dk1"/>
              </a:solidFill>
              <a:effectLst/>
              <a:latin typeface="+mn-lt"/>
              <a:ea typeface="+mn-ea"/>
              <a:cs typeface="+mn-cs"/>
            </a:rPr>
            <a:t>しかし、一般会計から法定外繰出（赤字補てん）を実施している特別会計もあり、今後は各特別会計の事業の見直し、適正な運営が行えるよう歳入確保と歳出削減に努める。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三位一体改革以降、地方債新規発行抑制を行ってきたが、温泉施設の大規模改修や福祉施設の整備、モネの庭の光の庭リニューアル、小水力発電施設詳細設計等にかかる大型事業の起債発行の影響により、元金償還開始に伴う公債費の大幅な増加が見込まれる。また、今後脱炭素関連事業が開始されると更なる負担が見込まれることとなる。</a:t>
          </a:r>
          <a:endParaRPr lang="ja-JP" altLang="ja-JP" sz="1400">
            <a:effectLst/>
          </a:endParaRPr>
        </a:p>
        <a:p>
          <a:r>
            <a:rPr kumimoji="1" lang="ja-JP" altLang="ja-JP" sz="1100">
              <a:solidFill>
                <a:schemeClr val="dk1"/>
              </a:solidFill>
              <a:effectLst/>
              <a:latin typeface="+mn-lt"/>
              <a:ea typeface="+mn-ea"/>
              <a:cs typeface="+mn-cs"/>
            </a:rPr>
            <a:t>　任意繰上償還による民間資金借入分の元利償還金の圧縮を継続的に行いながら、財政状況を勘案した計画的な事業の実施とそれに伴う必要最低限の地方債の発行に努める。</a:t>
          </a:r>
          <a:endParaRPr lang="ja-JP" altLang="ja-JP" sz="14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は、任意繰上償還を行っており、地方債現在高は低水準であったが、温泉施設の大規模改修や福祉施設の整備、モネの庭の光の庭リニューアル、小水力発電施設詳細設計等に伴う新規発行によって増加傾向にある。</a:t>
          </a:r>
          <a:endParaRPr lang="ja-JP" altLang="ja-JP" sz="1400">
            <a:effectLst/>
          </a:endParaRPr>
        </a:p>
        <a:p>
          <a:r>
            <a:rPr kumimoji="1" lang="ja-JP" altLang="ja-JP" sz="1100">
              <a:solidFill>
                <a:schemeClr val="dk1"/>
              </a:solidFill>
              <a:effectLst/>
              <a:latin typeface="+mn-lt"/>
              <a:ea typeface="+mn-ea"/>
              <a:cs typeface="+mn-cs"/>
            </a:rPr>
            <a:t>　今後、脱炭素先行地域事業の事業化に伴う保小中一体化施設</a:t>
          </a:r>
          <a:r>
            <a:rPr kumimoji="1" lang="en-US" altLang="ja-JP" sz="1100">
              <a:solidFill>
                <a:schemeClr val="dk1"/>
              </a:solidFill>
              <a:effectLst/>
              <a:latin typeface="+mn-lt"/>
              <a:ea typeface="+mn-ea"/>
              <a:cs typeface="+mn-cs"/>
            </a:rPr>
            <a:t>ZEB</a:t>
          </a:r>
          <a:r>
            <a:rPr kumimoji="1" lang="ja-JP" altLang="ja-JP" sz="1100">
              <a:solidFill>
                <a:schemeClr val="dk1"/>
              </a:solidFill>
              <a:effectLst/>
              <a:latin typeface="+mn-lt"/>
              <a:ea typeface="+mn-ea"/>
              <a:cs typeface="+mn-cs"/>
            </a:rPr>
            <a:t>化整備や小水力発電施設整備等の大型事業により、地方債の増加が見込まれる。</a:t>
          </a:r>
          <a:endParaRPr lang="ja-JP" altLang="ja-JP" sz="1400">
            <a:effectLst/>
          </a:endParaRPr>
        </a:p>
        <a:p>
          <a:r>
            <a:rPr kumimoji="1" lang="ja-JP" altLang="ja-JP" sz="1100">
              <a:solidFill>
                <a:schemeClr val="dk1"/>
              </a:solidFill>
              <a:effectLst/>
              <a:latin typeface="+mn-lt"/>
              <a:ea typeface="+mn-ea"/>
              <a:cs typeface="+mn-cs"/>
            </a:rPr>
            <a:t>　一部事務組合に係る地方債は、現在のところ新たな地方債発行を予定されていない。</a:t>
          </a:r>
          <a:endParaRPr lang="ja-JP" altLang="ja-JP" sz="1400">
            <a:effectLst/>
          </a:endParaRPr>
        </a:p>
        <a:p>
          <a:r>
            <a:rPr kumimoji="1" lang="ja-JP" altLang="ja-JP" sz="1100">
              <a:solidFill>
                <a:schemeClr val="dk1"/>
              </a:solidFill>
              <a:effectLst/>
              <a:latin typeface="+mn-lt"/>
              <a:ea typeface="+mn-ea"/>
              <a:cs typeface="+mn-cs"/>
            </a:rPr>
            <a:t>　現在、将来負担額を充当可能財源が上回る状況で推移しており、今後も同じ水準を維持していくものと見込まれる。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高知県北川村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財政調整基金は、利子や決算剰余金の積立により徐々に増加している。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年度から森林環境譲与税基金積立を開始し、充当事業の残額を積み立てることで基金残高が増加している。</a:t>
          </a:r>
          <a:endParaRPr lang="ja-JP" altLang="ja-JP" sz="1400">
            <a:effectLst/>
          </a:endParaRPr>
        </a:p>
        <a:p>
          <a:r>
            <a:rPr kumimoji="1" lang="ja-JP" altLang="ja-JP" sz="1100">
              <a:solidFill>
                <a:schemeClr val="dk1"/>
              </a:solidFill>
              <a:effectLst/>
              <a:latin typeface="+mn-lt"/>
              <a:ea typeface="+mn-ea"/>
              <a:cs typeface="+mn-cs"/>
            </a:rPr>
            <a:t>　ふるさときたがわ基金についても寄附額</a:t>
          </a:r>
          <a:r>
            <a:rPr kumimoji="1" lang="ja-JP" altLang="en-US" sz="1100">
              <a:solidFill>
                <a:schemeClr val="dk1"/>
              </a:solidFill>
              <a:effectLst/>
              <a:latin typeface="+mn-lt"/>
              <a:ea typeface="+mn-ea"/>
              <a:cs typeface="+mn-cs"/>
            </a:rPr>
            <a:t>の積立</a:t>
          </a:r>
          <a:r>
            <a:rPr kumimoji="1" lang="ja-JP" altLang="ja-JP" sz="1100">
              <a:solidFill>
                <a:schemeClr val="dk1"/>
              </a:solidFill>
              <a:effectLst/>
              <a:latin typeface="+mn-lt"/>
              <a:ea typeface="+mn-ea"/>
              <a:cs typeface="+mn-cs"/>
            </a:rPr>
            <a:t>により基金残高が増加している。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利子や決算剰余金の積立やふるさと納税の積立以外は、積立は予定していない。</a:t>
          </a:r>
          <a:endParaRPr lang="ja-JP" altLang="ja-JP" sz="1400">
            <a:effectLst/>
          </a:endParaRPr>
        </a:p>
        <a:p>
          <a:r>
            <a:rPr kumimoji="1" lang="ja-JP" altLang="ja-JP" sz="1100">
              <a:solidFill>
                <a:schemeClr val="dk1"/>
              </a:solidFill>
              <a:effectLst/>
              <a:latin typeface="+mn-lt"/>
              <a:ea typeface="+mn-ea"/>
              <a:cs typeface="+mn-cs"/>
            </a:rPr>
            <a:t>　脱炭素関連事業（保小中一体化施設、小水力発電施設等）に施設整備基金等を取り崩し活用していく予定である。</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施設等整備基金：村の施設となるべき土地、建物及び備品の取得等の財源</a:t>
          </a:r>
          <a:endParaRPr lang="ja-JP" altLang="ja-JP" sz="1400">
            <a:effectLst/>
          </a:endParaRPr>
        </a:p>
        <a:p>
          <a:r>
            <a:rPr kumimoji="1" lang="ja-JP" altLang="ja-JP" sz="1100">
              <a:solidFill>
                <a:schemeClr val="dk1"/>
              </a:solidFill>
              <a:effectLst/>
              <a:latin typeface="+mn-lt"/>
              <a:ea typeface="+mn-ea"/>
              <a:cs typeface="+mn-cs"/>
            </a:rPr>
            <a:t>　学校教育施設整備基金：村内の公立学校整備の財源</a:t>
          </a:r>
          <a:endParaRPr lang="ja-JP" altLang="ja-JP" sz="1400">
            <a:effectLst/>
          </a:endParaRPr>
        </a:p>
        <a:p>
          <a:r>
            <a:rPr kumimoji="1" lang="ja-JP" altLang="ja-JP" sz="1100">
              <a:solidFill>
                <a:schemeClr val="dk1"/>
              </a:solidFill>
              <a:effectLst/>
              <a:latin typeface="+mn-lt"/>
              <a:ea typeface="+mn-ea"/>
              <a:cs typeface="+mn-cs"/>
            </a:rPr>
            <a:t>　ふるさときたがわ基金：産業、福祉、教育等の諸事業実施のための財源</a:t>
          </a:r>
          <a:endParaRPr lang="ja-JP" altLang="ja-JP" sz="1400">
            <a:effectLst/>
          </a:endParaRPr>
        </a:p>
        <a:p>
          <a:r>
            <a:rPr kumimoji="1" lang="ja-JP" altLang="ja-JP" sz="1100">
              <a:solidFill>
                <a:schemeClr val="dk1"/>
              </a:solidFill>
              <a:effectLst/>
              <a:latin typeface="+mn-lt"/>
              <a:ea typeface="+mn-ea"/>
              <a:cs typeface="+mn-cs"/>
            </a:rPr>
            <a:t>　公営住宅施設整備基金：公営住宅の施設改修等のための財源</a:t>
          </a:r>
          <a:endParaRPr lang="ja-JP" altLang="ja-JP" sz="1400">
            <a:effectLst/>
          </a:endParaRPr>
        </a:p>
        <a:p>
          <a:r>
            <a:rPr kumimoji="1" lang="ja-JP" altLang="ja-JP" sz="1100">
              <a:solidFill>
                <a:schemeClr val="dk1"/>
              </a:solidFill>
              <a:effectLst/>
              <a:latin typeface="+mn-lt"/>
              <a:ea typeface="+mn-ea"/>
              <a:cs typeface="+mn-cs"/>
            </a:rPr>
            <a:t>　むらづくり基金：人材の育成のための事業、伝統・文化の継承のための事業、地域間交流のための事業、地場産業の育成のための事業のための財源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年度は各基金利子の積立を行った。また、ふるさときたがわ基金は寄附額を積み立てたことに伴い増額、森林環境譲与税基金は譲与税の一部を積み立てたことにより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脱炭素関連事業（保小中一体化施設、小水力発電施設等）に対し、施設整備基金、学校教育施設整備基金、森林環境譲与税を活用することとなるため、これらの基金は大幅な減少が見込まれる。</a:t>
          </a:r>
          <a:endParaRPr lang="ja-JP" altLang="ja-JP" sz="1400">
            <a:effectLst/>
          </a:endParaRPr>
        </a:p>
        <a:p>
          <a:r>
            <a:rPr kumimoji="1" lang="ja-JP" altLang="ja-JP" sz="1100">
              <a:solidFill>
                <a:schemeClr val="dk1"/>
              </a:solidFill>
              <a:effectLst/>
              <a:latin typeface="+mn-lt"/>
              <a:ea typeface="+mn-ea"/>
              <a:cs typeface="+mn-cs"/>
            </a:rPr>
            <a:t>　今後もコンスタントに積立を行い、基金残高の維持を行う。</a:t>
          </a:r>
          <a:endParaRPr lang="ja-JP" altLang="ja-JP" sz="1400">
            <a:effectLst/>
          </a:endParaRPr>
        </a:p>
        <a:p>
          <a:r>
            <a:rPr kumimoji="1" lang="ja-JP" altLang="ja-JP" sz="1100">
              <a:solidFill>
                <a:schemeClr val="dk1"/>
              </a:solidFill>
              <a:effectLst/>
              <a:latin typeface="+mn-lt"/>
              <a:ea typeface="+mn-ea"/>
              <a:cs typeface="+mn-cs"/>
            </a:rPr>
            <a:t>　また、ふるさときたがわ基金については、各事業に効果的に活用していく。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利子及び決算剰余金の積立により、増加している。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圃場整備事業や脱炭素関連事業により基金を充当していく予定であり、令和７年度以降に大幅な減少が見込まれる。</a:t>
          </a:r>
          <a:endParaRPr lang="ja-JP" altLang="ja-JP" sz="1400">
            <a:effectLst/>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令和４年度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当該基金を活用し任意繰上償還を実施し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脱炭素関連事業等の大規模な事業が控えているため、積極的に基金を活用し任意繰上償還に取り組み財政の健全化を図っていく予定である。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2375159</v>
      </c>
      <c r="BO4" s="216"/>
      <c r="BP4" s="216"/>
      <c r="BQ4" s="216"/>
      <c r="BR4" s="216"/>
      <c r="BS4" s="216"/>
      <c r="BT4" s="216"/>
      <c r="BU4" s="219"/>
      <c r="BV4" s="213">
        <v>2714245</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4.5</v>
      </c>
      <c r="CU4" s="237"/>
      <c r="CV4" s="237"/>
      <c r="CW4" s="237"/>
      <c r="CX4" s="237"/>
      <c r="CY4" s="237"/>
      <c r="CZ4" s="237"/>
      <c r="DA4" s="245"/>
      <c r="DB4" s="229">
        <v>6.1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2248105</v>
      </c>
      <c r="BO5" s="217"/>
      <c r="BP5" s="217"/>
      <c r="BQ5" s="217"/>
      <c r="BR5" s="217"/>
      <c r="BS5" s="217"/>
      <c r="BT5" s="217"/>
      <c r="BU5" s="220"/>
      <c r="BV5" s="214">
        <v>2624103</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83.9</v>
      </c>
      <c r="CU5" s="238"/>
      <c r="CV5" s="238"/>
      <c r="CW5" s="238"/>
      <c r="CX5" s="238"/>
      <c r="CY5" s="238"/>
      <c r="CZ5" s="238"/>
      <c r="DA5" s="246"/>
      <c r="DB5" s="230">
        <v>87.2</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127054</v>
      </c>
      <c r="BO6" s="217"/>
      <c r="BP6" s="217"/>
      <c r="BQ6" s="217"/>
      <c r="BR6" s="217"/>
      <c r="BS6" s="217"/>
      <c r="BT6" s="217"/>
      <c r="BU6" s="220"/>
      <c r="BV6" s="214">
        <v>90142</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83.9</v>
      </c>
      <c r="CU6" s="239"/>
      <c r="CV6" s="239"/>
      <c r="CW6" s="239"/>
      <c r="CX6" s="239"/>
      <c r="CY6" s="239"/>
      <c r="CZ6" s="239"/>
      <c r="DA6" s="247"/>
      <c r="DB6" s="231">
        <v>87.2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72</v>
      </c>
      <c r="AV7" s="139"/>
      <c r="AW7" s="139"/>
      <c r="AX7" s="139"/>
      <c r="AY7" s="190" t="s">
        <v>169</v>
      </c>
      <c r="AZ7" s="198"/>
      <c r="BA7" s="198"/>
      <c r="BB7" s="198"/>
      <c r="BC7" s="198"/>
      <c r="BD7" s="198"/>
      <c r="BE7" s="198"/>
      <c r="BF7" s="198"/>
      <c r="BG7" s="198"/>
      <c r="BH7" s="198"/>
      <c r="BI7" s="198"/>
      <c r="BJ7" s="198"/>
      <c r="BK7" s="198"/>
      <c r="BL7" s="198"/>
      <c r="BM7" s="209"/>
      <c r="BN7" s="214">
        <v>69010</v>
      </c>
      <c r="BO7" s="217"/>
      <c r="BP7" s="217"/>
      <c r="BQ7" s="217"/>
      <c r="BR7" s="217"/>
      <c r="BS7" s="217"/>
      <c r="BT7" s="217"/>
      <c r="BU7" s="220"/>
      <c r="BV7" s="214">
        <v>8620</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1298309</v>
      </c>
      <c r="CU7" s="217"/>
      <c r="CV7" s="217"/>
      <c r="CW7" s="217"/>
      <c r="CX7" s="217"/>
      <c r="CY7" s="217"/>
      <c r="CZ7" s="217"/>
      <c r="DA7" s="220"/>
      <c r="DB7" s="214">
        <v>1330319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72</v>
      </c>
      <c r="AV8" s="139"/>
      <c r="AW8" s="139"/>
      <c r="AX8" s="139"/>
      <c r="AY8" s="190" t="s">
        <v>174</v>
      </c>
      <c r="AZ8" s="198"/>
      <c r="BA8" s="198"/>
      <c r="BB8" s="198"/>
      <c r="BC8" s="198"/>
      <c r="BD8" s="198"/>
      <c r="BE8" s="198"/>
      <c r="BF8" s="198"/>
      <c r="BG8" s="198"/>
      <c r="BH8" s="198"/>
      <c r="BI8" s="198"/>
      <c r="BJ8" s="198"/>
      <c r="BK8" s="198"/>
      <c r="BL8" s="198"/>
      <c r="BM8" s="209"/>
      <c r="BN8" s="214">
        <v>58044</v>
      </c>
      <c r="BO8" s="217"/>
      <c r="BP8" s="217"/>
      <c r="BQ8" s="217"/>
      <c r="BR8" s="217"/>
      <c r="BS8" s="217"/>
      <c r="BT8" s="217"/>
      <c r="BU8" s="220"/>
      <c r="BV8" s="214">
        <v>81522</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0.19</v>
      </c>
      <c r="CU8" s="240"/>
      <c r="CV8" s="240"/>
      <c r="CW8" s="240"/>
      <c r="CX8" s="240"/>
      <c r="CY8" s="240"/>
      <c r="CZ8" s="240"/>
      <c r="DA8" s="248"/>
      <c r="DB8" s="232">
        <v>0.19</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1146</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-23478</v>
      </c>
      <c r="BO9" s="217"/>
      <c r="BP9" s="217"/>
      <c r="BQ9" s="217"/>
      <c r="BR9" s="217"/>
      <c r="BS9" s="217"/>
      <c r="BT9" s="217"/>
      <c r="BU9" s="220"/>
      <c r="BV9" s="214">
        <v>-93458</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16</v>
      </c>
      <c r="CU9" s="238"/>
      <c r="CV9" s="238"/>
      <c r="CW9" s="238"/>
      <c r="CX9" s="238"/>
      <c r="CY9" s="238"/>
      <c r="CZ9" s="238"/>
      <c r="DA9" s="246"/>
      <c r="DB9" s="230">
        <v>16.3</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1294</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186</v>
      </c>
      <c r="AZ10" s="198"/>
      <c r="BA10" s="198"/>
      <c r="BB10" s="198"/>
      <c r="BC10" s="198"/>
      <c r="BD10" s="198"/>
      <c r="BE10" s="198"/>
      <c r="BF10" s="198"/>
      <c r="BG10" s="198"/>
      <c r="BH10" s="198"/>
      <c r="BI10" s="198"/>
      <c r="BJ10" s="198"/>
      <c r="BK10" s="198"/>
      <c r="BL10" s="198"/>
      <c r="BM10" s="209"/>
      <c r="BN10" s="214">
        <v>3661</v>
      </c>
      <c r="BO10" s="217"/>
      <c r="BP10" s="217"/>
      <c r="BQ10" s="217"/>
      <c r="BR10" s="217"/>
      <c r="BS10" s="217"/>
      <c r="BT10" s="217"/>
      <c r="BU10" s="220"/>
      <c r="BV10" s="214">
        <v>3260</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185</v>
      </c>
      <c r="AV11" s="139"/>
      <c r="AW11" s="139"/>
      <c r="AX11" s="139"/>
      <c r="AY11" s="190" t="s">
        <v>194</v>
      </c>
      <c r="AZ11" s="198"/>
      <c r="BA11" s="198"/>
      <c r="BB11" s="198"/>
      <c r="BC11" s="198"/>
      <c r="BD11" s="198"/>
      <c r="BE11" s="198"/>
      <c r="BF11" s="198"/>
      <c r="BG11" s="198"/>
      <c r="BH11" s="198"/>
      <c r="BI11" s="198"/>
      <c r="BJ11" s="198"/>
      <c r="BK11" s="198"/>
      <c r="BL11" s="198"/>
      <c r="BM11" s="209"/>
      <c r="BN11" s="214">
        <v>36500</v>
      </c>
      <c r="BO11" s="217"/>
      <c r="BP11" s="217"/>
      <c r="BQ11" s="217"/>
      <c r="BR11" s="217"/>
      <c r="BS11" s="217"/>
      <c r="BT11" s="217"/>
      <c r="BU11" s="220"/>
      <c r="BV11" s="214">
        <v>46400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201</v>
      </c>
      <c r="M12" s="75"/>
      <c r="N12" s="75"/>
      <c r="O12" s="75"/>
      <c r="P12" s="75"/>
      <c r="Q12" s="87"/>
      <c r="R12" s="99">
        <v>1203</v>
      </c>
      <c r="S12" s="108"/>
      <c r="T12" s="108"/>
      <c r="U12" s="108"/>
      <c r="V12" s="120"/>
      <c r="W12" s="132" t="s">
        <v>9</v>
      </c>
      <c r="X12" s="139"/>
      <c r="Y12" s="139"/>
      <c r="Z12" s="139"/>
      <c r="AA12" s="139"/>
      <c r="AB12" s="144"/>
      <c r="AC12" s="148" t="s">
        <v>115</v>
      </c>
      <c r="AD12" s="155"/>
      <c r="AE12" s="155"/>
      <c r="AF12" s="155"/>
      <c r="AG12" s="158"/>
      <c r="AH12" s="148" t="s">
        <v>203</v>
      </c>
      <c r="AI12" s="155"/>
      <c r="AJ12" s="155"/>
      <c r="AK12" s="155"/>
      <c r="AL12" s="170"/>
      <c r="AM12" s="175" t="s">
        <v>204</v>
      </c>
      <c r="AN12" s="58"/>
      <c r="AO12" s="58"/>
      <c r="AP12" s="58"/>
      <c r="AQ12" s="58"/>
      <c r="AR12" s="58"/>
      <c r="AS12" s="58"/>
      <c r="AT12" s="63"/>
      <c r="AU12" s="182" t="s">
        <v>72</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1190</v>
      </c>
      <c r="S13" s="109"/>
      <c r="T13" s="109"/>
      <c r="U13" s="109"/>
      <c r="V13" s="121"/>
      <c r="W13" s="130" t="s">
        <v>212</v>
      </c>
      <c r="X13" s="56"/>
      <c r="Y13" s="56"/>
      <c r="Z13" s="56"/>
      <c r="AA13" s="56"/>
      <c r="AB13" s="25"/>
      <c r="AC13" s="72">
        <v>195</v>
      </c>
      <c r="AD13" s="80"/>
      <c r="AE13" s="80"/>
      <c r="AF13" s="80"/>
      <c r="AG13" s="84"/>
      <c r="AH13" s="72">
        <v>240</v>
      </c>
      <c r="AI13" s="80"/>
      <c r="AJ13" s="80"/>
      <c r="AK13" s="80"/>
      <c r="AL13" s="118"/>
      <c r="AM13" s="175" t="s">
        <v>214</v>
      </c>
      <c r="AN13" s="58"/>
      <c r="AO13" s="58"/>
      <c r="AP13" s="58"/>
      <c r="AQ13" s="58"/>
      <c r="AR13" s="58"/>
      <c r="AS13" s="58"/>
      <c r="AT13" s="63"/>
      <c r="AU13" s="182" t="s">
        <v>185</v>
      </c>
      <c r="AV13" s="139"/>
      <c r="AW13" s="139"/>
      <c r="AX13" s="139"/>
      <c r="AY13" s="190" t="s">
        <v>216</v>
      </c>
      <c r="AZ13" s="198"/>
      <c r="BA13" s="198"/>
      <c r="BB13" s="198"/>
      <c r="BC13" s="198"/>
      <c r="BD13" s="198"/>
      <c r="BE13" s="198"/>
      <c r="BF13" s="198"/>
      <c r="BG13" s="198"/>
      <c r="BH13" s="198"/>
      <c r="BI13" s="198"/>
      <c r="BJ13" s="198"/>
      <c r="BK13" s="198"/>
      <c r="BL13" s="198"/>
      <c r="BM13" s="209"/>
      <c r="BN13" s="214">
        <v>16683</v>
      </c>
      <c r="BO13" s="217"/>
      <c r="BP13" s="217"/>
      <c r="BQ13" s="217"/>
      <c r="BR13" s="217"/>
      <c r="BS13" s="217"/>
      <c r="BT13" s="217"/>
      <c r="BU13" s="220"/>
      <c r="BV13" s="214">
        <v>-43798</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-1.9</v>
      </c>
      <c r="CU13" s="238"/>
      <c r="CV13" s="238"/>
      <c r="CW13" s="238"/>
      <c r="CX13" s="238"/>
      <c r="CY13" s="238"/>
      <c r="CZ13" s="238"/>
      <c r="DA13" s="246"/>
      <c r="DB13" s="230">
        <v>-2.9</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1213</v>
      </c>
      <c r="S14" s="109"/>
      <c r="T14" s="109"/>
      <c r="U14" s="109"/>
      <c r="V14" s="121"/>
      <c r="W14" s="129"/>
      <c r="X14" s="57"/>
      <c r="Y14" s="57"/>
      <c r="Z14" s="57"/>
      <c r="AA14" s="57"/>
      <c r="AB14" s="24"/>
      <c r="AC14" s="149">
        <v>34.299999999999997</v>
      </c>
      <c r="AD14" s="156"/>
      <c r="AE14" s="156"/>
      <c r="AF14" s="156"/>
      <c r="AG14" s="159"/>
      <c r="AH14" s="149">
        <v>35.6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1204</v>
      </c>
      <c r="S15" s="109"/>
      <c r="T15" s="109"/>
      <c r="U15" s="109"/>
      <c r="V15" s="121"/>
      <c r="W15" s="130" t="s">
        <v>7</v>
      </c>
      <c r="X15" s="56"/>
      <c r="Y15" s="56"/>
      <c r="Z15" s="56"/>
      <c r="AA15" s="56"/>
      <c r="AB15" s="25"/>
      <c r="AC15" s="72">
        <v>92</v>
      </c>
      <c r="AD15" s="80"/>
      <c r="AE15" s="80"/>
      <c r="AF15" s="80"/>
      <c r="AG15" s="84"/>
      <c r="AH15" s="72">
        <v>113</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231829</v>
      </c>
      <c r="BO15" s="216"/>
      <c r="BP15" s="216"/>
      <c r="BQ15" s="216"/>
      <c r="BR15" s="216"/>
      <c r="BS15" s="216"/>
      <c r="BT15" s="216"/>
      <c r="BU15" s="219"/>
      <c r="BV15" s="213">
        <v>234508</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226</v>
      </c>
      <c r="S16" s="110"/>
      <c r="T16" s="110"/>
      <c r="U16" s="110"/>
      <c r="V16" s="122"/>
      <c r="W16" s="129"/>
      <c r="X16" s="57"/>
      <c r="Y16" s="57"/>
      <c r="Z16" s="57"/>
      <c r="AA16" s="57"/>
      <c r="AB16" s="24"/>
      <c r="AC16" s="149">
        <v>16.2</v>
      </c>
      <c r="AD16" s="156"/>
      <c r="AE16" s="156"/>
      <c r="AF16" s="156"/>
      <c r="AG16" s="159"/>
      <c r="AH16" s="149">
        <v>16.7</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1240608</v>
      </c>
      <c r="BO16" s="217"/>
      <c r="BP16" s="217"/>
      <c r="BQ16" s="217"/>
      <c r="BR16" s="217"/>
      <c r="BS16" s="217"/>
      <c r="BT16" s="217"/>
      <c r="BU16" s="220"/>
      <c r="BV16" s="214">
        <v>1265073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228</v>
      </c>
      <c r="S17" s="110"/>
      <c r="T17" s="110"/>
      <c r="U17" s="110"/>
      <c r="V17" s="122"/>
      <c r="W17" s="130" t="s">
        <v>99</v>
      </c>
      <c r="X17" s="56"/>
      <c r="Y17" s="56"/>
      <c r="Z17" s="56"/>
      <c r="AA17" s="56"/>
      <c r="AB17" s="25"/>
      <c r="AC17" s="72">
        <v>281</v>
      </c>
      <c r="AD17" s="80"/>
      <c r="AE17" s="80"/>
      <c r="AF17" s="80"/>
      <c r="AG17" s="84"/>
      <c r="AH17" s="72">
        <v>322</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284404</v>
      </c>
      <c r="BO17" s="217"/>
      <c r="BP17" s="217"/>
      <c r="BQ17" s="217"/>
      <c r="BR17" s="217"/>
      <c r="BS17" s="217"/>
      <c r="BT17" s="217"/>
      <c r="BU17" s="220"/>
      <c r="BV17" s="214">
        <v>288198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196.73</v>
      </c>
      <c r="M18" s="70"/>
      <c r="N18" s="70"/>
      <c r="O18" s="70"/>
      <c r="P18" s="70"/>
      <c r="Q18" s="70"/>
      <c r="R18" s="102"/>
      <c r="S18" s="102"/>
      <c r="T18" s="102"/>
      <c r="U18" s="102"/>
      <c r="V18" s="123"/>
      <c r="W18" s="131"/>
      <c r="X18" s="138"/>
      <c r="Y18" s="138"/>
      <c r="Z18" s="138"/>
      <c r="AA18" s="138"/>
      <c r="AB18" s="26"/>
      <c r="AC18" s="150">
        <v>49.5</v>
      </c>
      <c r="AD18" s="157"/>
      <c r="AE18" s="157"/>
      <c r="AF18" s="157"/>
      <c r="AG18" s="160"/>
      <c r="AH18" s="150">
        <v>47.7</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1087138</v>
      </c>
      <c r="BO18" s="217"/>
      <c r="BP18" s="217"/>
      <c r="BQ18" s="217"/>
      <c r="BR18" s="217"/>
      <c r="BS18" s="217"/>
      <c r="BT18" s="217"/>
      <c r="BU18" s="220"/>
      <c r="BV18" s="214">
        <v>1163891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1692786</v>
      </c>
      <c r="BO19" s="217"/>
      <c r="BP19" s="217"/>
      <c r="BQ19" s="217"/>
      <c r="BR19" s="217"/>
      <c r="BS19" s="217"/>
      <c r="BT19" s="217"/>
      <c r="BU19" s="220"/>
      <c r="BV19" s="214">
        <v>1908634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549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9</v>
      </c>
      <c r="F22" s="56"/>
      <c r="G22" s="56"/>
      <c r="H22" s="56"/>
      <c r="I22" s="56"/>
      <c r="J22" s="56"/>
      <c r="K22" s="25"/>
      <c r="L22" s="50" t="s">
        <v>237</v>
      </c>
      <c r="M22" s="56"/>
      <c r="N22" s="56"/>
      <c r="O22" s="56"/>
      <c r="P22" s="25"/>
      <c r="Q22" s="92" t="s">
        <v>239</v>
      </c>
      <c r="R22" s="104"/>
      <c r="S22" s="104"/>
      <c r="T22" s="104"/>
      <c r="U22" s="104"/>
      <c r="V22" s="125"/>
      <c r="W22" s="133" t="s">
        <v>57</v>
      </c>
      <c r="X22" s="33"/>
      <c r="Y22" s="41"/>
      <c r="Z22" s="50" t="s">
        <v>9</v>
      </c>
      <c r="AA22" s="56"/>
      <c r="AB22" s="56"/>
      <c r="AC22" s="56"/>
      <c r="AD22" s="56"/>
      <c r="AE22" s="56"/>
      <c r="AF22" s="56"/>
      <c r="AG22" s="25"/>
      <c r="AH22" s="163" t="s">
        <v>179</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2390831</v>
      </c>
      <c r="BO22" s="216"/>
      <c r="BP22" s="216"/>
      <c r="BQ22" s="216"/>
      <c r="BR22" s="216"/>
      <c r="BS22" s="216"/>
      <c r="BT22" s="216"/>
      <c r="BU22" s="219"/>
      <c r="BV22" s="213">
        <v>2428839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2322031</v>
      </c>
      <c r="BO23" s="217"/>
      <c r="BP23" s="217"/>
      <c r="BQ23" s="217"/>
      <c r="BR23" s="217"/>
      <c r="BS23" s="217"/>
      <c r="BT23" s="217"/>
      <c r="BU23" s="220"/>
      <c r="BV23" s="214">
        <v>2362239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6980</v>
      </c>
      <c r="R24" s="80"/>
      <c r="S24" s="80"/>
      <c r="T24" s="80"/>
      <c r="U24" s="80"/>
      <c r="V24" s="84"/>
      <c r="W24" s="134"/>
      <c r="X24" s="34"/>
      <c r="Y24" s="42"/>
      <c r="Z24" s="52" t="s">
        <v>247</v>
      </c>
      <c r="AA24" s="58"/>
      <c r="AB24" s="58"/>
      <c r="AC24" s="58"/>
      <c r="AD24" s="58"/>
      <c r="AE24" s="58"/>
      <c r="AF24" s="58"/>
      <c r="AG24" s="63"/>
      <c r="AH24" s="72">
        <v>44</v>
      </c>
      <c r="AI24" s="80"/>
      <c r="AJ24" s="80"/>
      <c r="AK24" s="80"/>
      <c r="AL24" s="84"/>
      <c r="AM24" s="72">
        <v>134640</v>
      </c>
      <c r="AN24" s="80"/>
      <c r="AO24" s="80"/>
      <c r="AP24" s="80"/>
      <c r="AQ24" s="80"/>
      <c r="AR24" s="84"/>
      <c r="AS24" s="72">
        <v>3060</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2390831</v>
      </c>
      <c r="BO24" s="217"/>
      <c r="BP24" s="217"/>
      <c r="BQ24" s="217"/>
      <c r="BR24" s="217"/>
      <c r="BS24" s="217"/>
      <c r="BT24" s="217"/>
      <c r="BU24" s="220"/>
      <c r="BV24" s="214">
        <v>2428839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2</v>
      </c>
      <c r="M25" s="80"/>
      <c r="N25" s="80"/>
      <c r="O25" s="80"/>
      <c r="P25" s="84"/>
      <c r="Q25" s="72">
        <v>6070</v>
      </c>
      <c r="R25" s="80"/>
      <c r="S25" s="80"/>
      <c r="T25" s="80"/>
      <c r="U25" s="80"/>
      <c r="V25" s="84"/>
      <c r="W25" s="134"/>
      <c r="X25" s="34"/>
      <c r="Y25" s="42"/>
      <c r="Z25" s="52" t="s">
        <v>253</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t="s">
        <v>198</v>
      </c>
      <c r="BO25" s="216"/>
      <c r="BP25" s="216"/>
      <c r="BQ25" s="216"/>
      <c r="BR25" s="216"/>
      <c r="BS25" s="216"/>
      <c r="BT25" s="216"/>
      <c r="BU25" s="219"/>
      <c r="BV25" s="213">
        <v>2437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5680</v>
      </c>
      <c r="R26" s="80"/>
      <c r="S26" s="80"/>
      <c r="T26" s="80"/>
      <c r="U26" s="80"/>
      <c r="V26" s="84"/>
      <c r="W26" s="134"/>
      <c r="X26" s="34"/>
      <c r="Y26" s="42"/>
      <c r="Z26" s="52" t="s">
        <v>255</v>
      </c>
      <c r="AA26" s="143"/>
      <c r="AB26" s="143"/>
      <c r="AC26" s="143"/>
      <c r="AD26" s="143"/>
      <c r="AE26" s="143"/>
      <c r="AF26" s="143"/>
      <c r="AG26" s="161"/>
      <c r="AH26" s="72">
        <v>2</v>
      </c>
      <c r="AI26" s="80"/>
      <c r="AJ26" s="80"/>
      <c r="AK26" s="80"/>
      <c r="AL26" s="84"/>
      <c r="AM26" s="72" t="s">
        <v>258</v>
      </c>
      <c r="AN26" s="80"/>
      <c r="AO26" s="80"/>
      <c r="AP26" s="80"/>
      <c r="AQ26" s="80"/>
      <c r="AR26" s="84"/>
      <c r="AS26" s="72" t="s">
        <v>258</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3000</v>
      </c>
      <c r="R27" s="80"/>
      <c r="S27" s="80"/>
      <c r="T27" s="80"/>
      <c r="U27" s="80"/>
      <c r="V27" s="84"/>
      <c r="W27" s="134"/>
      <c r="X27" s="34"/>
      <c r="Y27" s="42"/>
      <c r="Z27" s="52" t="s">
        <v>262</v>
      </c>
      <c r="AA27" s="58"/>
      <c r="AB27" s="58"/>
      <c r="AC27" s="58"/>
      <c r="AD27" s="58"/>
      <c r="AE27" s="58"/>
      <c r="AF27" s="58"/>
      <c r="AG27" s="63"/>
      <c r="AH27" s="72" t="s">
        <v>198</v>
      </c>
      <c r="AI27" s="80"/>
      <c r="AJ27" s="80"/>
      <c r="AK27" s="80"/>
      <c r="AL27" s="84"/>
      <c r="AM27" s="72" t="s">
        <v>198</v>
      </c>
      <c r="AN27" s="80"/>
      <c r="AO27" s="80"/>
      <c r="AP27" s="80"/>
      <c r="AQ27" s="80"/>
      <c r="AR27" s="84"/>
      <c r="AS27" s="72" t="s">
        <v>198</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575000</v>
      </c>
      <c r="BO27" s="218"/>
      <c r="BP27" s="218"/>
      <c r="BQ27" s="218"/>
      <c r="BR27" s="218"/>
      <c r="BS27" s="218"/>
      <c r="BT27" s="218"/>
      <c r="BU27" s="221"/>
      <c r="BV27" s="215">
        <v>575000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2400</v>
      </c>
      <c r="R28" s="80"/>
      <c r="S28" s="80"/>
      <c r="T28" s="80"/>
      <c r="U28" s="80"/>
      <c r="V28" s="84"/>
      <c r="W28" s="134"/>
      <c r="X28" s="34"/>
      <c r="Y28" s="42"/>
      <c r="Z28" s="52" t="s">
        <v>37</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268</v>
      </c>
      <c r="AZ28" s="201"/>
      <c r="BA28" s="201"/>
      <c r="BB28" s="204"/>
      <c r="BC28" s="189" t="s">
        <v>104</v>
      </c>
      <c r="BD28" s="197"/>
      <c r="BE28" s="197"/>
      <c r="BF28" s="197"/>
      <c r="BG28" s="197"/>
      <c r="BH28" s="197"/>
      <c r="BI28" s="197"/>
      <c r="BJ28" s="197"/>
      <c r="BK28" s="197"/>
      <c r="BL28" s="197"/>
      <c r="BM28" s="208"/>
      <c r="BN28" s="213">
        <v>839511</v>
      </c>
      <c r="BO28" s="216"/>
      <c r="BP28" s="216"/>
      <c r="BQ28" s="216"/>
      <c r="BR28" s="216"/>
      <c r="BS28" s="216"/>
      <c r="BT28" s="216"/>
      <c r="BU28" s="219"/>
      <c r="BV28" s="213">
        <v>785845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6</v>
      </c>
      <c r="M29" s="80"/>
      <c r="N29" s="80"/>
      <c r="O29" s="80"/>
      <c r="P29" s="84"/>
      <c r="Q29" s="72">
        <v>2200</v>
      </c>
      <c r="R29" s="80"/>
      <c r="S29" s="80"/>
      <c r="T29" s="80"/>
      <c r="U29" s="80"/>
      <c r="V29" s="84"/>
      <c r="W29" s="135"/>
      <c r="X29" s="140"/>
      <c r="Y29" s="142"/>
      <c r="Z29" s="52" t="s">
        <v>271</v>
      </c>
      <c r="AA29" s="58"/>
      <c r="AB29" s="58"/>
      <c r="AC29" s="58"/>
      <c r="AD29" s="58"/>
      <c r="AE29" s="58"/>
      <c r="AF29" s="58"/>
      <c r="AG29" s="63"/>
      <c r="AH29" s="72">
        <v>44</v>
      </c>
      <c r="AI29" s="80"/>
      <c r="AJ29" s="80"/>
      <c r="AK29" s="80"/>
      <c r="AL29" s="84"/>
      <c r="AM29" s="72">
        <v>134640</v>
      </c>
      <c r="AN29" s="80"/>
      <c r="AO29" s="80"/>
      <c r="AP29" s="80"/>
      <c r="AQ29" s="80"/>
      <c r="AR29" s="84"/>
      <c r="AS29" s="72">
        <v>3060</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430170</v>
      </c>
      <c r="BO29" s="217"/>
      <c r="BP29" s="217"/>
      <c r="BQ29" s="217"/>
      <c r="BR29" s="217"/>
      <c r="BS29" s="217"/>
      <c r="BT29" s="217"/>
      <c r="BU29" s="220"/>
      <c r="BV29" s="214">
        <v>465864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1858182</v>
      </c>
      <c r="BO30" s="218"/>
      <c r="BP30" s="218"/>
      <c r="BQ30" s="218"/>
      <c r="BR30" s="218"/>
      <c r="BS30" s="218"/>
      <c r="BT30" s="218"/>
      <c r="BU30" s="221"/>
      <c r="BV30" s="215">
        <v>1795292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282</v>
      </c>
      <c r="F33" s="54"/>
      <c r="G33" s="54"/>
      <c r="H33" s="54"/>
      <c r="I33" s="54"/>
      <c r="J33" s="54"/>
      <c r="K33" s="54"/>
      <c r="L33" s="54"/>
      <c r="M33" s="54"/>
      <c r="N33" s="54"/>
      <c r="O33" s="54"/>
      <c r="P33" s="54"/>
      <c r="Q33" s="54"/>
      <c r="R33" s="54"/>
      <c r="S33" s="54"/>
      <c r="T33" s="54"/>
      <c r="U33" s="37" t="s">
        <v>60</v>
      </c>
      <c r="V33" s="37"/>
      <c r="W33" s="54" t="s">
        <v>282</v>
      </c>
      <c r="X33" s="54"/>
      <c r="Y33" s="54"/>
      <c r="Z33" s="54"/>
      <c r="AA33" s="54"/>
      <c r="AB33" s="54"/>
      <c r="AC33" s="54"/>
      <c r="AD33" s="54"/>
      <c r="AE33" s="54"/>
      <c r="AF33" s="54"/>
      <c r="AG33" s="54"/>
      <c r="AH33" s="54"/>
      <c r="AI33" s="54"/>
      <c r="AJ33" s="54"/>
      <c r="AK33" s="54"/>
      <c r="AL33" s="54"/>
      <c r="AM33" s="37" t="s">
        <v>60</v>
      </c>
      <c r="AN33" s="37"/>
      <c r="AO33" s="54" t="s">
        <v>282</v>
      </c>
      <c r="AP33" s="54"/>
      <c r="AQ33" s="54"/>
      <c r="AR33" s="54"/>
      <c r="AS33" s="54"/>
      <c r="AT33" s="54"/>
      <c r="AU33" s="54"/>
      <c r="AV33" s="54"/>
      <c r="AW33" s="54"/>
      <c r="AX33" s="54"/>
      <c r="AY33" s="54"/>
      <c r="AZ33" s="54"/>
      <c r="BA33" s="54"/>
      <c r="BB33" s="54"/>
      <c r="BC33" s="54"/>
      <c r="BD33" s="37"/>
      <c r="BE33" s="54" t="s">
        <v>284</v>
      </c>
      <c r="BF33" s="54"/>
      <c r="BG33" s="54" t="s">
        <v>164</v>
      </c>
      <c r="BH33" s="54"/>
      <c r="BI33" s="54"/>
      <c r="BJ33" s="54"/>
      <c r="BK33" s="54"/>
      <c r="BL33" s="54"/>
      <c r="BM33" s="54"/>
      <c r="BN33" s="54"/>
      <c r="BO33" s="54"/>
      <c r="BP33" s="54"/>
      <c r="BQ33" s="54"/>
      <c r="BR33" s="54"/>
      <c r="BS33" s="54"/>
      <c r="BT33" s="54"/>
      <c r="BU33" s="54"/>
      <c r="BV33" s="37"/>
      <c r="BW33" s="37" t="s">
        <v>284</v>
      </c>
      <c r="BX33" s="37"/>
      <c r="BY33" s="54" t="s">
        <v>114</v>
      </c>
      <c r="BZ33" s="54"/>
      <c r="CA33" s="54"/>
      <c r="CB33" s="54"/>
      <c r="CC33" s="54"/>
      <c r="CD33" s="54"/>
      <c r="CE33" s="54"/>
      <c r="CF33" s="54"/>
      <c r="CG33" s="54"/>
      <c r="CH33" s="54"/>
      <c r="CI33" s="54"/>
      <c r="CJ33" s="54"/>
      <c r="CK33" s="54"/>
      <c r="CL33" s="54"/>
      <c r="CM33" s="54"/>
      <c r="CN33" s="54"/>
      <c r="CO33" s="37" t="s">
        <v>60</v>
      </c>
      <c r="CP33" s="37"/>
      <c r="CQ33" s="54" t="s">
        <v>285</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北川村国民健康保険特別会計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IF('各会計、関係団体の財政状況及び健全化判断比率'!B30="","",'各会計、関係団体の財政状況及び健全化判断比率'!B30)</f>
        <v>北川村簡易水道特別会計</v>
      </c>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(株)きたがわジャルダン</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北川村代替輸送特別会計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北川村後期高齢者医療特別会計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安芸広域市町村圏事務組合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安芸広域市町村圏事務組合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中芸広域連合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中芸広域連合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高知県市町村総合事務組合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高知県市町村総合事務組合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14</v>
      </c>
      <c r="BX42" s="38"/>
      <c r="BY42" s="55" t="str">
        <f>IF('各会計、関係団体の財政状況及び健全化判断比率'!B76="","",'各会計、関係団体の財政状況及び健全化判断比率'!B76)</f>
        <v>高知県後期高齢者医療広域連合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15</v>
      </c>
      <c r="BX43" s="38"/>
      <c r="BY43" s="55" t="str">
        <f>IF('各会計、関係団体の財政状況及び健全化判断比率'!B77="","",'各会計、関係団体の財政状況及び健全化判断比率'!B77)</f>
        <v>高知県後期高齢者医療広域連合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kzITpTq31EEHS5YB8eBPa51LiVlKm18FEqYIfpCHAjoxGRXR5lLuXv593FB9QYx+P+nCZJXeqcWV/QExqfWdkQ==" saltValue="vAQ8tZwrsEi/E9jjt7oDN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45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251</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206928</v>
      </c>
      <c r="S5" s="276"/>
      <c r="T5" s="276"/>
      <c r="U5" s="276"/>
      <c r="V5" s="276"/>
      <c r="W5" s="276"/>
      <c r="X5" s="276"/>
      <c r="Y5" s="278"/>
      <c r="Z5" s="281">
        <v>8.6999999999999993</v>
      </c>
      <c r="AA5" s="281"/>
      <c r="AB5" s="281"/>
      <c r="AC5" s="281"/>
      <c r="AD5" s="286">
        <v>206928</v>
      </c>
      <c r="AE5" s="286"/>
      <c r="AF5" s="286"/>
      <c r="AG5" s="286"/>
      <c r="AH5" s="286"/>
      <c r="AI5" s="286"/>
      <c r="AJ5" s="286"/>
      <c r="AK5" s="286"/>
      <c r="AL5" s="291">
        <v>16</v>
      </c>
      <c r="AM5" s="293"/>
      <c r="AN5" s="293"/>
      <c r="AO5" s="295"/>
      <c r="AP5" s="260" t="s">
        <v>315</v>
      </c>
      <c r="AQ5" s="265"/>
      <c r="AR5" s="265"/>
      <c r="AS5" s="265"/>
      <c r="AT5" s="265"/>
      <c r="AU5" s="265"/>
      <c r="AV5" s="265"/>
      <c r="AW5" s="265"/>
      <c r="AX5" s="265"/>
      <c r="AY5" s="265"/>
      <c r="AZ5" s="265"/>
      <c r="BA5" s="265"/>
      <c r="BB5" s="265"/>
      <c r="BC5" s="265"/>
      <c r="BD5" s="265"/>
      <c r="BE5" s="265"/>
      <c r="BF5" s="268"/>
      <c r="BG5" s="274">
        <v>205670</v>
      </c>
      <c r="BH5" s="217"/>
      <c r="BI5" s="217"/>
      <c r="BJ5" s="217"/>
      <c r="BK5" s="217"/>
      <c r="BL5" s="217"/>
      <c r="BM5" s="217"/>
      <c r="BN5" s="279"/>
      <c r="BO5" s="282">
        <v>99.4</v>
      </c>
      <c r="BP5" s="282"/>
      <c r="BQ5" s="282"/>
      <c r="BR5" s="282"/>
      <c r="BS5" s="287" t="s">
        <v>198</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308</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46878</v>
      </c>
      <c r="S6" s="217"/>
      <c r="T6" s="217"/>
      <c r="U6" s="217"/>
      <c r="V6" s="217"/>
      <c r="W6" s="217"/>
      <c r="X6" s="217"/>
      <c r="Y6" s="279"/>
      <c r="Z6" s="282">
        <v>2</v>
      </c>
      <c r="AA6" s="282"/>
      <c r="AB6" s="282"/>
      <c r="AC6" s="282"/>
      <c r="AD6" s="287">
        <v>46878</v>
      </c>
      <c r="AE6" s="287"/>
      <c r="AF6" s="287"/>
      <c r="AG6" s="287"/>
      <c r="AH6" s="287"/>
      <c r="AI6" s="287"/>
      <c r="AJ6" s="287"/>
      <c r="AK6" s="287"/>
      <c r="AL6" s="283">
        <v>3.6</v>
      </c>
      <c r="AM6" s="238"/>
      <c r="AN6" s="238"/>
      <c r="AO6" s="296"/>
      <c r="AP6" s="261" t="s">
        <v>108</v>
      </c>
      <c r="AQ6" s="1"/>
      <c r="AR6" s="1"/>
      <c r="AS6" s="1"/>
      <c r="AT6" s="1"/>
      <c r="AU6" s="1"/>
      <c r="AV6" s="1"/>
      <c r="AW6" s="1"/>
      <c r="AX6" s="1"/>
      <c r="AY6" s="1"/>
      <c r="AZ6" s="1"/>
      <c r="BA6" s="1"/>
      <c r="BB6" s="1"/>
      <c r="BC6" s="1"/>
      <c r="BD6" s="1"/>
      <c r="BE6" s="1"/>
      <c r="BF6" s="269"/>
      <c r="BG6" s="274">
        <v>205670</v>
      </c>
      <c r="BH6" s="217"/>
      <c r="BI6" s="217"/>
      <c r="BJ6" s="217"/>
      <c r="BK6" s="217"/>
      <c r="BL6" s="217"/>
      <c r="BM6" s="217"/>
      <c r="BN6" s="279"/>
      <c r="BO6" s="282">
        <v>99.4</v>
      </c>
      <c r="BP6" s="282"/>
      <c r="BQ6" s="282"/>
      <c r="BR6" s="282"/>
      <c r="BS6" s="287" t="s">
        <v>198</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50756</v>
      </c>
      <c r="CS6" s="217"/>
      <c r="CT6" s="217"/>
      <c r="CU6" s="217"/>
      <c r="CV6" s="217"/>
      <c r="CW6" s="217"/>
      <c r="CX6" s="217"/>
      <c r="CY6" s="279"/>
      <c r="CZ6" s="291">
        <v>2.2999999999999998</v>
      </c>
      <c r="DA6" s="293"/>
      <c r="DB6" s="293"/>
      <c r="DC6" s="337"/>
      <c r="DD6" s="288" t="s">
        <v>198</v>
      </c>
      <c r="DE6" s="217"/>
      <c r="DF6" s="217"/>
      <c r="DG6" s="217"/>
      <c r="DH6" s="217"/>
      <c r="DI6" s="217"/>
      <c r="DJ6" s="217"/>
      <c r="DK6" s="217"/>
      <c r="DL6" s="217"/>
      <c r="DM6" s="217"/>
      <c r="DN6" s="217"/>
      <c r="DO6" s="217"/>
      <c r="DP6" s="279"/>
      <c r="DQ6" s="288">
        <v>50756</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103</v>
      </c>
      <c r="S7" s="217"/>
      <c r="T7" s="217"/>
      <c r="U7" s="217"/>
      <c r="V7" s="217"/>
      <c r="W7" s="217"/>
      <c r="X7" s="217"/>
      <c r="Y7" s="279"/>
      <c r="Z7" s="282">
        <v>0</v>
      </c>
      <c r="AA7" s="282"/>
      <c r="AB7" s="282"/>
      <c r="AC7" s="282"/>
      <c r="AD7" s="287">
        <v>103</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45638</v>
      </c>
      <c r="BH7" s="217"/>
      <c r="BI7" s="217"/>
      <c r="BJ7" s="217"/>
      <c r="BK7" s="217"/>
      <c r="BL7" s="217"/>
      <c r="BM7" s="217"/>
      <c r="BN7" s="279"/>
      <c r="BO7" s="282">
        <v>22.1</v>
      </c>
      <c r="BP7" s="282"/>
      <c r="BQ7" s="282"/>
      <c r="BR7" s="282"/>
      <c r="BS7" s="287" t="s">
        <v>198</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535593</v>
      </c>
      <c r="CS7" s="217"/>
      <c r="CT7" s="217"/>
      <c r="CU7" s="217"/>
      <c r="CV7" s="217"/>
      <c r="CW7" s="217"/>
      <c r="CX7" s="217"/>
      <c r="CY7" s="279"/>
      <c r="CZ7" s="282">
        <v>23.8</v>
      </c>
      <c r="DA7" s="282"/>
      <c r="DB7" s="282"/>
      <c r="DC7" s="282"/>
      <c r="DD7" s="288">
        <v>18238</v>
      </c>
      <c r="DE7" s="217"/>
      <c r="DF7" s="217"/>
      <c r="DG7" s="217"/>
      <c r="DH7" s="217"/>
      <c r="DI7" s="217"/>
      <c r="DJ7" s="217"/>
      <c r="DK7" s="217"/>
      <c r="DL7" s="217"/>
      <c r="DM7" s="217"/>
      <c r="DN7" s="217"/>
      <c r="DO7" s="217"/>
      <c r="DP7" s="279"/>
      <c r="DQ7" s="288">
        <v>370318</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597</v>
      </c>
      <c r="S8" s="217"/>
      <c r="T8" s="217"/>
      <c r="U8" s="217"/>
      <c r="V8" s="217"/>
      <c r="W8" s="217"/>
      <c r="X8" s="217"/>
      <c r="Y8" s="279"/>
      <c r="Z8" s="282">
        <v>0</v>
      </c>
      <c r="AA8" s="282"/>
      <c r="AB8" s="282"/>
      <c r="AC8" s="282"/>
      <c r="AD8" s="287">
        <v>597</v>
      </c>
      <c r="AE8" s="287"/>
      <c r="AF8" s="287"/>
      <c r="AG8" s="287"/>
      <c r="AH8" s="287"/>
      <c r="AI8" s="287"/>
      <c r="AJ8" s="287"/>
      <c r="AK8" s="287"/>
      <c r="AL8" s="283">
        <v>0</v>
      </c>
      <c r="AM8" s="238"/>
      <c r="AN8" s="238"/>
      <c r="AO8" s="296"/>
      <c r="AP8" s="261" t="s">
        <v>110</v>
      </c>
      <c r="AQ8" s="1"/>
      <c r="AR8" s="1"/>
      <c r="AS8" s="1"/>
      <c r="AT8" s="1"/>
      <c r="AU8" s="1"/>
      <c r="AV8" s="1"/>
      <c r="AW8" s="1"/>
      <c r="AX8" s="1"/>
      <c r="AY8" s="1"/>
      <c r="AZ8" s="1"/>
      <c r="BA8" s="1"/>
      <c r="BB8" s="1"/>
      <c r="BC8" s="1"/>
      <c r="BD8" s="1"/>
      <c r="BE8" s="1"/>
      <c r="BF8" s="269"/>
      <c r="BG8" s="274">
        <v>1988</v>
      </c>
      <c r="BH8" s="217"/>
      <c r="BI8" s="217"/>
      <c r="BJ8" s="217"/>
      <c r="BK8" s="217"/>
      <c r="BL8" s="217"/>
      <c r="BM8" s="217"/>
      <c r="BN8" s="279"/>
      <c r="BO8" s="282">
        <v>1</v>
      </c>
      <c r="BP8" s="282"/>
      <c r="BQ8" s="282"/>
      <c r="BR8" s="282"/>
      <c r="BS8" s="287" t="s">
        <v>198</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329142</v>
      </c>
      <c r="CS8" s="217"/>
      <c r="CT8" s="217"/>
      <c r="CU8" s="217"/>
      <c r="CV8" s="217"/>
      <c r="CW8" s="217"/>
      <c r="CX8" s="217"/>
      <c r="CY8" s="279"/>
      <c r="CZ8" s="282">
        <v>14.6</v>
      </c>
      <c r="DA8" s="282"/>
      <c r="DB8" s="282"/>
      <c r="DC8" s="282"/>
      <c r="DD8" s="288">
        <v>15127</v>
      </c>
      <c r="DE8" s="217"/>
      <c r="DF8" s="217"/>
      <c r="DG8" s="217"/>
      <c r="DH8" s="217"/>
      <c r="DI8" s="217"/>
      <c r="DJ8" s="217"/>
      <c r="DK8" s="217"/>
      <c r="DL8" s="217"/>
      <c r="DM8" s="217"/>
      <c r="DN8" s="217"/>
      <c r="DO8" s="217"/>
      <c r="DP8" s="279"/>
      <c r="DQ8" s="288">
        <v>223076</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664</v>
      </c>
      <c r="S9" s="217"/>
      <c r="T9" s="217"/>
      <c r="U9" s="217"/>
      <c r="V9" s="217"/>
      <c r="W9" s="217"/>
      <c r="X9" s="217"/>
      <c r="Y9" s="279"/>
      <c r="Z9" s="282">
        <v>0</v>
      </c>
      <c r="AA9" s="282"/>
      <c r="AB9" s="282"/>
      <c r="AC9" s="282"/>
      <c r="AD9" s="287">
        <v>664</v>
      </c>
      <c r="AE9" s="287"/>
      <c r="AF9" s="287"/>
      <c r="AG9" s="287"/>
      <c r="AH9" s="287"/>
      <c r="AI9" s="287"/>
      <c r="AJ9" s="287"/>
      <c r="AK9" s="287"/>
      <c r="AL9" s="283">
        <v>0.1</v>
      </c>
      <c r="AM9" s="238"/>
      <c r="AN9" s="238"/>
      <c r="AO9" s="296"/>
      <c r="AP9" s="261" t="s">
        <v>332</v>
      </c>
      <c r="AQ9" s="1"/>
      <c r="AR9" s="1"/>
      <c r="AS9" s="1"/>
      <c r="AT9" s="1"/>
      <c r="AU9" s="1"/>
      <c r="AV9" s="1"/>
      <c r="AW9" s="1"/>
      <c r="AX9" s="1"/>
      <c r="AY9" s="1"/>
      <c r="AZ9" s="1"/>
      <c r="BA9" s="1"/>
      <c r="BB9" s="1"/>
      <c r="BC9" s="1"/>
      <c r="BD9" s="1"/>
      <c r="BE9" s="1"/>
      <c r="BF9" s="269"/>
      <c r="BG9" s="274">
        <v>37896</v>
      </c>
      <c r="BH9" s="217"/>
      <c r="BI9" s="217"/>
      <c r="BJ9" s="217"/>
      <c r="BK9" s="217"/>
      <c r="BL9" s="217"/>
      <c r="BM9" s="217"/>
      <c r="BN9" s="279"/>
      <c r="BO9" s="282">
        <v>18.3</v>
      </c>
      <c r="BP9" s="282"/>
      <c r="BQ9" s="282"/>
      <c r="BR9" s="282"/>
      <c r="BS9" s="287" t="s">
        <v>198</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227699</v>
      </c>
      <c r="CS9" s="217"/>
      <c r="CT9" s="217"/>
      <c r="CU9" s="217"/>
      <c r="CV9" s="217"/>
      <c r="CW9" s="217"/>
      <c r="CX9" s="217"/>
      <c r="CY9" s="279"/>
      <c r="CZ9" s="282">
        <v>10.1</v>
      </c>
      <c r="DA9" s="282"/>
      <c r="DB9" s="282"/>
      <c r="DC9" s="282"/>
      <c r="DD9" s="288">
        <v>11730</v>
      </c>
      <c r="DE9" s="217"/>
      <c r="DF9" s="217"/>
      <c r="DG9" s="217"/>
      <c r="DH9" s="217"/>
      <c r="DI9" s="217"/>
      <c r="DJ9" s="217"/>
      <c r="DK9" s="217"/>
      <c r="DL9" s="217"/>
      <c r="DM9" s="217"/>
      <c r="DN9" s="217"/>
      <c r="DO9" s="217"/>
      <c r="DP9" s="279"/>
      <c r="DQ9" s="288">
        <v>143444</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188</v>
      </c>
      <c r="AQ10" s="1"/>
      <c r="AR10" s="1"/>
      <c r="AS10" s="1"/>
      <c r="AT10" s="1"/>
      <c r="AU10" s="1"/>
      <c r="AV10" s="1"/>
      <c r="AW10" s="1"/>
      <c r="AX10" s="1"/>
      <c r="AY10" s="1"/>
      <c r="AZ10" s="1"/>
      <c r="BA10" s="1"/>
      <c r="BB10" s="1"/>
      <c r="BC10" s="1"/>
      <c r="BD10" s="1"/>
      <c r="BE10" s="1"/>
      <c r="BF10" s="269"/>
      <c r="BG10" s="274">
        <v>3060</v>
      </c>
      <c r="BH10" s="217"/>
      <c r="BI10" s="217"/>
      <c r="BJ10" s="217"/>
      <c r="BK10" s="217"/>
      <c r="BL10" s="217"/>
      <c r="BM10" s="217"/>
      <c r="BN10" s="279"/>
      <c r="BO10" s="282">
        <v>1.5</v>
      </c>
      <c r="BP10" s="282"/>
      <c r="BQ10" s="282"/>
      <c r="BR10" s="282"/>
      <c r="BS10" s="287" t="s">
        <v>198</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28565</v>
      </c>
      <c r="S11" s="217"/>
      <c r="T11" s="217"/>
      <c r="U11" s="217"/>
      <c r="V11" s="217"/>
      <c r="W11" s="217"/>
      <c r="X11" s="217"/>
      <c r="Y11" s="279"/>
      <c r="Z11" s="283">
        <v>1.2</v>
      </c>
      <c r="AA11" s="238"/>
      <c r="AB11" s="238"/>
      <c r="AC11" s="285"/>
      <c r="AD11" s="288">
        <v>28565</v>
      </c>
      <c r="AE11" s="217"/>
      <c r="AF11" s="217"/>
      <c r="AG11" s="217"/>
      <c r="AH11" s="217"/>
      <c r="AI11" s="217"/>
      <c r="AJ11" s="217"/>
      <c r="AK11" s="279"/>
      <c r="AL11" s="283">
        <v>2.2000000000000002</v>
      </c>
      <c r="AM11" s="238"/>
      <c r="AN11" s="238"/>
      <c r="AO11" s="296"/>
      <c r="AP11" s="261" t="s">
        <v>337</v>
      </c>
      <c r="AQ11" s="1"/>
      <c r="AR11" s="1"/>
      <c r="AS11" s="1"/>
      <c r="AT11" s="1"/>
      <c r="AU11" s="1"/>
      <c r="AV11" s="1"/>
      <c r="AW11" s="1"/>
      <c r="AX11" s="1"/>
      <c r="AY11" s="1"/>
      <c r="AZ11" s="1"/>
      <c r="BA11" s="1"/>
      <c r="BB11" s="1"/>
      <c r="BC11" s="1"/>
      <c r="BD11" s="1"/>
      <c r="BE11" s="1"/>
      <c r="BF11" s="269"/>
      <c r="BG11" s="274">
        <v>2694</v>
      </c>
      <c r="BH11" s="217"/>
      <c r="BI11" s="217"/>
      <c r="BJ11" s="217"/>
      <c r="BK11" s="217"/>
      <c r="BL11" s="217"/>
      <c r="BM11" s="217"/>
      <c r="BN11" s="279"/>
      <c r="BO11" s="282">
        <v>1.3</v>
      </c>
      <c r="BP11" s="282"/>
      <c r="BQ11" s="282"/>
      <c r="BR11" s="282"/>
      <c r="BS11" s="287" t="s">
        <v>198</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214814</v>
      </c>
      <c r="CS11" s="217"/>
      <c r="CT11" s="217"/>
      <c r="CU11" s="217"/>
      <c r="CV11" s="217"/>
      <c r="CW11" s="217"/>
      <c r="CX11" s="217"/>
      <c r="CY11" s="279"/>
      <c r="CZ11" s="282">
        <v>9.6</v>
      </c>
      <c r="DA11" s="282"/>
      <c r="DB11" s="282"/>
      <c r="DC11" s="282"/>
      <c r="DD11" s="288">
        <v>42470</v>
      </c>
      <c r="DE11" s="217"/>
      <c r="DF11" s="217"/>
      <c r="DG11" s="217"/>
      <c r="DH11" s="217"/>
      <c r="DI11" s="217"/>
      <c r="DJ11" s="217"/>
      <c r="DK11" s="217"/>
      <c r="DL11" s="217"/>
      <c r="DM11" s="217"/>
      <c r="DN11" s="217"/>
      <c r="DO11" s="217"/>
      <c r="DP11" s="279"/>
      <c r="DQ11" s="288">
        <v>125907</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341</v>
      </c>
      <c r="AQ12" s="1"/>
      <c r="AR12" s="1"/>
      <c r="AS12" s="1"/>
      <c r="AT12" s="1"/>
      <c r="AU12" s="1"/>
      <c r="AV12" s="1"/>
      <c r="AW12" s="1"/>
      <c r="AX12" s="1"/>
      <c r="AY12" s="1"/>
      <c r="AZ12" s="1"/>
      <c r="BA12" s="1"/>
      <c r="BB12" s="1"/>
      <c r="BC12" s="1"/>
      <c r="BD12" s="1"/>
      <c r="BE12" s="1"/>
      <c r="BF12" s="269"/>
      <c r="BG12" s="274">
        <v>151072</v>
      </c>
      <c r="BH12" s="217"/>
      <c r="BI12" s="217"/>
      <c r="BJ12" s="217"/>
      <c r="BK12" s="217"/>
      <c r="BL12" s="217"/>
      <c r="BM12" s="217"/>
      <c r="BN12" s="279"/>
      <c r="BO12" s="282">
        <v>73</v>
      </c>
      <c r="BP12" s="282"/>
      <c r="BQ12" s="282"/>
      <c r="BR12" s="282"/>
      <c r="BS12" s="287" t="s">
        <v>198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79810</v>
      </c>
      <c r="CS12" s="217"/>
      <c r="CT12" s="217"/>
      <c r="CU12" s="217"/>
      <c r="CV12" s="217"/>
      <c r="CW12" s="217"/>
      <c r="CX12" s="217"/>
      <c r="CY12" s="279"/>
      <c r="CZ12" s="282">
        <v>3.6</v>
      </c>
      <c r="DA12" s="282"/>
      <c r="DB12" s="282"/>
      <c r="DC12" s="282"/>
      <c r="DD12" s="288">
        <v>799</v>
      </c>
      <c r="DE12" s="217"/>
      <c r="DF12" s="217"/>
      <c r="DG12" s="217"/>
      <c r="DH12" s="217"/>
      <c r="DI12" s="217"/>
      <c r="DJ12" s="217"/>
      <c r="DK12" s="217"/>
      <c r="DL12" s="217"/>
      <c r="DM12" s="217"/>
      <c r="DN12" s="217"/>
      <c r="DO12" s="217"/>
      <c r="DP12" s="279"/>
      <c r="DQ12" s="288">
        <v>43883</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344</v>
      </c>
      <c r="AQ13" s="1"/>
      <c r="AR13" s="1"/>
      <c r="AS13" s="1"/>
      <c r="AT13" s="1"/>
      <c r="AU13" s="1"/>
      <c r="AV13" s="1"/>
      <c r="AW13" s="1"/>
      <c r="AX13" s="1"/>
      <c r="AY13" s="1"/>
      <c r="AZ13" s="1"/>
      <c r="BA13" s="1"/>
      <c r="BB13" s="1"/>
      <c r="BC13" s="1"/>
      <c r="BD13" s="1"/>
      <c r="BE13" s="1"/>
      <c r="BF13" s="269"/>
      <c r="BG13" s="274">
        <v>139858</v>
      </c>
      <c r="BH13" s="217"/>
      <c r="BI13" s="217"/>
      <c r="BJ13" s="217"/>
      <c r="BK13" s="217"/>
      <c r="BL13" s="217"/>
      <c r="BM13" s="217"/>
      <c r="BN13" s="279"/>
      <c r="BO13" s="282">
        <v>67.599999999999994</v>
      </c>
      <c r="BP13" s="282"/>
      <c r="BQ13" s="282"/>
      <c r="BR13" s="282"/>
      <c r="BS13" s="287" t="s">
        <v>198</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236419</v>
      </c>
      <c r="CS13" s="217"/>
      <c r="CT13" s="217"/>
      <c r="CU13" s="217"/>
      <c r="CV13" s="217"/>
      <c r="CW13" s="217"/>
      <c r="CX13" s="217"/>
      <c r="CY13" s="279"/>
      <c r="CZ13" s="282">
        <v>10.5</v>
      </c>
      <c r="DA13" s="282"/>
      <c r="DB13" s="282"/>
      <c r="DC13" s="282"/>
      <c r="DD13" s="288">
        <v>178029</v>
      </c>
      <c r="DE13" s="217"/>
      <c r="DF13" s="217"/>
      <c r="DG13" s="217"/>
      <c r="DH13" s="217"/>
      <c r="DI13" s="217"/>
      <c r="DJ13" s="217"/>
      <c r="DK13" s="217"/>
      <c r="DL13" s="217"/>
      <c r="DM13" s="217"/>
      <c r="DN13" s="217"/>
      <c r="DO13" s="217"/>
      <c r="DP13" s="279"/>
      <c r="DQ13" s="288">
        <v>89192</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153</v>
      </c>
      <c r="S14" s="217"/>
      <c r="T14" s="217"/>
      <c r="U14" s="217"/>
      <c r="V14" s="217"/>
      <c r="W14" s="217"/>
      <c r="X14" s="217"/>
      <c r="Y14" s="279"/>
      <c r="Z14" s="282">
        <v>0</v>
      </c>
      <c r="AA14" s="282"/>
      <c r="AB14" s="282"/>
      <c r="AC14" s="282"/>
      <c r="AD14" s="287">
        <v>153</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7466</v>
      </c>
      <c r="BH14" s="217"/>
      <c r="BI14" s="217"/>
      <c r="BJ14" s="217"/>
      <c r="BK14" s="217"/>
      <c r="BL14" s="217"/>
      <c r="BM14" s="217"/>
      <c r="BN14" s="279"/>
      <c r="BO14" s="282">
        <v>3.6</v>
      </c>
      <c r="BP14" s="282"/>
      <c r="BQ14" s="282"/>
      <c r="BR14" s="282"/>
      <c r="BS14" s="287" t="s">
        <v>198</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62708</v>
      </c>
      <c r="CS14" s="217"/>
      <c r="CT14" s="217"/>
      <c r="CU14" s="217"/>
      <c r="CV14" s="217"/>
      <c r="CW14" s="217"/>
      <c r="CX14" s="217"/>
      <c r="CY14" s="279"/>
      <c r="CZ14" s="282">
        <v>2.8</v>
      </c>
      <c r="DA14" s="282"/>
      <c r="DB14" s="282"/>
      <c r="DC14" s="282"/>
      <c r="DD14" s="288">
        <v>4346</v>
      </c>
      <c r="DE14" s="217"/>
      <c r="DF14" s="217"/>
      <c r="DG14" s="217"/>
      <c r="DH14" s="217"/>
      <c r="DI14" s="217"/>
      <c r="DJ14" s="217"/>
      <c r="DK14" s="217"/>
      <c r="DL14" s="217"/>
      <c r="DM14" s="217"/>
      <c r="DN14" s="217"/>
      <c r="DO14" s="217"/>
      <c r="DP14" s="279"/>
      <c r="DQ14" s="288">
        <v>58774</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140</v>
      </c>
      <c r="AQ15" s="1"/>
      <c r="AR15" s="1"/>
      <c r="AS15" s="1"/>
      <c r="AT15" s="1"/>
      <c r="AU15" s="1"/>
      <c r="AV15" s="1"/>
      <c r="AW15" s="1"/>
      <c r="AX15" s="1"/>
      <c r="AY15" s="1"/>
      <c r="AZ15" s="1"/>
      <c r="BA15" s="1"/>
      <c r="BB15" s="1"/>
      <c r="BC15" s="1"/>
      <c r="BD15" s="1"/>
      <c r="BE15" s="1"/>
      <c r="BF15" s="269"/>
      <c r="BG15" s="274">
        <v>1494</v>
      </c>
      <c r="BH15" s="217"/>
      <c r="BI15" s="217"/>
      <c r="BJ15" s="217"/>
      <c r="BK15" s="217"/>
      <c r="BL15" s="217"/>
      <c r="BM15" s="217"/>
      <c r="BN15" s="279"/>
      <c r="BO15" s="282">
        <v>0.7</v>
      </c>
      <c r="BP15" s="282"/>
      <c r="BQ15" s="282"/>
      <c r="BR15" s="282"/>
      <c r="BS15" s="287" t="s">
        <v>198</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215407</v>
      </c>
      <c r="CS15" s="217"/>
      <c r="CT15" s="217"/>
      <c r="CU15" s="217"/>
      <c r="CV15" s="217"/>
      <c r="CW15" s="217"/>
      <c r="CX15" s="217"/>
      <c r="CY15" s="279"/>
      <c r="CZ15" s="282">
        <v>9.6</v>
      </c>
      <c r="DA15" s="282"/>
      <c r="DB15" s="282"/>
      <c r="DC15" s="282"/>
      <c r="DD15" s="288">
        <v>1337</v>
      </c>
      <c r="DE15" s="217"/>
      <c r="DF15" s="217"/>
      <c r="DG15" s="217"/>
      <c r="DH15" s="217"/>
      <c r="DI15" s="217"/>
      <c r="DJ15" s="217"/>
      <c r="DK15" s="217"/>
      <c r="DL15" s="217"/>
      <c r="DM15" s="217"/>
      <c r="DN15" s="217"/>
      <c r="DO15" s="217"/>
      <c r="DP15" s="279"/>
      <c r="DQ15" s="288">
        <v>175326</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1288</v>
      </c>
      <c r="S16" s="217"/>
      <c r="T16" s="217"/>
      <c r="U16" s="217"/>
      <c r="V16" s="217"/>
      <c r="W16" s="217"/>
      <c r="X16" s="217"/>
      <c r="Y16" s="279"/>
      <c r="Z16" s="282">
        <v>0.1</v>
      </c>
      <c r="AA16" s="282"/>
      <c r="AB16" s="282"/>
      <c r="AC16" s="282"/>
      <c r="AD16" s="287">
        <v>1288</v>
      </c>
      <c r="AE16" s="287"/>
      <c r="AF16" s="287"/>
      <c r="AG16" s="287"/>
      <c r="AH16" s="287"/>
      <c r="AI16" s="287"/>
      <c r="AJ16" s="287"/>
      <c r="AK16" s="287"/>
      <c r="AL16" s="283">
        <v>0.1</v>
      </c>
      <c r="AM16" s="238"/>
      <c r="AN16" s="238"/>
      <c r="AO16" s="296"/>
      <c r="AP16" s="261" t="s">
        <v>350</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25521</v>
      </c>
      <c r="CS16" s="217"/>
      <c r="CT16" s="217"/>
      <c r="CU16" s="217"/>
      <c r="CV16" s="217"/>
      <c r="CW16" s="217"/>
      <c r="CX16" s="217"/>
      <c r="CY16" s="279"/>
      <c r="CZ16" s="282">
        <v>1.1000000000000001</v>
      </c>
      <c r="DA16" s="282"/>
      <c r="DB16" s="282"/>
      <c r="DC16" s="282"/>
      <c r="DD16" s="288" t="s">
        <v>198</v>
      </c>
      <c r="DE16" s="217"/>
      <c r="DF16" s="217"/>
      <c r="DG16" s="217"/>
      <c r="DH16" s="217"/>
      <c r="DI16" s="217"/>
      <c r="DJ16" s="217"/>
      <c r="DK16" s="217"/>
      <c r="DL16" s="217"/>
      <c r="DM16" s="217"/>
      <c r="DN16" s="217"/>
      <c r="DO16" s="217"/>
      <c r="DP16" s="279"/>
      <c r="DQ16" s="288">
        <v>14820</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1475</v>
      </c>
      <c r="S17" s="217"/>
      <c r="T17" s="217"/>
      <c r="U17" s="217"/>
      <c r="V17" s="217"/>
      <c r="W17" s="217"/>
      <c r="X17" s="217"/>
      <c r="Y17" s="279"/>
      <c r="Z17" s="282">
        <v>0.1</v>
      </c>
      <c r="AA17" s="282"/>
      <c r="AB17" s="282"/>
      <c r="AC17" s="282"/>
      <c r="AD17" s="287">
        <v>1475</v>
      </c>
      <c r="AE17" s="287"/>
      <c r="AF17" s="287"/>
      <c r="AG17" s="287"/>
      <c r="AH17" s="287"/>
      <c r="AI17" s="287"/>
      <c r="AJ17" s="287"/>
      <c r="AK17" s="287"/>
      <c r="AL17" s="283">
        <v>0.1</v>
      </c>
      <c r="AM17" s="238"/>
      <c r="AN17" s="238"/>
      <c r="AO17" s="296"/>
      <c r="AP17" s="261" t="s">
        <v>353</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270236</v>
      </c>
      <c r="CS17" s="217"/>
      <c r="CT17" s="217"/>
      <c r="CU17" s="217"/>
      <c r="CV17" s="217"/>
      <c r="CW17" s="217"/>
      <c r="CX17" s="217"/>
      <c r="CY17" s="279"/>
      <c r="CZ17" s="282">
        <v>12</v>
      </c>
      <c r="DA17" s="282"/>
      <c r="DB17" s="282"/>
      <c r="DC17" s="282"/>
      <c r="DD17" s="288" t="s">
        <v>198</v>
      </c>
      <c r="DE17" s="217"/>
      <c r="DF17" s="217"/>
      <c r="DG17" s="217"/>
      <c r="DH17" s="217"/>
      <c r="DI17" s="217"/>
      <c r="DJ17" s="217"/>
      <c r="DK17" s="217"/>
      <c r="DL17" s="217"/>
      <c r="DM17" s="217"/>
      <c r="DN17" s="217"/>
      <c r="DO17" s="217"/>
      <c r="DP17" s="279"/>
      <c r="DQ17" s="288">
        <v>270236</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470</v>
      </c>
      <c r="S18" s="217"/>
      <c r="T18" s="217"/>
      <c r="U18" s="217"/>
      <c r="V18" s="217"/>
      <c r="W18" s="217"/>
      <c r="X18" s="217"/>
      <c r="Y18" s="279"/>
      <c r="Z18" s="282">
        <v>0</v>
      </c>
      <c r="AA18" s="282"/>
      <c r="AB18" s="282"/>
      <c r="AC18" s="282"/>
      <c r="AD18" s="287">
        <v>470</v>
      </c>
      <c r="AE18" s="287"/>
      <c r="AF18" s="287"/>
      <c r="AG18" s="287"/>
      <c r="AH18" s="287"/>
      <c r="AI18" s="287"/>
      <c r="AJ18" s="287"/>
      <c r="AK18" s="287"/>
      <c r="AL18" s="283">
        <v>0</v>
      </c>
      <c r="AM18" s="238"/>
      <c r="AN18" s="238"/>
      <c r="AO18" s="296"/>
      <c r="AP18" s="261" t="s">
        <v>103</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470</v>
      </c>
      <c r="S19" s="217"/>
      <c r="T19" s="217"/>
      <c r="U19" s="217"/>
      <c r="V19" s="217"/>
      <c r="W19" s="217"/>
      <c r="X19" s="217"/>
      <c r="Y19" s="279"/>
      <c r="Z19" s="282">
        <v>0</v>
      </c>
      <c r="AA19" s="282"/>
      <c r="AB19" s="282"/>
      <c r="AC19" s="282"/>
      <c r="AD19" s="287">
        <v>470</v>
      </c>
      <c r="AE19" s="287"/>
      <c r="AF19" s="287"/>
      <c r="AG19" s="287"/>
      <c r="AH19" s="287"/>
      <c r="AI19" s="287"/>
      <c r="AJ19" s="287"/>
      <c r="AK19" s="287"/>
      <c r="AL19" s="283">
        <v>0</v>
      </c>
      <c r="AM19" s="238"/>
      <c r="AN19" s="238"/>
      <c r="AO19" s="296"/>
      <c r="AP19" s="261" t="s">
        <v>248</v>
      </c>
      <c r="AQ19" s="1"/>
      <c r="AR19" s="1"/>
      <c r="AS19" s="1"/>
      <c r="AT19" s="1"/>
      <c r="AU19" s="1"/>
      <c r="AV19" s="1"/>
      <c r="AW19" s="1"/>
      <c r="AX19" s="1"/>
      <c r="AY19" s="1"/>
      <c r="AZ19" s="1"/>
      <c r="BA19" s="1"/>
      <c r="BB19" s="1"/>
      <c r="BC19" s="1"/>
      <c r="BD19" s="1"/>
      <c r="BE19" s="1"/>
      <c r="BF19" s="269"/>
      <c r="BG19" s="274">
        <v>1258</v>
      </c>
      <c r="BH19" s="217"/>
      <c r="BI19" s="217"/>
      <c r="BJ19" s="217"/>
      <c r="BK19" s="217"/>
      <c r="BL19" s="217"/>
      <c r="BM19" s="217"/>
      <c r="BN19" s="279"/>
      <c r="BO19" s="282">
        <v>0.6</v>
      </c>
      <c r="BP19" s="282"/>
      <c r="BQ19" s="282"/>
      <c r="BR19" s="282"/>
      <c r="BS19" s="287" t="s">
        <v>198</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t="s">
        <v>198</v>
      </c>
      <c r="S20" s="217"/>
      <c r="T20" s="217"/>
      <c r="U20" s="217"/>
      <c r="V20" s="217"/>
      <c r="W20" s="217"/>
      <c r="X20" s="217"/>
      <c r="Y20" s="279"/>
      <c r="Z20" s="282" t="s">
        <v>198</v>
      </c>
      <c r="AA20" s="282"/>
      <c r="AB20" s="282"/>
      <c r="AC20" s="282"/>
      <c r="AD20" s="287" t="s">
        <v>198</v>
      </c>
      <c r="AE20" s="287"/>
      <c r="AF20" s="287"/>
      <c r="AG20" s="287"/>
      <c r="AH20" s="287"/>
      <c r="AI20" s="287"/>
      <c r="AJ20" s="287"/>
      <c r="AK20" s="287"/>
      <c r="AL20" s="283" t="s">
        <v>198</v>
      </c>
      <c r="AM20" s="238"/>
      <c r="AN20" s="238"/>
      <c r="AO20" s="296"/>
      <c r="AP20" s="261" t="s">
        <v>362</v>
      </c>
      <c r="AQ20" s="1"/>
      <c r="AR20" s="1"/>
      <c r="AS20" s="1"/>
      <c r="AT20" s="1"/>
      <c r="AU20" s="1"/>
      <c r="AV20" s="1"/>
      <c r="AW20" s="1"/>
      <c r="AX20" s="1"/>
      <c r="AY20" s="1"/>
      <c r="AZ20" s="1"/>
      <c r="BA20" s="1"/>
      <c r="BB20" s="1"/>
      <c r="BC20" s="1"/>
      <c r="BD20" s="1"/>
      <c r="BE20" s="1"/>
      <c r="BF20" s="269"/>
      <c r="BG20" s="274">
        <v>1258</v>
      </c>
      <c r="BH20" s="217"/>
      <c r="BI20" s="217"/>
      <c r="BJ20" s="217"/>
      <c r="BK20" s="217"/>
      <c r="BL20" s="217"/>
      <c r="BM20" s="217"/>
      <c r="BN20" s="279"/>
      <c r="BO20" s="282">
        <v>0.6</v>
      </c>
      <c r="BP20" s="282"/>
      <c r="BQ20" s="282"/>
      <c r="BR20" s="282"/>
      <c r="BS20" s="287" t="s">
        <v>198</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2248105</v>
      </c>
      <c r="CS20" s="217"/>
      <c r="CT20" s="217"/>
      <c r="CU20" s="217"/>
      <c r="CV20" s="217"/>
      <c r="CW20" s="217"/>
      <c r="CX20" s="217"/>
      <c r="CY20" s="279"/>
      <c r="CZ20" s="282">
        <v>100</v>
      </c>
      <c r="DA20" s="282"/>
      <c r="DB20" s="282"/>
      <c r="DC20" s="282"/>
      <c r="DD20" s="288">
        <v>272076</v>
      </c>
      <c r="DE20" s="217"/>
      <c r="DF20" s="217"/>
      <c r="DG20" s="217"/>
      <c r="DH20" s="217"/>
      <c r="DI20" s="217"/>
      <c r="DJ20" s="217"/>
      <c r="DK20" s="217"/>
      <c r="DL20" s="217"/>
      <c r="DM20" s="217"/>
      <c r="DN20" s="217"/>
      <c r="DO20" s="217"/>
      <c r="DP20" s="279"/>
      <c r="DQ20" s="288">
        <v>1565732</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1263848</v>
      </c>
      <c r="S21" s="217"/>
      <c r="T21" s="217"/>
      <c r="U21" s="217"/>
      <c r="V21" s="217"/>
      <c r="W21" s="217"/>
      <c r="X21" s="217"/>
      <c r="Y21" s="279"/>
      <c r="Z21" s="282">
        <v>53.2</v>
      </c>
      <c r="AA21" s="282"/>
      <c r="AB21" s="282"/>
      <c r="AC21" s="282"/>
      <c r="AD21" s="287">
        <v>1008779</v>
      </c>
      <c r="AE21" s="287"/>
      <c r="AF21" s="287"/>
      <c r="AG21" s="287"/>
      <c r="AH21" s="287"/>
      <c r="AI21" s="287"/>
      <c r="AJ21" s="287"/>
      <c r="AK21" s="287"/>
      <c r="AL21" s="283">
        <v>77.8</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1258</v>
      </c>
      <c r="BH21" s="217"/>
      <c r="BI21" s="217"/>
      <c r="BJ21" s="217"/>
      <c r="BK21" s="217"/>
      <c r="BL21" s="217"/>
      <c r="BM21" s="217"/>
      <c r="BN21" s="279"/>
      <c r="BO21" s="282">
        <v>0.6</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1008779</v>
      </c>
      <c r="S22" s="217"/>
      <c r="T22" s="217"/>
      <c r="U22" s="217"/>
      <c r="V22" s="217"/>
      <c r="W22" s="217"/>
      <c r="X22" s="217"/>
      <c r="Y22" s="279"/>
      <c r="Z22" s="282">
        <v>42.5</v>
      </c>
      <c r="AA22" s="282"/>
      <c r="AB22" s="282"/>
      <c r="AC22" s="282"/>
      <c r="AD22" s="287">
        <v>1008779</v>
      </c>
      <c r="AE22" s="287"/>
      <c r="AF22" s="287"/>
      <c r="AG22" s="287"/>
      <c r="AH22" s="287"/>
      <c r="AI22" s="287"/>
      <c r="AJ22" s="287"/>
      <c r="AK22" s="287"/>
      <c r="AL22" s="283">
        <v>77.8</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255069</v>
      </c>
      <c r="S23" s="217"/>
      <c r="T23" s="217"/>
      <c r="U23" s="217"/>
      <c r="V23" s="217"/>
      <c r="W23" s="217"/>
      <c r="X23" s="217"/>
      <c r="Y23" s="279"/>
      <c r="Z23" s="282">
        <v>10.7</v>
      </c>
      <c r="AA23" s="282"/>
      <c r="AB23" s="282"/>
      <c r="AC23" s="282"/>
      <c r="AD23" s="287" t="s">
        <v>198</v>
      </c>
      <c r="AE23" s="287"/>
      <c r="AF23" s="287"/>
      <c r="AG23" s="287"/>
      <c r="AH23" s="287"/>
      <c r="AI23" s="287"/>
      <c r="AJ23" s="287"/>
      <c r="AK23" s="287"/>
      <c r="AL23" s="283" t="s">
        <v>198</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296</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843434</v>
      </c>
      <c r="CS24" s="276"/>
      <c r="CT24" s="276"/>
      <c r="CU24" s="276"/>
      <c r="CV24" s="276"/>
      <c r="CW24" s="276"/>
      <c r="CX24" s="276"/>
      <c r="CY24" s="278"/>
      <c r="CZ24" s="291">
        <v>37.5</v>
      </c>
      <c r="DA24" s="293"/>
      <c r="DB24" s="293"/>
      <c r="DC24" s="337"/>
      <c r="DD24" s="341">
        <v>725707</v>
      </c>
      <c r="DE24" s="276"/>
      <c r="DF24" s="276"/>
      <c r="DG24" s="276"/>
      <c r="DH24" s="276"/>
      <c r="DI24" s="276"/>
      <c r="DJ24" s="276"/>
      <c r="DK24" s="278"/>
      <c r="DL24" s="341">
        <v>616885</v>
      </c>
      <c r="DM24" s="276"/>
      <c r="DN24" s="276"/>
      <c r="DO24" s="276"/>
      <c r="DP24" s="276"/>
      <c r="DQ24" s="276"/>
      <c r="DR24" s="276"/>
      <c r="DS24" s="276"/>
      <c r="DT24" s="276"/>
      <c r="DU24" s="276"/>
      <c r="DV24" s="278"/>
      <c r="DW24" s="291">
        <v>47.6</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1550969</v>
      </c>
      <c r="S25" s="217"/>
      <c r="T25" s="217"/>
      <c r="U25" s="217"/>
      <c r="V25" s="217"/>
      <c r="W25" s="217"/>
      <c r="X25" s="217"/>
      <c r="Y25" s="279"/>
      <c r="Z25" s="282">
        <v>65.3</v>
      </c>
      <c r="AA25" s="282"/>
      <c r="AB25" s="282"/>
      <c r="AC25" s="282"/>
      <c r="AD25" s="287">
        <v>1295900</v>
      </c>
      <c r="AE25" s="287"/>
      <c r="AF25" s="287"/>
      <c r="AG25" s="287"/>
      <c r="AH25" s="287"/>
      <c r="AI25" s="287"/>
      <c r="AJ25" s="287"/>
      <c r="AK25" s="287"/>
      <c r="AL25" s="283">
        <v>100</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501343</v>
      </c>
      <c r="CS25" s="313"/>
      <c r="CT25" s="313"/>
      <c r="CU25" s="313"/>
      <c r="CV25" s="313"/>
      <c r="CW25" s="313"/>
      <c r="CX25" s="313"/>
      <c r="CY25" s="332"/>
      <c r="CZ25" s="283">
        <v>22.3</v>
      </c>
      <c r="DA25" s="335"/>
      <c r="DB25" s="335"/>
      <c r="DC25" s="338"/>
      <c r="DD25" s="288">
        <v>425406</v>
      </c>
      <c r="DE25" s="313"/>
      <c r="DF25" s="313"/>
      <c r="DG25" s="313"/>
      <c r="DH25" s="313"/>
      <c r="DI25" s="313"/>
      <c r="DJ25" s="313"/>
      <c r="DK25" s="332"/>
      <c r="DL25" s="288">
        <v>369339</v>
      </c>
      <c r="DM25" s="313"/>
      <c r="DN25" s="313"/>
      <c r="DO25" s="313"/>
      <c r="DP25" s="313"/>
      <c r="DQ25" s="313"/>
      <c r="DR25" s="313"/>
      <c r="DS25" s="313"/>
      <c r="DT25" s="313"/>
      <c r="DU25" s="313"/>
      <c r="DV25" s="332"/>
      <c r="DW25" s="283">
        <v>28.5</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t="s">
        <v>198</v>
      </c>
      <c r="S26" s="217"/>
      <c r="T26" s="217"/>
      <c r="U26" s="217"/>
      <c r="V26" s="217"/>
      <c r="W26" s="217"/>
      <c r="X26" s="217"/>
      <c r="Y26" s="279"/>
      <c r="Z26" s="282" t="s">
        <v>198</v>
      </c>
      <c r="AA26" s="282"/>
      <c r="AB26" s="282"/>
      <c r="AC26" s="282"/>
      <c r="AD26" s="287" t="s">
        <v>198</v>
      </c>
      <c r="AE26" s="287"/>
      <c r="AF26" s="287"/>
      <c r="AG26" s="287"/>
      <c r="AH26" s="287"/>
      <c r="AI26" s="287"/>
      <c r="AJ26" s="287"/>
      <c r="AK26" s="287"/>
      <c r="AL26" s="283" t="s">
        <v>198</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275626</v>
      </c>
      <c r="CS26" s="217"/>
      <c r="CT26" s="217"/>
      <c r="CU26" s="217"/>
      <c r="CV26" s="217"/>
      <c r="CW26" s="217"/>
      <c r="CX26" s="217"/>
      <c r="CY26" s="279"/>
      <c r="CZ26" s="283">
        <v>12.3</v>
      </c>
      <c r="DA26" s="335"/>
      <c r="DB26" s="335"/>
      <c r="DC26" s="338"/>
      <c r="DD26" s="288">
        <v>229601</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38571</v>
      </c>
      <c r="S27" s="217"/>
      <c r="T27" s="217"/>
      <c r="U27" s="217"/>
      <c r="V27" s="217"/>
      <c r="W27" s="217"/>
      <c r="X27" s="217"/>
      <c r="Y27" s="279"/>
      <c r="Z27" s="282">
        <v>1.6</v>
      </c>
      <c r="AA27" s="282"/>
      <c r="AB27" s="282"/>
      <c r="AC27" s="282"/>
      <c r="AD27" s="287" t="s">
        <v>198</v>
      </c>
      <c r="AE27" s="287"/>
      <c r="AF27" s="287"/>
      <c r="AG27" s="287"/>
      <c r="AH27" s="287"/>
      <c r="AI27" s="287"/>
      <c r="AJ27" s="287"/>
      <c r="AK27" s="287"/>
      <c r="AL27" s="283" t="s">
        <v>198</v>
      </c>
      <c r="AM27" s="238"/>
      <c r="AN27" s="238"/>
      <c r="AO27" s="296"/>
      <c r="AP27" s="261" t="s">
        <v>385</v>
      </c>
      <c r="AQ27" s="1"/>
      <c r="AR27" s="1"/>
      <c r="AS27" s="1"/>
      <c r="AT27" s="1"/>
      <c r="AU27" s="1"/>
      <c r="AV27" s="1"/>
      <c r="AW27" s="1"/>
      <c r="AX27" s="1"/>
      <c r="AY27" s="1"/>
      <c r="AZ27" s="1"/>
      <c r="BA27" s="1"/>
      <c r="BB27" s="1"/>
      <c r="BC27" s="1"/>
      <c r="BD27" s="1"/>
      <c r="BE27" s="1"/>
      <c r="BF27" s="269"/>
      <c r="BG27" s="274">
        <v>206928</v>
      </c>
      <c r="BH27" s="217"/>
      <c r="BI27" s="217"/>
      <c r="BJ27" s="217"/>
      <c r="BK27" s="217"/>
      <c r="BL27" s="217"/>
      <c r="BM27" s="217"/>
      <c r="BN27" s="279"/>
      <c r="BO27" s="282">
        <v>100</v>
      </c>
      <c r="BP27" s="282"/>
      <c r="BQ27" s="282"/>
      <c r="BR27" s="282"/>
      <c r="BS27" s="287" t="s">
        <v>198</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71855</v>
      </c>
      <c r="CS27" s="313"/>
      <c r="CT27" s="313"/>
      <c r="CU27" s="313"/>
      <c r="CV27" s="313"/>
      <c r="CW27" s="313"/>
      <c r="CX27" s="313"/>
      <c r="CY27" s="332"/>
      <c r="CZ27" s="283">
        <v>3.2</v>
      </c>
      <c r="DA27" s="335"/>
      <c r="DB27" s="335"/>
      <c r="DC27" s="338"/>
      <c r="DD27" s="288">
        <v>30065</v>
      </c>
      <c r="DE27" s="313"/>
      <c r="DF27" s="313"/>
      <c r="DG27" s="313"/>
      <c r="DH27" s="313"/>
      <c r="DI27" s="313"/>
      <c r="DJ27" s="313"/>
      <c r="DK27" s="332"/>
      <c r="DL27" s="288">
        <v>17431</v>
      </c>
      <c r="DM27" s="313"/>
      <c r="DN27" s="313"/>
      <c r="DO27" s="313"/>
      <c r="DP27" s="313"/>
      <c r="DQ27" s="313"/>
      <c r="DR27" s="313"/>
      <c r="DS27" s="313"/>
      <c r="DT27" s="313"/>
      <c r="DU27" s="313"/>
      <c r="DV27" s="332"/>
      <c r="DW27" s="283">
        <v>1.3</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34904</v>
      </c>
      <c r="S28" s="217"/>
      <c r="T28" s="217"/>
      <c r="U28" s="217"/>
      <c r="V28" s="217"/>
      <c r="W28" s="217"/>
      <c r="X28" s="217"/>
      <c r="Y28" s="279"/>
      <c r="Z28" s="282">
        <v>1.5</v>
      </c>
      <c r="AA28" s="282"/>
      <c r="AB28" s="282"/>
      <c r="AC28" s="282"/>
      <c r="AD28" s="287">
        <v>76</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270236</v>
      </c>
      <c r="CS28" s="217"/>
      <c r="CT28" s="217"/>
      <c r="CU28" s="217"/>
      <c r="CV28" s="217"/>
      <c r="CW28" s="217"/>
      <c r="CX28" s="217"/>
      <c r="CY28" s="279"/>
      <c r="CZ28" s="283">
        <v>12</v>
      </c>
      <c r="DA28" s="335"/>
      <c r="DB28" s="335"/>
      <c r="DC28" s="338"/>
      <c r="DD28" s="288">
        <v>270236</v>
      </c>
      <c r="DE28" s="217"/>
      <c r="DF28" s="217"/>
      <c r="DG28" s="217"/>
      <c r="DH28" s="217"/>
      <c r="DI28" s="217"/>
      <c r="DJ28" s="217"/>
      <c r="DK28" s="279"/>
      <c r="DL28" s="288">
        <v>230115</v>
      </c>
      <c r="DM28" s="217"/>
      <c r="DN28" s="217"/>
      <c r="DO28" s="217"/>
      <c r="DP28" s="217"/>
      <c r="DQ28" s="217"/>
      <c r="DR28" s="217"/>
      <c r="DS28" s="217"/>
      <c r="DT28" s="217"/>
      <c r="DU28" s="217"/>
      <c r="DV28" s="279"/>
      <c r="DW28" s="283">
        <v>17.8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3751</v>
      </c>
      <c r="S29" s="217"/>
      <c r="T29" s="217"/>
      <c r="U29" s="217"/>
      <c r="V29" s="217"/>
      <c r="W29" s="217"/>
      <c r="X29" s="217"/>
      <c r="Y29" s="279"/>
      <c r="Z29" s="282">
        <v>0.2</v>
      </c>
      <c r="AA29" s="282"/>
      <c r="AB29" s="282"/>
      <c r="AC29" s="282"/>
      <c r="AD29" s="287">
        <v>36</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24</v>
      </c>
      <c r="CG29" s="1"/>
      <c r="CH29" s="1"/>
      <c r="CI29" s="1"/>
      <c r="CJ29" s="1"/>
      <c r="CK29" s="1"/>
      <c r="CL29" s="1"/>
      <c r="CM29" s="1"/>
      <c r="CN29" s="1"/>
      <c r="CO29" s="1"/>
      <c r="CP29" s="1"/>
      <c r="CQ29" s="269"/>
      <c r="CR29" s="274">
        <v>270229</v>
      </c>
      <c r="CS29" s="313"/>
      <c r="CT29" s="313"/>
      <c r="CU29" s="313"/>
      <c r="CV29" s="313"/>
      <c r="CW29" s="313"/>
      <c r="CX29" s="313"/>
      <c r="CY29" s="332"/>
      <c r="CZ29" s="283">
        <v>12</v>
      </c>
      <c r="DA29" s="335"/>
      <c r="DB29" s="335"/>
      <c r="DC29" s="338"/>
      <c r="DD29" s="288">
        <v>270229</v>
      </c>
      <c r="DE29" s="313"/>
      <c r="DF29" s="313"/>
      <c r="DG29" s="313"/>
      <c r="DH29" s="313"/>
      <c r="DI29" s="313"/>
      <c r="DJ29" s="313"/>
      <c r="DK29" s="332"/>
      <c r="DL29" s="288">
        <v>230108</v>
      </c>
      <c r="DM29" s="313"/>
      <c r="DN29" s="313"/>
      <c r="DO29" s="313"/>
      <c r="DP29" s="313"/>
      <c r="DQ29" s="313"/>
      <c r="DR29" s="313"/>
      <c r="DS29" s="313"/>
      <c r="DT29" s="313"/>
      <c r="DU29" s="313"/>
      <c r="DV29" s="332"/>
      <c r="DW29" s="283">
        <v>17.8</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210480</v>
      </c>
      <c r="S30" s="217"/>
      <c r="T30" s="217"/>
      <c r="U30" s="217"/>
      <c r="V30" s="217"/>
      <c r="W30" s="217"/>
      <c r="X30" s="217"/>
      <c r="Y30" s="279"/>
      <c r="Z30" s="282">
        <v>8.9</v>
      </c>
      <c r="AA30" s="282"/>
      <c r="AB30" s="282"/>
      <c r="AC30" s="282"/>
      <c r="AD30" s="287" t="s">
        <v>198</v>
      </c>
      <c r="AE30" s="287"/>
      <c r="AF30" s="287"/>
      <c r="AG30" s="287"/>
      <c r="AH30" s="287"/>
      <c r="AI30" s="287"/>
      <c r="AJ30" s="287"/>
      <c r="AK30" s="287"/>
      <c r="AL30" s="283" t="s">
        <v>198</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266608</v>
      </c>
      <c r="CS30" s="217"/>
      <c r="CT30" s="217"/>
      <c r="CU30" s="217"/>
      <c r="CV30" s="217"/>
      <c r="CW30" s="217"/>
      <c r="CX30" s="217"/>
      <c r="CY30" s="279"/>
      <c r="CZ30" s="283">
        <v>11.9</v>
      </c>
      <c r="DA30" s="335"/>
      <c r="DB30" s="335"/>
      <c r="DC30" s="338"/>
      <c r="DD30" s="288">
        <v>266608</v>
      </c>
      <c r="DE30" s="217"/>
      <c r="DF30" s="217"/>
      <c r="DG30" s="217"/>
      <c r="DH30" s="217"/>
      <c r="DI30" s="217"/>
      <c r="DJ30" s="217"/>
      <c r="DK30" s="279"/>
      <c r="DL30" s="288">
        <v>230108</v>
      </c>
      <c r="DM30" s="217"/>
      <c r="DN30" s="217"/>
      <c r="DO30" s="217"/>
      <c r="DP30" s="217"/>
      <c r="DQ30" s="217"/>
      <c r="DR30" s="217"/>
      <c r="DS30" s="217"/>
      <c r="DT30" s="217"/>
      <c r="DU30" s="217"/>
      <c r="DV30" s="279"/>
      <c r="DW30" s="283">
        <v>17.8</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10</v>
      </c>
      <c r="AQ31" s="178"/>
      <c r="AR31" s="178"/>
      <c r="AS31" s="178"/>
      <c r="AT31" s="306" t="s">
        <v>391</v>
      </c>
      <c r="AU31" s="265"/>
      <c r="AV31" s="265"/>
      <c r="AW31" s="265"/>
      <c r="AX31" s="260" t="s">
        <v>271</v>
      </c>
      <c r="AY31" s="265"/>
      <c r="AZ31" s="265"/>
      <c r="BA31" s="265"/>
      <c r="BB31" s="265"/>
      <c r="BC31" s="265"/>
      <c r="BD31" s="265"/>
      <c r="BE31" s="265"/>
      <c r="BF31" s="268"/>
      <c r="BG31" s="318">
        <v>99.9</v>
      </c>
      <c r="BH31" s="322"/>
      <c r="BI31" s="322"/>
      <c r="BJ31" s="322"/>
      <c r="BK31" s="322"/>
      <c r="BL31" s="322"/>
      <c r="BM31" s="293">
        <v>99.7</v>
      </c>
      <c r="BN31" s="322"/>
      <c r="BO31" s="322"/>
      <c r="BP31" s="322"/>
      <c r="BQ31" s="324"/>
      <c r="BR31" s="318">
        <v>99.8</v>
      </c>
      <c r="BS31" s="322"/>
      <c r="BT31" s="322"/>
      <c r="BU31" s="322"/>
      <c r="BV31" s="322"/>
      <c r="BW31" s="322"/>
      <c r="BX31" s="293">
        <v>99.6</v>
      </c>
      <c r="BY31" s="322"/>
      <c r="BZ31" s="322"/>
      <c r="CA31" s="322"/>
      <c r="CB31" s="324"/>
      <c r="CD31" s="134"/>
      <c r="CE31" s="42"/>
      <c r="CF31" s="261" t="s">
        <v>310</v>
      </c>
      <c r="CG31" s="1"/>
      <c r="CH31" s="1"/>
      <c r="CI31" s="1"/>
      <c r="CJ31" s="1"/>
      <c r="CK31" s="1"/>
      <c r="CL31" s="1"/>
      <c r="CM31" s="1"/>
      <c r="CN31" s="1"/>
      <c r="CO31" s="1"/>
      <c r="CP31" s="1"/>
      <c r="CQ31" s="269"/>
      <c r="CR31" s="274">
        <v>3621</v>
      </c>
      <c r="CS31" s="313"/>
      <c r="CT31" s="313"/>
      <c r="CU31" s="313"/>
      <c r="CV31" s="313"/>
      <c r="CW31" s="313"/>
      <c r="CX31" s="313"/>
      <c r="CY31" s="332"/>
      <c r="CZ31" s="283">
        <v>0.2</v>
      </c>
      <c r="DA31" s="335"/>
      <c r="DB31" s="335"/>
      <c r="DC31" s="338"/>
      <c r="DD31" s="288">
        <v>3621</v>
      </c>
      <c r="DE31" s="313"/>
      <c r="DF31" s="313"/>
      <c r="DG31" s="313"/>
      <c r="DH31" s="313"/>
      <c r="DI31" s="313"/>
      <c r="DJ31" s="313"/>
      <c r="DK31" s="332"/>
      <c r="DL31" s="288" t="s">
        <v>198</v>
      </c>
      <c r="DM31" s="313"/>
      <c r="DN31" s="313"/>
      <c r="DO31" s="313"/>
      <c r="DP31" s="313"/>
      <c r="DQ31" s="313"/>
      <c r="DR31" s="313"/>
      <c r="DS31" s="313"/>
      <c r="DT31" s="313"/>
      <c r="DU31" s="313"/>
      <c r="DV31" s="332"/>
      <c r="DW31" s="283" t="s">
        <v>198</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139897</v>
      </c>
      <c r="S32" s="217"/>
      <c r="T32" s="217"/>
      <c r="U32" s="217"/>
      <c r="V32" s="217"/>
      <c r="W32" s="217"/>
      <c r="X32" s="217"/>
      <c r="Y32" s="279"/>
      <c r="Z32" s="282">
        <v>5.9</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243</v>
      </c>
      <c r="AX32" s="261" t="s">
        <v>369</v>
      </c>
      <c r="AY32" s="1"/>
      <c r="AZ32" s="1"/>
      <c r="BA32" s="1"/>
      <c r="BB32" s="1"/>
      <c r="BC32" s="1"/>
      <c r="BD32" s="1"/>
      <c r="BE32" s="1"/>
      <c r="BF32" s="269"/>
      <c r="BG32" s="319">
        <v>100</v>
      </c>
      <c r="BH32" s="313"/>
      <c r="BI32" s="313"/>
      <c r="BJ32" s="313"/>
      <c r="BK32" s="313"/>
      <c r="BL32" s="313"/>
      <c r="BM32" s="238">
        <v>99.7</v>
      </c>
      <c r="BN32" s="313"/>
      <c r="BO32" s="313"/>
      <c r="BP32" s="313"/>
      <c r="BQ32" s="316"/>
      <c r="BR32" s="319">
        <v>99.3</v>
      </c>
      <c r="BS32" s="313"/>
      <c r="BT32" s="313"/>
      <c r="BU32" s="313"/>
      <c r="BV32" s="313"/>
      <c r="BW32" s="313"/>
      <c r="BX32" s="238">
        <v>99.2</v>
      </c>
      <c r="BY32" s="313"/>
      <c r="BZ32" s="313"/>
      <c r="CA32" s="313"/>
      <c r="CB32" s="316"/>
      <c r="CD32" s="135"/>
      <c r="CE32" s="142"/>
      <c r="CF32" s="261" t="s">
        <v>394</v>
      </c>
      <c r="CG32" s="1"/>
      <c r="CH32" s="1"/>
      <c r="CI32" s="1"/>
      <c r="CJ32" s="1"/>
      <c r="CK32" s="1"/>
      <c r="CL32" s="1"/>
      <c r="CM32" s="1"/>
      <c r="CN32" s="1"/>
      <c r="CO32" s="1"/>
      <c r="CP32" s="1"/>
      <c r="CQ32" s="269"/>
      <c r="CR32" s="274">
        <v>7</v>
      </c>
      <c r="CS32" s="217"/>
      <c r="CT32" s="217"/>
      <c r="CU32" s="217"/>
      <c r="CV32" s="217"/>
      <c r="CW32" s="217"/>
      <c r="CX32" s="217"/>
      <c r="CY32" s="279"/>
      <c r="CZ32" s="283">
        <v>0</v>
      </c>
      <c r="DA32" s="335"/>
      <c r="DB32" s="335"/>
      <c r="DC32" s="338"/>
      <c r="DD32" s="288">
        <v>7</v>
      </c>
      <c r="DE32" s="217"/>
      <c r="DF32" s="217"/>
      <c r="DG32" s="217"/>
      <c r="DH32" s="217"/>
      <c r="DI32" s="217"/>
      <c r="DJ32" s="217"/>
      <c r="DK32" s="279"/>
      <c r="DL32" s="288">
        <v>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21807</v>
      </c>
      <c r="S33" s="217"/>
      <c r="T33" s="217"/>
      <c r="U33" s="217"/>
      <c r="V33" s="217"/>
      <c r="W33" s="217"/>
      <c r="X33" s="217"/>
      <c r="Y33" s="279"/>
      <c r="Z33" s="282">
        <v>0.9</v>
      </c>
      <c r="AA33" s="282"/>
      <c r="AB33" s="282"/>
      <c r="AC33" s="282"/>
      <c r="AD33" s="287">
        <v>252</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99.9</v>
      </c>
      <c r="BH33" s="312"/>
      <c r="BI33" s="312"/>
      <c r="BJ33" s="312"/>
      <c r="BK33" s="312"/>
      <c r="BL33" s="312"/>
      <c r="BM33" s="294">
        <v>99.8</v>
      </c>
      <c r="BN33" s="312"/>
      <c r="BO33" s="312"/>
      <c r="BP33" s="312"/>
      <c r="BQ33" s="317"/>
      <c r="BR33" s="320">
        <v>99.9</v>
      </c>
      <c r="BS33" s="312"/>
      <c r="BT33" s="312"/>
      <c r="BU33" s="312"/>
      <c r="BV33" s="312"/>
      <c r="BW33" s="312"/>
      <c r="BX33" s="294">
        <v>99.8</v>
      </c>
      <c r="BY33" s="312"/>
      <c r="BZ33" s="312"/>
      <c r="CA33" s="312"/>
      <c r="CB33" s="317"/>
      <c r="CD33" s="261" t="s">
        <v>395</v>
      </c>
      <c r="CE33" s="1"/>
      <c r="CF33" s="1"/>
      <c r="CG33" s="1"/>
      <c r="CH33" s="1"/>
      <c r="CI33" s="1"/>
      <c r="CJ33" s="1"/>
      <c r="CK33" s="1"/>
      <c r="CL33" s="1"/>
      <c r="CM33" s="1"/>
      <c r="CN33" s="1"/>
      <c r="CO33" s="1"/>
      <c r="CP33" s="1"/>
      <c r="CQ33" s="269"/>
      <c r="CR33" s="274">
        <v>1107074</v>
      </c>
      <c r="CS33" s="313"/>
      <c r="CT33" s="313"/>
      <c r="CU33" s="313"/>
      <c r="CV33" s="313"/>
      <c r="CW33" s="313"/>
      <c r="CX33" s="313"/>
      <c r="CY33" s="332"/>
      <c r="CZ33" s="283">
        <v>49.2</v>
      </c>
      <c r="DA33" s="335"/>
      <c r="DB33" s="335"/>
      <c r="DC33" s="338"/>
      <c r="DD33" s="288">
        <v>758803</v>
      </c>
      <c r="DE33" s="313"/>
      <c r="DF33" s="313"/>
      <c r="DG33" s="313"/>
      <c r="DH33" s="313"/>
      <c r="DI33" s="313"/>
      <c r="DJ33" s="313"/>
      <c r="DK33" s="332"/>
      <c r="DL33" s="288">
        <v>470253</v>
      </c>
      <c r="DM33" s="313"/>
      <c r="DN33" s="313"/>
      <c r="DO33" s="313"/>
      <c r="DP33" s="313"/>
      <c r="DQ33" s="313"/>
      <c r="DR33" s="313"/>
      <c r="DS33" s="313"/>
      <c r="DT33" s="313"/>
      <c r="DU33" s="313"/>
      <c r="DV33" s="332"/>
      <c r="DW33" s="283">
        <v>36.299999999999997</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32581</v>
      </c>
      <c r="S34" s="217"/>
      <c r="T34" s="217"/>
      <c r="U34" s="217"/>
      <c r="V34" s="217"/>
      <c r="W34" s="217"/>
      <c r="X34" s="217"/>
      <c r="Y34" s="279"/>
      <c r="Z34" s="282">
        <v>1.4</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468330</v>
      </c>
      <c r="CS34" s="217"/>
      <c r="CT34" s="217"/>
      <c r="CU34" s="217"/>
      <c r="CV34" s="217"/>
      <c r="CW34" s="217"/>
      <c r="CX34" s="217"/>
      <c r="CY34" s="279"/>
      <c r="CZ34" s="283">
        <v>20.8</v>
      </c>
      <c r="DA34" s="335"/>
      <c r="DB34" s="335"/>
      <c r="DC34" s="338"/>
      <c r="DD34" s="288">
        <v>326680</v>
      </c>
      <c r="DE34" s="217"/>
      <c r="DF34" s="217"/>
      <c r="DG34" s="217"/>
      <c r="DH34" s="217"/>
      <c r="DI34" s="217"/>
      <c r="DJ34" s="217"/>
      <c r="DK34" s="279"/>
      <c r="DL34" s="288">
        <v>197301</v>
      </c>
      <c r="DM34" s="217"/>
      <c r="DN34" s="217"/>
      <c r="DO34" s="217"/>
      <c r="DP34" s="217"/>
      <c r="DQ34" s="217"/>
      <c r="DR34" s="217"/>
      <c r="DS34" s="217"/>
      <c r="DT34" s="217"/>
      <c r="DU34" s="217"/>
      <c r="DV34" s="279"/>
      <c r="DW34" s="283">
        <v>15.2</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51175</v>
      </c>
      <c r="S35" s="217"/>
      <c r="T35" s="217"/>
      <c r="U35" s="217"/>
      <c r="V35" s="217"/>
      <c r="W35" s="217"/>
      <c r="X35" s="217"/>
      <c r="Y35" s="279"/>
      <c r="Z35" s="282">
        <v>2.2000000000000002</v>
      </c>
      <c r="AA35" s="282"/>
      <c r="AB35" s="282"/>
      <c r="AC35" s="282"/>
      <c r="AD35" s="287" t="s">
        <v>198</v>
      </c>
      <c r="AE35" s="287"/>
      <c r="AF35" s="287"/>
      <c r="AG35" s="287"/>
      <c r="AH35" s="287"/>
      <c r="AI35" s="287"/>
      <c r="AJ35" s="287"/>
      <c r="AK35" s="287"/>
      <c r="AL35" s="283" t="s">
        <v>198</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22916</v>
      </c>
      <c r="CS35" s="313"/>
      <c r="CT35" s="313"/>
      <c r="CU35" s="313"/>
      <c r="CV35" s="313"/>
      <c r="CW35" s="313"/>
      <c r="CX35" s="313"/>
      <c r="CY35" s="332"/>
      <c r="CZ35" s="283">
        <v>1</v>
      </c>
      <c r="DA35" s="335"/>
      <c r="DB35" s="335"/>
      <c r="DC35" s="338"/>
      <c r="DD35" s="288">
        <v>20718</v>
      </c>
      <c r="DE35" s="313"/>
      <c r="DF35" s="313"/>
      <c r="DG35" s="313"/>
      <c r="DH35" s="313"/>
      <c r="DI35" s="313"/>
      <c r="DJ35" s="313"/>
      <c r="DK35" s="332"/>
      <c r="DL35" s="288">
        <v>18005</v>
      </c>
      <c r="DM35" s="313"/>
      <c r="DN35" s="313"/>
      <c r="DO35" s="313"/>
      <c r="DP35" s="313"/>
      <c r="DQ35" s="313"/>
      <c r="DR35" s="313"/>
      <c r="DS35" s="313"/>
      <c r="DT35" s="313"/>
      <c r="DU35" s="313"/>
      <c r="DV35" s="332"/>
      <c r="DW35" s="283">
        <v>1.4</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40143</v>
      </c>
      <c r="S36" s="217"/>
      <c r="T36" s="217"/>
      <c r="U36" s="217"/>
      <c r="V36" s="217"/>
      <c r="W36" s="217"/>
      <c r="X36" s="217"/>
      <c r="Y36" s="279"/>
      <c r="Z36" s="282">
        <v>1.7</v>
      </c>
      <c r="AA36" s="282"/>
      <c r="AB36" s="282"/>
      <c r="AC36" s="282"/>
      <c r="AD36" s="287" t="s">
        <v>198</v>
      </c>
      <c r="AE36" s="287"/>
      <c r="AF36" s="287"/>
      <c r="AG36" s="287"/>
      <c r="AH36" s="287"/>
      <c r="AI36" s="287"/>
      <c r="AJ36" s="287"/>
      <c r="AK36" s="287"/>
      <c r="AL36" s="283" t="s">
        <v>198</v>
      </c>
      <c r="AM36" s="238"/>
      <c r="AN36" s="238"/>
      <c r="AO36" s="296"/>
      <c r="AP36" s="95"/>
      <c r="AQ36" s="301" t="s">
        <v>385</v>
      </c>
      <c r="AR36" s="304"/>
      <c r="AS36" s="304"/>
      <c r="AT36" s="304"/>
      <c r="AU36" s="304"/>
      <c r="AV36" s="304"/>
      <c r="AW36" s="304"/>
      <c r="AX36" s="304"/>
      <c r="AY36" s="309"/>
      <c r="AZ36" s="273">
        <v>119486</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1574</v>
      </c>
      <c r="BW36" s="276"/>
      <c r="BX36" s="276"/>
      <c r="BY36" s="276"/>
      <c r="BZ36" s="276"/>
      <c r="CA36" s="276"/>
      <c r="CB36" s="315"/>
      <c r="CD36" s="261" t="s">
        <v>31</v>
      </c>
      <c r="CE36" s="1"/>
      <c r="CF36" s="1"/>
      <c r="CG36" s="1"/>
      <c r="CH36" s="1"/>
      <c r="CI36" s="1"/>
      <c r="CJ36" s="1"/>
      <c r="CK36" s="1"/>
      <c r="CL36" s="1"/>
      <c r="CM36" s="1"/>
      <c r="CN36" s="1"/>
      <c r="CO36" s="1"/>
      <c r="CP36" s="1"/>
      <c r="CQ36" s="269"/>
      <c r="CR36" s="274">
        <v>406931</v>
      </c>
      <c r="CS36" s="217"/>
      <c r="CT36" s="217"/>
      <c r="CU36" s="217"/>
      <c r="CV36" s="217"/>
      <c r="CW36" s="217"/>
      <c r="CX36" s="217"/>
      <c r="CY36" s="279"/>
      <c r="CZ36" s="283">
        <v>18.100000000000001</v>
      </c>
      <c r="DA36" s="335"/>
      <c r="DB36" s="335"/>
      <c r="DC36" s="338"/>
      <c r="DD36" s="288">
        <v>294937</v>
      </c>
      <c r="DE36" s="217"/>
      <c r="DF36" s="217"/>
      <c r="DG36" s="217"/>
      <c r="DH36" s="217"/>
      <c r="DI36" s="217"/>
      <c r="DJ36" s="217"/>
      <c r="DK36" s="279"/>
      <c r="DL36" s="288">
        <v>197836</v>
      </c>
      <c r="DM36" s="217"/>
      <c r="DN36" s="217"/>
      <c r="DO36" s="217"/>
      <c r="DP36" s="217"/>
      <c r="DQ36" s="217"/>
      <c r="DR36" s="217"/>
      <c r="DS36" s="217"/>
      <c r="DT36" s="217"/>
      <c r="DU36" s="217"/>
      <c r="DV36" s="279"/>
      <c r="DW36" s="283">
        <v>15.3</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22281</v>
      </c>
      <c r="S37" s="217"/>
      <c r="T37" s="217"/>
      <c r="U37" s="217"/>
      <c r="V37" s="217"/>
      <c r="W37" s="217"/>
      <c r="X37" s="217"/>
      <c r="Y37" s="279"/>
      <c r="Z37" s="282">
        <v>0.9</v>
      </c>
      <c r="AA37" s="282"/>
      <c r="AB37" s="282"/>
      <c r="AC37" s="282"/>
      <c r="AD37" s="287">
        <v>4</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51730</v>
      </c>
      <c r="BA37" s="217"/>
      <c r="BB37" s="217"/>
      <c r="BC37" s="217"/>
      <c r="BD37" s="313"/>
      <c r="BE37" s="313"/>
      <c r="BF37" s="316"/>
      <c r="BG37" s="261" t="s">
        <v>409</v>
      </c>
      <c r="BH37" s="1"/>
      <c r="BI37" s="1"/>
      <c r="BJ37" s="1"/>
      <c r="BK37" s="1"/>
      <c r="BL37" s="1"/>
      <c r="BM37" s="1"/>
      <c r="BN37" s="1"/>
      <c r="BO37" s="1"/>
      <c r="BP37" s="1"/>
      <c r="BQ37" s="1"/>
      <c r="BR37" s="1"/>
      <c r="BS37" s="1"/>
      <c r="BT37" s="1"/>
      <c r="BU37" s="269"/>
      <c r="BV37" s="274">
        <v>-860</v>
      </c>
      <c r="BW37" s="217"/>
      <c r="BX37" s="217"/>
      <c r="BY37" s="217"/>
      <c r="BZ37" s="217"/>
      <c r="CA37" s="217"/>
      <c r="CB37" s="326"/>
      <c r="CD37" s="261" t="s">
        <v>159</v>
      </c>
      <c r="CE37" s="1"/>
      <c r="CF37" s="1"/>
      <c r="CG37" s="1"/>
      <c r="CH37" s="1"/>
      <c r="CI37" s="1"/>
      <c r="CJ37" s="1"/>
      <c r="CK37" s="1"/>
      <c r="CL37" s="1"/>
      <c r="CM37" s="1"/>
      <c r="CN37" s="1"/>
      <c r="CO37" s="1"/>
      <c r="CP37" s="1"/>
      <c r="CQ37" s="269"/>
      <c r="CR37" s="274">
        <v>214455</v>
      </c>
      <c r="CS37" s="313"/>
      <c r="CT37" s="313"/>
      <c r="CU37" s="313"/>
      <c r="CV37" s="313"/>
      <c r="CW37" s="313"/>
      <c r="CX37" s="313"/>
      <c r="CY37" s="332"/>
      <c r="CZ37" s="283">
        <v>9.5</v>
      </c>
      <c r="DA37" s="335"/>
      <c r="DB37" s="335"/>
      <c r="DC37" s="338"/>
      <c r="DD37" s="288">
        <v>181543</v>
      </c>
      <c r="DE37" s="313"/>
      <c r="DF37" s="313"/>
      <c r="DG37" s="313"/>
      <c r="DH37" s="313"/>
      <c r="DI37" s="313"/>
      <c r="DJ37" s="313"/>
      <c r="DK37" s="332"/>
      <c r="DL37" s="288">
        <v>148032</v>
      </c>
      <c r="DM37" s="313"/>
      <c r="DN37" s="313"/>
      <c r="DO37" s="313"/>
      <c r="DP37" s="313"/>
      <c r="DQ37" s="313"/>
      <c r="DR37" s="313"/>
      <c r="DS37" s="313"/>
      <c r="DT37" s="313"/>
      <c r="DU37" s="313"/>
      <c r="DV37" s="332"/>
      <c r="DW37" s="283">
        <v>11.4</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228600</v>
      </c>
      <c r="S38" s="217"/>
      <c r="T38" s="217"/>
      <c r="U38" s="217"/>
      <c r="V38" s="217"/>
      <c r="W38" s="217"/>
      <c r="X38" s="217"/>
      <c r="Y38" s="279"/>
      <c r="Z38" s="282">
        <v>9.6</v>
      </c>
      <c r="AA38" s="282"/>
      <c r="AB38" s="282"/>
      <c r="AC38" s="282"/>
      <c r="AD38" s="287" t="s">
        <v>198</v>
      </c>
      <c r="AE38" s="287"/>
      <c r="AF38" s="287"/>
      <c r="AG38" s="287"/>
      <c r="AH38" s="287"/>
      <c r="AI38" s="287"/>
      <c r="AJ38" s="287"/>
      <c r="AK38" s="287"/>
      <c r="AL38" s="283" t="s">
        <v>198</v>
      </c>
      <c r="AM38" s="238"/>
      <c r="AN38" s="238"/>
      <c r="AO38" s="296"/>
      <c r="AQ38" s="302" t="s">
        <v>303</v>
      </c>
      <c r="AR38" s="111"/>
      <c r="AS38" s="111"/>
      <c r="AT38" s="111"/>
      <c r="AU38" s="111"/>
      <c r="AV38" s="111"/>
      <c r="AW38" s="111"/>
      <c r="AX38" s="111"/>
      <c r="AY38" s="310"/>
      <c r="AZ38" s="274" t="s">
        <v>198</v>
      </c>
      <c r="BA38" s="217"/>
      <c r="BB38" s="217"/>
      <c r="BC38" s="217"/>
      <c r="BD38" s="313"/>
      <c r="BE38" s="313"/>
      <c r="BF38" s="316"/>
      <c r="BG38" s="261" t="s">
        <v>411</v>
      </c>
      <c r="BH38" s="1"/>
      <c r="BI38" s="1"/>
      <c r="BJ38" s="1"/>
      <c r="BK38" s="1"/>
      <c r="BL38" s="1"/>
      <c r="BM38" s="1"/>
      <c r="BN38" s="1"/>
      <c r="BO38" s="1"/>
      <c r="BP38" s="1"/>
      <c r="BQ38" s="1"/>
      <c r="BR38" s="1"/>
      <c r="BS38" s="1"/>
      <c r="BT38" s="1"/>
      <c r="BU38" s="269"/>
      <c r="BV38" s="274">
        <v>222</v>
      </c>
      <c r="BW38" s="217"/>
      <c r="BX38" s="217"/>
      <c r="BY38" s="217"/>
      <c r="BZ38" s="217"/>
      <c r="CA38" s="217"/>
      <c r="CB38" s="326"/>
      <c r="CD38" s="261" t="s">
        <v>413</v>
      </c>
      <c r="CE38" s="1"/>
      <c r="CF38" s="1"/>
      <c r="CG38" s="1"/>
      <c r="CH38" s="1"/>
      <c r="CI38" s="1"/>
      <c r="CJ38" s="1"/>
      <c r="CK38" s="1"/>
      <c r="CL38" s="1"/>
      <c r="CM38" s="1"/>
      <c r="CN38" s="1"/>
      <c r="CO38" s="1"/>
      <c r="CP38" s="1"/>
      <c r="CQ38" s="269"/>
      <c r="CR38" s="274">
        <v>119486</v>
      </c>
      <c r="CS38" s="217"/>
      <c r="CT38" s="217"/>
      <c r="CU38" s="217"/>
      <c r="CV38" s="217"/>
      <c r="CW38" s="217"/>
      <c r="CX38" s="217"/>
      <c r="CY38" s="279"/>
      <c r="CZ38" s="283">
        <v>5.3</v>
      </c>
      <c r="DA38" s="335"/>
      <c r="DB38" s="335"/>
      <c r="DC38" s="338"/>
      <c r="DD38" s="288">
        <v>79951</v>
      </c>
      <c r="DE38" s="217"/>
      <c r="DF38" s="217"/>
      <c r="DG38" s="217"/>
      <c r="DH38" s="217"/>
      <c r="DI38" s="217"/>
      <c r="DJ38" s="217"/>
      <c r="DK38" s="279"/>
      <c r="DL38" s="288">
        <v>51711</v>
      </c>
      <c r="DM38" s="217"/>
      <c r="DN38" s="217"/>
      <c r="DO38" s="217"/>
      <c r="DP38" s="217"/>
      <c r="DQ38" s="217"/>
      <c r="DR38" s="217"/>
      <c r="DS38" s="217"/>
      <c r="DT38" s="217"/>
      <c r="DU38" s="217"/>
      <c r="DV38" s="279"/>
      <c r="DW38" s="283">
        <v>4</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415</v>
      </c>
      <c r="AR39" s="111"/>
      <c r="AS39" s="111"/>
      <c r="AT39" s="111"/>
      <c r="AU39" s="111"/>
      <c r="AV39" s="111"/>
      <c r="AW39" s="111"/>
      <c r="AX39" s="111"/>
      <c r="AY39" s="310"/>
      <c r="AZ39" s="274" t="s">
        <v>198</v>
      </c>
      <c r="BA39" s="217"/>
      <c r="BB39" s="217"/>
      <c r="BC39" s="217"/>
      <c r="BD39" s="313"/>
      <c r="BE39" s="313"/>
      <c r="BF39" s="316"/>
      <c r="BG39" s="261" t="s">
        <v>334</v>
      </c>
      <c r="BH39" s="1"/>
      <c r="BI39" s="1"/>
      <c r="BJ39" s="1"/>
      <c r="BK39" s="1"/>
      <c r="BL39" s="1"/>
      <c r="BM39" s="1"/>
      <c r="BN39" s="1"/>
      <c r="BO39" s="1"/>
      <c r="BP39" s="1"/>
      <c r="BQ39" s="1"/>
      <c r="BR39" s="1"/>
      <c r="BS39" s="1"/>
      <c r="BT39" s="1"/>
      <c r="BU39" s="269"/>
      <c r="BV39" s="274">
        <v>313</v>
      </c>
      <c r="BW39" s="217"/>
      <c r="BX39" s="217"/>
      <c r="BY39" s="217"/>
      <c r="BZ39" s="217"/>
      <c r="CA39" s="217"/>
      <c r="CB39" s="326"/>
      <c r="CD39" s="261" t="s">
        <v>419</v>
      </c>
      <c r="CE39" s="1"/>
      <c r="CF39" s="1"/>
      <c r="CG39" s="1"/>
      <c r="CH39" s="1"/>
      <c r="CI39" s="1"/>
      <c r="CJ39" s="1"/>
      <c r="CK39" s="1"/>
      <c r="CL39" s="1"/>
      <c r="CM39" s="1"/>
      <c r="CN39" s="1"/>
      <c r="CO39" s="1"/>
      <c r="CP39" s="1"/>
      <c r="CQ39" s="269"/>
      <c r="CR39" s="274">
        <v>82030</v>
      </c>
      <c r="CS39" s="313"/>
      <c r="CT39" s="313"/>
      <c r="CU39" s="313"/>
      <c r="CV39" s="313"/>
      <c r="CW39" s="313"/>
      <c r="CX39" s="313"/>
      <c r="CY39" s="332"/>
      <c r="CZ39" s="283">
        <v>3.6</v>
      </c>
      <c r="DA39" s="335"/>
      <c r="DB39" s="335"/>
      <c r="DC39" s="338"/>
      <c r="DD39" s="288">
        <v>29136</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t="s">
        <v>198</v>
      </c>
      <c r="S40" s="217"/>
      <c r="T40" s="217"/>
      <c r="U40" s="217"/>
      <c r="V40" s="217"/>
      <c r="W40" s="217"/>
      <c r="X40" s="217"/>
      <c r="Y40" s="279"/>
      <c r="Z40" s="282" t="s">
        <v>198</v>
      </c>
      <c r="AA40" s="282"/>
      <c r="AB40" s="282"/>
      <c r="AC40" s="282"/>
      <c r="AD40" s="287" t="s">
        <v>198</v>
      </c>
      <c r="AE40" s="287"/>
      <c r="AF40" s="287"/>
      <c r="AG40" s="287"/>
      <c r="AH40" s="287"/>
      <c r="AI40" s="287"/>
      <c r="AJ40" s="287"/>
      <c r="AK40" s="287"/>
      <c r="AL40" s="283" t="s">
        <v>198</v>
      </c>
      <c r="AM40" s="238"/>
      <c r="AN40" s="238"/>
      <c r="AO40" s="296"/>
      <c r="AQ40" s="302" t="s">
        <v>422</v>
      </c>
      <c r="AR40" s="111"/>
      <c r="AS40" s="111"/>
      <c r="AT40" s="111"/>
      <c r="AU40" s="111"/>
      <c r="AV40" s="111"/>
      <c r="AW40" s="111"/>
      <c r="AX40" s="111"/>
      <c r="AY40" s="310"/>
      <c r="AZ40" s="274" t="s">
        <v>198</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92</v>
      </c>
      <c r="BW40" s="217"/>
      <c r="BX40" s="217"/>
      <c r="BY40" s="217"/>
      <c r="BZ40" s="217"/>
      <c r="CA40" s="217"/>
      <c r="CB40" s="326"/>
      <c r="CD40" s="261" t="s">
        <v>365</v>
      </c>
      <c r="CE40" s="1"/>
      <c r="CF40" s="1"/>
      <c r="CG40" s="1"/>
      <c r="CH40" s="1"/>
      <c r="CI40" s="1"/>
      <c r="CJ40" s="1"/>
      <c r="CK40" s="1"/>
      <c r="CL40" s="1"/>
      <c r="CM40" s="1"/>
      <c r="CN40" s="1"/>
      <c r="CO40" s="1"/>
      <c r="CP40" s="1"/>
      <c r="CQ40" s="269"/>
      <c r="CR40" s="274">
        <v>7381</v>
      </c>
      <c r="CS40" s="217"/>
      <c r="CT40" s="217"/>
      <c r="CU40" s="217"/>
      <c r="CV40" s="217"/>
      <c r="CW40" s="217"/>
      <c r="CX40" s="217"/>
      <c r="CY40" s="279"/>
      <c r="CZ40" s="283">
        <v>0.3</v>
      </c>
      <c r="DA40" s="335"/>
      <c r="DB40" s="335"/>
      <c r="DC40" s="338"/>
      <c r="DD40" s="288">
        <v>7381</v>
      </c>
      <c r="DE40" s="217"/>
      <c r="DF40" s="217"/>
      <c r="DG40" s="217"/>
      <c r="DH40" s="217"/>
      <c r="DI40" s="217"/>
      <c r="DJ40" s="217"/>
      <c r="DK40" s="279"/>
      <c r="DL40" s="288">
        <v>5400</v>
      </c>
      <c r="DM40" s="217"/>
      <c r="DN40" s="217"/>
      <c r="DO40" s="217"/>
      <c r="DP40" s="217"/>
      <c r="DQ40" s="217"/>
      <c r="DR40" s="217"/>
      <c r="DS40" s="217"/>
      <c r="DT40" s="217"/>
      <c r="DU40" s="217"/>
      <c r="DV40" s="279"/>
      <c r="DW40" s="283">
        <v>0.4</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2375159</v>
      </c>
      <c r="S41" s="277"/>
      <c r="T41" s="277"/>
      <c r="U41" s="277"/>
      <c r="V41" s="277"/>
      <c r="W41" s="277"/>
      <c r="X41" s="277"/>
      <c r="Y41" s="280"/>
      <c r="Z41" s="284">
        <v>100</v>
      </c>
      <c r="AA41" s="284"/>
      <c r="AB41" s="284"/>
      <c r="AC41" s="284"/>
      <c r="AD41" s="289">
        <v>1296268</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26286</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198</v>
      </c>
      <c r="BW41" s="217"/>
      <c r="BX41" s="217"/>
      <c r="BY41" s="217"/>
      <c r="BZ41" s="217"/>
      <c r="CA41" s="217"/>
      <c r="CB41" s="326"/>
      <c r="CD41" s="261" t="s">
        <v>283</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41470</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403</v>
      </c>
      <c r="BW42" s="277"/>
      <c r="BX42" s="277"/>
      <c r="BY42" s="277"/>
      <c r="BZ42" s="277"/>
      <c r="CA42" s="277"/>
      <c r="CB42" s="327"/>
      <c r="CD42" s="261" t="s">
        <v>275</v>
      </c>
      <c r="CE42" s="1"/>
      <c r="CF42" s="1"/>
      <c r="CG42" s="1"/>
      <c r="CH42" s="1"/>
      <c r="CI42" s="1"/>
      <c r="CJ42" s="1"/>
      <c r="CK42" s="1"/>
      <c r="CL42" s="1"/>
      <c r="CM42" s="1"/>
      <c r="CN42" s="1"/>
      <c r="CO42" s="1"/>
      <c r="CP42" s="1"/>
      <c r="CQ42" s="269"/>
      <c r="CR42" s="274">
        <v>297597</v>
      </c>
      <c r="CS42" s="313"/>
      <c r="CT42" s="313"/>
      <c r="CU42" s="313"/>
      <c r="CV42" s="313"/>
      <c r="CW42" s="313"/>
      <c r="CX42" s="313"/>
      <c r="CY42" s="332"/>
      <c r="CZ42" s="283">
        <v>13.2</v>
      </c>
      <c r="DA42" s="335"/>
      <c r="DB42" s="335"/>
      <c r="DC42" s="338"/>
      <c r="DD42" s="288">
        <v>81222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87</v>
      </c>
      <c r="CE43" s="1"/>
      <c r="CF43" s="1"/>
      <c r="CG43" s="1"/>
      <c r="CH43" s="1"/>
      <c r="CI43" s="1"/>
      <c r="CJ43" s="1"/>
      <c r="CK43" s="1"/>
      <c r="CL43" s="1"/>
      <c r="CM43" s="1"/>
      <c r="CN43" s="1"/>
      <c r="CO43" s="1"/>
      <c r="CP43" s="1"/>
      <c r="CQ43" s="269"/>
      <c r="CR43" s="274" t="s">
        <v>198</v>
      </c>
      <c r="CS43" s="313"/>
      <c r="CT43" s="313"/>
      <c r="CU43" s="313"/>
      <c r="CV43" s="313"/>
      <c r="CW43" s="313"/>
      <c r="CX43" s="313"/>
      <c r="CY43" s="332"/>
      <c r="CZ43" s="283" t="s">
        <v>198</v>
      </c>
      <c r="DA43" s="335"/>
      <c r="DB43" s="335"/>
      <c r="DC43" s="338"/>
      <c r="DD43" s="288" t="s">
        <v>198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429</v>
      </c>
      <c r="CG44" s="1"/>
      <c r="CH44" s="1"/>
      <c r="CI44" s="1"/>
      <c r="CJ44" s="1"/>
      <c r="CK44" s="1"/>
      <c r="CL44" s="1"/>
      <c r="CM44" s="1"/>
      <c r="CN44" s="1"/>
      <c r="CO44" s="1"/>
      <c r="CP44" s="1"/>
      <c r="CQ44" s="269"/>
      <c r="CR44" s="274">
        <v>272076</v>
      </c>
      <c r="CS44" s="217"/>
      <c r="CT44" s="217"/>
      <c r="CU44" s="217"/>
      <c r="CV44" s="217"/>
      <c r="CW44" s="217"/>
      <c r="CX44" s="217"/>
      <c r="CY44" s="279"/>
      <c r="CZ44" s="283">
        <v>12.1</v>
      </c>
      <c r="DA44" s="238"/>
      <c r="DB44" s="238"/>
      <c r="DC44" s="285"/>
      <c r="DD44" s="288">
        <v>66402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124562</v>
      </c>
      <c r="CS45" s="313"/>
      <c r="CT45" s="313"/>
      <c r="CU45" s="313"/>
      <c r="CV45" s="313"/>
      <c r="CW45" s="313"/>
      <c r="CX45" s="313"/>
      <c r="CY45" s="332"/>
      <c r="CZ45" s="283">
        <v>5.5</v>
      </c>
      <c r="DA45" s="335"/>
      <c r="DB45" s="335"/>
      <c r="DC45" s="338"/>
      <c r="DD45" s="288">
        <v>14547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130785</v>
      </c>
      <c r="CS46" s="217"/>
      <c r="CT46" s="217"/>
      <c r="CU46" s="217"/>
      <c r="CV46" s="217"/>
      <c r="CW46" s="217"/>
      <c r="CX46" s="217"/>
      <c r="CY46" s="279"/>
      <c r="CZ46" s="283">
        <v>5.8</v>
      </c>
      <c r="DA46" s="238"/>
      <c r="DB46" s="238"/>
      <c r="DC46" s="285"/>
      <c r="DD46" s="288">
        <v>49726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25521</v>
      </c>
      <c r="CS47" s="313"/>
      <c r="CT47" s="313"/>
      <c r="CU47" s="313"/>
      <c r="CV47" s="313"/>
      <c r="CW47" s="313"/>
      <c r="CX47" s="313"/>
      <c r="CY47" s="332"/>
      <c r="CZ47" s="283">
        <v>1.1000000000000001</v>
      </c>
      <c r="DA47" s="335"/>
      <c r="DB47" s="335"/>
      <c r="DC47" s="338"/>
      <c r="DD47" s="288">
        <v>14820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2248105</v>
      </c>
      <c r="CS49" s="312"/>
      <c r="CT49" s="312"/>
      <c r="CU49" s="312"/>
      <c r="CV49" s="312"/>
      <c r="CW49" s="312"/>
      <c r="CX49" s="312"/>
      <c r="CY49" s="333"/>
      <c r="CZ49" s="292">
        <v>100</v>
      </c>
      <c r="DA49" s="336"/>
      <c r="DB49" s="336"/>
      <c r="DC49" s="339"/>
      <c r="DD49" s="342">
        <v>1565732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CtNaZolgce/rBzBGA5jO2b2xmZ1U9Z3NuJoY5mY6J5Nvh9e61IFSRztS2uibHEAXpv0OrZQ8Y4NJZbdYKd5PdQ==" saltValue="oD80uiPh28TbocvSp88d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45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176</v>
      </c>
      <c r="R5" s="447"/>
      <c r="S5" s="447"/>
      <c r="T5" s="447"/>
      <c r="U5" s="458"/>
      <c r="V5" s="435" t="s">
        <v>438</v>
      </c>
      <c r="W5" s="447"/>
      <c r="X5" s="447"/>
      <c r="Y5" s="447"/>
      <c r="Z5" s="458"/>
      <c r="AA5" s="435" t="s">
        <v>439</v>
      </c>
      <c r="AB5" s="447"/>
      <c r="AC5" s="447"/>
      <c r="AD5" s="447"/>
      <c r="AE5" s="447"/>
      <c r="AF5" s="504" t="s">
        <v>174</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317</v>
      </c>
      <c r="CN5" s="447"/>
      <c r="CO5" s="447"/>
      <c r="CP5" s="447"/>
      <c r="CQ5" s="458"/>
      <c r="CR5" s="435" t="s">
        <v>238</v>
      </c>
      <c r="CS5" s="447"/>
      <c r="CT5" s="447"/>
      <c r="CU5" s="447"/>
      <c r="CV5" s="458"/>
      <c r="CW5" s="435" t="s">
        <v>52</v>
      </c>
      <c r="CX5" s="447"/>
      <c r="CY5" s="447"/>
      <c r="CZ5" s="447"/>
      <c r="DA5" s="458"/>
      <c r="DB5" s="435" t="s">
        <v>447</v>
      </c>
      <c r="DC5" s="447"/>
      <c r="DD5" s="447"/>
      <c r="DE5" s="447"/>
      <c r="DF5" s="458"/>
      <c r="DG5" s="700" t="s">
        <v>236</v>
      </c>
      <c r="DH5" s="703"/>
      <c r="DI5" s="703"/>
      <c r="DJ5" s="703"/>
      <c r="DK5" s="708"/>
      <c r="DL5" s="700" t="s">
        <v>449</v>
      </c>
      <c r="DM5" s="703"/>
      <c r="DN5" s="703"/>
      <c r="DO5" s="703"/>
      <c r="DP5" s="708"/>
      <c r="DQ5" s="435" t="s">
        <v>451</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256</v>
      </c>
      <c r="C7" s="419"/>
      <c r="D7" s="419"/>
      <c r="E7" s="419"/>
      <c r="F7" s="419"/>
      <c r="G7" s="419"/>
      <c r="H7" s="419"/>
      <c r="I7" s="419"/>
      <c r="J7" s="419"/>
      <c r="K7" s="419"/>
      <c r="L7" s="419"/>
      <c r="M7" s="419"/>
      <c r="N7" s="419"/>
      <c r="O7" s="419"/>
      <c r="P7" s="431"/>
      <c r="Q7" s="437">
        <v>2372</v>
      </c>
      <c r="R7" s="449"/>
      <c r="S7" s="449"/>
      <c r="T7" s="449"/>
      <c r="U7" s="449"/>
      <c r="V7" s="449">
        <v>2245</v>
      </c>
      <c r="W7" s="449"/>
      <c r="X7" s="449"/>
      <c r="Y7" s="449"/>
      <c r="Z7" s="449"/>
      <c r="AA7" s="449">
        <v>69</v>
      </c>
      <c r="AB7" s="449"/>
      <c r="AC7" s="449"/>
      <c r="AD7" s="449"/>
      <c r="AE7" s="492"/>
      <c r="AF7" s="506">
        <v>58</v>
      </c>
      <c r="AG7" s="519"/>
      <c r="AH7" s="519"/>
      <c r="AI7" s="519"/>
      <c r="AJ7" s="524"/>
      <c r="AK7" s="532" t="s">
        <v>198</v>
      </c>
      <c r="AL7" s="449"/>
      <c r="AM7" s="449"/>
      <c r="AN7" s="449"/>
      <c r="AO7" s="449"/>
      <c r="AP7" s="449">
        <v>2391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206</v>
      </c>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452</v>
      </c>
      <c r="C8" s="420"/>
      <c r="D8" s="420"/>
      <c r="E8" s="420"/>
      <c r="F8" s="420"/>
      <c r="G8" s="420"/>
      <c r="H8" s="420"/>
      <c r="I8" s="420"/>
      <c r="J8" s="420"/>
      <c r="K8" s="420"/>
      <c r="L8" s="420"/>
      <c r="M8" s="420"/>
      <c r="N8" s="420"/>
      <c r="O8" s="420"/>
      <c r="P8" s="432"/>
      <c r="Q8" s="438">
        <v>29</v>
      </c>
      <c r="R8" s="450"/>
      <c r="S8" s="450"/>
      <c r="T8" s="450"/>
      <c r="U8" s="450"/>
      <c r="V8" s="450">
        <v>29</v>
      </c>
      <c r="W8" s="450"/>
      <c r="X8" s="450"/>
      <c r="Y8" s="450"/>
      <c r="Z8" s="450"/>
      <c r="AA8" s="450">
        <v>0</v>
      </c>
      <c r="AB8" s="450"/>
      <c r="AC8" s="450"/>
      <c r="AD8" s="450"/>
      <c r="AE8" s="461"/>
      <c r="AF8" s="507">
        <v>0</v>
      </c>
      <c r="AG8" s="456"/>
      <c r="AH8" s="456"/>
      <c r="AI8" s="456"/>
      <c r="AJ8" s="525"/>
      <c r="AK8" s="460">
        <v>26</v>
      </c>
      <c r="AL8" s="450"/>
      <c r="AM8" s="450"/>
      <c r="AN8" s="450"/>
      <c r="AO8" s="450"/>
      <c r="AP8" s="450" t="s">
        <v>198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299</v>
      </c>
      <c r="C23" s="421"/>
      <c r="D23" s="421"/>
      <c r="E23" s="421"/>
      <c r="F23" s="421"/>
      <c r="G23" s="421"/>
      <c r="H23" s="421"/>
      <c r="I23" s="421"/>
      <c r="J23" s="421"/>
      <c r="K23" s="421"/>
      <c r="L23" s="421"/>
      <c r="M23" s="421"/>
      <c r="N23" s="421"/>
      <c r="O23" s="421"/>
      <c r="P23" s="433"/>
      <c r="Q23" s="440">
        <v>2401</v>
      </c>
      <c r="R23" s="452"/>
      <c r="S23" s="452"/>
      <c r="T23" s="452"/>
      <c r="U23" s="452"/>
      <c r="V23" s="452">
        <v>2274</v>
      </c>
      <c r="W23" s="452"/>
      <c r="X23" s="452"/>
      <c r="Y23" s="452"/>
      <c r="Z23" s="452"/>
      <c r="AA23" s="452">
        <v>69</v>
      </c>
      <c r="AB23" s="452"/>
      <c r="AC23" s="452"/>
      <c r="AD23" s="452"/>
      <c r="AE23" s="494"/>
      <c r="AF23" s="508">
        <v>58</v>
      </c>
      <c r="AG23" s="452"/>
      <c r="AH23" s="452"/>
      <c r="AI23" s="452"/>
      <c r="AJ23" s="526"/>
      <c r="AK23" s="534"/>
      <c r="AL23" s="455"/>
      <c r="AM23" s="455"/>
      <c r="AN23" s="455"/>
      <c r="AO23" s="455"/>
      <c r="AP23" s="452">
        <v>2391</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241</v>
      </c>
      <c r="AG26" s="520"/>
      <c r="AH26" s="520"/>
      <c r="AI26" s="520"/>
      <c r="AJ26" s="527"/>
      <c r="AK26" s="447" t="s">
        <v>386</v>
      </c>
      <c r="AL26" s="447"/>
      <c r="AM26" s="447"/>
      <c r="AN26" s="447"/>
      <c r="AO26" s="458"/>
      <c r="AP26" s="435" t="s">
        <v>354</v>
      </c>
      <c r="AQ26" s="447"/>
      <c r="AR26" s="447"/>
      <c r="AS26" s="447"/>
      <c r="AT26" s="458"/>
      <c r="AU26" s="435" t="s">
        <v>458</v>
      </c>
      <c r="AV26" s="447"/>
      <c r="AW26" s="447"/>
      <c r="AX26" s="447"/>
      <c r="AY26" s="458"/>
      <c r="AZ26" s="435" t="s">
        <v>459</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324</v>
      </c>
      <c r="C28" s="419"/>
      <c r="D28" s="419"/>
      <c r="E28" s="419"/>
      <c r="F28" s="419"/>
      <c r="G28" s="419"/>
      <c r="H28" s="419"/>
      <c r="I28" s="419"/>
      <c r="J28" s="419"/>
      <c r="K28" s="419"/>
      <c r="L28" s="419"/>
      <c r="M28" s="419"/>
      <c r="N28" s="419"/>
      <c r="O28" s="419"/>
      <c r="P28" s="431"/>
      <c r="Q28" s="441">
        <v>178</v>
      </c>
      <c r="R28" s="453"/>
      <c r="S28" s="453"/>
      <c r="T28" s="453"/>
      <c r="U28" s="453"/>
      <c r="V28" s="453">
        <v>176</v>
      </c>
      <c r="W28" s="453"/>
      <c r="X28" s="453"/>
      <c r="Y28" s="453"/>
      <c r="Z28" s="453"/>
      <c r="AA28" s="453">
        <v>0</v>
      </c>
      <c r="AB28" s="453"/>
      <c r="AC28" s="453"/>
      <c r="AD28" s="453"/>
      <c r="AE28" s="495"/>
      <c r="AF28" s="511">
        <v>2</v>
      </c>
      <c r="AG28" s="453"/>
      <c r="AH28" s="453"/>
      <c r="AI28" s="453"/>
      <c r="AJ28" s="529"/>
      <c r="AK28" s="535">
        <v>18</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276</v>
      </c>
      <c r="C29" s="420"/>
      <c r="D29" s="420"/>
      <c r="E29" s="420"/>
      <c r="F29" s="420"/>
      <c r="G29" s="420"/>
      <c r="H29" s="420"/>
      <c r="I29" s="420"/>
      <c r="J29" s="420"/>
      <c r="K29" s="420"/>
      <c r="L29" s="420"/>
      <c r="M29" s="420"/>
      <c r="N29" s="420"/>
      <c r="O29" s="420"/>
      <c r="P29" s="432"/>
      <c r="Q29" s="438">
        <v>29</v>
      </c>
      <c r="R29" s="450"/>
      <c r="S29" s="450"/>
      <c r="T29" s="450"/>
      <c r="U29" s="450"/>
      <c r="V29" s="450">
        <v>29</v>
      </c>
      <c r="W29" s="450"/>
      <c r="X29" s="450"/>
      <c r="Y29" s="450"/>
      <c r="Z29" s="450"/>
      <c r="AA29" s="450">
        <v>0</v>
      </c>
      <c r="AB29" s="450"/>
      <c r="AC29" s="450"/>
      <c r="AD29" s="450"/>
      <c r="AE29" s="461"/>
      <c r="AF29" s="507">
        <v>0</v>
      </c>
      <c r="AG29" s="456"/>
      <c r="AH29" s="456"/>
      <c r="AI29" s="456"/>
      <c r="AJ29" s="525"/>
      <c r="AK29" s="460">
        <v>9</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460</v>
      </c>
      <c r="C30" s="420"/>
      <c r="D30" s="420"/>
      <c r="E30" s="420"/>
      <c r="F30" s="420"/>
      <c r="G30" s="420"/>
      <c r="H30" s="420"/>
      <c r="I30" s="420"/>
      <c r="J30" s="420"/>
      <c r="K30" s="420"/>
      <c r="L30" s="420"/>
      <c r="M30" s="420"/>
      <c r="N30" s="420"/>
      <c r="O30" s="420"/>
      <c r="P30" s="432"/>
      <c r="Q30" s="438">
        <v>124</v>
      </c>
      <c r="R30" s="450"/>
      <c r="S30" s="450"/>
      <c r="T30" s="450"/>
      <c r="U30" s="450"/>
      <c r="V30" s="450">
        <v>123</v>
      </c>
      <c r="W30" s="450"/>
      <c r="X30" s="450"/>
      <c r="Y30" s="450"/>
      <c r="Z30" s="450"/>
      <c r="AA30" s="450">
        <v>0</v>
      </c>
      <c r="AB30" s="450"/>
      <c r="AC30" s="450"/>
      <c r="AD30" s="450"/>
      <c r="AE30" s="461"/>
      <c r="AF30" s="507">
        <v>1</v>
      </c>
      <c r="AG30" s="456"/>
      <c r="AH30" s="456"/>
      <c r="AI30" s="456"/>
      <c r="AJ30" s="525"/>
      <c r="AK30" s="460">
        <v>74</v>
      </c>
      <c r="AL30" s="450"/>
      <c r="AM30" s="450"/>
      <c r="AN30" s="450"/>
      <c r="AO30" s="450"/>
      <c r="AP30" s="450">
        <v>62</v>
      </c>
      <c r="AQ30" s="450"/>
      <c r="AR30" s="450"/>
      <c r="AS30" s="450"/>
      <c r="AT30" s="450"/>
      <c r="AU30" s="450">
        <v>31</v>
      </c>
      <c r="AV30" s="450"/>
      <c r="AW30" s="450"/>
      <c r="AX30" s="450"/>
      <c r="AY30" s="450"/>
      <c r="AZ30" s="597" t="s">
        <v>198</v>
      </c>
      <c r="BA30" s="597"/>
      <c r="BB30" s="597"/>
      <c r="BC30" s="597"/>
      <c r="BD30" s="597"/>
      <c r="BE30" s="565" t="s">
        <v>23</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c r="AG31" s="456"/>
      <c r="AH31" s="456"/>
      <c r="AI31" s="456"/>
      <c r="AJ31" s="525"/>
      <c r="AK31" s="460"/>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v>
      </c>
      <c r="AG63" s="452"/>
      <c r="AH63" s="452"/>
      <c r="AI63" s="452"/>
      <c r="AJ63" s="526"/>
      <c r="AK63" s="534"/>
      <c r="AL63" s="455"/>
      <c r="AM63" s="455"/>
      <c r="AN63" s="455"/>
      <c r="AO63" s="455"/>
      <c r="AP63" s="452">
        <v>62</v>
      </c>
      <c r="AQ63" s="452"/>
      <c r="AR63" s="452"/>
      <c r="AS63" s="452"/>
      <c r="AT63" s="452"/>
      <c r="AU63" s="452">
        <v>31</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257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241</v>
      </c>
      <c r="AG66" s="520"/>
      <c r="AH66" s="520"/>
      <c r="AI66" s="520"/>
      <c r="AJ66" s="530"/>
      <c r="AK66" s="435" t="s">
        <v>386</v>
      </c>
      <c r="AL66" s="397"/>
      <c r="AM66" s="397"/>
      <c r="AN66" s="397"/>
      <c r="AO66" s="429"/>
      <c r="AP66" s="435" t="s">
        <v>354</v>
      </c>
      <c r="AQ66" s="447"/>
      <c r="AR66" s="447"/>
      <c r="AS66" s="447"/>
      <c r="AT66" s="458"/>
      <c r="AU66" s="435" t="s">
        <v>462</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524</v>
      </c>
      <c r="C68" s="419"/>
      <c r="D68" s="419"/>
      <c r="E68" s="419"/>
      <c r="F68" s="419"/>
      <c r="G68" s="419"/>
      <c r="H68" s="419"/>
      <c r="I68" s="419"/>
      <c r="J68" s="419"/>
      <c r="K68" s="419"/>
      <c r="L68" s="419"/>
      <c r="M68" s="419"/>
      <c r="N68" s="419"/>
      <c r="O68" s="419"/>
      <c r="P68" s="431"/>
      <c r="Q68" s="437">
        <v>445</v>
      </c>
      <c r="R68" s="449"/>
      <c r="S68" s="449"/>
      <c r="T68" s="449"/>
      <c r="U68" s="449"/>
      <c r="V68" s="449">
        <v>437</v>
      </c>
      <c r="W68" s="449"/>
      <c r="X68" s="449"/>
      <c r="Y68" s="449"/>
      <c r="Z68" s="449"/>
      <c r="AA68" s="449">
        <v>8</v>
      </c>
      <c r="AB68" s="449"/>
      <c r="AC68" s="449"/>
      <c r="AD68" s="449"/>
      <c r="AE68" s="449"/>
      <c r="AF68" s="449">
        <v>8</v>
      </c>
      <c r="AG68" s="449"/>
      <c r="AH68" s="449"/>
      <c r="AI68" s="449"/>
      <c r="AJ68" s="449"/>
      <c r="AK68" s="449">
        <v>0</v>
      </c>
      <c r="AL68" s="449"/>
      <c r="AM68" s="449"/>
      <c r="AN68" s="449"/>
      <c r="AO68" s="449"/>
      <c r="AP68" s="449" t="s">
        <v>198</v>
      </c>
      <c r="AQ68" s="449"/>
      <c r="AR68" s="449"/>
      <c r="AS68" s="449"/>
      <c r="AT68" s="449"/>
      <c r="AU68" s="449" t="s">
        <v>198</v>
      </c>
      <c r="AV68" s="449"/>
      <c r="AW68" s="449"/>
      <c r="AX68" s="449"/>
      <c r="AY68" s="449"/>
      <c r="AZ68" s="564" t="s">
        <v>530</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525</v>
      </c>
      <c r="C69" s="420"/>
      <c r="D69" s="420"/>
      <c r="E69" s="420"/>
      <c r="F69" s="420"/>
      <c r="G69" s="420"/>
      <c r="H69" s="420"/>
      <c r="I69" s="420"/>
      <c r="J69" s="420"/>
      <c r="K69" s="420"/>
      <c r="L69" s="420"/>
      <c r="M69" s="420"/>
      <c r="N69" s="420"/>
      <c r="O69" s="420"/>
      <c r="P69" s="432"/>
      <c r="Q69" s="438">
        <v>2272</v>
      </c>
      <c r="R69" s="450"/>
      <c r="S69" s="450"/>
      <c r="T69" s="450"/>
      <c r="U69" s="450"/>
      <c r="V69" s="450">
        <v>2183</v>
      </c>
      <c r="W69" s="450"/>
      <c r="X69" s="450"/>
      <c r="Y69" s="450"/>
      <c r="Z69" s="450"/>
      <c r="AA69" s="450">
        <v>89</v>
      </c>
      <c r="AB69" s="450"/>
      <c r="AC69" s="450"/>
      <c r="AD69" s="450"/>
      <c r="AE69" s="450"/>
      <c r="AF69" s="450">
        <v>89</v>
      </c>
      <c r="AG69" s="450"/>
      <c r="AH69" s="450"/>
      <c r="AI69" s="450"/>
      <c r="AJ69" s="450"/>
      <c r="AK69" s="450">
        <v>0</v>
      </c>
      <c r="AL69" s="450"/>
      <c r="AM69" s="450"/>
      <c r="AN69" s="450"/>
      <c r="AO69" s="450"/>
      <c r="AP69" s="450" t="s">
        <v>198</v>
      </c>
      <c r="AQ69" s="450"/>
      <c r="AR69" s="450"/>
      <c r="AS69" s="450"/>
      <c r="AT69" s="450"/>
      <c r="AU69" s="450" t="s">
        <v>198</v>
      </c>
      <c r="AV69" s="450"/>
      <c r="AW69" s="450"/>
      <c r="AX69" s="450"/>
      <c r="AY69" s="450"/>
      <c r="AZ69" s="565" t="s">
        <v>530</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525</v>
      </c>
      <c r="C70" s="420"/>
      <c r="D70" s="420"/>
      <c r="E70" s="420"/>
      <c r="F70" s="420"/>
      <c r="G70" s="420"/>
      <c r="H70" s="420"/>
      <c r="I70" s="420"/>
      <c r="J70" s="420"/>
      <c r="K70" s="420"/>
      <c r="L70" s="420"/>
      <c r="M70" s="420"/>
      <c r="N70" s="420"/>
      <c r="O70" s="420"/>
      <c r="P70" s="432"/>
      <c r="Q70" s="438">
        <v>55</v>
      </c>
      <c r="R70" s="450"/>
      <c r="S70" s="450"/>
      <c r="T70" s="450"/>
      <c r="U70" s="450"/>
      <c r="V70" s="450">
        <v>55</v>
      </c>
      <c r="W70" s="450"/>
      <c r="X70" s="450"/>
      <c r="Y70" s="450"/>
      <c r="Z70" s="450"/>
      <c r="AA70" s="450">
        <v>0</v>
      </c>
      <c r="AB70" s="450"/>
      <c r="AC70" s="450"/>
      <c r="AD70" s="450"/>
      <c r="AE70" s="450"/>
      <c r="AF70" s="450">
        <v>0</v>
      </c>
      <c r="AG70" s="450"/>
      <c r="AH70" s="450"/>
      <c r="AI70" s="450"/>
      <c r="AJ70" s="450"/>
      <c r="AK70" s="450">
        <v>0</v>
      </c>
      <c r="AL70" s="450"/>
      <c r="AM70" s="450"/>
      <c r="AN70" s="450"/>
      <c r="AO70" s="450"/>
      <c r="AP70" s="450" t="s">
        <v>198</v>
      </c>
      <c r="AQ70" s="450"/>
      <c r="AR70" s="450"/>
      <c r="AS70" s="450"/>
      <c r="AT70" s="450"/>
      <c r="AU70" s="450" t="s">
        <v>198</v>
      </c>
      <c r="AV70" s="450"/>
      <c r="AW70" s="450"/>
      <c r="AX70" s="450"/>
      <c r="AY70" s="450"/>
      <c r="AZ70" s="565" t="s">
        <v>531</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526</v>
      </c>
      <c r="C71" s="420"/>
      <c r="D71" s="420"/>
      <c r="E71" s="420"/>
      <c r="F71" s="420"/>
      <c r="G71" s="420"/>
      <c r="H71" s="420"/>
      <c r="I71" s="420"/>
      <c r="J71" s="420"/>
      <c r="K71" s="420"/>
      <c r="L71" s="420"/>
      <c r="M71" s="420"/>
      <c r="N71" s="420"/>
      <c r="O71" s="420"/>
      <c r="P71" s="432"/>
      <c r="Q71" s="438">
        <v>1308</v>
      </c>
      <c r="R71" s="450"/>
      <c r="S71" s="450"/>
      <c r="T71" s="450"/>
      <c r="U71" s="450"/>
      <c r="V71" s="450">
        <v>1237</v>
      </c>
      <c r="W71" s="450"/>
      <c r="X71" s="450"/>
      <c r="Y71" s="450"/>
      <c r="Z71" s="450"/>
      <c r="AA71" s="450">
        <v>71</v>
      </c>
      <c r="AB71" s="450"/>
      <c r="AC71" s="450"/>
      <c r="AD71" s="450"/>
      <c r="AE71" s="450"/>
      <c r="AF71" s="450">
        <v>71</v>
      </c>
      <c r="AG71" s="450"/>
      <c r="AH71" s="450"/>
      <c r="AI71" s="450"/>
      <c r="AJ71" s="450"/>
      <c r="AK71" s="450">
        <v>0</v>
      </c>
      <c r="AL71" s="450"/>
      <c r="AM71" s="450"/>
      <c r="AN71" s="450"/>
      <c r="AO71" s="450"/>
      <c r="AP71" s="450" t="s">
        <v>198</v>
      </c>
      <c r="AQ71" s="450"/>
      <c r="AR71" s="450"/>
      <c r="AS71" s="450"/>
      <c r="AT71" s="450"/>
      <c r="AU71" s="450" t="s">
        <v>198</v>
      </c>
      <c r="AV71" s="450"/>
      <c r="AW71" s="450"/>
      <c r="AX71" s="450"/>
      <c r="AY71" s="450"/>
      <c r="AZ71" s="565" t="s">
        <v>530</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526</v>
      </c>
      <c r="C72" s="420"/>
      <c r="D72" s="420"/>
      <c r="E72" s="420"/>
      <c r="F72" s="420"/>
      <c r="G72" s="420"/>
      <c r="H72" s="420"/>
      <c r="I72" s="420"/>
      <c r="J72" s="420"/>
      <c r="K72" s="420"/>
      <c r="L72" s="420"/>
      <c r="M72" s="420"/>
      <c r="N72" s="420"/>
      <c r="O72" s="420"/>
      <c r="P72" s="432"/>
      <c r="Q72" s="438">
        <v>1782</v>
      </c>
      <c r="R72" s="450"/>
      <c r="S72" s="450"/>
      <c r="T72" s="450"/>
      <c r="U72" s="450"/>
      <c r="V72" s="450">
        <v>1717</v>
      </c>
      <c r="W72" s="450"/>
      <c r="X72" s="450"/>
      <c r="Y72" s="450"/>
      <c r="Z72" s="450"/>
      <c r="AA72" s="450">
        <v>65</v>
      </c>
      <c r="AB72" s="450"/>
      <c r="AC72" s="450"/>
      <c r="AD72" s="450"/>
      <c r="AE72" s="450"/>
      <c r="AF72" s="450">
        <v>65</v>
      </c>
      <c r="AG72" s="450"/>
      <c r="AH72" s="450"/>
      <c r="AI72" s="450"/>
      <c r="AJ72" s="450"/>
      <c r="AK72" s="450">
        <v>28</v>
      </c>
      <c r="AL72" s="450"/>
      <c r="AM72" s="450"/>
      <c r="AN72" s="450"/>
      <c r="AO72" s="450"/>
      <c r="AP72" s="450" t="s">
        <v>198</v>
      </c>
      <c r="AQ72" s="450"/>
      <c r="AR72" s="450"/>
      <c r="AS72" s="450"/>
      <c r="AT72" s="450"/>
      <c r="AU72" s="450" t="s">
        <v>198</v>
      </c>
      <c r="AV72" s="450"/>
      <c r="AW72" s="450"/>
      <c r="AX72" s="450"/>
      <c r="AY72" s="450"/>
      <c r="AZ72" s="565" t="s">
        <v>532</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527</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50">
        <v>0</v>
      </c>
      <c r="AL73" s="450"/>
      <c r="AM73" s="450"/>
      <c r="AN73" s="450"/>
      <c r="AO73" s="450"/>
      <c r="AP73" s="450" t="s">
        <v>198</v>
      </c>
      <c r="AQ73" s="450"/>
      <c r="AR73" s="450"/>
      <c r="AS73" s="450"/>
      <c r="AT73" s="450"/>
      <c r="AU73" s="450" t="s">
        <v>198</v>
      </c>
      <c r="AV73" s="450"/>
      <c r="AW73" s="450"/>
      <c r="AX73" s="450"/>
      <c r="AY73" s="450"/>
      <c r="AZ73" s="565" t="s">
        <v>530</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528</v>
      </c>
      <c r="C74" s="420"/>
      <c r="D74" s="420"/>
      <c r="E74" s="420"/>
      <c r="F74" s="420"/>
      <c r="G74" s="420"/>
      <c r="H74" s="420"/>
      <c r="I74" s="420"/>
      <c r="J74" s="420"/>
      <c r="K74" s="420"/>
      <c r="L74" s="420"/>
      <c r="M74" s="420"/>
      <c r="N74" s="420"/>
      <c r="O74" s="420"/>
      <c r="P74" s="432"/>
      <c r="Q74" s="438">
        <v>3281</v>
      </c>
      <c r="R74" s="450"/>
      <c r="S74" s="450"/>
      <c r="T74" s="450"/>
      <c r="U74" s="450"/>
      <c r="V74" s="450">
        <v>2177</v>
      </c>
      <c r="W74" s="450"/>
      <c r="X74" s="450"/>
      <c r="Y74" s="450"/>
      <c r="Z74" s="450"/>
      <c r="AA74" s="450">
        <v>1103</v>
      </c>
      <c r="AB74" s="450"/>
      <c r="AC74" s="450"/>
      <c r="AD74" s="450"/>
      <c r="AE74" s="450"/>
      <c r="AF74" s="450">
        <v>1103</v>
      </c>
      <c r="AG74" s="450"/>
      <c r="AH74" s="450"/>
      <c r="AI74" s="450"/>
      <c r="AJ74" s="450"/>
      <c r="AK74" s="450">
        <v>2</v>
      </c>
      <c r="AL74" s="450"/>
      <c r="AM74" s="450"/>
      <c r="AN74" s="450"/>
      <c r="AO74" s="450"/>
      <c r="AP74" s="450" t="s">
        <v>198</v>
      </c>
      <c r="AQ74" s="450"/>
      <c r="AR74" s="450"/>
      <c r="AS74" s="450"/>
      <c r="AT74" s="450"/>
      <c r="AU74" s="450" t="s">
        <v>198</v>
      </c>
      <c r="AV74" s="450"/>
      <c r="AW74" s="450"/>
      <c r="AX74" s="450"/>
      <c r="AY74" s="450"/>
      <c r="AZ74" s="565" t="s">
        <v>530</v>
      </c>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528</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v>0</v>
      </c>
      <c r="AB75" s="456"/>
      <c r="AC75" s="456"/>
      <c r="AD75" s="456"/>
      <c r="AE75" s="460"/>
      <c r="AF75" s="461">
        <v>0</v>
      </c>
      <c r="AG75" s="456"/>
      <c r="AH75" s="456"/>
      <c r="AI75" s="456"/>
      <c r="AJ75" s="460"/>
      <c r="AK75" s="461">
        <v>0</v>
      </c>
      <c r="AL75" s="456"/>
      <c r="AM75" s="456"/>
      <c r="AN75" s="456"/>
      <c r="AO75" s="460"/>
      <c r="AP75" s="461" t="s">
        <v>198</v>
      </c>
      <c r="AQ75" s="456"/>
      <c r="AR75" s="456"/>
      <c r="AS75" s="456"/>
      <c r="AT75" s="460"/>
      <c r="AU75" s="461" t="s">
        <v>198</v>
      </c>
      <c r="AV75" s="456"/>
      <c r="AW75" s="456"/>
      <c r="AX75" s="456"/>
      <c r="AY75" s="460"/>
      <c r="AZ75" s="565" t="s">
        <v>510</v>
      </c>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529</v>
      </c>
      <c r="C76" s="420"/>
      <c r="D76" s="420"/>
      <c r="E76" s="420"/>
      <c r="F76" s="420"/>
      <c r="G76" s="420"/>
      <c r="H76" s="420"/>
      <c r="I76" s="420"/>
      <c r="J76" s="420"/>
      <c r="K76" s="420"/>
      <c r="L76" s="420"/>
      <c r="M76" s="420"/>
      <c r="N76" s="420"/>
      <c r="O76" s="420"/>
      <c r="P76" s="432"/>
      <c r="Q76" s="444">
        <v>80</v>
      </c>
      <c r="R76" s="456"/>
      <c r="S76" s="456"/>
      <c r="T76" s="456"/>
      <c r="U76" s="460"/>
      <c r="V76" s="461">
        <v>57</v>
      </c>
      <c r="W76" s="456"/>
      <c r="X76" s="456"/>
      <c r="Y76" s="456"/>
      <c r="Z76" s="460"/>
      <c r="AA76" s="461">
        <v>23</v>
      </c>
      <c r="AB76" s="456"/>
      <c r="AC76" s="456"/>
      <c r="AD76" s="456"/>
      <c r="AE76" s="460"/>
      <c r="AF76" s="461">
        <v>23</v>
      </c>
      <c r="AG76" s="456"/>
      <c r="AH76" s="456"/>
      <c r="AI76" s="456"/>
      <c r="AJ76" s="460"/>
      <c r="AK76" s="461">
        <v>0</v>
      </c>
      <c r="AL76" s="456"/>
      <c r="AM76" s="456"/>
      <c r="AN76" s="456"/>
      <c r="AO76" s="460"/>
      <c r="AP76" s="461" t="s">
        <v>198</v>
      </c>
      <c r="AQ76" s="456"/>
      <c r="AR76" s="456"/>
      <c r="AS76" s="456"/>
      <c r="AT76" s="460"/>
      <c r="AU76" s="461" t="s">
        <v>198</v>
      </c>
      <c r="AV76" s="456"/>
      <c r="AW76" s="456"/>
      <c r="AX76" s="456"/>
      <c r="AY76" s="460"/>
      <c r="AZ76" s="565" t="s">
        <v>530</v>
      </c>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529</v>
      </c>
      <c r="C77" s="420"/>
      <c r="D77" s="420"/>
      <c r="E77" s="420"/>
      <c r="F77" s="420"/>
      <c r="G77" s="420"/>
      <c r="H77" s="420"/>
      <c r="I77" s="420"/>
      <c r="J77" s="420"/>
      <c r="K77" s="420"/>
      <c r="L77" s="420"/>
      <c r="M77" s="420"/>
      <c r="N77" s="420"/>
      <c r="O77" s="420"/>
      <c r="P77" s="432"/>
      <c r="Q77" s="444">
        <v>152422</v>
      </c>
      <c r="R77" s="456"/>
      <c r="S77" s="456"/>
      <c r="T77" s="456"/>
      <c r="U77" s="460"/>
      <c r="V77" s="461">
        <v>149637</v>
      </c>
      <c r="W77" s="456"/>
      <c r="X77" s="456"/>
      <c r="Y77" s="456"/>
      <c r="Z77" s="460"/>
      <c r="AA77" s="461">
        <v>2785</v>
      </c>
      <c r="AB77" s="456"/>
      <c r="AC77" s="456"/>
      <c r="AD77" s="456"/>
      <c r="AE77" s="460"/>
      <c r="AF77" s="461">
        <v>2785</v>
      </c>
      <c r="AG77" s="456"/>
      <c r="AH77" s="456"/>
      <c r="AI77" s="456"/>
      <c r="AJ77" s="460"/>
      <c r="AK77" s="461">
        <v>0</v>
      </c>
      <c r="AL77" s="456"/>
      <c r="AM77" s="456"/>
      <c r="AN77" s="456"/>
      <c r="AO77" s="460"/>
      <c r="AP77" s="461" t="s">
        <v>198</v>
      </c>
      <c r="AQ77" s="456"/>
      <c r="AR77" s="456"/>
      <c r="AS77" s="456"/>
      <c r="AT77" s="460"/>
      <c r="AU77" s="461" t="s">
        <v>198</v>
      </c>
      <c r="AV77" s="456"/>
      <c r="AW77" s="456"/>
      <c r="AX77" s="456"/>
      <c r="AY77" s="460"/>
      <c r="AZ77" s="565" t="s">
        <v>533</v>
      </c>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4153</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468</v>
      </c>
      <c r="AB109" s="406"/>
      <c r="AC109" s="406"/>
      <c r="AD109" s="406"/>
      <c r="AE109" s="469"/>
      <c r="AF109" s="480" t="s">
        <v>469</v>
      </c>
      <c r="AG109" s="406"/>
      <c r="AH109" s="406"/>
      <c r="AI109" s="406"/>
      <c r="AJ109" s="469"/>
      <c r="AK109" s="480" t="s">
        <v>388</v>
      </c>
      <c r="AL109" s="406"/>
      <c r="AM109" s="406"/>
      <c r="AN109" s="406"/>
      <c r="AO109" s="469"/>
      <c r="AP109" s="480" t="s">
        <v>470</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468</v>
      </c>
      <c r="BR109" s="406"/>
      <c r="BS109" s="406"/>
      <c r="BT109" s="406"/>
      <c r="BU109" s="469"/>
      <c r="BV109" s="480" t="s">
        <v>469</v>
      </c>
      <c r="BW109" s="406"/>
      <c r="BX109" s="406"/>
      <c r="BY109" s="406"/>
      <c r="BZ109" s="469"/>
      <c r="CA109" s="480" t="s">
        <v>388</v>
      </c>
      <c r="CB109" s="406"/>
      <c r="CC109" s="406"/>
      <c r="CD109" s="406"/>
      <c r="CE109" s="469"/>
      <c r="CF109" s="655" t="s">
        <v>470</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468</v>
      </c>
      <c r="DH109" s="406"/>
      <c r="DI109" s="406"/>
      <c r="DJ109" s="406"/>
      <c r="DK109" s="469"/>
      <c r="DL109" s="480" t="s">
        <v>469</v>
      </c>
      <c r="DM109" s="406"/>
      <c r="DN109" s="406"/>
      <c r="DO109" s="406"/>
      <c r="DP109" s="469"/>
      <c r="DQ109" s="480" t="s">
        <v>388</v>
      </c>
      <c r="DR109" s="406"/>
      <c r="DS109" s="406"/>
      <c r="DT109" s="406"/>
      <c r="DU109" s="469"/>
      <c r="DV109" s="480" t="s">
        <v>470</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163464</v>
      </c>
      <c r="AB110" s="487"/>
      <c r="AC110" s="487"/>
      <c r="AD110" s="487"/>
      <c r="AE110" s="498"/>
      <c r="AF110" s="514">
        <v>264418</v>
      </c>
      <c r="AG110" s="487"/>
      <c r="AH110" s="487"/>
      <c r="AI110" s="487"/>
      <c r="AJ110" s="498"/>
      <c r="AK110" s="514">
        <v>233727</v>
      </c>
      <c r="AL110" s="487"/>
      <c r="AM110" s="487"/>
      <c r="AN110" s="487"/>
      <c r="AO110" s="498"/>
      <c r="AP110" s="538">
        <v>22.2</v>
      </c>
      <c r="AQ110" s="546"/>
      <c r="AR110" s="546"/>
      <c r="AS110" s="546"/>
      <c r="AT110" s="556"/>
      <c r="AU110" s="568" t="s">
        <v>109</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2449579</v>
      </c>
      <c r="BR110" s="640"/>
      <c r="BS110" s="640"/>
      <c r="BT110" s="640"/>
      <c r="BU110" s="640"/>
      <c r="BV110" s="640">
        <v>2428839</v>
      </c>
      <c r="BW110" s="640"/>
      <c r="BX110" s="640"/>
      <c r="BY110" s="640"/>
      <c r="BZ110" s="640"/>
      <c r="CA110" s="640">
        <v>2390831</v>
      </c>
      <c r="CB110" s="640"/>
      <c r="CC110" s="640"/>
      <c r="CD110" s="640"/>
      <c r="CE110" s="640"/>
      <c r="CF110" s="656">
        <v>227.4</v>
      </c>
      <c r="CG110" s="660"/>
      <c r="CH110" s="660"/>
      <c r="CI110" s="660"/>
      <c r="CJ110" s="660"/>
      <c r="CK110" s="672" t="s">
        <v>383</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v>7451</v>
      </c>
      <c r="BR111" s="641"/>
      <c r="BS111" s="641"/>
      <c r="BT111" s="641"/>
      <c r="BU111" s="641"/>
      <c r="BV111" s="641">
        <v>2437</v>
      </c>
      <c r="BW111" s="641"/>
      <c r="BX111" s="641"/>
      <c r="BY111" s="641"/>
      <c r="BZ111" s="641"/>
      <c r="CA111" s="641">
        <v>11543</v>
      </c>
      <c r="CB111" s="641"/>
      <c r="CC111" s="641"/>
      <c r="CD111" s="641"/>
      <c r="CE111" s="641"/>
      <c r="CF111" s="657">
        <v>1.1000000000000001</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153</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t="s">
        <v>198</v>
      </c>
      <c r="BR112" s="641"/>
      <c r="BS112" s="641"/>
      <c r="BT112" s="641"/>
      <c r="BU112" s="641"/>
      <c r="BV112" s="641" t="s">
        <v>198</v>
      </c>
      <c r="BW112" s="641"/>
      <c r="BX112" s="641"/>
      <c r="BY112" s="641"/>
      <c r="BZ112" s="641"/>
      <c r="CA112" s="641">
        <v>30900</v>
      </c>
      <c r="CB112" s="641"/>
      <c r="CC112" s="641"/>
      <c r="CD112" s="641"/>
      <c r="CE112" s="641"/>
      <c r="CF112" s="657">
        <v>2.9</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t="s">
        <v>198</v>
      </c>
      <c r="AB113" s="446"/>
      <c r="AC113" s="446"/>
      <c r="AD113" s="446"/>
      <c r="AE113" s="499"/>
      <c r="AF113" s="515">
        <v>914</v>
      </c>
      <c r="AG113" s="446"/>
      <c r="AH113" s="446"/>
      <c r="AI113" s="446"/>
      <c r="AJ113" s="499"/>
      <c r="AK113" s="515">
        <v>520</v>
      </c>
      <c r="AL113" s="446"/>
      <c r="AM113" s="446"/>
      <c r="AN113" s="446"/>
      <c r="AO113" s="499"/>
      <c r="AP113" s="539">
        <v>0</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v>2131</v>
      </c>
      <c r="BR113" s="641"/>
      <c r="BS113" s="641"/>
      <c r="BT113" s="641"/>
      <c r="BU113" s="641"/>
      <c r="BV113" s="641" t="s">
        <v>198</v>
      </c>
      <c r="BW113" s="641"/>
      <c r="BX113" s="641"/>
      <c r="BY113" s="641"/>
      <c r="BZ113" s="641"/>
      <c r="CA113" s="641" t="s">
        <v>198</v>
      </c>
      <c r="CB113" s="641"/>
      <c r="CC113" s="641"/>
      <c r="CD113" s="641"/>
      <c r="CE113" s="641"/>
      <c r="CF113" s="657" t="s">
        <v>198</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2141</v>
      </c>
      <c r="AB114" s="446"/>
      <c r="AC114" s="446"/>
      <c r="AD114" s="446"/>
      <c r="AE114" s="499"/>
      <c r="AF114" s="515">
        <v>2141</v>
      </c>
      <c r="AG114" s="446"/>
      <c r="AH114" s="446"/>
      <c r="AI114" s="446"/>
      <c r="AJ114" s="499"/>
      <c r="AK114" s="515" t="s">
        <v>198</v>
      </c>
      <c r="AL114" s="446"/>
      <c r="AM114" s="446"/>
      <c r="AN114" s="446"/>
      <c r="AO114" s="499"/>
      <c r="AP114" s="539" t="s">
        <v>198</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358523</v>
      </c>
      <c r="BR114" s="641"/>
      <c r="BS114" s="641"/>
      <c r="BT114" s="641"/>
      <c r="BU114" s="641"/>
      <c r="BV114" s="641">
        <v>375466</v>
      </c>
      <c r="BW114" s="641"/>
      <c r="BX114" s="641"/>
      <c r="BY114" s="641"/>
      <c r="BZ114" s="641"/>
      <c r="CA114" s="641">
        <v>329712</v>
      </c>
      <c r="CB114" s="641"/>
      <c r="CC114" s="641"/>
      <c r="CD114" s="641"/>
      <c r="CE114" s="641"/>
      <c r="CF114" s="657">
        <v>31.4</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165605</v>
      </c>
      <c r="AB117" s="488"/>
      <c r="AC117" s="488"/>
      <c r="AD117" s="488"/>
      <c r="AE117" s="500"/>
      <c r="AF117" s="516">
        <v>267473</v>
      </c>
      <c r="AG117" s="488"/>
      <c r="AH117" s="488"/>
      <c r="AI117" s="488"/>
      <c r="AJ117" s="500"/>
      <c r="AK117" s="516">
        <v>234247</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468</v>
      </c>
      <c r="AB118" s="406"/>
      <c r="AC118" s="406"/>
      <c r="AD118" s="406"/>
      <c r="AE118" s="469"/>
      <c r="AF118" s="480" t="s">
        <v>469</v>
      </c>
      <c r="AG118" s="406"/>
      <c r="AH118" s="406"/>
      <c r="AI118" s="406"/>
      <c r="AJ118" s="469"/>
      <c r="AK118" s="480" t="s">
        <v>388</v>
      </c>
      <c r="AL118" s="406"/>
      <c r="AM118" s="406"/>
      <c r="AN118" s="406"/>
      <c r="AO118" s="469"/>
      <c r="AP118" s="480" t="s">
        <v>470</v>
      </c>
      <c r="AQ118" s="406"/>
      <c r="AR118" s="406"/>
      <c r="AS118" s="406"/>
      <c r="AT118" s="555"/>
      <c r="AU118" s="569"/>
      <c r="AV118" s="578"/>
      <c r="AW118" s="578"/>
      <c r="AX118" s="578"/>
      <c r="AY118" s="578"/>
      <c r="AZ118" s="427" t="s">
        <v>479</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383</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165</v>
      </c>
      <c r="BP119" s="629"/>
      <c r="BQ119" s="634">
        <v>2817684</v>
      </c>
      <c r="BR119" s="642"/>
      <c r="BS119" s="642"/>
      <c r="BT119" s="642"/>
      <c r="BU119" s="642"/>
      <c r="BV119" s="642">
        <v>2806742</v>
      </c>
      <c r="BW119" s="642"/>
      <c r="BX119" s="642"/>
      <c r="BY119" s="642"/>
      <c r="BZ119" s="642"/>
      <c r="CA119" s="642">
        <v>2762986</v>
      </c>
      <c r="CB119" s="642"/>
      <c r="CC119" s="642"/>
      <c r="CD119" s="642"/>
      <c r="CE119" s="642"/>
      <c r="CF119" s="544"/>
      <c r="CG119" s="552"/>
      <c r="CH119" s="552"/>
      <c r="CI119" s="552"/>
      <c r="CJ119" s="669"/>
      <c r="CK119" s="674"/>
      <c r="CL119" s="414"/>
      <c r="CM119" s="427" t="s">
        <v>481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7451</v>
      </c>
      <c r="DH119" s="489"/>
      <c r="DI119" s="489"/>
      <c r="DJ119" s="489"/>
      <c r="DK119" s="501"/>
      <c r="DL119" s="517">
        <v>2437</v>
      </c>
      <c r="DM119" s="489"/>
      <c r="DN119" s="489"/>
      <c r="DO119" s="489"/>
      <c r="DP119" s="501"/>
      <c r="DQ119" s="517">
        <v>11543</v>
      </c>
      <c r="DR119" s="489"/>
      <c r="DS119" s="489"/>
      <c r="DT119" s="489"/>
      <c r="DU119" s="501"/>
      <c r="DV119" s="714">
        <v>1.1000000000000001</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473</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3346574</v>
      </c>
      <c r="BR120" s="640"/>
      <c r="BS120" s="640"/>
      <c r="BT120" s="640"/>
      <c r="BU120" s="640"/>
      <c r="BV120" s="640">
        <v>3539600</v>
      </c>
      <c r="BW120" s="640"/>
      <c r="BX120" s="640"/>
      <c r="BY120" s="640"/>
      <c r="BZ120" s="640"/>
      <c r="CA120" s="640">
        <v>3600943</v>
      </c>
      <c r="CB120" s="640"/>
      <c r="CC120" s="640"/>
      <c r="CD120" s="640"/>
      <c r="CE120" s="640"/>
      <c r="CF120" s="656">
        <v>342.6</v>
      </c>
      <c r="CG120" s="660"/>
      <c r="CH120" s="660"/>
      <c r="CI120" s="660"/>
      <c r="CJ120" s="660"/>
      <c r="CK120" s="675" t="s">
        <v>267</v>
      </c>
      <c r="CL120" s="685"/>
      <c r="CM120" s="685"/>
      <c r="CN120" s="685"/>
      <c r="CO120" s="688"/>
      <c r="CP120" s="692" t="s">
        <v>460</v>
      </c>
      <c r="CQ120" s="695"/>
      <c r="CR120" s="695"/>
      <c r="CS120" s="695"/>
      <c r="CT120" s="695"/>
      <c r="CU120" s="695"/>
      <c r="CV120" s="695"/>
      <c r="CW120" s="695"/>
      <c r="CX120" s="695"/>
      <c r="CY120" s="695"/>
      <c r="CZ120" s="695"/>
      <c r="DA120" s="695"/>
      <c r="DB120" s="695"/>
      <c r="DC120" s="695"/>
      <c r="DD120" s="695"/>
      <c r="DE120" s="695"/>
      <c r="DF120" s="698"/>
      <c r="DG120" s="632" t="s">
        <v>198</v>
      </c>
      <c r="DH120" s="640"/>
      <c r="DI120" s="640"/>
      <c r="DJ120" s="640"/>
      <c r="DK120" s="640"/>
      <c r="DL120" s="640" t="s">
        <v>198</v>
      </c>
      <c r="DM120" s="640"/>
      <c r="DN120" s="640"/>
      <c r="DO120" s="640"/>
      <c r="DP120" s="640"/>
      <c r="DQ120" s="640" t="s">
        <v>198</v>
      </c>
      <c r="DR120" s="640"/>
      <c r="DS120" s="640"/>
      <c r="DT120" s="640"/>
      <c r="DU120" s="640"/>
      <c r="DV120" s="712" t="s">
        <v>198</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t="s">
        <v>198</v>
      </c>
      <c r="BR121" s="641"/>
      <c r="BS121" s="641"/>
      <c r="BT121" s="641"/>
      <c r="BU121" s="641"/>
      <c r="BV121" s="641" t="s">
        <v>198</v>
      </c>
      <c r="BW121" s="641"/>
      <c r="BX121" s="641"/>
      <c r="BY121" s="641"/>
      <c r="BZ121" s="641"/>
      <c r="CA121" s="641" t="s">
        <v>198</v>
      </c>
      <c r="CB121" s="641"/>
      <c r="CC121" s="641"/>
      <c r="CD121" s="641"/>
      <c r="CE121" s="641"/>
      <c r="CF121" s="657" t="s">
        <v>198</v>
      </c>
      <c r="CG121" s="661"/>
      <c r="CH121" s="661"/>
      <c r="CI121" s="661"/>
      <c r="CJ121" s="661"/>
      <c r="CK121" s="676"/>
      <c r="CL121" s="686"/>
      <c r="CM121" s="686"/>
      <c r="CN121" s="686"/>
      <c r="CO121" s="689"/>
      <c r="CP121" s="693"/>
      <c r="CQ121" s="403"/>
      <c r="CR121" s="403"/>
      <c r="CS121" s="403"/>
      <c r="CT121" s="403"/>
      <c r="CU121" s="403"/>
      <c r="CV121" s="403"/>
      <c r="CW121" s="403"/>
      <c r="CX121" s="403"/>
      <c r="CY121" s="403"/>
      <c r="CZ121" s="403"/>
      <c r="DA121" s="403"/>
      <c r="DB121" s="403"/>
      <c r="DC121" s="403"/>
      <c r="DD121" s="403"/>
      <c r="DE121" s="403"/>
      <c r="DF121" s="699"/>
      <c r="DG121" s="633"/>
      <c r="DH121" s="641"/>
      <c r="DI121" s="641"/>
      <c r="DJ121" s="641"/>
      <c r="DK121" s="641"/>
      <c r="DL121" s="641"/>
      <c r="DM121" s="641"/>
      <c r="DN121" s="641"/>
      <c r="DO121" s="641"/>
      <c r="DP121" s="641"/>
      <c r="DQ121" s="641"/>
      <c r="DR121" s="641"/>
      <c r="DS121" s="641"/>
      <c r="DT121" s="641"/>
      <c r="DU121" s="641"/>
      <c r="DV121" s="713"/>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483</v>
      </c>
      <c r="BA122" s="423"/>
      <c r="BB122" s="423"/>
      <c r="BC122" s="423"/>
      <c r="BD122" s="423"/>
      <c r="BE122" s="423"/>
      <c r="BF122" s="423"/>
      <c r="BG122" s="423"/>
      <c r="BH122" s="423"/>
      <c r="BI122" s="423"/>
      <c r="BJ122" s="423"/>
      <c r="BK122" s="423"/>
      <c r="BL122" s="423"/>
      <c r="BM122" s="423"/>
      <c r="BN122" s="423"/>
      <c r="BO122" s="423"/>
      <c r="BP122" s="473"/>
      <c r="BQ122" s="634">
        <v>2493708</v>
      </c>
      <c r="BR122" s="642"/>
      <c r="BS122" s="642"/>
      <c r="BT122" s="642"/>
      <c r="BU122" s="642"/>
      <c r="BV122" s="642">
        <v>2436531</v>
      </c>
      <c r="BW122" s="642"/>
      <c r="BX122" s="642"/>
      <c r="BY122" s="642"/>
      <c r="BZ122" s="642"/>
      <c r="CA122" s="642">
        <v>2361379</v>
      </c>
      <c r="CB122" s="642"/>
      <c r="CC122" s="642"/>
      <c r="CD122" s="642"/>
      <c r="CE122" s="642"/>
      <c r="CF122" s="658">
        <v>224.6</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219</v>
      </c>
      <c r="BP123" s="629"/>
      <c r="BQ123" s="635">
        <v>5840282</v>
      </c>
      <c r="BR123" s="643"/>
      <c r="BS123" s="643"/>
      <c r="BT123" s="643"/>
      <c r="BU123" s="643"/>
      <c r="BV123" s="643">
        <v>5976131</v>
      </c>
      <c r="BW123" s="643"/>
      <c r="BX123" s="643"/>
      <c r="BY123" s="643"/>
      <c r="BZ123" s="643"/>
      <c r="CA123" s="643">
        <v>5962322</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484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198</v>
      </c>
      <c r="BR124" s="644"/>
      <c r="BS124" s="644"/>
      <c r="BT124" s="644"/>
      <c r="BU124" s="644"/>
      <c r="BV124" s="644" t="s">
        <v>198</v>
      </c>
      <c r="BW124" s="644"/>
      <c r="BX124" s="644"/>
      <c r="BY124" s="644"/>
      <c r="BZ124" s="644"/>
      <c r="CA124" s="644" t="s">
        <v>198</v>
      </c>
      <c r="CB124" s="644"/>
      <c r="CC124" s="644"/>
      <c r="CD124" s="644"/>
      <c r="CE124" s="644"/>
      <c r="CF124" s="545"/>
      <c r="CG124" s="553"/>
      <c r="CH124" s="553"/>
      <c r="CI124" s="553"/>
      <c r="CJ124" s="670"/>
      <c r="CK124" s="677"/>
      <c r="CL124" s="677"/>
      <c r="CM124" s="677"/>
      <c r="CN124" s="677"/>
      <c r="CO124" s="690"/>
      <c r="CP124" s="693" t="s">
        <v>485</v>
      </c>
      <c r="CQ124" s="403"/>
      <c r="CR124" s="403"/>
      <c r="CS124" s="403"/>
      <c r="CT124" s="403"/>
      <c r="CU124" s="403"/>
      <c r="CV124" s="403"/>
      <c r="CW124" s="403"/>
      <c r="CX124" s="403"/>
      <c r="CY124" s="403"/>
      <c r="CZ124" s="403"/>
      <c r="DA124" s="403"/>
      <c r="DB124" s="403"/>
      <c r="DC124" s="403"/>
      <c r="DD124" s="403"/>
      <c r="DE124" s="403"/>
      <c r="DF124" s="699"/>
      <c r="DG124" s="484" t="s">
        <v>198</v>
      </c>
      <c r="DH124" s="489"/>
      <c r="DI124" s="489"/>
      <c r="DJ124" s="489"/>
      <c r="DK124" s="501"/>
      <c r="DL124" s="517" t="s">
        <v>198</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480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488</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489</v>
      </c>
      <c r="AY127" s="593"/>
      <c r="AZ127" s="593"/>
      <c r="BA127" s="593"/>
      <c r="BB127" s="593"/>
      <c r="BC127" s="593"/>
      <c r="BD127" s="593"/>
      <c r="BE127" s="610"/>
      <c r="BF127" s="612" t="s">
        <v>442</v>
      </c>
      <c r="BG127" s="593"/>
      <c r="BH127" s="593"/>
      <c r="BI127" s="593"/>
      <c r="BJ127" s="593"/>
      <c r="BK127" s="593"/>
      <c r="BL127" s="610"/>
      <c r="BM127" s="612" t="s">
        <v>418</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446</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t="s">
        <v>198</v>
      </c>
      <c r="AB128" s="487"/>
      <c r="AC128" s="487"/>
      <c r="AD128" s="487"/>
      <c r="AE128" s="498"/>
      <c r="AF128" s="514" t="s">
        <v>198</v>
      </c>
      <c r="AG128" s="487"/>
      <c r="AH128" s="487"/>
      <c r="AI128" s="487"/>
      <c r="AJ128" s="498"/>
      <c r="AK128" s="514" t="s">
        <v>198</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198</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1296268</v>
      </c>
      <c r="AB129" s="446"/>
      <c r="AC129" s="446"/>
      <c r="AD129" s="446"/>
      <c r="AE129" s="499"/>
      <c r="AF129" s="515">
        <v>1330319</v>
      </c>
      <c r="AG129" s="446"/>
      <c r="AH129" s="446"/>
      <c r="AI129" s="446"/>
      <c r="AJ129" s="499"/>
      <c r="AK129" s="515">
        <v>1298309</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198</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492</v>
      </c>
      <c r="X130" s="466"/>
      <c r="Y130" s="466"/>
      <c r="Z130" s="476"/>
      <c r="AA130" s="482">
        <v>207141</v>
      </c>
      <c r="AB130" s="446"/>
      <c r="AC130" s="446"/>
      <c r="AD130" s="446"/>
      <c r="AE130" s="499"/>
      <c r="AF130" s="515">
        <v>275807</v>
      </c>
      <c r="AG130" s="446"/>
      <c r="AH130" s="446"/>
      <c r="AI130" s="446"/>
      <c r="AJ130" s="499"/>
      <c r="AK130" s="515">
        <v>247115</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-1.9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1089127</v>
      </c>
      <c r="AB131" s="489"/>
      <c r="AC131" s="489"/>
      <c r="AD131" s="489"/>
      <c r="AE131" s="501"/>
      <c r="AF131" s="517">
        <v>1054512</v>
      </c>
      <c r="AG131" s="489"/>
      <c r="AH131" s="489"/>
      <c r="AI131" s="489"/>
      <c r="AJ131" s="501"/>
      <c r="AK131" s="517">
        <v>1051194</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493</v>
      </c>
      <c r="W132" s="462"/>
      <c r="X132" s="462"/>
      <c r="Y132" s="462"/>
      <c r="Z132" s="478"/>
      <c r="AA132" s="485">
        <v>-3.8136966600000002</v>
      </c>
      <c r="AB132" s="490"/>
      <c r="AC132" s="490"/>
      <c r="AD132" s="490"/>
      <c r="AE132" s="502"/>
      <c r="AF132" s="518">
        <v>-0.79031817999999998</v>
      </c>
      <c r="AG132" s="490"/>
      <c r="AH132" s="490"/>
      <c r="AI132" s="490"/>
      <c r="AJ132" s="502"/>
      <c r="AK132" s="518">
        <v>-1.2241318000000001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-4.2</v>
      </c>
      <c r="AB133" s="491"/>
      <c r="AC133" s="491"/>
      <c r="AD133" s="491"/>
      <c r="AE133" s="503"/>
      <c r="AF133" s="486">
        <v>-2.9</v>
      </c>
      <c r="AG133" s="491"/>
      <c r="AH133" s="491"/>
      <c r="AI133" s="491"/>
      <c r="AJ133" s="503"/>
      <c r="AK133" s="486">
        <v>-1.9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MSnuCteAZ1gG5l/uTcb8CR7mVsnVOWKWecNNq/J3VVLt6qV+sa9unZCCZOKN1Nj1USRqla0A6RcZFdjf2m/JiQ==" saltValue="IPbWS+PF1XUrfcEV+9go3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6"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m/e7xT9Jz28koGx5zvNZZY0kRgs4tT2brUZIsxjEoOukrqSpP5qEXuuxP0k9WH9ayNLmKkNPZOJnN/Ju8bkUOQ==" saltValue="MohhlLHN0vEQcB6lBBk7b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qnmrktXGX/AFtT16UijLmNIjxLPYlqylg3zPDPyvilGi7/KI92HqYSeJ31K53Ugo5oSlvqAlJ6QnsdNgPEYyA==" saltValue="ZLjvDVp4AR0ql0+4+lZuIg=="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topLeftCell="A49" zoomScale="70" zoomScaleSheetLayoutView="7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829"/>
      <c r="AT1" s="829"/>
    </row>
    <row r="2" spans="1:46">
      <c r="AS2" s="829"/>
      <c r="AT2" s="829"/>
    </row>
    <row r="3" spans="1:46">
      <c r="AS3" s="829"/>
      <c r="AT3" s="829"/>
    </row>
    <row r="4" spans="1:46">
      <c r="AS4" s="829"/>
      <c r="AT4" s="829"/>
    </row>
    <row r="5" spans="1:46" ht="17.25">
      <c r="A5" s="730" t="s">
        <v>494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c r="A6" s="728"/>
      <c r="AK6" s="729" t="s">
        <v>329</v>
      </c>
      <c r="AL6" s="729"/>
      <c r="AM6" s="729"/>
      <c r="AN6" s="729"/>
    </row>
    <row r="7" spans="1:46" ht="13.5" customHeight="1">
      <c r="A7" s="728"/>
      <c r="AK7" s="740"/>
      <c r="AL7" s="753"/>
      <c r="AM7" s="753"/>
      <c r="AN7" s="770"/>
      <c r="AO7" s="783" t="s">
        <v>89</v>
      </c>
      <c r="AP7" s="795"/>
      <c r="AQ7" s="806" t="s">
        <v>495</v>
      </c>
      <c r="AR7" s="820"/>
    </row>
    <row r="8" spans="1:46">
      <c r="A8" s="728"/>
      <c r="AK8" s="741"/>
      <c r="AL8" s="754"/>
      <c r="AM8" s="754"/>
      <c r="AN8" s="771"/>
      <c r="AO8" s="784"/>
      <c r="AP8" s="796" t="s">
        <v>227</v>
      </c>
      <c r="AQ8" s="807" t="s">
        <v>496</v>
      </c>
      <c r="AR8" s="821" t="s">
        <v>423</v>
      </c>
    </row>
    <row r="9" spans="1:46">
      <c r="A9" s="728"/>
      <c r="AK9" s="742" t="s">
        <v>497</v>
      </c>
      <c r="AL9" s="755"/>
      <c r="AM9" s="755"/>
      <c r="AN9" s="772"/>
      <c r="AO9" s="785">
        <v>501343</v>
      </c>
      <c r="AP9" s="785">
        <v>416744</v>
      </c>
      <c r="AQ9" s="808">
        <v>243450</v>
      </c>
      <c r="AR9" s="822">
        <v>71.2</v>
      </c>
    </row>
    <row r="10" spans="1:46" ht="13.5" customHeight="1">
      <c r="A10" s="728"/>
      <c r="AK10" s="742" t="s">
        <v>205</v>
      </c>
      <c r="AL10" s="755"/>
      <c r="AM10" s="755"/>
      <c r="AN10" s="772"/>
      <c r="AO10" s="786">
        <v>50682</v>
      </c>
      <c r="AP10" s="786">
        <v>42130</v>
      </c>
      <c r="AQ10" s="809">
        <v>36828</v>
      </c>
      <c r="AR10" s="823">
        <v>14.4</v>
      </c>
    </row>
    <row r="11" spans="1:46" ht="13.5" customHeight="1">
      <c r="A11" s="728"/>
      <c r="AK11" s="742" t="s">
        <v>397</v>
      </c>
      <c r="AL11" s="755"/>
      <c r="AM11" s="755"/>
      <c r="AN11" s="772"/>
      <c r="AO11" s="786" t="s">
        <v>198</v>
      </c>
      <c r="AP11" s="786" t="s">
        <v>198</v>
      </c>
      <c r="AQ11" s="809">
        <v>2575</v>
      </c>
      <c r="AR11" s="823" t="s">
        <v>198</v>
      </c>
    </row>
    <row r="12" spans="1:46" ht="13.5" customHeight="1">
      <c r="A12" s="728"/>
      <c r="AK12" s="742" t="s">
        <v>132</v>
      </c>
      <c r="AL12" s="755"/>
      <c r="AM12" s="755"/>
      <c r="AN12" s="772"/>
      <c r="AO12" s="786" t="s">
        <v>198</v>
      </c>
      <c r="AP12" s="786" t="s">
        <v>198</v>
      </c>
      <c r="AQ12" s="809" t="s">
        <v>198</v>
      </c>
      <c r="AR12" s="823" t="s">
        <v>198</v>
      </c>
    </row>
    <row r="13" spans="1:46" ht="13.5" customHeight="1">
      <c r="A13" s="728"/>
      <c r="AK13" s="742" t="s">
        <v>498</v>
      </c>
      <c r="AL13" s="755"/>
      <c r="AM13" s="755"/>
      <c r="AN13" s="772"/>
      <c r="AO13" s="786" t="s">
        <v>198</v>
      </c>
      <c r="AP13" s="786" t="s">
        <v>198</v>
      </c>
      <c r="AQ13" s="809">
        <v>11862</v>
      </c>
      <c r="AR13" s="823" t="s">
        <v>198</v>
      </c>
    </row>
    <row r="14" spans="1:46" ht="13.5" customHeight="1">
      <c r="A14" s="728"/>
      <c r="AK14" s="742" t="s">
        <v>499</v>
      </c>
      <c r="AL14" s="755"/>
      <c r="AM14" s="755"/>
      <c r="AN14" s="772"/>
      <c r="AO14" s="786" t="s">
        <v>198</v>
      </c>
      <c r="AP14" s="786" t="s">
        <v>198</v>
      </c>
      <c r="AQ14" s="809">
        <v>4647</v>
      </c>
      <c r="AR14" s="823" t="s">
        <v>198</v>
      </c>
    </row>
    <row r="15" spans="1:46" ht="13.5" customHeight="1">
      <c r="A15" s="728"/>
      <c r="AK15" s="743" t="s">
        <v>306</v>
      </c>
      <c r="AL15" s="756"/>
      <c r="AM15" s="756"/>
      <c r="AN15" s="773"/>
      <c r="AO15" s="786">
        <v>-34608</v>
      </c>
      <c r="AP15" s="786">
        <v>-28768</v>
      </c>
      <c r="AQ15" s="809">
        <v>-13358</v>
      </c>
      <c r="AR15" s="823">
        <v>115.4</v>
      </c>
    </row>
    <row r="16" spans="1:46">
      <c r="A16" s="728"/>
      <c r="AK16" s="743" t="s">
        <v>271</v>
      </c>
      <c r="AL16" s="756"/>
      <c r="AM16" s="756"/>
      <c r="AN16" s="773"/>
      <c r="AO16" s="786">
        <v>517417</v>
      </c>
      <c r="AP16" s="786">
        <v>430106</v>
      </c>
      <c r="AQ16" s="809">
        <v>286004</v>
      </c>
      <c r="AR16" s="823">
        <v>50.4</v>
      </c>
    </row>
    <row r="17" spans="1:46">
      <c r="A17" s="728"/>
    </row>
    <row r="18" spans="1:46">
      <c r="A18" s="728"/>
      <c r="AQ18" s="801"/>
      <c r="AR18" s="801"/>
    </row>
    <row r="19" spans="1:46">
      <c r="A19" s="728"/>
      <c r="AK19" s="363" t="s">
        <v>184</v>
      </c>
    </row>
    <row r="20" spans="1:46">
      <c r="A20" s="728"/>
      <c r="AK20" s="744"/>
      <c r="AL20" s="757"/>
      <c r="AM20" s="757"/>
      <c r="AN20" s="774"/>
      <c r="AO20" s="787" t="s">
        <v>500</v>
      </c>
      <c r="AP20" s="797" t="s">
        <v>333</v>
      </c>
      <c r="AQ20" s="810" t="s">
        <v>42</v>
      </c>
      <c r="AR20" s="824"/>
    </row>
    <row r="21" spans="1:46" s="729" customFormat="1">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501</v>
      </c>
      <c r="AL21" s="758"/>
      <c r="AM21" s="758"/>
      <c r="AN21" s="775"/>
      <c r="AO21" s="788">
        <v>36.58</v>
      </c>
      <c r="AP21" s="798">
        <v>24.25</v>
      </c>
      <c r="AQ21" s="811">
        <v>12.33</v>
      </c>
      <c r="AR21" s="729"/>
      <c r="AS21" s="831"/>
      <c r="AT21" s="731"/>
    </row>
    <row r="22" spans="1:46" s="729" customFormat="1">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502</v>
      </c>
      <c r="AL22" s="758"/>
      <c r="AM22" s="758"/>
      <c r="AN22" s="775"/>
      <c r="AO22" s="789">
        <v>96.7</v>
      </c>
      <c r="AP22" s="799">
        <v>95.4</v>
      </c>
      <c r="AQ22" s="812">
        <v>1.3</v>
      </c>
      <c r="AR22" s="801"/>
      <c r="AS22" s="831"/>
      <c r="AT22" s="731"/>
    </row>
    <row r="23" spans="1:46" s="729" customFormat="1">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c r="A26" s="733" t="s">
        <v>503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c r="A27" s="734"/>
      <c r="AS27" s="829"/>
      <c r="AT27" s="82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c r="A29" s="728"/>
      <c r="AK29" s="729" t="s">
        <v>61</v>
      </c>
      <c r="AL29" s="729"/>
      <c r="AM29" s="729"/>
      <c r="AN29" s="729"/>
      <c r="AS29" s="834"/>
    </row>
    <row r="30" spans="1:46" ht="13.5" customHeight="1">
      <c r="A30" s="728"/>
      <c r="AK30" s="740"/>
      <c r="AL30" s="753"/>
      <c r="AM30" s="753"/>
      <c r="AN30" s="770"/>
      <c r="AO30" s="783" t="s">
        <v>89</v>
      </c>
      <c r="AP30" s="795"/>
      <c r="AQ30" s="806" t="s">
        <v>495</v>
      </c>
      <c r="AR30" s="820"/>
    </row>
    <row r="31" spans="1:46">
      <c r="A31" s="728"/>
      <c r="AK31" s="741"/>
      <c r="AL31" s="754"/>
      <c r="AM31" s="754"/>
      <c r="AN31" s="771"/>
      <c r="AO31" s="784"/>
      <c r="AP31" s="796" t="s">
        <v>227</v>
      </c>
      <c r="AQ31" s="807" t="s">
        <v>496</v>
      </c>
      <c r="AR31" s="821" t="s">
        <v>423</v>
      </c>
    </row>
    <row r="32" spans="1:46" ht="27" customHeight="1">
      <c r="A32" s="728"/>
      <c r="AK32" s="746" t="s">
        <v>504</v>
      </c>
      <c r="AL32" s="759"/>
      <c r="AM32" s="759"/>
      <c r="AN32" s="776"/>
      <c r="AO32" s="786">
        <v>233727</v>
      </c>
      <c r="AP32" s="786">
        <v>194287</v>
      </c>
      <c r="AQ32" s="813">
        <v>167387</v>
      </c>
      <c r="AR32" s="823">
        <v>16.100000000000001</v>
      </c>
    </row>
    <row r="33" spans="1:46" ht="13.5" customHeight="1">
      <c r="A33" s="728"/>
      <c r="AK33" s="746" t="s">
        <v>505</v>
      </c>
      <c r="AL33" s="759"/>
      <c r="AM33" s="759"/>
      <c r="AN33" s="776"/>
      <c r="AO33" s="786" t="s">
        <v>198</v>
      </c>
      <c r="AP33" s="786" t="s">
        <v>198</v>
      </c>
      <c r="AQ33" s="813" t="s">
        <v>198</v>
      </c>
      <c r="AR33" s="823" t="s">
        <v>198</v>
      </c>
    </row>
    <row r="34" spans="1:46" ht="27" customHeight="1">
      <c r="A34" s="728"/>
      <c r="AK34" s="746" t="s">
        <v>506</v>
      </c>
      <c r="AL34" s="759"/>
      <c r="AM34" s="759"/>
      <c r="AN34" s="776"/>
      <c r="AO34" s="786" t="s">
        <v>198</v>
      </c>
      <c r="AP34" s="786" t="s">
        <v>198</v>
      </c>
      <c r="AQ34" s="813">
        <v>5</v>
      </c>
      <c r="AR34" s="823" t="s">
        <v>198</v>
      </c>
    </row>
    <row r="35" spans="1:46" ht="27" customHeight="1">
      <c r="A35" s="728"/>
      <c r="AK35" s="746" t="s">
        <v>507</v>
      </c>
      <c r="AL35" s="759"/>
      <c r="AM35" s="759"/>
      <c r="AN35" s="776"/>
      <c r="AO35" s="786">
        <v>520</v>
      </c>
      <c r="AP35" s="786">
        <v>432</v>
      </c>
      <c r="AQ35" s="813">
        <v>34589</v>
      </c>
      <c r="AR35" s="823">
        <v>-98.8</v>
      </c>
    </row>
    <row r="36" spans="1:46" ht="27" customHeight="1">
      <c r="A36" s="728"/>
      <c r="AK36" s="746" t="s">
        <v>38</v>
      </c>
      <c r="AL36" s="759"/>
      <c r="AM36" s="759"/>
      <c r="AN36" s="776"/>
      <c r="AO36" s="786" t="s">
        <v>198</v>
      </c>
      <c r="AP36" s="786" t="s">
        <v>198</v>
      </c>
      <c r="AQ36" s="813">
        <v>2508</v>
      </c>
      <c r="AR36" s="823" t="s">
        <v>198</v>
      </c>
    </row>
    <row r="37" spans="1:46" ht="13.5" customHeight="1">
      <c r="A37" s="728"/>
      <c r="AK37" s="746" t="s">
        <v>346</v>
      </c>
      <c r="AL37" s="759"/>
      <c r="AM37" s="759"/>
      <c r="AN37" s="776"/>
      <c r="AO37" s="786" t="s">
        <v>198</v>
      </c>
      <c r="AP37" s="786" t="s">
        <v>198</v>
      </c>
      <c r="AQ37" s="813">
        <v>1525</v>
      </c>
      <c r="AR37" s="823" t="s">
        <v>198</v>
      </c>
    </row>
    <row r="38" spans="1:46" ht="27" customHeight="1">
      <c r="A38" s="728"/>
      <c r="AK38" s="747" t="s">
        <v>508</v>
      </c>
      <c r="AL38" s="760"/>
      <c r="AM38" s="760"/>
      <c r="AN38" s="777"/>
      <c r="AO38" s="790" t="s">
        <v>198</v>
      </c>
      <c r="AP38" s="790" t="s">
        <v>198</v>
      </c>
      <c r="AQ38" s="814">
        <v>44</v>
      </c>
      <c r="AR38" s="812" t="s">
        <v>198</v>
      </c>
      <c r="AS38" s="834"/>
    </row>
    <row r="39" spans="1:46">
      <c r="A39" s="728"/>
      <c r="AK39" s="747" t="s">
        <v>86</v>
      </c>
      <c r="AL39" s="760"/>
      <c r="AM39" s="760"/>
      <c r="AN39" s="777"/>
      <c r="AO39" s="786" t="s">
        <v>198</v>
      </c>
      <c r="AP39" s="786" t="s">
        <v>198</v>
      </c>
      <c r="AQ39" s="813">
        <v>-7489</v>
      </c>
      <c r="AR39" s="823" t="s">
        <v>198</v>
      </c>
      <c r="AS39" s="834"/>
    </row>
    <row r="40" spans="1:46" ht="27" customHeight="1">
      <c r="A40" s="728"/>
      <c r="AK40" s="746" t="s">
        <v>509</v>
      </c>
      <c r="AL40" s="759"/>
      <c r="AM40" s="759"/>
      <c r="AN40" s="776"/>
      <c r="AO40" s="786">
        <v>-247115</v>
      </c>
      <c r="AP40" s="786">
        <v>-205416</v>
      </c>
      <c r="AQ40" s="813">
        <v>-138932</v>
      </c>
      <c r="AR40" s="823">
        <v>47.9</v>
      </c>
      <c r="AS40" s="834"/>
    </row>
    <row r="41" spans="1:46">
      <c r="A41" s="728"/>
      <c r="AK41" s="748" t="s">
        <v>385</v>
      </c>
      <c r="AL41" s="761"/>
      <c r="AM41" s="761"/>
      <c r="AN41" s="778"/>
      <c r="AO41" s="786">
        <v>-12868</v>
      </c>
      <c r="AP41" s="786">
        <v>-10697</v>
      </c>
      <c r="AQ41" s="813">
        <v>59636</v>
      </c>
      <c r="AR41" s="823">
        <v>-117.9</v>
      </c>
      <c r="AS41" s="834"/>
    </row>
    <row r="42" spans="1:46">
      <c r="A42" s="728"/>
      <c r="AK42" s="749"/>
      <c r="AQ42" s="801"/>
      <c r="AR42" s="801"/>
      <c r="AS42" s="834"/>
    </row>
    <row r="43" spans="1:46">
      <c r="A43" s="728"/>
      <c r="AP43" s="802"/>
      <c r="AQ43" s="801"/>
      <c r="AS43" s="834"/>
    </row>
    <row r="44" spans="1:46">
      <c r="A44" s="728"/>
      <c r="AQ44" s="801"/>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511</v>
      </c>
    </row>
    <row r="48" spans="1:46">
      <c r="A48" s="728"/>
      <c r="AK48" s="736" t="s">
        <v>512</v>
      </c>
      <c r="AL48" s="736"/>
      <c r="AM48" s="736"/>
      <c r="AN48" s="736"/>
      <c r="AO48" s="736"/>
      <c r="AP48" s="736"/>
      <c r="AQ48" s="800"/>
      <c r="AR48" s="736"/>
    </row>
    <row r="49" spans="1:44" ht="13.5" customHeight="1">
      <c r="A49" s="728"/>
      <c r="AK49" s="750"/>
      <c r="AL49" s="762"/>
      <c r="AM49" s="766" t="s">
        <v>89</v>
      </c>
      <c r="AN49" s="779" t="s">
        <v>443</v>
      </c>
      <c r="AO49" s="791"/>
      <c r="AP49" s="791"/>
      <c r="AQ49" s="791"/>
      <c r="AR49" s="825"/>
    </row>
    <row r="50" spans="1:44">
      <c r="A50" s="728"/>
      <c r="AK50" s="751"/>
      <c r="AL50" s="763"/>
      <c r="AM50" s="767"/>
      <c r="AN50" s="780" t="s">
        <v>486</v>
      </c>
      <c r="AO50" s="792" t="s">
        <v>487</v>
      </c>
      <c r="AP50" s="803" t="s">
        <v>513</v>
      </c>
      <c r="AQ50" s="816" t="s">
        <v>380</v>
      </c>
      <c r="AR50" s="826" t="s">
        <v>514</v>
      </c>
    </row>
    <row r="51" spans="1:44">
      <c r="A51" s="728"/>
      <c r="AK51" s="750" t="s">
        <v>515</v>
      </c>
      <c r="AL51" s="762"/>
      <c r="AM51" s="768">
        <v>457447</v>
      </c>
      <c r="AN51" s="781">
        <v>360194</v>
      </c>
      <c r="AO51" s="793">
        <v>-57</v>
      </c>
      <c r="AP51" s="804">
        <v>268375</v>
      </c>
      <c r="AQ51" s="817">
        <v>-1.2</v>
      </c>
      <c r="AR51" s="827">
        <v>-55.8</v>
      </c>
    </row>
    <row r="52" spans="1:44">
      <c r="A52" s="728"/>
      <c r="AK52" s="752"/>
      <c r="AL52" s="764" t="s">
        <v>273</v>
      </c>
      <c r="AM52" s="769">
        <v>261472</v>
      </c>
      <c r="AN52" s="782">
        <v>205883</v>
      </c>
      <c r="AO52" s="794">
        <v>-38.6</v>
      </c>
      <c r="AP52" s="805">
        <v>119602</v>
      </c>
      <c r="AQ52" s="818">
        <v>1.5</v>
      </c>
      <c r="AR52" s="828">
        <v>-40.1</v>
      </c>
    </row>
    <row r="53" spans="1:44">
      <c r="A53" s="728"/>
      <c r="AK53" s="750" t="s">
        <v>476</v>
      </c>
      <c r="AL53" s="762"/>
      <c r="AM53" s="768">
        <v>458550</v>
      </c>
      <c r="AN53" s="781">
        <v>367723</v>
      </c>
      <c r="AO53" s="793">
        <v>2.1</v>
      </c>
      <c r="AP53" s="804">
        <v>301035</v>
      </c>
      <c r="AQ53" s="817">
        <v>12.2</v>
      </c>
      <c r="AR53" s="827">
        <v>-10.1</v>
      </c>
    </row>
    <row r="54" spans="1:44">
      <c r="A54" s="728"/>
      <c r="AK54" s="752"/>
      <c r="AL54" s="764" t="s">
        <v>273</v>
      </c>
      <c r="AM54" s="769">
        <v>284392</v>
      </c>
      <c r="AN54" s="782">
        <v>228061</v>
      </c>
      <c r="AO54" s="794">
        <v>10.8</v>
      </c>
      <c r="AP54" s="805">
        <v>154376</v>
      </c>
      <c r="AQ54" s="818">
        <v>29.1</v>
      </c>
      <c r="AR54" s="828">
        <v>-18.3</v>
      </c>
    </row>
    <row r="55" spans="1:44">
      <c r="A55" s="728"/>
      <c r="AK55" s="750" t="s">
        <v>314</v>
      </c>
      <c r="AL55" s="762"/>
      <c r="AM55" s="768">
        <v>436721</v>
      </c>
      <c r="AN55" s="781">
        <v>357382</v>
      </c>
      <c r="AO55" s="793">
        <v>-2.8</v>
      </c>
      <c r="AP55" s="804">
        <v>277467</v>
      </c>
      <c r="AQ55" s="817">
        <v>-7.8</v>
      </c>
      <c r="AR55" s="827">
        <v>5</v>
      </c>
    </row>
    <row r="56" spans="1:44">
      <c r="A56" s="728"/>
      <c r="AK56" s="752"/>
      <c r="AL56" s="764" t="s">
        <v>273</v>
      </c>
      <c r="AM56" s="769">
        <v>215764</v>
      </c>
      <c r="AN56" s="782">
        <v>176566</v>
      </c>
      <c r="AO56" s="794">
        <v>-22.6</v>
      </c>
      <c r="AP56" s="805">
        <v>128378</v>
      </c>
      <c r="AQ56" s="818">
        <v>-16.8</v>
      </c>
      <c r="AR56" s="828">
        <v>-5.8</v>
      </c>
    </row>
    <row r="57" spans="1:44">
      <c r="A57" s="728"/>
      <c r="AK57" s="750" t="s">
        <v>137</v>
      </c>
      <c r="AL57" s="762"/>
      <c r="AM57" s="768">
        <v>480376</v>
      </c>
      <c r="AN57" s="781">
        <v>396023</v>
      </c>
      <c r="AO57" s="793">
        <v>10.8</v>
      </c>
      <c r="AP57" s="804">
        <v>282256</v>
      </c>
      <c r="AQ57" s="817">
        <v>1.7</v>
      </c>
      <c r="AR57" s="827">
        <v>9.1</v>
      </c>
    </row>
    <row r="58" spans="1:44">
      <c r="A58" s="728"/>
      <c r="AK58" s="752"/>
      <c r="AL58" s="764" t="s">
        <v>273</v>
      </c>
      <c r="AM58" s="769">
        <v>299621</v>
      </c>
      <c r="AN58" s="782">
        <v>247008</v>
      </c>
      <c r="AO58" s="794">
        <v>39.9</v>
      </c>
      <c r="AP58" s="805">
        <v>145453</v>
      </c>
      <c r="AQ58" s="818">
        <v>13.3</v>
      </c>
      <c r="AR58" s="828">
        <v>26.6</v>
      </c>
    </row>
    <row r="59" spans="1:44">
      <c r="A59" s="728"/>
      <c r="AK59" s="750" t="s">
        <v>516</v>
      </c>
      <c r="AL59" s="762"/>
      <c r="AM59" s="768">
        <v>272076</v>
      </c>
      <c r="AN59" s="781">
        <v>226165</v>
      </c>
      <c r="AO59" s="793">
        <v>-42.9</v>
      </c>
      <c r="AP59" s="804">
        <v>295341</v>
      </c>
      <c r="AQ59" s="817">
        <v>4.5999999999999996</v>
      </c>
      <c r="AR59" s="827">
        <v>-47.5</v>
      </c>
    </row>
    <row r="60" spans="1:44">
      <c r="A60" s="728"/>
      <c r="AK60" s="752"/>
      <c r="AL60" s="764" t="s">
        <v>273</v>
      </c>
      <c r="AM60" s="769">
        <v>130785</v>
      </c>
      <c r="AN60" s="782">
        <v>108716</v>
      </c>
      <c r="AO60" s="794">
        <v>-56</v>
      </c>
      <c r="AP60" s="805">
        <v>137402</v>
      </c>
      <c r="AQ60" s="818">
        <v>-5.5</v>
      </c>
      <c r="AR60" s="828">
        <v>-50.5</v>
      </c>
    </row>
    <row r="61" spans="1:44">
      <c r="A61" s="728"/>
      <c r="AK61" s="750" t="s">
        <v>407</v>
      </c>
      <c r="AL61" s="765"/>
      <c r="AM61" s="768">
        <v>421034</v>
      </c>
      <c r="AN61" s="781">
        <v>341497</v>
      </c>
      <c r="AO61" s="793">
        <v>-18</v>
      </c>
      <c r="AP61" s="804">
        <v>284895</v>
      </c>
      <c r="AQ61" s="819">
        <v>1.9</v>
      </c>
      <c r="AR61" s="827">
        <v>-19.899999999999999</v>
      </c>
    </row>
    <row r="62" spans="1:44">
      <c r="A62" s="728"/>
      <c r="AK62" s="752"/>
      <c r="AL62" s="764" t="s">
        <v>273</v>
      </c>
      <c r="AM62" s="769">
        <v>238407</v>
      </c>
      <c r="AN62" s="782">
        <v>193247</v>
      </c>
      <c r="AO62" s="794">
        <v>-13.3</v>
      </c>
      <c r="AP62" s="805">
        <v>137042</v>
      </c>
      <c r="AQ62" s="818">
        <v>4.3</v>
      </c>
      <c r="AR62" s="828">
        <v>-17.600000000000001</v>
      </c>
    </row>
    <row r="63" spans="1:44">
      <c r="A63" s="728"/>
    </row>
    <row r="64" spans="1:44">
      <c r="A64" s="728"/>
    </row>
    <row r="65" spans="1:46">
      <c r="A65" s="728"/>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idden="1"/>
    <row r="71" spans="1:46" hidden="1"/>
    <row r="72" spans="1:46" hidden="1"/>
    <row r="73" spans="1:46" hidden="1"/>
  </sheetData>
  <sheetProtection algorithmName="SHA-512" hashValue="iIbkfZYP8vWh+1cFN+bv5thd89QJY+XwtCGrzRD/b4/L1cGBlBrbyJZSz4n8RMGy4UPpOOfjQqtZnX199oXU7w==" saltValue="bHONGr8PO92qguYbVWb8H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42"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x8yDXMSdEOzaV7sKa74xuHLiowULLIV1yBQ38wq97wBW+AkEkhW1Dkjp06bvDYv7jHw10sp2mEfQmjNK9/s21g==" saltValue="NuznC9E3VbaHTEI6M6ZRlA=="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election activeCell="AG87" sqref="AG87"/>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U26jsfQmCkdDobiiWGV86+v6aiQSH49tcemKUskf5PMUOmFaGY4bRskTyqfous7qhYfciCoyqluUvhzaASWsog==" saltValue="fLUD/DM30KnG4Cq7qT0Mf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3</v>
      </c>
    </row>
    <row r="46" spans="2:10" ht="29.25" customHeight="1">
      <c r="B46" s="836" t="s">
        <v>9</v>
      </c>
      <c r="C46" s="840"/>
      <c r="D46" s="840"/>
      <c r="E46" s="844" t="s">
        <v>18</v>
      </c>
      <c r="F46" s="848" t="s">
        <v>2</v>
      </c>
      <c r="G46" s="852" t="s">
        <v>518</v>
      </c>
      <c r="H46" s="852" t="s">
        <v>519</v>
      </c>
      <c r="I46" s="852" t="s">
        <v>520</v>
      </c>
      <c r="J46" s="857" t="s">
        <v>250</v>
      </c>
    </row>
    <row r="47" spans="2:10" ht="57.75" customHeight="1">
      <c r="B47" s="837"/>
      <c r="C47" s="841" t="s">
        <v>4</v>
      </c>
      <c r="D47" s="841"/>
      <c r="E47" s="845"/>
      <c r="F47" s="849">
        <v>50.61</v>
      </c>
      <c r="G47" s="853">
        <v>52.81</v>
      </c>
      <c r="H47" s="853">
        <v>49.57</v>
      </c>
      <c r="I47" s="853">
        <v>59.07</v>
      </c>
      <c r="J47" s="858">
        <v>64.66</v>
      </c>
    </row>
    <row r="48" spans="2:10" ht="57.75" customHeight="1">
      <c r="B48" s="838"/>
      <c r="C48" s="842" t="s">
        <v>5</v>
      </c>
      <c r="D48" s="842"/>
      <c r="E48" s="846"/>
      <c r="F48" s="850">
        <v>8.1</v>
      </c>
      <c r="G48" s="854">
        <v>1.64</v>
      </c>
      <c r="H48" s="854">
        <v>13.5</v>
      </c>
      <c r="I48" s="854">
        <v>6.13</v>
      </c>
      <c r="J48" s="859">
        <v>4.47</v>
      </c>
    </row>
    <row r="49" spans="2:10" ht="57.75" customHeight="1">
      <c r="B49" s="839"/>
      <c r="C49" s="843" t="s">
        <v>17</v>
      </c>
      <c r="D49" s="843"/>
      <c r="E49" s="847"/>
      <c r="F49" s="851" t="s">
        <v>521</v>
      </c>
      <c r="G49" s="855" t="s">
        <v>412</v>
      </c>
      <c r="H49" s="855">
        <v>14.41</v>
      </c>
      <c r="I49" s="855" t="s">
        <v>522</v>
      </c>
      <c r="J49" s="860">
        <v>1.28</v>
      </c>
    </row>
    <row r="50" spans="2:10"/>
  </sheetData>
  <sheetProtection algorithmName="SHA-512" hashValue="eb49ljdxzGM0ESVWyXeP12oksFyEFfRWKUBQFhmvFSpK6D5JnYPzpxcIxMgmMt+fXBeFK0V4+N2j1MiqsRaOMA==" saltValue="sLlWcPFeLih5iVflpkMXZ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election activeCell="J35" sqref="J35"/>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3</v>
      </c>
      <c r="K32" s="861"/>
      <c r="L32" s="861"/>
      <c r="M32" s="861"/>
      <c r="N32" s="861"/>
      <c r="O32" s="861"/>
      <c r="P32" s="861"/>
    </row>
    <row r="33" spans="1:16" ht="39" customHeight="1">
      <c r="A33" s="861"/>
      <c r="B33" s="862" t="s">
        <v>14</v>
      </c>
      <c r="C33" s="868"/>
      <c r="D33" s="868"/>
      <c r="E33" s="873" t="s">
        <v>18</v>
      </c>
      <c r="F33" s="877" t="s">
        <v>2</v>
      </c>
      <c r="G33" s="880" t="s">
        <v>518</v>
      </c>
      <c r="H33" s="880" t="s">
        <v>519</v>
      </c>
      <c r="I33" s="880" t="s">
        <v>520</v>
      </c>
      <c r="J33" s="883" t="s">
        <v>250</v>
      </c>
      <c r="K33" s="861"/>
      <c r="L33" s="861"/>
      <c r="M33" s="861"/>
      <c r="N33" s="861"/>
      <c r="O33" s="861"/>
      <c r="P33" s="861"/>
    </row>
    <row r="34" spans="1:16" ht="39" customHeight="1">
      <c r="A34" s="861"/>
      <c r="B34" s="863"/>
      <c r="C34" s="869" t="s">
        <v>256</v>
      </c>
      <c r="D34" s="869"/>
      <c r="E34" s="874"/>
      <c r="F34" s="878">
        <v>8.09</v>
      </c>
      <c r="G34" s="881">
        <v>1.63</v>
      </c>
      <c r="H34" s="881">
        <v>13.49</v>
      </c>
      <c r="I34" s="881">
        <v>6.12</v>
      </c>
      <c r="J34" s="884">
        <v>4.47</v>
      </c>
      <c r="K34" s="861"/>
      <c r="L34" s="861"/>
      <c r="M34" s="861"/>
      <c r="N34" s="861"/>
      <c r="O34" s="861"/>
      <c r="P34" s="861"/>
    </row>
    <row r="35" spans="1:16" ht="39" customHeight="1">
      <c r="A35" s="861"/>
      <c r="B35" s="864"/>
      <c r="C35" s="870" t="s">
        <v>324</v>
      </c>
      <c r="D35" s="870"/>
      <c r="E35" s="875"/>
      <c r="F35" s="879">
        <v>0</v>
      </c>
      <c r="G35" s="882">
        <v>0</v>
      </c>
      <c r="H35" s="882">
        <v>0</v>
      </c>
      <c r="I35" s="882">
        <v>0</v>
      </c>
      <c r="J35" s="885">
        <v>0.12</v>
      </c>
      <c r="K35" s="861"/>
      <c r="L35" s="861"/>
      <c r="M35" s="861"/>
      <c r="N35" s="861"/>
      <c r="O35" s="861"/>
      <c r="P35" s="861"/>
    </row>
    <row r="36" spans="1:16" ht="39" customHeight="1">
      <c r="A36" s="861"/>
      <c r="B36" s="864"/>
      <c r="C36" s="870" t="s">
        <v>460</v>
      </c>
      <c r="D36" s="870"/>
      <c r="E36" s="875"/>
      <c r="F36" s="879">
        <v>0</v>
      </c>
      <c r="G36" s="882">
        <v>0</v>
      </c>
      <c r="H36" s="882">
        <v>0</v>
      </c>
      <c r="I36" s="882">
        <v>0</v>
      </c>
      <c r="J36" s="885">
        <v>5.e-002</v>
      </c>
      <c r="K36" s="861"/>
      <c r="L36" s="861"/>
      <c r="M36" s="861"/>
      <c r="N36" s="861"/>
      <c r="O36" s="861"/>
      <c r="P36" s="861"/>
    </row>
    <row r="37" spans="1:16" ht="39" customHeight="1">
      <c r="A37" s="861"/>
      <c r="B37" s="864"/>
      <c r="C37" s="870" t="s">
        <v>276</v>
      </c>
      <c r="D37" s="870"/>
      <c r="E37" s="875"/>
      <c r="F37" s="879">
        <v>2.e-002</v>
      </c>
      <c r="G37" s="882">
        <v>7.0000000000000007e-002</v>
      </c>
      <c r="H37" s="882">
        <v>9.e-002</v>
      </c>
      <c r="I37" s="882">
        <v>5.e-002</v>
      </c>
      <c r="J37" s="885">
        <v>3.e-002</v>
      </c>
      <c r="K37" s="861"/>
      <c r="L37" s="861"/>
      <c r="M37" s="861"/>
      <c r="N37" s="861"/>
      <c r="O37" s="861"/>
      <c r="P37" s="861"/>
    </row>
    <row r="38" spans="1:16" ht="39" customHeight="1">
      <c r="A38" s="861"/>
      <c r="B38" s="864"/>
      <c r="C38" s="870" t="s">
        <v>452</v>
      </c>
      <c r="D38" s="870"/>
      <c r="E38" s="875"/>
      <c r="F38" s="879">
        <v>0</v>
      </c>
      <c r="G38" s="882">
        <v>0</v>
      </c>
      <c r="H38" s="882">
        <v>0</v>
      </c>
      <c r="I38" s="882">
        <v>0</v>
      </c>
      <c r="J38" s="885">
        <v>0</v>
      </c>
      <c r="K38" s="861"/>
      <c r="L38" s="861"/>
      <c r="M38" s="861"/>
      <c r="N38" s="861"/>
      <c r="O38" s="861"/>
      <c r="P38" s="861"/>
    </row>
    <row r="39" spans="1:16" ht="39" customHeight="1">
      <c r="A39" s="861"/>
      <c r="B39" s="864"/>
      <c r="C39" s="870"/>
      <c r="D39" s="870"/>
      <c r="E39" s="875"/>
      <c r="F39" s="879"/>
      <c r="G39" s="882"/>
      <c r="H39" s="882"/>
      <c r="I39" s="882"/>
      <c r="J39" s="885"/>
      <c r="K39" s="861"/>
      <c r="L39" s="861"/>
      <c r="M39" s="861"/>
      <c r="N39" s="861"/>
      <c r="O39" s="861"/>
      <c r="P39" s="861"/>
    </row>
    <row r="40" spans="1:16" ht="39" customHeight="1">
      <c r="A40" s="861"/>
      <c r="B40" s="864"/>
      <c r="C40" s="870"/>
      <c r="D40" s="870"/>
      <c r="E40" s="875"/>
      <c r="F40" s="879"/>
      <c r="G40" s="882"/>
      <c r="H40" s="882"/>
      <c r="I40" s="882"/>
      <c r="J40" s="885"/>
      <c r="K40" s="861"/>
      <c r="L40" s="861"/>
      <c r="M40" s="861"/>
      <c r="N40" s="861"/>
      <c r="O40" s="861"/>
      <c r="P40" s="861"/>
    </row>
    <row r="41" spans="1:16" ht="39" customHeight="1">
      <c r="A41" s="861"/>
      <c r="B41" s="864"/>
      <c r="C41" s="870"/>
      <c r="D41" s="870"/>
      <c r="E41" s="875"/>
      <c r="F41" s="879"/>
      <c r="G41" s="882"/>
      <c r="H41" s="882"/>
      <c r="I41" s="882"/>
      <c r="J41" s="885"/>
      <c r="K41" s="861"/>
      <c r="L41" s="861"/>
      <c r="M41" s="861"/>
      <c r="N41" s="861"/>
      <c r="O41" s="861"/>
      <c r="P41" s="861"/>
    </row>
    <row r="42" spans="1:16" ht="39" customHeight="1">
      <c r="A42" s="861"/>
      <c r="B42" s="865"/>
      <c r="C42" s="870" t="s">
        <v>523</v>
      </c>
      <c r="D42" s="870"/>
      <c r="E42" s="875"/>
      <c r="F42" s="879" t="s">
        <v>198</v>
      </c>
      <c r="G42" s="882" t="s">
        <v>198</v>
      </c>
      <c r="H42" s="882" t="s">
        <v>198</v>
      </c>
      <c r="I42" s="882" t="s">
        <v>198</v>
      </c>
      <c r="J42" s="885" t="s">
        <v>198</v>
      </c>
      <c r="K42" s="861"/>
      <c r="L42" s="861"/>
      <c r="M42" s="861"/>
      <c r="N42" s="861"/>
      <c r="O42" s="861"/>
      <c r="P42" s="861"/>
    </row>
    <row r="43" spans="1:16" ht="39" customHeight="1">
      <c r="A43" s="861"/>
      <c r="B43" s="866"/>
      <c r="C43" s="871" t="s">
        <v>482</v>
      </c>
      <c r="D43" s="871"/>
      <c r="E43" s="876"/>
      <c r="F43" s="851" t="s">
        <v>198</v>
      </c>
      <c r="G43" s="855" t="s">
        <v>198</v>
      </c>
      <c r="H43" s="855" t="s">
        <v>198</v>
      </c>
      <c r="I43" s="855" t="s">
        <v>198</v>
      </c>
      <c r="J43" s="860" t="s">
        <v>198</v>
      </c>
      <c r="K43" s="861"/>
      <c r="L43" s="861"/>
      <c r="M43" s="861"/>
      <c r="N43" s="861"/>
      <c r="O43" s="861"/>
      <c r="P43" s="861"/>
    </row>
    <row r="44" spans="1:16" ht="39" customHeight="1">
      <c r="A44" s="861"/>
      <c r="B44" s="867"/>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C0i9egztx57eY6YcxvqtjwVbqlxYLRsWLq/oc1cZ2UxvLyoYlUPoQKP0BaxMzqBBoVR2aeS/KaLZyc+WpRN7jA==" saltValue="GczhBSVaHm9xsAjycdkyL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21</v>
      </c>
      <c r="P43" s="734"/>
      <c r="Q43" s="734"/>
      <c r="R43" s="734"/>
      <c r="S43" s="734"/>
      <c r="T43" s="734"/>
      <c r="U43" s="734"/>
    </row>
    <row r="44" spans="1:21" ht="30.75" customHeight="1">
      <c r="A44" s="734"/>
      <c r="B44" s="886" t="s">
        <v>25</v>
      </c>
      <c r="C44" s="900"/>
      <c r="D44" s="900"/>
      <c r="E44" s="919"/>
      <c r="F44" s="919"/>
      <c r="G44" s="919"/>
      <c r="H44" s="919"/>
      <c r="I44" s="919"/>
      <c r="J44" s="928" t="s">
        <v>18</v>
      </c>
      <c r="K44" s="936" t="s">
        <v>2</v>
      </c>
      <c r="L44" s="945" t="s">
        <v>518</v>
      </c>
      <c r="M44" s="945" t="s">
        <v>519</v>
      </c>
      <c r="N44" s="945" t="s">
        <v>520</v>
      </c>
      <c r="O44" s="954" t="s">
        <v>250</v>
      </c>
      <c r="P44" s="734"/>
      <c r="Q44" s="734"/>
      <c r="R44" s="734"/>
      <c r="S44" s="734"/>
      <c r="T44" s="734"/>
      <c r="U44" s="734"/>
    </row>
    <row r="45" spans="1:21" ht="30.75" customHeight="1">
      <c r="A45" s="734"/>
      <c r="B45" s="887" t="s">
        <v>27</v>
      </c>
      <c r="C45" s="901"/>
      <c r="D45" s="911"/>
      <c r="E45" s="920" t="s">
        <v>24</v>
      </c>
      <c r="F45" s="920"/>
      <c r="G45" s="920"/>
      <c r="H45" s="920"/>
      <c r="I45" s="920"/>
      <c r="J45" s="929"/>
      <c r="K45" s="937">
        <v>146</v>
      </c>
      <c r="L45" s="946">
        <v>151</v>
      </c>
      <c r="M45" s="946">
        <v>163</v>
      </c>
      <c r="N45" s="946">
        <v>264</v>
      </c>
      <c r="O45" s="955">
        <v>234</v>
      </c>
      <c r="P45" s="734"/>
      <c r="Q45" s="734"/>
      <c r="R45" s="734"/>
      <c r="S45" s="734"/>
      <c r="T45" s="734"/>
      <c r="U45" s="734"/>
    </row>
    <row r="46" spans="1:21" ht="30.75" customHeight="1">
      <c r="A46" s="734"/>
      <c r="B46" s="888"/>
      <c r="C46" s="902"/>
      <c r="D46" s="912"/>
      <c r="E46" s="921" t="s">
        <v>30</v>
      </c>
      <c r="F46" s="921"/>
      <c r="G46" s="921"/>
      <c r="H46" s="921"/>
      <c r="I46" s="921"/>
      <c r="J46" s="930"/>
      <c r="K46" s="938" t="s">
        <v>198</v>
      </c>
      <c r="L46" s="947" t="s">
        <v>198</v>
      </c>
      <c r="M46" s="947" t="s">
        <v>198</v>
      </c>
      <c r="N46" s="947" t="s">
        <v>198</v>
      </c>
      <c r="O46" s="956" t="s">
        <v>198</v>
      </c>
      <c r="P46" s="734"/>
      <c r="Q46" s="734"/>
      <c r="R46" s="734"/>
      <c r="S46" s="734"/>
      <c r="T46" s="734"/>
      <c r="U46" s="734"/>
    </row>
    <row r="47" spans="1:21" ht="30.75" customHeight="1">
      <c r="A47" s="734"/>
      <c r="B47" s="888"/>
      <c r="C47" s="902"/>
      <c r="D47" s="912"/>
      <c r="E47" s="921" t="s">
        <v>33</v>
      </c>
      <c r="F47" s="921"/>
      <c r="G47" s="921"/>
      <c r="H47" s="921"/>
      <c r="I47" s="921"/>
      <c r="J47" s="930"/>
      <c r="K47" s="938" t="s">
        <v>198</v>
      </c>
      <c r="L47" s="947" t="s">
        <v>198</v>
      </c>
      <c r="M47" s="947" t="s">
        <v>198</v>
      </c>
      <c r="N47" s="947" t="s">
        <v>198</v>
      </c>
      <c r="O47" s="956" t="s">
        <v>198</v>
      </c>
      <c r="P47" s="734"/>
      <c r="Q47" s="734"/>
      <c r="R47" s="734"/>
      <c r="S47" s="734"/>
      <c r="T47" s="734"/>
      <c r="U47" s="734"/>
    </row>
    <row r="48" spans="1:21" ht="30.75" customHeight="1">
      <c r="A48" s="734"/>
      <c r="B48" s="888"/>
      <c r="C48" s="902"/>
      <c r="D48" s="912"/>
      <c r="E48" s="921" t="s">
        <v>39</v>
      </c>
      <c r="F48" s="921"/>
      <c r="G48" s="921"/>
      <c r="H48" s="921"/>
      <c r="I48" s="921"/>
      <c r="J48" s="930"/>
      <c r="K48" s="938" t="s">
        <v>198</v>
      </c>
      <c r="L48" s="947" t="s">
        <v>198</v>
      </c>
      <c r="M48" s="947" t="s">
        <v>198</v>
      </c>
      <c r="N48" s="947">
        <v>1</v>
      </c>
      <c r="O48" s="956">
        <v>1</v>
      </c>
      <c r="P48" s="734"/>
      <c r="Q48" s="734"/>
      <c r="R48" s="734"/>
      <c r="S48" s="734"/>
      <c r="T48" s="734"/>
      <c r="U48" s="734"/>
    </row>
    <row r="49" spans="1:21" ht="30.75" customHeight="1">
      <c r="A49" s="734"/>
      <c r="B49" s="888"/>
      <c r="C49" s="902"/>
      <c r="D49" s="912"/>
      <c r="E49" s="921" t="s">
        <v>0</v>
      </c>
      <c r="F49" s="921"/>
      <c r="G49" s="921"/>
      <c r="H49" s="921"/>
      <c r="I49" s="921"/>
      <c r="J49" s="930"/>
      <c r="K49" s="938">
        <v>17</v>
      </c>
      <c r="L49" s="947">
        <v>12</v>
      </c>
      <c r="M49" s="947">
        <v>2</v>
      </c>
      <c r="N49" s="947">
        <v>2</v>
      </c>
      <c r="O49" s="956" t="s">
        <v>198</v>
      </c>
      <c r="P49" s="734"/>
      <c r="Q49" s="734"/>
      <c r="R49" s="734"/>
      <c r="S49" s="734"/>
      <c r="T49" s="734"/>
      <c r="U49" s="734"/>
    </row>
    <row r="50" spans="1:21" ht="30.75" customHeight="1">
      <c r="A50" s="734"/>
      <c r="B50" s="888"/>
      <c r="C50" s="902"/>
      <c r="D50" s="912"/>
      <c r="E50" s="921" t="s">
        <v>41</v>
      </c>
      <c r="F50" s="921"/>
      <c r="G50" s="921"/>
      <c r="H50" s="921"/>
      <c r="I50" s="921"/>
      <c r="J50" s="930"/>
      <c r="K50" s="938" t="s">
        <v>198</v>
      </c>
      <c r="L50" s="947" t="s">
        <v>198</v>
      </c>
      <c r="M50" s="947" t="s">
        <v>198</v>
      </c>
      <c r="N50" s="947" t="s">
        <v>198</v>
      </c>
      <c r="O50" s="956" t="s">
        <v>198</v>
      </c>
      <c r="P50" s="734"/>
      <c r="Q50" s="734"/>
      <c r="R50" s="734"/>
      <c r="S50" s="734"/>
      <c r="T50" s="734"/>
      <c r="U50" s="734"/>
    </row>
    <row r="51" spans="1:21" ht="30.75" customHeight="1">
      <c r="A51" s="734"/>
      <c r="B51" s="889"/>
      <c r="C51" s="903"/>
      <c r="D51" s="913"/>
      <c r="E51" s="921" t="s">
        <v>46</v>
      </c>
      <c r="F51" s="921"/>
      <c r="G51" s="921"/>
      <c r="H51" s="921"/>
      <c r="I51" s="921"/>
      <c r="J51" s="930"/>
      <c r="K51" s="938" t="s">
        <v>198</v>
      </c>
      <c r="L51" s="947" t="s">
        <v>198</v>
      </c>
      <c r="M51" s="947" t="s">
        <v>198</v>
      </c>
      <c r="N51" s="947" t="s">
        <v>198</v>
      </c>
      <c r="O51" s="956" t="s">
        <v>198</v>
      </c>
      <c r="P51" s="734"/>
      <c r="Q51" s="734"/>
      <c r="R51" s="734"/>
      <c r="S51" s="734"/>
      <c r="T51" s="734"/>
      <c r="U51" s="734"/>
    </row>
    <row r="52" spans="1:21" ht="30.75" customHeight="1">
      <c r="A52" s="734"/>
      <c r="B52" s="890" t="s">
        <v>48</v>
      </c>
      <c r="C52" s="904"/>
      <c r="D52" s="913"/>
      <c r="E52" s="921" t="s">
        <v>49</v>
      </c>
      <c r="F52" s="921"/>
      <c r="G52" s="921"/>
      <c r="H52" s="921"/>
      <c r="I52" s="921"/>
      <c r="J52" s="930"/>
      <c r="K52" s="938">
        <v>207</v>
      </c>
      <c r="L52" s="947">
        <v>204</v>
      </c>
      <c r="M52" s="947">
        <v>208</v>
      </c>
      <c r="N52" s="947">
        <v>276</v>
      </c>
      <c r="O52" s="956">
        <v>247</v>
      </c>
      <c r="P52" s="734"/>
      <c r="Q52" s="734"/>
      <c r="R52" s="734"/>
      <c r="S52" s="734"/>
      <c r="T52" s="734"/>
      <c r="U52" s="734"/>
    </row>
    <row r="53" spans="1:21" ht="30.75" customHeight="1">
      <c r="A53" s="734"/>
      <c r="B53" s="891" t="s">
        <v>50</v>
      </c>
      <c r="C53" s="905"/>
      <c r="D53" s="914"/>
      <c r="E53" s="922" t="s">
        <v>53</v>
      </c>
      <c r="F53" s="922"/>
      <c r="G53" s="922"/>
      <c r="H53" s="922"/>
      <c r="I53" s="922"/>
      <c r="J53" s="931"/>
      <c r="K53" s="939">
        <v>-44</v>
      </c>
      <c r="L53" s="948">
        <v>-41</v>
      </c>
      <c r="M53" s="948">
        <v>-43</v>
      </c>
      <c r="N53" s="948">
        <v>-9</v>
      </c>
      <c r="O53" s="957">
        <v>-12</v>
      </c>
      <c r="P53" s="734"/>
      <c r="Q53" s="734"/>
      <c r="R53" s="734"/>
      <c r="S53" s="734"/>
      <c r="T53" s="734"/>
      <c r="U53" s="734"/>
    </row>
    <row r="54" spans="1:21" ht="24" customHeight="1">
      <c r="A54" s="734"/>
      <c r="B54" s="892"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6</v>
      </c>
      <c r="C56" s="906"/>
      <c r="D56" s="906"/>
      <c r="E56" s="906"/>
      <c r="F56" s="906"/>
      <c r="G56" s="906"/>
      <c r="H56" s="906"/>
      <c r="I56" s="906"/>
      <c r="J56" s="906"/>
      <c r="K56" s="940"/>
      <c r="L56" s="940"/>
      <c r="M56" s="940"/>
      <c r="N56" s="940"/>
      <c r="O56" s="958" t="s">
        <v>26</v>
      </c>
      <c r="P56" s="734"/>
      <c r="Q56" s="734"/>
      <c r="R56" s="734"/>
      <c r="S56" s="734"/>
      <c r="T56" s="734"/>
      <c r="U56" s="734"/>
    </row>
    <row r="57" spans="1:21" ht="31.5" customHeight="1">
      <c r="A57" s="734"/>
      <c r="B57" s="894"/>
      <c r="C57" s="907"/>
      <c r="D57" s="907"/>
      <c r="E57" s="923"/>
      <c r="F57" s="923"/>
      <c r="G57" s="923"/>
      <c r="H57" s="923"/>
      <c r="I57" s="923"/>
      <c r="J57" s="932" t="s">
        <v>18</v>
      </c>
      <c r="K57" s="941" t="s">
        <v>2</v>
      </c>
      <c r="L57" s="949" t="s">
        <v>518</v>
      </c>
      <c r="M57" s="949" t="s">
        <v>519</v>
      </c>
      <c r="N57" s="949" t="s">
        <v>520</v>
      </c>
      <c r="O57" s="959" t="s">
        <v>250</v>
      </c>
      <c r="P57" s="734"/>
      <c r="Q57" s="734"/>
      <c r="R57" s="734"/>
      <c r="S57" s="734"/>
      <c r="T57" s="734"/>
      <c r="U57" s="734"/>
    </row>
    <row r="58" spans="1:21" ht="31.5" customHeight="1">
      <c r="B58" s="895" t="s">
        <v>63</v>
      </c>
      <c r="C58" s="908"/>
      <c r="D58" s="915" t="s">
        <v>66</v>
      </c>
      <c r="E58" s="924"/>
      <c r="F58" s="924"/>
      <c r="G58" s="924"/>
      <c r="H58" s="924"/>
      <c r="I58" s="924"/>
      <c r="J58" s="933"/>
      <c r="K58" s="942"/>
      <c r="L58" s="950"/>
      <c r="M58" s="950"/>
      <c r="N58" s="950"/>
      <c r="O58" s="960"/>
    </row>
    <row r="59" spans="1:21" ht="31.5" customHeight="1">
      <c r="B59" s="896"/>
      <c r="C59" s="909"/>
      <c r="D59" s="916" t="s">
        <v>13</v>
      </c>
      <c r="E59" s="925"/>
      <c r="F59" s="925"/>
      <c r="G59" s="925"/>
      <c r="H59" s="925"/>
      <c r="I59" s="925"/>
      <c r="J59" s="934"/>
      <c r="K59" s="943"/>
      <c r="L59" s="951"/>
      <c r="M59" s="951"/>
      <c r="N59" s="951"/>
      <c r="O59" s="961"/>
    </row>
    <row r="60" spans="1:21" ht="31.5" customHeight="1">
      <c r="B60" s="897"/>
      <c r="C60" s="910"/>
      <c r="D60" s="917" t="s">
        <v>68</v>
      </c>
      <c r="E60" s="926"/>
      <c r="F60" s="926"/>
      <c r="G60" s="926"/>
      <c r="H60" s="926"/>
      <c r="I60" s="926"/>
      <c r="J60" s="935"/>
      <c r="K60" s="944"/>
      <c r="L60" s="952"/>
      <c r="M60" s="952"/>
      <c r="N60" s="952"/>
      <c r="O60" s="962"/>
    </row>
    <row r="61" spans="1:21" ht="24" customHeight="1">
      <c r="B61" s="898"/>
      <c r="C61" s="898"/>
      <c r="D61" s="918" t="s">
        <v>47</v>
      </c>
      <c r="E61" s="927"/>
      <c r="F61" s="927"/>
      <c r="G61" s="927"/>
      <c r="H61" s="927"/>
      <c r="I61" s="927"/>
      <c r="J61" s="927"/>
      <c r="K61" s="927"/>
      <c r="L61" s="927"/>
      <c r="M61" s="927"/>
      <c r="N61" s="927"/>
      <c r="O61" s="927"/>
    </row>
    <row r="62" spans="1:21" ht="24" customHeight="1">
      <c r="B62" s="899"/>
      <c r="C62" s="899"/>
      <c r="D62" s="918" t="s">
        <v>40</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KMPcoJp4xp9AwIg2bLNVIxZtwlqNAr6TDFMFgYHx0WfEdznu0rPRbaTevCAWDD/qDbws7X/+m8MolEbjnBQaGQ==" saltValue="jyhifGcr89s1pDCfDVJ8q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3" zoomScale="55" zoomScaleNormal="5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21</v>
      </c>
    </row>
    <row r="40" spans="2:13" ht="27.75" customHeight="1">
      <c r="B40" s="886" t="s">
        <v>25</v>
      </c>
      <c r="C40" s="900"/>
      <c r="D40" s="900"/>
      <c r="E40" s="919"/>
      <c r="F40" s="919"/>
      <c r="G40" s="919"/>
      <c r="H40" s="928" t="s">
        <v>18</v>
      </c>
      <c r="I40" s="936" t="s">
        <v>2</v>
      </c>
      <c r="J40" s="945" t="s">
        <v>518</v>
      </c>
      <c r="K40" s="945" t="s">
        <v>519</v>
      </c>
      <c r="L40" s="945" t="s">
        <v>520</v>
      </c>
      <c r="M40" s="978" t="s">
        <v>250</v>
      </c>
    </row>
    <row r="41" spans="2:13" ht="27.75" customHeight="1">
      <c r="B41" s="887" t="s">
        <v>35</v>
      </c>
      <c r="C41" s="901"/>
      <c r="D41" s="911"/>
      <c r="E41" s="967" t="s">
        <v>55</v>
      </c>
      <c r="F41" s="967"/>
      <c r="G41" s="967"/>
      <c r="H41" s="973"/>
      <c r="I41" s="937">
        <v>2295</v>
      </c>
      <c r="J41" s="946">
        <v>2369</v>
      </c>
      <c r="K41" s="946">
        <v>2450</v>
      </c>
      <c r="L41" s="946">
        <v>2429</v>
      </c>
      <c r="M41" s="955">
        <v>2391</v>
      </c>
    </row>
    <row r="42" spans="2:13" ht="27.75" customHeight="1">
      <c r="B42" s="888"/>
      <c r="C42" s="902"/>
      <c r="D42" s="912"/>
      <c r="E42" s="968" t="s">
        <v>74</v>
      </c>
      <c r="F42" s="968"/>
      <c r="G42" s="968"/>
      <c r="H42" s="974"/>
      <c r="I42" s="938">
        <v>17</v>
      </c>
      <c r="J42" s="947">
        <v>7</v>
      </c>
      <c r="K42" s="947">
        <v>7</v>
      </c>
      <c r="L42" s="947">
        <v>2</v>
      </c>
      <c r="M42" s="956">
        <v>12</v>
      </c>
    </row>
    <row r="43" spans="2:13" ht="27.75" customHeight="1">
      <c r="B43" s="888"/>
      <c r="C43" s="902"/>
      <c r="D43" s="912"/>
      <c r="E43" s="968" t="s">
        <v>75</v>
      </c>
      <c r="F43" s="968"/>
      <c r="G43" s="968"/>
      <c r="H43" s="974"/>
      <c r="I43" s="938" t="s">
        <v>198</v>
      </c>
      <c r="J43" s="947" t="s">
        <v>198</v>
      </c>
      <c r="K43" s="947" t="s">
        <v>198</v>
      </c>
      <c r="L43" s="947" t="s">
        <v>198</v>
      </c>
      <c r="M43" s="956">
        <v>31</v>
      </c>
    </row>
    <row r="44" spans="2:13" ht="27.75" customHeight="1">
      <c r="B44" s="888"/>
      <c r="C44" s="902"/>
      <c r="D44" s="912"/>
      <c r="E44" s="968" t="s">
        <v>77</v>
      </c>
      <c r="F44" s="968"/>
      <c r="G44" s="968"/>
      <c r="H44" s="974"/>
      <c r="I44" s="938">
        <v>17</v>
      </c>
      <c r="J44" s="947">
        <v>4</v>
      </c>
      <c r="K44" s="947">
        <v>2</v>
      </c>
      <c r="L44" s="947" t="s">
        <v>198</v>
      </c>
      <c r="M44" s="956" t="s">
        <v>198</v>
      </c>
    </row>
    <row r="45" spans="2:13" ht="27.75" customHeight="1">
      <c r="B45" s="888"/>
      <c r="C45" s="902"/>
      <c r="D45" s="912"/>
      <c r="E45" s="968" t="s">
        <v>79</v>
      </c>
      <c r="F45" s="968"/>
      <c r="G45" s="968"/>
      <c r="H45" s="974"/>
      <c r="I45" s="938">
        <v>339</v>
      </c>
      <c r="J45" s="947">
        <v>342</v>
      </c>
      <c r="K45" s="947">
        <v>359</v>
      </c>
      <c r="L45" s="947">
        <v>375</v>
      </c>
      <c r="M45" s="956">
        <v>330</v>
      </c>
    </row>
    <row r="46" spans="2:13" ht="27.75" customHeight="1">
      <c r="B46" s="888"/>
      <c r="C46" s="902"/>
      <c r="D46" s="913"/>
      <c r="E46" s="968" t="s">
        <v>78</v>
      </c>
      <c r="F46" s="968"/>
      <c r="G46" s="968"/>
      <c r="H46" s="974"/>
      <c r="I46" s="938" t="s">
        <v>198</v>
      </c>
      <c r="J46" s="947" t="s">
        <v>198</v>
      </c>
      <c r="K46" s="947" t="s">
        <v>198</v>
      </c>
      <c r="L46" s="947" t="s">
        <v>198</v>
      </c>
      <c r="M46" s="956" t="s">
        <v>198</v>
      </c>
    </row>
    <row r="47" spans="2:13" ht="27.75" customHeight="1">
      <c r="B47" s="888"/>
      <c r="C47" s="902"/>
      <c r="D47" s="965"/>
      <c r="E47" s="969" t="s">
        <v>81</v>
      </c>
      <c r="F47" s="972"/>
      <c r="G47" s="972"/>
      <c r="H47" s="975"/>
      <c r="I47" s="938" t="s">
        <v>198</v>
      </c>
      <c r="J47" s="947" t="s">
        <v>198</v>
      </c>
      <c r="K47" s="947" t="s">
        <v>198</v>
      </c>
      <c r="L47" s="947" t="s">
        <v>198</v>
      </c>
      <c r="M47" s="956" t="s">
        <v>198</v>
      </c>
    </row>
    <row r="48" spans="2:13" ht="27.75" customHeight="1">
      <c r="B48" s="888"/>
      <c r="C48" s="902"/>
      <c r="D48" s="912"/>
      <c r="E48" s="968" t="s">
        <v>85</v>
      </c>
      <c r="F48" s="968"/>
      <c r="G48" s="968"/>
      <c r="H48" s="974"/>
      <c r="I48" s="938" t="s">
        <v>198</v>
      </c>
      <c r="J48" s="947" t="s">
        <v>198</v>
      </c>
      <c r="K48" s="947" t="s">
        <v>198</v>
      </c>
      <c r="L48" s="947" t="s">
        <v>198</v>
      </c>
      <c r="M48" s="956" t="s">
        <v>198</v>
      </c>
    </row>
    <row r="49" spans="2:13" ht="27.75" customHeight="1">
      <c r="B49" s="889"/>
      <c r="C49" s="903"/>
      <c r="D49" s="912"/>
      <c r="E49" s="968" t="s">
        <v>91</v>
      </c>
      <c r="F49" s="968"/>
      <c r="G49" s="968"/>
      <c r="H49" s="974"/>
      <c r="I49" s="938" t="s">
        <v>198</v>
      </c>
      <c r="J49" s="947" t="s">
        <v>198</v>
      </c>
      <c r="K49" s="947" t="s">
        <v>198</v>
      </c>
      <c r="L49" s="947" t="s">
        <v>198</v>
      </c>
      <c r="M49" s="956" t="s">
        <v>198</v>
      </c>
    </row>
    <row r="50" spans="2:13" ht="27.75" customHeight="1">
      <c r="B50" s="963" t="s">
        <v>93</v>
      </c>
      <c r="C50" s="964"/>
      <c r="D50" s="966"/>
      <c r="E50" s="968" t="s">
        <v>95</v>
      </c>
      <c r="F50" s="968"/>
      <c r="G50" s="968"/>
      <c r="H50" s="974"/>
      <c r="I50" s="938">
        <v>3169</v>
      </c>
      <c r="J50" s="947">
        <v>3291</v>
      </c>
      <c r="K50" s="947">
        <v>3347</v>
      </c>
      <c r="L50" s="947">
        <v>3540</v>
      </c>
      <c r="M50" s="956">
        <v>3601</v>
      </c>
    </row>
    <row r="51" spans="2:13" ht="27.75" customHeight="1">
      <c r="B51" s="888"/>
      <c r="C51" s="902"/>
      <c r="D51" s="912"/>
      <c r="E51" s="968" t="s">
        <v>98</v>
      </c>
      <c r="F51" s="968"/>
      <c r="G51" s="968"/>
      <c r="H51" s="974"/>
      <c r="I51" s="938" t="s">
        <v>198</v>
      </c>
      <c r="J51" s="947" t="s">
        <v>198</v>
      </c>
      <c r="K51" s="947" t="s">
        <v>198</v>
      </c>
      <c r="L51" s="947" t="s">
        <v>198</v>
      </c>
      <c r="M51" s="956" t="s">
        <v>198</v>
      </c>
    </row>
    <row r="52" spans="2:13" ht="27.75" customHeight="1">
      <c r="B52" s="889"/>
      <c r="C52" s="903"/>
      <c r="D52" s="912"/>
      <c r="E52" s="968" t="s">
        <v>43</v>
      </c>
      <c r="F52" s="968"/>
      <c r="G52" s="968"/>
      <c r="H52" s="974"/>
      <c r="I52" s="938">
        <v>2494</v>
      </c>
      <c r="J52" s="947">
        <v>2493</v>
      </c>
      <c r="K52" s="947">
        <v>2494</v>
      </c>
      <c r="L52" s="947">
        <v>2437</v>
      </c>
      <c r="M52" s="956">
        <v>2361</v>
      </c>
    </row>
    <row r="53" spans="2:13" ht="27.75" customHeight="1">
      <c r="B53" s="891" t="s">
        <v>50</v>
      </c>
      <c r="C53" s="905"/>
      <c r="D53" s="914"/>
      <c r="E53" s="970" t="s">
        <v>100</v>
      </c>
      <c r="F53" s="970"/>
      <c r="G53" s="970"/>
      <c r="H53" s="976"/>
      <c r="I53" s="939">
        <v>-2996</v>
      </c>
      <c r="J53" s="948">
        <v>-3061</v>
      </c>
      <c r="K53" s="948">
        <v>-3023</v>
      </c>
      <c r="L53" s="948">
        <v>-3169</v>
      </c>
      <c r="M53" s="957">
        <v>-3199</v>
      </c>
    </row>
    <row r="54" spans="2:13" ht="27.75" customHeight="1">
      <c r="B54" s="892"/>
      <c r="C54" s="867"/>
      <c r="D54" s="867"/>
      <c r="E54" s="971"/>
      <c r="F54" s="971"/>
      <c r="G54" s="971"/>
      <c r="H54" s="971"/>
      <c r="I54" s="977"/>
      <c r="J54" s="977"/>
      <c r="K54" s="977"/>
      <c r="L54" s="977"/>
      <c r="M54" s="977"/>
    </row>
    <row r="55" spans="2:13"/>
  </sheetData>
  <sheetProtection algorithmName="SHA-512" hashValue="QOFae4FKxvyFpnLrjdISio7qZ5Vxl3STv14S0lGwybclORBKvZBX+sCNBX6wMZH99gHhHWSXjzijSr71jaGtAQ==" saltValue="z8w2H/vDH5257X484Bc+o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7" zoomScale="40" zoomScaleNormal="4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96</v>
      </c>
    </row>
    <row r="54" spans="2:8" ht="29.25" customHeight="1">
      <c r="B54" s="979" t="s">
        <v>9</v>
      </c>
      <c r="C54" s="985"/>
      <c r="D54" s="985"/>
      <c r="E54" s="994" t="s">
        <v>18</v>
      </c>
      <c r="F54" s="1001" t="s">
        <v>519</v>
      </c>
      <c r="G54" s="1001" t="s">
        <v>520</v>
      </c>
      <c r="H54" s="1009" t="s">
        <v>250</v>
      </c>
    </row>
    <row r="55" spans="2:8" ht="52.5" customHeight="1">
      <c r="B55" s="980"/>
      <c r="C55" s="986" t="s">
        <v>104</v>
      </c>
      <c r="D55" s="986"/>
      <c r="E55" s="995"/>
      <c r="F55" s="1002">
        <v>643</v>
      </c>
      <c r="G55" s="1002">
        <v>786</v>
      </c>
      <c r="H55" s="1010">
        <v>840</v>
      </c>
    </row>
    <row r="56" spans="2:8" ht="52.5" customHeight="1">
      <c r="B56" s="981"/>
      <c r="C56" s="987" t="s">
        <v>107</v>
      </c>
      <c r="D56" s="987"/>
      <c r="E56" s="996"/>
      <c r="F56" s="1003">
        <v>611</v>
      </c>
      <c r="G56" s="1003">
        <v>466</v>
      </c>
      <c r="H56" s="1011">
        <v>430</v>
      </c>
    </row>
    <row r="57" spans="2:8" ht="53.25" customHeight="1">
      <c r="B57" s="981"/>
      <c r="C57" s="988" t="s">
        <v>71</v>
      </c>
      <c r="D57" s="988"/>
      <c r="E57" s="997"/>
      <c r="F57" s="1004">
        <v>1709</v>
      </c>
      <c r="G57" s="1004">
        <v>1795</v>
      </c>
      <c r="H57" s="1012">
        <v>1858</v>
      </c>
    </row>
    <row r="58" spans="2:8" ht="45.75" customHeight="1">
      <c r="B58" s="982"/>
      <c r="C58" s="989" t="s">
        <v>121</v>
      </c>
      <c r="D58" s="992"/>
      <c r="E58" s="998"/>
      <c r="F58" s="1005">
        <v>839</v>
      </c>
      <c r="G58" s="1005">
        <v>840</v>
      </c>
      <c r="H58" s="1013">
        <v>841</v>
      </c>
    </row>
    <row r="59" spans="2:8" ht="45.75" customHeight="1">
      <c r="B59" s="982"/>
      <c r="C59" s="989" t="s">
        <v>535</v>
      </c>
      <c r="D59" s="992"/>
      <c r="E59" s="998"/>
      <c r="F59" s="1005">
        <v>185</v>
      </c>
      <c r="G59" s="1005">
        <v>232</v>
      </c>
      <c r="H59" s="1013">
        <v>264</v>
      </c>
    </row>
    <row r="60" spans="2:8" ht="45.75" customHeight="1">
      <c r="B60" s="982"/>
      <c r="C60" s="989" t="s">
        <v>534</v>
      </c>
      <c r="D60" s="992"/>
      <c r="E60" s="998"/>
      <c r="F60" s="1005">
        <v>248</v>
      </c>
      <c r="G60" s="1005">
        <v>248</v>
      </c>
      <c r="H60" s="1013">
        <v>248</v>
      </c>
    </row>
    <row r="61" spans="2:8" ht="45.75" customHeight="1">
      <c r="B61" s="982"/>
      <c r="C61" s="989" t="s">
        <v>536</v>
      </c>
      <c r="D61" s="992"/>
      <c r="E61" s="998"/>
      <c r="F61" s="1005">
        <v>133</v>
      </c>
      <c r="G61" s="1005">
        <v>133</v>
      </c>
      <c r="H61" s="1013">
        <v>133</v>
      </c>
    </row>
    <row r="62" spans="2:8" ht="45.75" customHeight="1">
      <c r="B62" s="983"/>
      <c r="C62" s="990" t="s">
        <v>537</v>
      </c>
      <c r="D62" s="993"/>
      <c r="E62" s="999"/>
      <c r="F62" s="1006">
        <v>85</v>
      </c>
      <c r="G62" s="1006">
        <v>85</v>
      </c>
      <c r="H62" s="1014">
        <v>85</v>
      </c>
    </row>
    <row r="63" spans="2:8" ht="52.5" customHeight="1">
      <c r="B63" s="984"/>
      <c r="C63" s="991" t="s">
        <v>112</v>
      </c>
      <c r="D63" s="991"/>
      <c r="E63" s="1000"/>
      <c r="F63" s="1007">
        <v>2963</v>
      </c>
      <c r="G63" s="1007">
        <v>3047</v>
      </c>
      <c r="H63" s="1015">
        <v>3128</v>
      </c>
    </row>
    <row r="64" spans="2:8"/>
  </sheetData>
  <sheetProtection algorithmName="SHA-512" hashValue="4iDbHOh2dc8Rbj9VFCTqP1w9V26OsJQPm5wSAupdJPewAjASQwMTIdWC+DEcZ2574PUmo0cpL6kHPD3w1k/IRA==" saltValue="CSCy0PNiUH8O3oagoVEN7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16" customWidth="1"/>
    <col min="2" max="8" width="13.375" style="1016" customWidth="1"/>
    <col min="9" max="16384" width="11.125" style="1016"/>
  </cols>
  <sheetData>
    <row r="1" spans="1:8">
      <c r="A1" s="750"/>
      <c r="B1" s="762"/>
      <c r="C1" s="766"/>
      <c r="D1" s="779"/>
      <c r="E1" s="791"/>
      <c r="F1" s="791"/>
      <c r="G1" s="791"/>
      <c r="H1" s="825"/>
    </row>
    <row r="2" spans="1:8">
      <c r="A2" s="751"/>
      <c r="B2" s="763"/>
      <c r="C2" s="1023"/>
      <c r="D2" s="780" t="s">
        <v>83</v>
      </c>
      <c r="E2" s="792"/>
      <c r="F2" s="1031" t="s">
        <v>517</v>
      </c>
      <c r="G2" s="816"/>
      <c r="H2" s="826"/>
    </row>
    <row r="3" spans="1:8">
      <c r="A3" s="780" t="s">
        <v>515</v>
      </c>
      <c r="B3" s="765"/>
      <c r="C3" s="1024"/>
      <c r="D3" s="1027">
        <v>360194</v>
      </c>
      <c r="E3" s="1029"/>
      <c r="F3" s="1032">
        <v>268375</v>
      </c>
      <c r="G3" s="1034"/>
      <c r="H3" s="1037"/>
    </row>
    <row r="4" spans="1:8">
      <c r="A4" s="752"/>
      <c r="B4" s="764"/>
      <c r="C4" s="1025"/>
      <c r="D4" s="1028">
        <v>205883</v>
      </c>
      <c r="E4" s="1030"/>
      <c r="F4" s="1033">
        <v>119602</v>
      </c>
      <c r="G4" s="1035"/>
      <c r="H4" s="1038"/>
    </row>
    <row r="5" spans="1:8">
      <c r="A5" s="780" t="s">
        <v>476</v>
      </c>
      <c r="B5" s="765"/>
      <c r="C5" s="1024"/>
      <c r="D5" s="1027">
        <v>367723</v>
      </c>
      <c r="E5" s="1029"/>
      <c r="F5" s="1032">
        <v>301035</v>
      </c>
      <c r="G5" s="1034"/>
      <c r="H5" s="1037"/>
    </row>
    <row r="6" spans="1:8">
      <c r="A6" s="752"/>
      <c r="B6" s="764"/>
      <c r="C6" s="1025"/>
      <c r="D6" s="1028">
        <v>228061</v>
      </c>
      <c r="E6" s="1030"/>
      <c r="F6" s="1033">
        <v>154376</v>
      </c>
      <c r="G6" s="1035"/>
      <c r="H6" s="1038"/>
    </row>
    <row r="7" spans="1:8">
      <c r="A7" s="780" t="s">
        <v>314</v>
      </c>
      <c r="B7" s="765"/>
      <c r="C7" s="1024"/>
      <c r="D7" s="1027">
        <v>357382</v>
      </c>
      <c r="E7" s="1029"/>
      <c r="F7" s="1032">
        <v>277467</v>
      </c>
      <c r="G7" s="1034"/>
      <c r="H7" s="1037"/>
    </row>
    <row r="8" spans="1:8">
      <c r="A8" s="752"/>
      <c r="B8" s="764"/>
      <c r="C8" s="1025"/>
      <c r="D8" s="1028">
        <v>176566</v>
      </c>
      <c r="E8" s="1030"/>
      <c r="F8" s="1033">
        <v>128378</v>
      </c>
      <c r="G8" s="1035"/>
      <c r="H8" s="1038"/>
    </row>
    <row r="9" spans="1:8">
      <c r="A9" s="780" t="s">
        <v>137</v>
      </c>
      <c r="B9" s="765"/>
      <c r="C9" s="1024"/>
      <c r="D9" s="1027">
        <v>396023</v>
      </c>
      <c r="E9" s="1029"/>
      <c r="F9" s="1032">
        <v>282256</v>
      </c>
      <c r="G9" s="1034"/>
      <c r="H9" s="1037"/>
    </row>
    <row r="10" spans="1:8">
      <c r="A10" s="752"/>
      <c r="B10" s="764"/>
      <c r="C10" s="1025"/>
      <c r="D10" s="1028">
        <v>247008</v>
      </c>
      <c r="E10" s="1030"/>
      <c r="F10" s="1033">
        <v>145453</v>
      </c>
      <c r="G10" s="1035"/>
      <c r="H10" s="1038"/>
    </row>
    <row r="11" spans="1:8">
      <c r="A11" s="780" t="s">
        <v>516</v>
      </c>
      <c r="B11" s="765"/>
      <c r="C11" s="1024"/>
      <c r="D11" s="1027">
        <v>226165</v>
      </c>
      <c r="E11" s="1029"/>
      <c r="F11" s="1032">
        <v>295341</v>
      </c>
      <c r="G11" s="1034"/>
      <c r="H11" s="1037"/>
    </row>
    <row r="12" spans="1:8">
      <c r="A12" s="752"/>
      <c r="B12" s="764"/>
      <c r="C12" s="1026"/>
      <c r="D12" s="1028">
        <v>108716</v>
      </c>
      <c r="E12" s="1030"/>
      <c r="F12" s="1033">
        <v>137402</v>
      </c>
      <c r="G12" s="1035"/>
      <c r="H12" s="1038"/>
    </row>
    <row r="13" spans="1:8">
      <c r="A13" s="780"/>
      <c r="B13" s="765"/>
      <c r="C13" s="1024"/>
      <c r="D13" s="1027">
        <v>341497</v>
      </c>
      <c r="E13" s="1029"/>
      <c r="F13" s="1032">
        <v>284895</v>
      </c>
      <c r="G13" s="1036"/>
      <c r="H13" s="1037"/>
    </row>
    <row r="14" spans="1:8">
      <c r="A14" s="752"/>
      <c r="B14" s="764"/>
      <c r="C14" s="1025"/>
      <c r="D14" s="1028">
        <v>193247</v>
      </c>
      <c r="E14" s="1030"/>
      <c r="F14" s="1033">
        <v>137042</v>
      </c>
      <c r="G14" s="1035"/>
      <c r="H14" s="1038"/>
    </row>
    <row r="17" spans="1:11">
      <c r="A17" s="1016" t="s">
        <v>22</v>
      </c>
    </row>
    <row r="18" spans="1:11">
      <c r="A18" s="1017"/>
      <c r="B18" s="1017" t="str">
        <f>実質収支比率等に係る経年分析!F$46</f>
        <v>R01</v>
      </c>
      <c r="C18" s="1017" t="str">
        <f>実質収支比率等に係る経年分析!G$46</f>
        <v>R02</v>
      </c>
      <c r="D18" s="1017" t="str">
        <f>実質収支比率等に係る経年分析!H$46</f>
        <v>R03</v>
      </c>
      <c r="E18" s="1017" t="str">
        <f>実質収支比率等に係る経年分析!I$46</f>
        <v>R04</v>
      </c>
      <c r="F18" s="1017" t="str">
        <f>実質収支比率等に係る経年分析!J$46</f>
        <v>R05</v>
      </c>
    </row>
    <row r="19" spans="1:11">
      <c r="A19" s="1017" t="s">
        <v>90</v>
      </c>
      <c r="B19" s="1017">
        <f>ROUND(VALUE(SUBSTITUTE(実質収支比率等に係る経年分析!F$48,"▲","-")),2)</f>
        <v>8.1</v>
      </c>
      <c r="C19" s="1017">
        <f>ROUND(VALUE(SUBSTITUTE(実質収支比率等に係る経年分析!G$48,"▲","-")),2)</f>
        <v>1.64</v>
      </c>
      <c r="D19" s="1017">
        <f>ROUND(VALUE(SUBSTITUTE(実質収支比率等に係る経年分析!H$48,"▲","-")),2)</f>
        <v>13.5</v>
      </c>
      <c r="E19" s="1017">
        <f>ROUND(VALUE(SUBSTITUTE(実質収支比率等に係る経年分析!I$48,"▲","-")),2)</f>
        <v>6.13</v>
      </c>
      <c r="F19" s="1017">
        <f>ROUND(VALUE(SUBSTITUTE(実質収支比率等に係る経年分析!J$48,"▲","-")),2)</f>
        <v>4.47</v>
      </c>
    </row>
    <row r="20" spans="1:11">
      <c r="A20" s="1017" t="s">
        <v>34</v>
      </c>
      <c r="B20" s="1017">
        <f>ROUND(VALUE(SUBSTITUTE(実質収支比率等に係る経年分析!F$47,"▲","-")),2)</f>
        <v>50.61</v>
      </c>
      <c r="C20" s="1017">
        <f>ROUND(VALUE(SUBSTITUTE(実質収支比率等に係る経年分析!G$47,"▲","-")),2)</f>
        <v>52.81</v>
      </c>
      <c r="D20" s="1017">
        <f>ROUND(VALUE(SUBSTITUTE(実質収支比率等に係る経年分析!H$47,"▲","-")),2)</f>
        <v>49.57</v>
      </c>
      <c r="E20" s="1017">
        <f>ROUND(VALUE(SUBSTITUTE(実質収支比率等に係る経年分析!I$47,"▲","-")),2)</f>
        <v>59.07</v>
      </c>
      <c r="F20" s="1017">
        <f>ROUND(VALUE(SUBSTITUTE(実質収支比率等に係る経年分析!J$47,"▲","-")),2)</f>
        <v>64.66</v>
      </c>
    </row>
    <row r="21" spans="1:11">
      <c r="A21" s="1017" t="s">
        <v>116</v>
      </c>
      <c r="B21" s="1017">
        <f>IF(ISNUMBER(VALUE(SUBSTITUTE(実質収支比率等に係る経年分析!F$49,"▲","-"))),ROUND(VALUE(SUBSTITUTE(実質収支比率等に係る経年分析!F$49,"▲","-")),2),NA())</f>
        <v>-12.33</v>
      </c>
      <c r="C21" s="1017">
        <f>IF(ISNUMBER(VALUE(SUBSTITUTE(実質収支比率等に係る経年分析!G$49,"▲","-"))),ROUND(VALUE(SUBSTITUTE(実質収支比率等に係る経年分析!G$49,"▲","-")),2),NA())</f>
        <v>-4.16</v>
      </c>
      <c r="D21" s="1017">
        <f>IF(ISNUMBER(VALUE(SUBSTITUTE(実質収支比率等に係る経年分析!H$49,"▲","-"))),ROUND(VALUE(SUBSTITUTE(実質収支比率等に係る経年分析!H$49,"▲","-")),2),NA())</f>
        <v>14.41</v>
      </c>
      <c r="E21" s="1017">
        <f>IF(ISNUMBER(VALUE(SUBSTITUTE(実質収支比率等に係る経年分析!I$49,"▲","-"))),ROUND(VALUE(SUBSTITUTE(実質収支比率等に係る経年分析!I$49,"▲","-")),2),NA())</f>
        <v>-3.29</v>
      </c>
      <c r="F21" s="1017">
        <f>IF(ISNUMBER(VALUE(SUBSTITUTE(実質収支比率等に係る経年分析!J$49,"▲","-"))),ROUND(VALUE(SUBSTITUTE(実質収支比率等に係る経年分析!J$49,"▲","-")),2),NA())</f>
        <v>1.28</v>
      </c>
    </row>
    <row r="24" spans="1:11">
      <c r="A24" s="1016" t="s">
        <v>102</v>
      </c>
    </row>
    <row r="25" spans="1:11">
      <c r="A25" s="1018"/>
      <c r="B25" s="1018" t="str">
        <f>'連結実質赤字比率に係る赤字・黒字の構成分析'!F$33</f>
        <v>R01</v>
      </c>
      <c r="C25" s="1018"/>
      <c r="D25" s="1018" t="str">
        <f>'連結実質赤字比率に係る赤字・黒字の構成分析'!G$33</f>
        <v>R02</v>
      </c>
      <c r="E25" s="1018"/>
      <c r="F25" s="1018" t="str">
        <f>'連結実質赤字比率に係る赤字・黒字の構成分析'!H$33</f>
        <v>R03</v>
      </c>
      <c r="G25" s="1018"/>
      <c r="H25" s="1018" t="str">
        <f>'連結実質赤字比率に係る赤字・黒字の構成分析'!I$33</f>
        <v>R04</v>
      </c>
      <c r="I25" s="1018"/>
      <c r="J25" s="1018" t="str">
        <f>'連結実質赤字比率に係る赤字・黒字の構成分析'!J$33</f>
        <v>R05</v>
      </c>
      <c r="K25" s="1018"/>
    </row>
    <row r="26" spans="1:11">
      <c r="A26" s="1018"/>
      <c r="B26" s="1018" t="s">
        <v>117</v>
      </c>
      <c r="C26" s="1018" t="s">
        <v>69</v>
      </c>
      <c r="D26" s="1018" t="s">
        <v>117</v>
      </c>
      <c r="E26" s="1018" t="s">
        <v>69</v>
      </c>
      <c r="F26" s="1018" t="s">
        <v>117</v>
      </c>
      <c r="G26" s="1018" t="s">
        <v>69</v>
      </c>
      <c r="H26" s="1018" t="s">
        <v>117</v>
      </c>
      <c r="I26" s="1018" t="s">
        <v>69</v>
      </c>
      <c r="J26" s="1018" t="s">
        <v>117</v>
      </c>
      <c r="K26" s="1018" t="s">
        <v>69</v>
      </c>
    </row>
    <row r="27" spans="1:11">
      <c r="A27" s="1018" t="str">
        <f>IF('連結実質赤字比率に係る赤字・黒字の構成分析'!C$43="",NA(),'連結実質赤字比率に係る赤字・黒字の構成分析'!C$43)</f>
        <v>その他会計（黒字）</v>
      </c>
      <c r="B27" s="1018" t="e">
        <f>IF(ROUND(VALUE(SUBSTITUTE('連結実質赤字比率に係る赤字・黒字の構成分析'!F$43,"▲","-")),2)&lt;0,ABS(ROUND(VALUE(SUBSTITUTE('連結実質赤字比率に係る赤字・黒字の構成分析'!F$43,"▲","-")),2)),NA())</f>
        <v>#VALUE!</v>
      </c>
      <c r="C27" s="1018" t="e">
        <f>IF(ROUND(VALUE(SUBSTITUTE('連結実質赤字比率に係る赤字・黒字の構成分析'!F$43,"▲","-")),2)&gt;=0,ABS(ROUND(VALUE(SUBSTITUTE('連結実質赤字比率に係る赤字・黒字の構成分析'!F$43,"▲","-")),2)),NA())</f>
        <v>#VALUE!</v>
      </c>
      <c r="D27" s="1018" t="e">
        <f>IF(ROUND(VALUE(SUBSTITUTE('連結実質赤字比率に係る赤字・黒字の構成分析'!G$43,"▲","-")),2)&lt;0,ABS(ROUND(VALUE(SUBSTITUTE('連結実質赤字比率に係る赤字・黒字の構成分析'!G$43,"▲","-")),2)),NA())</f>
        <v>#VALUE!</v>
      </c>
      <c r="E27" s="1018" t="e">
        <f>IF(ROUND(VALUE(SUBSTITUTE('連結実質赤字比率に係る赤字・黒字の構成分析'!G$43,"▲","-")),2)&gt;=0,ABS(ROUND(VALUE(SUBSTITUTE('連結実質赤字比率に係る赤字・黒字の構成分析'!G$43,"▲","-")),2)),NA())</f>
        <v>#VALUE!</v>
      </c>
      <c r="F27" s="1018" t="e">
        <f>IF(ROUND(VALUE(SUBSTITUTE('連結実質赤字比率に係る赤字・黒字の構成分析'!H$43,"▲","-")),2)&lt;0,ABS(ROUND(VALUE(SUBSTITUTE('連結実質赤字比率に係る赤字・黒字の構成分析'!H$43,"▲","-")),2)),NA())</f>
        <v>#VALUE!</v>
      </c>
      <c r="G27" s="1018" t="e">
        <f>IF(ROUND(VALUE(SUBSTITUTE('連結実質赤字比率に係る赤字・黒字の構成分析'!H$43,"▲","-")),2)&gt;=0,ABS(ROUND(VALUE(SUBSTITUTE('連結実質赤字比率に係る赤字・黒字の構成分析'!H$43,"▲","-")),2)),NA())</f>
        <v>#VALUE!</v>
      </c>
      <c r="H27" s="1018" t="e">
        <f>IF(ROUND(VALUE(SUBSTITUTE('連結実質赤字比率に係る赤字・黒字の構成分析'!I$43,"▲","-")),2)&lt;0,ABS(ROUND(VALUE(SUBSTITUTE('連結実質赤字比率に係る赤字・黒字の構成分析'!I$43,"▲","-")),2)),NA())</f>
        <v>#VALUE!</v>
      </c>
      <c r="I27" s="1018" t="e">
        <f>IF(ROUND(VALUE(SUBSTITUTE('連結実質赤字比率に係る赤字・黒字の構成分析'!I$43,"▲","-")),2)&gt;=0,ABS(ROUND(VALUE(SUBSTITUTE('連結実質赤字比率に係る赤字・黒字の構成分析'!I$43,"▲","-")),2)),NA())</f>
        <v>#VALUE!</v>
      </c>
      <c r="J27" s="1018" t="e">
        <f>IF(ROUND(VALUE(SUBSTITUTE('連結実質赤字比率に係る赤字・黒字の構成分析'!J$43,"▲","-")),2)&lt;0,ABS(ROUND(VALUE(SUBSTITUTE('連結実質赤字比率に係る赤字・黒字の構成分析'!J$43,"▲","-")),2)),NA())</f>
        <v>#VALUE!</v>
      </c>
      <c r="K27" s="1018" t="e">
        <f>IF(ROUND(VALUE(SUBSTITUTE('連結実質赤字比率に係る赤字・黒字の構成分析'!J$43,"▲","-")),2)&gt;=0,ABS(ROUND(VALUE(SUBSTITUTE('連結実質赤字比率に係る赤字・黒字の構成分析'!J$43,"▲","-")),2)),NA())</f>
        <v>#VALUE!</v>
      </c>
    </row>
    <row r="28" spans="1:11">
      <c r="A28" s="1018" t="str">
        <f>IF('連結実質赤字比率に係る赤字・黒字の構成分析'!C$42="",NA(),'連結実質赤字比率に係る赤字・黒字の構成分析'!C$42)</f>
        <v>その他会計（赤字）</v>
      </c>
      <c r="B28" s="1018" t="e">
        <f>IF(ROUND(VALUE(SUBSTITUTE('連結実質赤字比率に係る赤字・黒字の構成分析'!F$42,"▲","-")),2)&lt;0,ABS(ROUND(VALUE(SUBSTITUTE('連結実質赤字比率に係る赤字・黒字の構成分析'!F$42,"▲","-")),2)),NA())</f>
        <v>#VALUE!</v>
      </c>
      <c r="C28" s="1018" t="e">
        <f>IF(ROUND(VALUE(SUBSTITUTE('連結実質赤字比率に係る赤字・黒字の構成分析'!F$42,"▲","-")),2)&gt;=0,ABS(ROUND(VALUE(SUBSTITUTE('連結実質赤字比率に係る赤字・黒字の構成分析'!F$42,"▲","-")),2)),NA())</f>
        <v>#VALUE!</v>
      </c>
      <c r="D28" s="1018" t="e">
        <f>IF(ROUND(VALUE(SUBSTITUTE('連結実質赤字比率に係る赤字・黒字の構成分析'!G$42,"▲","-")),2)&lt;0,ABS(ROUND(VALUE(SUBSTITUTE('連結実質赤字比率に係る赤字・黒字の構成分析'!G$42,"▲","-")),2)),NA())</f>
        <v>#VALUE!</v>
      </c>
      <c r="E28" s="1018" t="e">
        <f>IF(ROUND(VALUE(SUBSTITUTE('連結実質赤字比率に係る赤字・黒字の構成分析'!G$42,"▲","-")),2)&gt;=0,ABS(ROUND(VALUE(SUBSTITUTE('連結実質赤字比率に係る赤字・黒字の構成分析'!G$42,"▲","-")),2)),NA())</f>
        <v>#VALUE!</v>
      </c>
      <c r="F28" s="1018" t="e">
        <f>IF(ROUND(VALUE(SUBSTITUTE('連結実質赤字比率に係る赤字・黒字の構成分析'!H$42,"▲","-")),2)&lt;0,ABS(ROUND(VALUE(SUBSTITUTE('連結実質赤字比率に係る赤字・黒字の構成分析'!H$42,"▲","-")),2)),NA())</f>
        <v>#VALUE!</v>
      </c>
      <c r="G28" s="1018" t="e">
        <f>IF(ROUND(VALUE(SUBSTITUTE('連結実質赤字比率に係る赤字・黒字の構成分析'!H$42,"▲","-")),2)&gt;=0,ABS(ROUND(VALUE(SUBSTITUTE('連結実質赤字比率に係る赤字・黒字の構成分析'!H$42,"▲","-")),2)),NA())</f>
        <v>#VALUE!</v>
      </c>
      <c r="H28" s="1018" t="e">
        <f>IF(ROUND(VALUE(SUBSTITUTE('連結実質赤字比率に係る赤字・黒字の構成分析'!I$42,"▲","-")),2)&lt;0,ABS(ROUND(VALUE(SUBSTITUTE('連結実質赤字比率に係る赤字・黒字の構成分析'!I$42,"▲","-")),2)),NA())</f>
        <v>#VALUE!</v>
      </c>
      <c r="I28" s="1018" t="e">
        <f>IF(ROUND(VALUE(SUBSTITUTE('連結実質赤字比率に係る赤字・黒字の構成分析'!I$42,"▲","-")),2)&gt;=0,ABS(ROUND(VALUE(SUBSTITUTE('連結実質赤字比率に係る赤字・黒字の構成分析'!I$42,"▲","-")),2)),NA())</f>
        <v>#VALUE!</v>
      </c>
      <c r="J28" s="1018" t="e">
        <f>IF(ROUND(VALUE(SUBSTITUTE('連結実質赤字比率に係る赤字・黒字の構成分析'!J$42,"▲","-")),2)&lt;0,ABS(ROUND(VALUE(SUBSTITUTE('連結実質赤字比率に係る赤字・黒字の構成分析'!J$42,"▲","-")),2)),NA())</f>
        <v>#VALUE!</v>
      </c>
      <c r="K28" s="1018" t="e">
        <f>IF(ROUND(VALUE(SUBSTITUTE('連結実質赤字比率に係る赤字・黒字の構成分析'!J$42,"▲","-")),2)&gt;=0,ABS(ROUND(VALUE(SUBSTITUTE('連結実質赤字比率に係る赤字・黒字の構成分析'!J$42,"▲","-")),2)),NA())</f>
        <v>#VALUE!</v>
      </c>
    </row>
    <row r="29" spans="1:11">
      <c r="A29" s="1018" t="e">
        <f>IF('連結実質赤字比率に係る赤字・黒字の構成分析'!C$41="",NA(),'連結実質赤字比率に係る赤字・黒字の構成分析'!C$41)</f>
        <v>#N/A</v>
      </c>
      <c r="B29" s="1018" t="e">
        <f>IF(ROUND(VALUE(SUBSTITUTE('連結実質赤字比率に係る赤字・黒字の構成分析'!F$41,"▲","-")),2)&lt;0,ABS(ROUND(VALUE(SUBSTITUTE('連結実質赤字比率に係る赤字・黒字の構成分析'!F$41,"▲","-")),2)),NA())</f>
        <v>#VALUE!</v>
      </c>
      <c r="C29" s="1018" t="e">
        <f>IF(ROUND(VALUE(SUBSTITUTE('連結実質赤字比率に係る赤字・黒字の構成分析'!F$41,"▲","-")),2)&gt;=0,ABS(ROUND(VALUE(SUBSTITUTE('連結実質赤字比率に係る赤字・黒字の構成分析'!F$41,"▲","-")),2)),NA())</f>
        <v>#VALUE!</v>
      </c>
      <c r="D29" s="1018" t="e">
        <f>IF(ROUND(VALUE(SUBSTITUTE('連結実質赤字比率に係る赤字・黒字の構成分析'!G$41,"▲","-")),2)&lt;0,ABS(ROUND(VALUE(SUBSTITUTE('連結実質赤字比率に係る赤字・黒字の構成分析'!G$41,"▲","-")),2)),NA())</f>
        <v>#VALUE!</v>
      </c>
      <c r="E29" s="1018" t="e">
        <f>IF(ROUND(VALUE(SUBSTITUTE('連結実質赤字比率に係る赤字・黒字の構成分析'!G$41,"▲","-")),2)&gt;=0,ABS(ROUND(VALUE(SUBSTITUTE('連結実質赤字比率に係る赤字・黒字の構成分析'!G$41,"▲","-")),2)),NA())</f>
        <v>#VALUE!</v>
      </c>
      <c r="F29" s="1018" t="e">
        <f>IF(ROUND(VALUE(SUBSTITUTE('連結実質赤字比率に係る赤字・黒字の構成分析'!H$41,"▲","-")),2)&lt;0,ABS(ROUND(VALUE(SUBSTITUTE('連結実質赤字比率に係る赤字・黒字の構成分析'!H$41,"▲","-")),2)),NA())</f>
        <v>#VALUE!</v>
      </c>
      <c r="G29" s="1018" t="e">
        <f>IF(ROUND(VALUE(SUBSTITUTE('連結実質赤字比率に係る赤字・黒字の構成分析'!H$41,"▲","-")),2)&gt;=0,ABS(ROUND(VALUE(SUBSTITUTE('連結実質赤字比率に係る赤字・黒字の構成分析'!H$41,"▲","-")),2)),NA())</f>
        <v>#VALUE!</v>
      </c>
      <c r="H29" s="1018" t="e">
        <f>IF(ROUND(VALUE(SUBSTITUTE('連結実質赤字比率に係る赤字・黒字の構成分析'!I$41,"▲","-")),2)&lt;0,ABS(ROUND(VALUE(SUBSTITUTE('連結実質赤字比率に係る赤字・黒字の構成分析'!I$41,"▲","-")),2)),NA())</f>
        <v>#VALUE!</v>
      </c>
      <c r="I29" s="1018" t="e">
        <f>IF(ROUND(VALUE(SUBSTITUTE('連結実質赤字比率に係る赤字・黒字の構成分析'!I$41,"▲","-")),2)&gt;=0,ABS(ROUND(VALUE(SUBSTITUTE('連結実質赤字比率に係る赤字・黒字の構成分析'!I$41,"▲","-")),2)),NA())</f>
        <v>#VALUE!</v>
      </c>
      <c r="J29" s="1018" t="e">
        <f>IF(ROUND(VALUE(SUBSTITUTE('連結実質赤字比率に係る赤字・黒字の構成分析'!J$41,"▲","-")),2)&lt;0,ABS(ROUND(VALUE(SUBSTITUTE('連結実質赤字比率に係る赤字・黒字の構成分析'!J$41,"▲","-")),2)),NA())</f>
        <v>#VALUE!</v>
      </c>
      <c r="K29" s="1018" t="e">
        <f>IF(ROUND(VALUE(SUBSTITUTE('連結実質赤字比率に係る赤字・黒字の構成分析'!J$41,"▲","-")),2)&gt;=0,ABS(ROUND(VALUE(SUBSTITUTE('連結実質赤字比率に係る赤字・黒字の構成分析'!J$41,"▲","-")),2)),NA())</f>
        <v>#VALUE!</v>
      </c>
    </row>
    <row r="30" spans="1:11">
      <c r="A30" s="1018" t="e">
        <f>IF('連結実質赤字比率に係る赤字・黒字の構成分析'!C$40="",NA(),'連結実質赤字比率に係る赤字・黒字の構成分析'!C$40)</f>
        <v>#N/A</v>
      </c>
      <c r="B30" s="1018" t="e">
        <f>IF(ROUND(VALUE(SUBSTITUTE('連結実質赤字比率に係る赤字・黒字の構成分析'!F$40,"▲","-")),2)&lt;0,ABS(ROUND(VALUE(SUBSTITUTE('連結実質赤字比率に係る赤字・黒字の構成分析'!F$40,"▲","-")),2)),NA())</f>
        <v>#VALUE!</v>
      </c>
      <c r="C30" s="1018" t="e">
        <f>IF(ROUND(VALUE(SUBSTITUTE('連結実質赤字比率に係る赤字・黒字の構成分析'!F$40,"▲","-")),2)&gt;=0,ABS(ROUND(VALUE(SUBSTITUTE('連結実質赤字比率に係る赤字・黒字の構成分析'!F$40,"▲","-")),2)),NA())</f>
        <v>#VALUE!</v>
      </c>
      <c r="D30" s="1018" t="e">
        <f>IF(ROUND(VALUE(SUBSTITUTE('連結実質赤字比率に係る赤字・黒字の構成分析'!G$40,"▲","-")),2)&lt;0,ABS(ROUND(VALUE(SUBSTITUTE('連結実質赤字比率に係る赤字・黒字の構成分析'!G$40,"▲","-")),2)),NA())</f>
        <v>#VALUE!</v>
      </c>
      <c r="E30" s="1018" t="e">
        <f>IF(ROUND(VALUE(SUBSTITUTE('連結実質赤字比率に係る赤字・黒字の構成分析'!G$40,"▲","-")),2)&gt;=0,ABS(ROUND(VALUE(SUBSTITUTE('連結実質赤字比率に係る赤字・黒字の構成分析'!G$40,"▲","-")),2)),NA())</f>
        <v>#VALUE!</v>
      </c>
      <c r="F30" s="1018" t="e">
        <f>IF(ROUND(VALUE(SUBSTITUTE('連結実質赤字比率に係る赤字・黒字の構成分析'!H$40,"▲","-")),2)&lt;0,ABS(ROUND(VALUE(SUBSTITUTE('連結実質赤字比率に係る赤字・黒字の構成分析'!H$40,"▲","-")),2)),NA())</f>
        <v>#VALUE!</v>
      </c>
      <c r="G30" s="1018" t="e">
        <f>IF(ROUND(VALUE(SUBSTITUTE('連結実質赤字比率に係る赤字・黒字の構成分析'!H$40,"▲","-")),2)&gt;=0,ABS(ROUND(VALUE(SUBSTITUTE('連結実質赤字比率に係る赤字・黒字の構成分析'!H$40,"▲","-")),2)),NA())</f>
        <v>#VALUE!</v>
      </c>
      <c r="H30" s="1018" t="e">
        <f>IF(ROUND(VALUE(SUBSTITUTE('連結実質赤字比率に係る赤字・黒字の構成分析'!I$40,"▲","-")),2)&lt;0,ABS(ROUND(VALUE(SUBSTITUTE('連結実質赤字比率に係る赤字・黒字の構成分析'!I$40,"▲","-")),2)),NA())</f>
        <v>#VALUE!</v>
      </c>
      <c r="I30" s="1018" t="e">
        <f>IF(ROUND(VALUE(SUBSTITUTE('連結実質赤字比率に係る赤字・黒字の構成分析'!I$40,"▲","-")),2)&gt;=0,ABS(ROUND(VALUE(SUBSTITUTE('連結実質赤字比率に係る赤字・黒字の構成分析'!I$40,"▲","-")),2)),NA())</f>
        <v>#VALUE!</v>
      </c>
      <c r="J30" s="1018" t="e">
        <f>IF(ROUND(VALUE(SUBSTITUTE('連結実質赤字比率に係る赤字・黒字の構成分析'!J$40,"▲","-")),2)&lt;0,ABS(ROUND(VALUE(SUBSTITUTE('連結実質赤字比率に係る赤字・黒字の構成分析'!J$40,"▲","-")),2)),NA())</f>
        <v>#VALUE!</v>
      </c>
      <c r="K30" s="1018" t="e">
        <f>IF(ROUND(VALUE(SUBSTITUTE('連結実質赤字比率に係る赤字・黒字の構成分析'!J$40,"▲","-")),2)&gt;=0,ABS(ROUND(VALUE(SUBSTITUTE('連結実質赤字比率に係る赤字・黒字の構成分析'!J$40,"▲","-")),2)),NA())</f>
        <v>#VALUE!</v>
      </c>
    </row>
    <row r="31" spans="1:11">
      <c r="A31" s="1018" t="e">
        <f>IF('連結実質赤字比率に係る赤字・黒字の構成分析'!C$39="",NA(),'連結実質赤字比率に係る赤字・黒字の構成分析'!C$39)</f>
        <v>#N/A</v>
      </c>
      <c r="B31" s="1018" t="e">
        <f>IF(ROUND(VALUE(SUBSTITUTE('連結実質赤字比率に係る赤字・黒字の構成分析'!F$39,"▲","-")),2)&lt;0,ABS(ROUND(VALUE(SUBSTITUTE('連結実質赤字比率に係る赤字・黒字の構成分析'!F$39,"▲","-")),2)),NA())</f>
        <v>#VALUE!</v>
      </c>
      <c r="C31" s="1018" t="e">
        <f>IF(ROUND(VALUE(SUBSTITUTE('連結実質赤字比率に係る赤字・黒字の構成分析'!F$39,"▲","-")),2)&gt;=0,ABS(ROUND(VALUE(SUBSTITUTE('連結実質赤字比率に係る赤字・黒字の構成分析'!F$39,"▲","-")),2)),NA())</f>
        <v>#VALUE!</v>
      </c>
      <c r="D31" s="1018" t="e">
        <f>IF(ROUND(VALUE(SUBSTITUTE('連結実質赤字比率に係る赤字・黒字の構成分析'!G$39,"▲","-")),2)&lt;0,ABS(ROUND(VALUE(SUBSTITUTE('連結実質赤字比率に係る赤字・黒字の構成分析'!G$39,"▲","-")),2)),NA())</f>
        <v>#VALUE!</v>
      </c>
      <c r="E31" s="1018" t="e">
        <f>IF(ROUND(VALUE(SUBSTITUTE('連結実質赤字比率に係る赤字・黒字の構成分析'!G$39,"▲","-")),2)&gt;=0,ABS(ROUND(VALUE(SUBSTITUTE('連結実質赤字比率に係る赤字・黒字の構成分析'!G$39,"▲","-")),2)),NA())</f>
        <v>#VALUE!</v>
      </c>
      <c r="F31" s="1018" t="e">
        <f>IF(ROUND(VALUE(SUBSTITUTE('連結実質赤字比率に係る赤字・黒字の構成分析'!H$39,"▲","-")),2)&lt;0,ABS(ROUND(VALUE(SUBSTITUTE('連結実質赤字比率に係る赤字・黒字の構成分析'!H$39,"▲","-")),2)),NA())</f>
        <v>#VALUE!</v>
      </c>
      <c r="G31" s="1018" t="e">
        <f>IF(ROUND(VALUE(SUBSTITUTE('連結実質赤字比率に係る赤字・黒字の構成分析'!H$39,"▲","-")),2)&gt;=0,ABS(ROUND(VALUE(SUBSTITUTE('連結実質赤字比率に係る赤字・黒字の構成分析'!H$39,"▲","-")),2)),NA())</f>
        <v>#VALUE!</v>
      </c>
      <c r="H31" s="1018" t="e">
        <f>IF(ROUND(VALUE(SUBSTITUTE('連結実質赤字比率に係る赤字・黒字の構成分析'!I$39,"▲","-")),2)&lt;0,ABS(ROUND(VALUE(SUBSTITUTE('連結実質赤字比率に係る赤字・黒字の構成分析'!I$39,"▲","-")),2)),NA())</f>
        <v>#VALUE!</v>
      </c>
      <c r="I31" s="1018" t="e">
        <f>IF(ROUND(VALUE(SUBSTITUTE('連結実質赤字比率に係る赤字・黒字の構成分析'!I$39,"▲","-")),2)&gt;=0,ABS(ROUND(VALUE(SUBSTITUTE('連結実質赤字比率に係る赤字・黒字の構成分析'!I$39,"▲","-")),2)),NA())</f>
        <v>#VALUE!</v>
      </c>
      <c r="J31" s="1018" t="e">
        <f>IF(ROUND(VALUE(SUBSTITUTE('連結実質赤字比率に係る赤字・黒字の構成分析'!J$39,"▲","-")),2)&lt;0,ABS(ROUND(VALUE(SUBSTITUTE('連結実質赤字比率に係る赤字・黒字の構成分析'!J$39,"▲","-")),2)),NA())</f>
        <v>#VALUE!</v>
      </c>
      <c r="K31" s="1018" t="e">
        <f>IF(ROUND(VALUE(SUBSTITUTE('連結実質赤字比率に係る赤字・黒字の構成分析'!J$39,"▲","-")),2)&gt;=0,ABS(ROUND(VALUE(SUBSTITUTE('連結実質赤字比率に係る赤字・黒字の構成分析'!J$39,"▲","-")),2)),NA())</f>
        <v>#VALUE!</v>
      </c>
    </row>
    <row r="32" spans="1:11">
      <c r="A32" s="1018" t="str">
        <f>IF('連結実質赤字比率に係る赤字・黒字の構成分析'!C$38="",NA(),'連結実質赤字比率に係る赤字・黒字の構成分析'!C$38)</f>
        <v>北川村代替輸送特別会計</v>
      </c>
      <c r="B32" s="1018" t="e">
        <f>IF(ROUND(VALUE(SUBSTITUTE('連結実質赤字比率に係る赤字・黒字の構成分析'!F$38,"▲","-")),2)&lt;0,ABS(ROUND(VALUE(SUBSTITUTE('連結実質赤字比率に係る赤字・黒字の構成分析'!F$38,"▲","-")),2)),NA())</f>
        <v>#N/A</v>
      </c>
      <c r="C32" s="1018">
        <f>IF(ROUND(VALUE(SUBSTITUTE('連結実質赤字比率に係る赤字・黒字の構成分析'!F$38,"▲","-")),2)&gt;=0,ABS(ROUND(VALUE(SUBSTITUTE('連結実質赤字比率に係る赤字・黒字の構成分析'!F$38,"▲","-")),2)),NA())</f>
        <v>0</v>
      </c>
      <c r="D32" s="1018" t="e">
        <f>IF(ROUND(VALUE(SUBSTITUTE('連結実質赤字比率に係る赤字・黒字の構成分析'!G$38,"▲","-")),2)&lt;0,ABS(ROUND(VALUE(SUBSTITUTE('連結実質赤字比率に係る赤字・黒字の構成分析'!G$38,"▲","-")),2)),NA())</f>
        <v>#N/A</v>
      </c>
      <c r="E32" s="1018">
        <f>IF(ROUND(VALUE(SUBSTITUTE('連結実質赤字比率に係る赤字・黒字の構成分析'!G$38,"▲","-")),2)&gt;=0,ABS(ROUND(VALUE(SUBSTITUTE('連結実質赤字比率に係る赤字・黒字の構成分析'!G$38,"▲","-")),2)),NA())</f>
        <v>0</v>
      </c>
      <c r="F32" s="1018" t="e">
        <f>IF(ROUND(VALUE(SUBSTITUTE('連結実質赤字比率に係る赤字・黒字の構成分析'!H$38,"▲","-")),2)&lt;0,ABS(ROUND(VALUE(SUBSTITUTE('連結実質赤字比率に係る赤字・黒字の構成分析'!H$38,"▲","-")),2)),NA())</f>
        <v>#N/A</v>
      </c>
      <c r="G32" s="1018">
        <f>IF(ROUND(VALUE(SUBSTITUTE('連結実質赤字比率に係る赤字・黒字の構成分析'!H$38,"▲","-")),2)&gt;=0,ABS(ROUND(VALUE(SUBSTITUTE('連結実質赤字比率に係る赤字・黒字の構成分析'!H$38,"▲","-")),2)),NA())</f>
        <v>0</v>
      </c>
      <c r="H32" s="1018" t="e">
        <f>IF(ROUND(VALUE(SUBSTITUTE('連結実質赤字比率に係る赤字・黒字の構成分析'!I$38,"▲","-")),2)&lt;0,ABS(ROUND(VALUE(SUBSTITUTE('連結実質赤字比率に係る赤字・黒字の構成分析'!I$38,"▲","-")),2)),NA())</f>
        <v>#N/A</v>
      </c>
      <c r="I32" s="1018">
        <f>IF(ROUND(VALUE(SUBSTITUTE('連結実質赤字比率に係る赤字・黒字の構成分析'!I$38,"▲","-")),2)&gt;=0,ABS(ROUND(VALUE(SUBSTITUTE('連結実質赤字比率に係る赤字・黒字の構成分析'!I$38,"▲","-")),2)),NA())</f>
        <v>0</v>
      </c>
      <c r="J32" s="1018" t="e">
        <f>IF(ROUND(VALUE(SUBSTITUTE('連結実質赤字比率に係る赤字・黒字の構成分析'!J$38,"▲","-")),2)&lt;0,ABS(ROUND(VALUE(SUBSTITUTE('連結実質赤字比率に係る赤字・黒字の構成分析'!J$38,"▲","-")),2)),NA())</f>
        <v>#N/A</v>
      </c>
      <c r="K32" s="1018">
        <f>IF(ROUND(VALUE(SUBSTITUTE('連結実質赤字比率に係る赤字・黒字の構成分析'!J$38,"▲","-")),2)&gt;=0,ABS(ROUND(VALUE(SUBSTITUTE('連結実質赤字比率に係る赤字・黒字の構成分析'!J$38,"▲","-")),2)),NA())</f>
        <v>0</v>
      </c>
    </row>
    <row r="33" spans="1:16">
      <c r="A33" s="1018" t="str">
        <f>IF('連結実質赤字比率に係る赤字・黒字の構成分析'!C$37="",NA(),'連結実質赤字比率に係る赤字・黒字の構成分析'!C$37)</f>
        <v>北川村後期高齢者医療特別会計</v>
      </c>
      <c r="B33" s="1018" t="e">
        <f>IF(ROUND(VALUE(SUBSTITUTE('連結実質赤字比率に係る赤字・黒字の構成分析'!F$37,"▲","-")),2)&lt;0,ABS(ROUND(VALUE(SUBSTITUTE('連結実質赤字比率に係る赤字・黒字の構成分析'!F$37,"▲","-")),2)),NA())</f>
        <v>#N/A</v>
      </c>
      <c r="C33" s="1018">
        <f>IF(ROUND(VALUE(SUBSTITUTE('連結実質赤字比率に係る赤字・黒字の構成分析'!F$37,"▲","-")),2)&gt;=0,ABS(ROUND(VALUE(SUBSTITUTE('連結実質赤字比率に係る赤字・黒字の構成分析'!F$37,"▲","-")),2)),NA())</f>
        <v>2.e-002</v>
      </c>
      <c r="D33" s="1018" t="e">
        <f>IF(ROUND(VALUE(SUBSTITUTE('連結実質赤字比率に係る赤字・黒字の構成分析'!G$37,"▲","-")),2)&lt;0,ABS(ROUND(VALUE(SUBSTITUTE('連結実質赤字比率に係る赤字・黒字の構成分析'!G$37,"▲","-")),2)),NA())</f>
        <v>#N/A</v>
      </c>
      <c r="E33" s="1018">
        <f>IF(ROUND(VALUE(SUBSTITUTE('連結実質赤字比率に係る赤字・黒字の構成分析'!G$37,"▲","-")),2)&gt;=0,ABS(ROUND(VALUE(SUBSTITUTE('連結実質赤字比率に係る赤字・黒字の構成分析'!G$37,"▲","-")),2)),NA())</f>
        <v>7.0000000000000007e-002</v>
      </c>
      <c r="F33" s="1018" t="e">
        <f>IF(ROUND(VALUE(SUBSTITUTE('連結実質赤字比率に係る赤字・黒字の構成分析'!H$37,"▲","-")),2)&lt;0,ABS(ROUND(VALUE(SUBSTITUTE('連結実質赤字比率に係る赤字・黒字の構成分析'!H$37,"▲","-")),2)),NA())</f>
        <v>#N/A</v>
      </c>
      <c r="G33" s="1018">
        <f>IF(ROUND(VALUE(SUBSTITUTE('連結実質赤字比率に係る赤字・黒字の構成分析'!H$37,"▲","-")),2)&gt;=0,ABS(ROUND(VALUE(SUBSTITUTE('連結実質赤字比率に係る赤字・黒字の構成分析'!H$37,"▲","-")),2)),NA())</f>
        <v>9.e-002</v>
      </c>
      <c r="H33" s="1018" t="e">
        <f>IF(ROUND(VALUE(SUBSTITUTE('連結実質赤字比率に係る赤字・黒字の構成分析'!I$37,"▲","-")),2)&lt;0,ABS(ROUND(VALUE(SUBSTITUTE('連結実質赤字比率に係る赤字・黒字の構成分析'!I$37,"▲","-")),2)),NA())</f>
        <v>#N/A</v>
      </c>
      <c r="I33" s="1018">
        <f>IF(ROUND(VALUE(SUBSTITUTE('連結実質赤字比率に係る赤字・黒字の構成分析'!I$37,"▲","-")),2)&gt;=0,ABS(ROUND(VALUE(SUBSTITUTE('連結実質赤字比率に係る赤字・黒字の構成分析'!I$37,"▲","-")),2)),NA())</f>
        <v>5.e-002</v>
      </c>
      <c r="J33" s="1018" t="e">
        <f>IF(ROUND(VALUE(SUBSTITUTE('連結実質赤字比率に係る赤字・黒字の構成分析'!J$37,"▲","-")),2)&lt;0,ABS(ROUND(VALUE(SUBSTITUTE('連結実質赤字比率に係る赤字・黒字の構成分析'!J$37,"▲","-")),2)),NA())</f>
        <v>#N/A</v>
      </c>
      <c r="K33" s="1018">
        <f>IF(ROUND(VALUE(SUBSTITUTE('連結実質赤字比率に係る赤字・黒字の構成分析'!J$37,"▲","-")),2)&gt;=0,ABS(ROUND(VALUE(SUBSTITUTE('連結実質赤字比率に係る赤字・黒字の構成分析'!J$37,"▲","-")),2)),NA())</f>
        <v>3.e-002</v>
      </c>
    </row>
    <row r="34" spans="1:16">
      <c r="A34" s="1018" t="str">
        <f>IF('連結実質赤字比率に係る赤字・黒字の構成分析'!C$36="",NA(),'連結実質赤字比率に係る赤字・黒字の構成分析'!C$36)</f>
        <v>北川村簡易水道特別会計</v>
      </c>
      <c r="B34" s="1018" t="e">
        <f>IF(ROUND(VALUE(SUBSTITUTE('連結実質赤字比率に係る赤字・黒字の構成分析'!F$36,"▲","-")),2)&lt;0,ABS(ROUND(VALUE(SUBSTITUTE('連結実質赤字比率に係る赤字・黒字の構成分析'!F$36,"▲","-")),2)),NA())</f>
        <v>#N/A</v>
      </c>
      <c r="C34" s="1018">
        <f>IF(ROUND(VALUE(SUBSTITUTE('連結実質赤字比率に係る赤字・黒字の構成分析'!F$36,"▲","-")),2)&gt;=0,ABS(ROUND(VALUE(SUBSTITUTE('連結実質赤字比率に係る赤字・黒字の構成分析'!F$36,"▲","-")),2)),NA())</f>
        <v>0</v>
      </c>
      <c r="D34" s="1018" t="e">
        <f>IF(ROUND(VALUE(SUBSTITUTE('連結実質赤字比率に係る赤字・黒字の構成分析'!G$36,"▲","-")),2)&lt;0,ABS(ROUND(VALUE(SUBSTITUTE('連結実質赤字比率に係る赤字・黒字の構成分析'!G$36,"▲","-")),2)),NA())</f>
        <v>#N/A</v>
      </c>
      <c r="E34" s="1018">
        <f>IF(ROUND(VALUE(SUBSTITUTE('連結実質赤字比率に係る赤字・黒字の構成分析'!G$36,"▲","-")),2)&gt;=0,ABS(ROUND(VALUE(SUBSTITUTE('連結実質赤字比率に係る赤字・黒字の構成分析'!G$36,"▲","-")),2)),NA())</f>
        <v>0</v>
      </c>
      <c r="F34" s="1018" t="e">
        <f>IF(ROUND(VALUE(SUBSTITUTE('連結実質赤字比率に係る赤字・黒字の構成分析'!H$36,"▲","-")),2)&lt;0,ABS(ROUND(VALUE(SUBSTITUTE('連結実質赤字比率に係る赤字・黒字の構成分析'!H$36,"▲","-")),2)),NA())</f>
        <v>#N/A</v>
      </c>
      <c r="G34" s="1018">
        <f>IF(ROUND(VALUE(SUBSTITUTE('連結実質赤字比率に係る赤字・黒字の構成分析'!H$36,"▲","-")),2)&gt;=0,ABS(ROUND(VALUE(SUBSTITUTE('連結実質赤字比率に係る赤字・黒字の構成分析'!H$36,"▲","-")),2)),NA())</f>
        <v>0</v>
      </c>
      <c r="H34" s="1018" t="e">
        <f>IF(ROUND(VALUE(SUBSTITUTE('連結実質赤字比率に係る赤字・黒字の構成分析'!I$36,"▲","-")),2)&lt;0,ABS(ROUND(VALUE(SUBSTITUTE('連結実質赤字比率に係る赤字・黒字の構成分析'!I$36,"▲","-")),2)),NA())</f>
        <v>#N/A</v>
      </c>
      <c r="I34" s="1018">
        <f>IF(ROUND(VALUE(SUBSTITUTE('連結実質赤字比率に係る赤字・黒字の構成分析'!I$36,"▲","-")),2)&gt;=0,ABS(ROUND(VALUE(SUBSTITUTE('連結実質赤字比率に係る赤字・黒字の構成分析'!I$36,"▲","-")),2)),NA())</f>
        <v>0</v>
      </c>
      <c r="J34" s="1018" t="e">
        <f>IF(ROUND(VALUE(SUBSTITUTE('連結実質赤字比率に係る赤字・黒字の構成分析'!J$36,"▲","-")),2)&lt;0,ABS(ROUND(VALUE(SUBSTITUTE('連結実質赤字比率に係る赤字・黒字の構成分析'!J$36,"▲","-")),2)),NA())</f>
        <v>#N/A</v>
      </c>
      <c r="K34" s="1018">
        <f>IF(ROUND(VALUE(SUBSTITUTE('連結実質赤字比率に係る赤字・黒字の構成分析'!J$36,"▲","-")),2)&gt;=0,ABS(ROUND(VALUE(SUBSTITUTE('連結実質赤字比率に係る赤字・黒字の構成分析'!J$36,"▲","-")),2)),NA())</f>
        <v>5.e-002</v>
      </c>
    </row>
    <row r="35" spans="1:16">
      <c r="A35" s="1018" t="str">
        <f>IF('連結実質赤字比率に係る赤字・黒字の構成分析'!C$35="",NA(),'連結実質赤字比率に係る赤字・黒字の構成分析'!C$35)</f>
        <v>北川村国民健康保険特別会計</v>
      </c>
      <c r="B35" s="1018" t="e">
        <f>IF(ROUND(VALUE(SUBSTITUTE('連結実質赤字比率に係る赤字・黒字の構成分析'!F$35,"▲","-")),2)&lt;0,ABS(ROUND(VALUE(SUBSTITUTE('連結実質赤字比率に係る赤字・黒字の構成分析'!F$35,"▲","-")),2)),NA())</f>
        <v>#N/A</v>
      </c>
      <c r="C35" s="1018">
        <f>IF(ROUND(VALUE(SUBSTITUTE('連結実質赤字比率に係る赤字・黒字の構成分析'!F$35,"▲","-")),2)&gt;=0,ABS(ROUND(VALUE(SUBSTITUTE('連結実質赤字比率に係る赤字・黒字の構成分析'!F$35,"▲","-")),2)),NA())</f>
        <v>0</v>
      </c>
      <c r="D35" s="1018" t="e">
        <f>IF(ROUND(VALUE(SUBSTITUTE('連結実質赤字比率に係る赤字・黒字の構成分析'!G$35,"▲","-")),2)&lt;0,ABS(ROUND(VALUE(SUBSTITUTE('連結実質赤字比率に係る赤字・黒字の構成分析'!G$35,"▲","-")),2)),NA())</f>
        <v>#N/A</v>
      </c>
      <c r="E35" s="1018">
        <f>IF(ROUND(VALUE(SUBSTITUTE('連結実質赤字比率に係る赤字・黒字の構成分析'!G$35,"▲","-")),2)&gt;=0,ABS(ROUND(VALUE(SUBSTITUTE('連結実質赤字比率に係る赤字・黒字の構成分析'!G$35,"▲","-")),2)),NA())</f>
        <v>0</v>
      </c>
      <c r="F35" s="1018" t="e">
        <f>IF(ROUND(VALUE(SUBSTITUTE('連結実質赤字比率に係る赤字・黒字の構成分析'!H$35,"▲","-")),2)&lt;0,ABS(ROUND(VALUE(SUBSTITUTE('連結実質赤字比率に係る赤字・黒字の構成分析'!H$35,"▲","-")),2)),NA())</f>
        <v>#N/A</v>
      </c>
      <c r="G35" s="1018">
        <f>IF(ROUND(VALUE(SUBSTITUTE('連結実質赤字比率に係る赤字・黒字の構成分析'!H$35,"▲","-")),2)&gt;=0,ABS(ROUND(VALUE(SUBSTITUTE('連結実質赤字比率に係る赤字・黒字の構成分析'!H$35,"▲","-")),2)),NA())</f>
        <v>0</v>
      </c>
      <c r="H35" s="1018" t="e">
        <f>IF(ROUND(VALUE(SUBSTITUTE('連結実質赤字比率に係る赤字・黒字の構成分析'!I$35,"▲","-")),2)&lt;0,ABS(ROUND(VALUE(SUBSTITUTE('連結実質赤字比率に係る赤字・黒字の構成分析'!I$35,"▲","-")),2)),NA())</f>
        <v>#N/A</v>
      </c>
      <c r="I35" s="1018">
        <f>IF(ROUND(VALUE(SUBSTITUTE('連結実質赤字比率に係る赤字・黒字の構成分析'!I$35,"▲","-")),2)&gt;=0,ABS(ROUND(VALUE(SUBSTITUTE('連結実質赤字比率に係る赤字・黒字の構成分析'!I$35,"▲","-")),2)),NA())</f>
        <v>0</v>
      </c>
      <c r="J35" s="1018" t="e">
        <f>IF(ROUND(VALUE(SUBSTITUTE('連結実質赤字比率に係る赤字・黒字の構成分析'!J$35,"▲","-")),2)&lt;0,ABS(ROUND(VALUE(SUBSTITUTE('連結実質赤字比率に係る赤字・黒字の構成分析'!J$35,"▲","-")),2)),NA())</f>
        <v>#N/A</v>
      </c>
      <c r="K35" s="1018">
        <f>IF(ROUND(VALUE(SUBSTITUTE('連結実質赤字比率に係る赤字・黒字の構成分析'!J$35,"▲","-")),2)&gt;=0,ABS(ROUND(VALUE(SUBSTITUTE('連結実質赤字比率に係る赤字・黒字の構成分析'!J$35,"▲","-")),2)),NA())</f>
        <v>0.12</v>
      </c>
    </row>
    <row r="36" spans="1:16">
      <c r="A36" s="1018" t="str">
        <f>IF('連結実質赤字比率に係る赤字・黒字の構成分析'!C$34="",NA(),'連結実質赤字比率に係る赤字・黒字の構成分析'!C$34)</f>
        <v>一般会計</v>
      </c>
      <c r="B36" s="1018" t="e">
        <f>IF(ROUND(VALUE(SUBSTITUTE('連結実質赤字比率に係る赤字・黒字の構成分析'!F$34,"▲","-")),2)&lt;0,ABS(ROUND(VALUE(SUBSTITUTE('連結実質赤字比率に係る赤字・黒字の構成分析'!F$34,"▲","-")),2)),NA())</f>
        <v>#N/A</v>
      </c>
      <c r="C36" s="1018">
        <f>IF(ROUND(VALUE(SUBSTITUTE('連結実質赤字比率に係る赤字・黒字の構成分析'!F$34,"▲","-")),2)&gt;=0,ABS(ROUND(VALUE(SUBSTITUTE('連結実質赤字比率に係る赤字・黒字の構成分析'!F$34,"▲","-")),2)),NA())</f>
        <v>8.09</v>
      </c>
      <c r="D36" s="1018" t="e">
        <f>IF(ROUND(VALUE(SUBSTITUTE('連結実質赤字比率に係る赤字・黒字の構成分析'!G$34,"▲","-")),2)&lt;0,ABS(ROUND(VALUE(SUBSTITUTE('連結実質赤字比率に係る赤字・黒字の構成分析'!G$34,"▲","-")),2)),NA())</f>
        <v>#N/A</v>
      </c>
      <c r="E36" s="1018">
        <f>IF(ROUND(VALUE(SUBSTITUTE('連結実質赤字比率に係る赤字・黒字の構成分析'!G$34,"▲","-")),2)&gt;=0,ABS(ROUND(VALUE(SUBSTITUTE('連結実質赤字比率に係る赤字・黒字の構成分析'!G$34,"▲","-")),2)),NA())</f>
        <v>1.63</v>
      </c>
      <c r="F36" s="1018" t="e">
        <f>IF(ROUND(VALUE(SUBSTITUTE('連結実質赤字比率に係る赤字・黒字の構成分析'!H$34,"▲","-")),2)&lt;0,ABS(ROUND(VALUE(SUBSTITUTE('連結実質赤字比率に係る赤字・黒字の構成分析'!H$34,"▲","-")),2)),NA())</f>
        <v>#N/A</v>
      </c>
      <c r="G36" s="1018">
        <f>IF(ROUND(VALUE(SUBSTITUTE('連結実質赤字比率に係る赤字・黒字の構成分析'!H$34,"▲","-")),2)&gt;=0,ABS(ROUND(VALUE(SUBSTITUTE('連結実質赤字比率に係る赤字・黒字の構成分析'!H$34,"▲","-")),2)),NA())</f>
        <v>13.49</v>
      </c>
      <c r="H36" s="1018" t="e">
        <f>IF(ROUND(VALUE(SUBSTITUTE('連結実質赤字比率に係る赤字・黒字の構成分析'!I$34,"▲","-")),2)&lt;0,ABS(ROUND(VALUE(SUBSTITUTE('連結実質赤字比率に係る赤字・黒字の構成分析'!I$34,"▲","-")),2)),NA())</f>
        <v>#N/A</v>
      </c>
      <c r="I36" s="1018">
        <f>IF(ROUND(VALUE(SUBSTITUTE('連結実質赤字比率に係る赤字・黒字の構成分析'!I$34,"▲","-")),2)&gt;=0,ABS(ROUND(VALUE(SUBSTITUTE('連結実質赤字比率に係る赤字・黒字の構成分析'!I$34,"▲","-")),2)),NA())</f>
        <v>6.12</v>
      </c>
      <c r="J36" s="1018" t="e">
        <f>IF(ROUND(VALUE(SUBSTITUTE('連結実質赤字比率に係る赤字・黒字の構成分析'!J$34,"▲","-")),2)&lt;0,ABS(ROUND(VALUE(SUBSTITUTE('連結実質赤字比率に係る赤字・黒字の構成分析'!J$34,"▲","-")),2)),NA())</f>
        <v>#N/A</v>
      </c>
      <c r="K36" s="1018">
        <f>IF(ROUND(VALUE(SUBSTITUTE('連結実質赤字比率に係る赤字・黒字の構成分析'!J$34,"▲","-")),2)&gt;=0,ABS(ROUND(VALUE(SUBSTITUTE('連結実質赤字比率に係る赤字・黒字の構成分析'!J$34,"▲","-")),2)),NA())</f>
        <v>4.47</v>
      </c>
    </row>
    <row r="39" spans="1:16">
      <c r="A39" s="1016" t="s">
        <v>11</v>
      </c>
    </row>
    <row r="40" spans="1:16">
      <c r="A40" s="1019"/>
      <c r="B40" s="1019" t="str">
        <f>'実質公債費比率（分子）の構造'!K$44</f>
        <v>R01</v>
      </c>
      <c r="C40" s="1019"/>
      <c r="D40" s="1019"/>
      <c r="E40" s="1019" t="str">
        <f>'実質公債費比率（分子）の構造'!L$44</f>
        <v>R02</v>
      </c>
      <c r="F40" s="1019"/>
      <c r="G40" s="1019"/>
      <c r="H40" s="1019" t="str">
        <f>'実質公債費比率（分子）の構造'!M$44</f>
        <v>R03</v>
      </c>
      <c r="I40" s="1019"/>
      <c r="J40" s="1019"/>
      <c r="K40" s="1019" t="str">
        <f>'実質公債費比率（分子）の構造'!N$44</f>
        <v>R04</v>
      </c>
      <c r="L40" s="1019"/>
      <c r="M40" s="1019"/>
      <c r="N40" s="1019" t="str">
        <f>'実質公債費比率（分子）の構造'!O$44</f>
        <v>R05</v>
      </c>
      <c r="O40" s="1019"/>
      <c r="P40" s="1019"/>
    </row>
    <row r="41" spans="1:16">
      <c r="A41" s="1019"/>
      <c r="B41" s="1019" t="s">
        <v>118</v>
      </c>
      <c r="C41" s="1019"/>
      <c r="D41" s="1019" t="s">
        <v>120</v>
      </c>
      <c r="E41" s="1019" t="s">
        <v>118</v>
      </c>
      <c r="F41" s="1019"/>
      <c r="G41" s="1019" t="s">
        <v>120</v>
      </c>
      <c r="H41" s="1019" t="s">
        <v>118</v>
      </c>
      <c r="I41" s="1019"/>
      <c r="J41" s="1019" t="s">
        <v>120</v>
      </c>
      <c r="K41" s="1019" t="s">
        <v>118</v>
      </c>
      <c r="L41" s="1019"/>
      <c r="M41" s="1019" t="s">
        <v>120</v>
      </c>
      <c r="N41" s="1019" t="s">
        <v>118</v>
      </c>
      <c r="O41" s="1019"/>
      <c r="P41" s="1019" t="s">
        <v>120</v>
      </c>
    </row>
    <row r="42" spans="1:16">
      <c r="A42" s="1019" t="s">
        <v>123</v>
      </c>
      <c r="B42" s="1019"/>
      <c r="C42" s="1019"/>
      <c r="D42" s="1019">
        <f>'実質公債費比率（分子）の構造'!K$52</f>
        <v>207</v>
      </c>
      <c r="E42" s="1019"/>
      <c r="F42" s="1019"/>
      <c r="G42" s="1019">
        <f>'実質公債費比率（分子）の構造'!L$52</f>
        <v>204</v>
      </c>
      <c r="H42" s="1019"/>
      <c r="I42" s="1019"/>
      <c r="J42" s="1019">
        <f>'実質公債費比率（分子）の構造'!M$52</f>
        <v>208</v>
      </c>
      <c r="K42" s="1019"/>
      <c r="L42" s="1019"/>
      <c r="M42" s="1019">
        <f>'実質公債費比率（分子）の構造'!N$52</f>
        <v>276</v>
      </c>
      <c r="N42" s="1019"/>
      <c r="O42" s="1019"/>
      <c r="P42" s="1019">
        <f>'実質公債費比率（分子）の構造'!O$52</f>
        <v>247</v>
      </c>
    </row>
    <row r="43" spans="1:16">
      <c r="A43" s="1019" t="s">
        <v>46</v>
      </c>
      <c r="B43" s="1019" t="str">
        <f>'実質公債費比率（分子）の構造'!K$51</f>
        <v>-</v>
      </c>
      <c r="C43" s="1019"/>
      <c r="D43" s="1019"/>
      <c r="E43" s="1019" t="str">
        <f>'実質公債費比率（分子）の構造'!L$51</f>
        <v>-</v>
      </c>
      <c r="F43" s="1019"/>
      <c r="G43" s="1019"/>
      <c r="H43" s="1019" t="str">
        <f>'実質公債費比率（分子）の構造'!M$51</f>
        <v>-</v>
      </c>
      <c r="I43" s="1019"/>
      <c r="J43" s="1019"/>
      <c r="K43" s="1019" t="str">
        <f>'実質公債費比率（分子）の構造'!N$51</f>
        <v>-</v>
      </c>
      <c r="L43" s="1019"/>
      <c r="M43" s="1019"/>
      <c r="N43" s="1019" t="str">
        <f>'実質公債費比率（分子）の構造'!O$51</f>
        <v>-</v>
      </c>
      <c r="O43" s="1019"/>
      <c r="P43" s="1019"/>
    </row>
    <row r="44" spans="1:16">
      <c r="A44" s="1019" t="s">
        <v>41</v>
      </c>
      <c r="B44" s="1019" t="str">
        <f>'実質公債費比率（分子）の構造'!K$50</f>
        <v>-</v>
      </c>
      <c r="C44" s="1019"/>
      <c r="D44" s="1019"/>
      <c r="E44" s="1019" t="str">
        <f>'実質公債費比率（分子）の構造'!L$50</f>
        <v>-</v>
      </c>
      <c r="F44" s="1019"/>
      <c r="G44" s="1019"/>
      <c r="H44" s="1019" t="str">
        <f>'実質公債費比率（分子）の構造'!M$50</f>
        <v>-</v>
      </c>
      <c r="I44" s="1019"/>
      <c r="J44" s="1019"/>
      <c r="K44" s="1019" t="str">
        <f>'実質公債費比率（分子）の構造'!N$50</f>
        <v>-</v>
      </c>
      <c r="L44" s="1019"/>
      <c r="M44" s="1019"/>
      <c r="N44" s="1019" t="str">
        <f>'実質公債費比率（分子）の構造'!O$50</f>
        <v>-</v>
      </c>
      <c r="O44" s="1019"/>
      <c r="P44" s="1019"/>
    </row>
    <row r="45" spans="1:16">
      <c r="A45" s="1019" t="s">
        <v>0</v>
      </c>
      <c r="B45" s="1019">
        <f>'実質公債費比率（分子）の構造'!K$49</f>
        <v>17</v>
      </c>
      <c r="C45" s="1019"/>
      <c r="D45" s="1019"/>
      <c r="E45" s="1019">
        <f>'実質公債費比率（分子）の構造'!L$49</f>
        <v>12</v>
      </c>
      <c r="F45" s="1019"/>
      <c r="G45" s="1019"/>
      <c r="H45" s="1019">
        <f>'実質公債費比率（分子）の構造'!M$49</f>
        <v>2</v>
      </c>
      <c r="I45" s="1019"/>
      <c r="J45" s="1019"/>
      <c r="K45" s="1019">
        <f>'実質公債費比率（分子）の構造'!N$49</f>
        <v>2</v>
      </c>
      <c r="L45" s="1019"/>
      <c r="M45" s="1019"/>
      <c r="N45" s="1019" t="str">
        <f>'実質公債費比率（分子）の構造'!O$49</f>
        <v>-</v>
      </c>
      <c r="O45" s="1019"/>
      <c r="P45" s="1019"/>
    </row>
    <row r="46" spans="1:16">
      <c r="A46" s="1019" t="s">
        <v>39</v>
      </c>
      <c r="B46" s="1019" t="str">
        <f>'実質公債費比率（分子）の構造'!K$48</f>
        <v>-</v>
      </c>
      <c r="C46" s="1019"/>
      <c r="D46" s="1019"/>
      <c r="E46" s="1019" t="str">
        <f>'実質公債費比率（分子）の構造'!L$48</f>
        <v>-</v>
      </c>
      <c r="F46" s="1019"/>
      <c r="G46" s="1019"/>
      <c r="H46" s="1019" t="str">
        <f>'実質公債費比率（分子）の構造'!M$48</f>
        <v>-</v>
      </c>
      <c r="I46" s="1019"/>
      <c r="J46" s="1019"/>
      <c r="K46" s="1019">
        <f>'実質公債費比率（分子）の構造'!N$48</f>
        <v>1</v>
      </c>
      <c r="L46" s="1019"/>
      <c r="M46" s="1019"/>
      <c r="N46" s="1019">
        <f>'実質公債費比率（分子）の構造'!O$48</f>
        <v>1</v>
      </c>
      <c r="O46" s="1019"/>
      <c r="P46" s="1019"/>
    </row>
    <row r="47" spans="1:16">
      <c r="A47" s="1019" t="s">
        <v>33</v>
      </c>
      <c r="B47" s="1019" t="str">
        <f>'実質公債費比率（分子）の構造'!K$47</f>
        <v>-</v>
      </c>
      <c r="C47" s="1019"/>
      <c r="D47" s="1019"/>
      <c r="E47" s="1019" t="str">
        <f>'実質公債費比率（分子）の構造'!L$47</f>
        <v>-</v>
      </c>
      <c r="F47" s="1019"/>
      <c r="G47" s="1019"/>
      <c r="H47" s="1019" t="str">
        <f>'実質公債費比率（分子）の構造'!M$47</f>
        <v>-</v>
      </c>
      <c r="I47" s="1019"/>
      <c r="J47" s="1019"/>
      <c r="K47" s="1019" t="str">
        <f>'実質公債費比率（分子）の構造'!N$47</f>
        <v>-</v>
      </c>
      <c r="L47" s="1019"/>
      <c r="M47" s="1019"/>
      <c r="N47" s="1019" t="str">
        <f>'実質公債費比率（分子）の構造'!O$47</f>
        <v>-</v>
      </c>
      <c r="O47" s="1019"/>
      <c r="P47" s="1019"/>
    </row>
    <row r="48" spans="1:16">
      <c r="A48" s="1019" t="s">
        <v>28</v>
      </c>
      <c r="B48" s="1019" t="str">
        <f>'実質公債費比率（分子）の構造'!K$46</f>
        <v>-</v>
      </c>
      <c r="C48" s="1019"/>
      <c r="D48" s="1019"/>
      <c r="E48" s="1019" t="str">
        <f>'実質公債費比率（分子）の構造'!L$46</f>
        <v>-</v>
      </c>
      <c r="F48" s="1019"/>
      <c r="G48" s="1019"/>
      <c r="H48" s="1019" t="str">
        <f>'実質公債費比率（分子）の構造'!M$46</f>
        <v>-</v>
      </c>
      <c r="I48" s="1019"/>
      <c r="J48" s="1019"/>
      <c r="K48" s="1019" t="str">
        <f>'実質公債費比率（分子）の構造'!N$46</f>
        <v>-</v>
      </c>
      <c r="L48" s="1019"/>
      <c r="M48" s="1019"/>
      <c r="N48" s="1019" t="str">
        <f>'実質公債費比率（分子）の構造'!O$46</f>
        <v>-</v>
      </c>
      <c r="O48" s="1019"/>
      <c r="P48" s="1019"/>
    </row>
    <row r="49" spans="1:16">
      <c r="A49" s="1019" t="s">
        <v>24</v>
      </c>
      <c r="B49" s="1019">
        <f>'実質公債費比率（分子）の構造'!K$45</f>
        <v>146</v>
      </c>
      <c r="C49" s="1019"/>
      <c r="D49" s="1019"/>
      <c r="E49" s="1019">
        <f>'実質公債費比率（分子）の構造'!L$45</f>
        <v>151</v>
      </c>
      <c r="F49" s="1019"/>
      <c r="G49" s="1019"/>
      <c r="H49" s="1019">
        <f>'実質公債費比率（分子）の構造'!M$45</f>
        <v>163</v>
      </c>
      <c r="I49" s="1019"/>
      <c r="J49" s="1019"/>
      <c r="K49" s="1019">
        <f>'実質公債費比率（分子）の構造'!N$45</f>
        <v>264</v>
      </c>
      <c r="L49" s="1019"/>
      <c r="M49" s="1019"/>
      <c r="N49" s="1019">
        <f>'実質公債費比率（分子）の構造'!O$45</f>
        <v>234</v>
      </c>
      <c r="O49" s="1019"/>
      <c r="P49" s="1019"/>
    </row>
    <row r="50" spans="1:16">
      <c r="A50" s="1019" t="s">
        <v>53</v>
      </c>
      <c r="B50" s="1019" t="e">
        <f>NA()</f>
        <v>#N/A</v>
      </c>
      <c r="C50" s="1019">
        <f>IF(ISNUMBER('実質公債費比率（分子）の構造'!K$53),'実質公債費比率（分子）の構造'!K$53,NA())</f>
        <v>-44</v>
      </c>
      <c r="D50" s="1019" t="e">
        <f>NA()</f>
        <v>#N/A</v>
      </c>
      <c r="E50" s="1019" t="e">
        <f>NA()</f>
        <v>#N/A</v>
      </c>
      <c r="F50" s="1019">
        <f>IF(ISNUMBER('実質公債費比率（分子）の構造'!L$53),'実質公債費比率（分子）の構造'!L$53,NA())</f>
        <v>-41</v>
      </c>
      <c r="G50" s="1019" t="e">
        <f>NA()</f>
        <v>#N/A</v>
      </c>
      <c r="H50" s="1019" t="e">
        <f>NA()</f>
        <v>#N/A</v>
      </c>
      <c r="I50" s="1019">
        <f>IF(ISNUMBER('実質公債費比率（分子）の構造'!M$53),'実質公債費比率（分子）の構造'!M$53,NA())</f>
        <v>-43</v>
      </c>
      <c r="J50" s="1019" t="e">
        <f>NA()</f>
        <v>#N/A</v>
      </c>
      <c r="K50" s="1019" t="e">
        <f>NA()</f>
        <v>#N/A</v>
      </c>
      <c r="L50" s="1019">
        <f>IF(ISNUMBER('実質公債費比率（分子）の構造'!N$53),'実質公債費比率（分子）の構造'!N$53,NA())</f>
        <v>-9</v>
      </c>
      <c r="M50" s="1019" t="e">
        <f>NA()</f>
        <v>#N/A</v>
      </c>
      <c r="N50" s="1019" t="e">
        <f>NA()</f>
        <v>#N/A</v>
      </c>
      <c r="O50" s="1019">
        <f>IF(ISNUMBER('実質公債費比率（分子）の構造'!O$53),'実質公債費比率（分子）の構造'!O$53,NA())</f>
        <v>-12</v>
      </c>
      <c r="P50" s="1019" t="e">
        <f>NA()</f>
        <v>#N/A</v>
      </c>
    </row>
    <row r="53" spans="1:16">
      <c r="A53" s="1016" t="s">
        <v>59</v>
      </c>
    </row>
    <row r="54" spans="1:16">
      <c r="A54" s="1018"/>
      <c r="B54" s="1018" t="str">
        <f>'将来負担比率（分子）の構造'!I$40</f>
        <v>R01</v>
      </c>
      <c r="C54" s="1018"/>
      <c r="D54" s="1018"/>
      <c r="E54" s="1018" t="str">
        <f>'将来負担比率（分子）の構造'!J$40</f>
        <v>R02</v>
      </c>
      <c r="F54" s="1018"/>
      <c r="G54" s="1018"/>
      <c r="H54" s="1018" t="str">
        <f>'将来負担比率（分子）の構造'!K$40</f>
        <v>R03</v>
      </c>
      <c r="I54" s="1018"/>
      <c r="J54" s="1018"/>
      <c r="K54" s="1018" t="str">
        <f>'将来負担比率（分子）の構造'!L$40</f>
        <v>R04</v>
      </c>
      <c r="L54" s="1018"/>
      <c r="M54" s="1018"/>
      <c r="N54" s="1018" t="str">
        <f>'将来負担比率（分子）の構造'!M$40</f>
        <v>R05</v>
      </c>
      <c r="O54" s="1018"/>
      <c r="P54" s="1018"/>
    </row>
    <row r="55" spans="1:16">
      <c r="A55" s="1018"/>
      <c r="B55" s="1018" t="s">
        <v>109</v>
      </c>
      <c r="C55" s="1018"/>
      <c r="D55" s="1018" t="s">
        <v>124</v>
      </c>
      <c r="E55" s="1018" t="s">
        <v>109</v>
      </c>
      <c r="F55" s="1018"/>
      <c r="G55" s="1018" t="s">
        <v>124</v>
      </c>
      <c r="H55" s="1018" t="s">
        <v>109</v>
      </c>
      <c r="I55" s="1018"/>
      <c r="J55" s="1018" t="s">
        <v>124</v>
      </c>
      <c r="K55" s="1018" t="s">
        <v>109</v>
      </c>
      <c r="L55" s="1018"/>
      <c r="M55" s="1018" t="s">
        <v>124</v>
      </c>
      <c r="N55" s="1018" t="s">
        <v>109</v>
      </c>
      <c r="O55" s="1018"/>
      <c r="P55" s="1018" t="s">
        <v>124</v>
      </c>
    </row>
    <row r="56" spans="1:16">
      <c r="A56" s="1018" t="s">
        <v>43</v>
      </c>
      <c r="B56" s="1018"/>
      <c r="C56" s="1018"/>
      <c r="D56" s="1018">
        <f>'将来負担比率（分子）の構造'!I$52</f>
        <v>2494</v>
      </c>
      <c r="E56" s="1018"/>
      <c r="F56" s="1018"/>
      <c r="G56" s="1018">
        <f>'将来負担比率（分子）の構造'!J$52</f>
        <v>2493</v>
      </c>
      <c r="H56" s="1018"/>
      <c r="I56" s="1018"/>
      <c r="J56" s="1018">
        <f>'将来負担比率（分子）の構造'!K$52</f>
        <v>2494</v>
      </c>
      <c r="K56" s="1018"/>
      <c r="L56" s="1018"/>
      <c r="M56" s="1018">
        <f>'将来負担比率（分子）の構造'!L$52</f>
        <v>2437</v>
      </c>
      <c r="N56" s="1018"/>
      <c r="O56" s="1018"/>
      <c r="P56" s="1018">
        <f>'将来負担比率（分子）の構造'!M$52</f>
        <v>2361</v>
      </c>
    </row>
    <row r="57" spans="1:16">
      <c r="A57" s="1018" t="s">
        <v>98</v>
      </c>
      <c r="B57" s="1018"/>
      <c r="C57" s="1018"/>
      <c r="D57" s="1018" t="str">
        <f>'将来負担比率（分子）の構造'!I$51</f>
        <v>-</v>
      </c>
      <c r="E57" s="1018"/>
      <c r="F57" s="1018"/>
      <c r="G57" s="1018" t="str">
        <f>'将来負担比率（分子）の構造'!J$51</f>
        <v>-</v>
      </c>
      <c r="H57" s="1018"/>
      <c r="I57" s="1018"/>
      <c r="J57" s="1018" t="str">
        <f>'将来負担比率（分子）の構造'!K$51</f>
        <v>-</v>
      </c>
      <c r="K57" s="1018"/>
      <c r="L57" s="1018"/>
      <c r="M57" s="1018" t="str">
        <f>'将来負担比率（分子）の構造'!L$51</f>
        <v>-</v>
      </c>
      <c r="N57" s="1018"/>
      <c r="O57" s="1018"/>
      <c r="P57" s="1018" t="str">
        <f>'将来負担比率（分子）の構造'!M$51</f>
        <v>-</v>
      </c>
    </row>
    <row r="58" spans="1:16">
      <c r="A58" s="1018" t="s">
        <v>95</v>
      </c>
      <c r="B58" s="1018"/>
      <c r="C58" s="1018"/>
      <c r="D58" s="1018">
        <f>'将来負担比率（分子）の構造'!I$50</f>
        <v>3169</v>
      </c>
      <c r="E58" s="1018"/>
      <c r="F58" s="1018"/>
      <c r="G58" s="1018">
        <f>'将来負担比率（分子）の構造'!J$50</f>
        <v>3291</v>
      </c>
      <c r="H58" s="1018"/>
      <c r="I58" s="1018"/>
      <c r="J58" s="1018">
        <f>'将来負担比率（分子）の構造'!K$50</f>
        <v>3347</v>
      </c>
      <c r="K58" s="1018"/>
      <c r="L58" s="1018"/>
      <c r="M58" s="1018">
        <f>'将来負担比率（分子）の構造'!L$50</f>
        <v>3540</v>
      </c>
      <c r="N58" s="1018"/>
      <c r="O58" s="1018"/>
      <c r="P58" s="1018">
        <f>'将来負担比率（分子）の構造'!M$50</f>
        <v>3601</v>
      </c>
    </row>
    <row r="59" spans="1:16">
      <c r="A59" s="1018" t="s">
        <v>91</v>
      </c>
      <c r="B59" s="1018" t="str">
        <f>'将来負担比率（分子）の構造'!I$49</f>
        <v>-</v>
      </c>
      <c r="C59" s="1018"/>
      <c r="D59" s="1018"/>
      <c r="E59" s="1018" t="str">
        <f>'将来負担比率（分子）の構造'!J$49</f>
        <v>-</v>
      </c>
      <c r="F59" s="1018"/>
      <c r="G59" s="1018"/>
      <c r="H59" s="1018" t="str">
        <f>'将来負担比率（分子）の構造'!K$49</f>
        <v>-</v>
      </c>
      <c r="I59" s="1018"/>
      <c r="J59" s="1018"/>
      <c r="K59" s="1018" t="str">
        <f>'将来負担比率（分子）の構造'!L$49</f>
        <v>-</v>
      </c>
      <c r="L59" s="1018"/>
      <c r="M59" s="1018"/>
      <c r="N59" s="1018" t="str">
        <f>'将来負担比率（分子）の構造'!M$49</f>
        <v>-</v>
      </c>
      <c r="O59" s="1018"/>
      <c r="P59" s="1018"/>
    </row>
    <row r="60" spans="1:16">
      <c r="A60" s="1018" t="s">
        <v>85</v>
      </c>
      <c r="B60" s="1018" t="str">
        <f>'将来負担比率（分子）の構造'!I$48</f>
        <v>-</v>
      </c>
      <c r="C60" s="1018"/>
      <c r="D60" s="1018"/>
      <c r="E60" s="1018" t="str">
        <f>'将来負担比率（分子）の構造'!J$48</f>
        <v>-</v>
      </c>
      <c r="F60" s="1018"/>
      <c r="G60" s="1018"/>
      <c r="H60" s="1018" t="str">
        <f>'将来負担比率（分子）の構造'!K$48</f>
        <v>-</v>
      </c>
      <c r="I60" s="1018"/>
      <c r="J60" s="1018"/>
      <c r="K60" s="1018" t="str">
        <f>'将来負担比率（分子）の構造'!L$48</f>
        <v>-</v>
      </c>
      <c r="L60" s="1018"/>
      <c r="M60" s="1018"/>
      <c r="N60" s="1018" t="str">
        <f>'将来負担比率（分子）の構造'!M$48</f>
        <v>-</v>
      </c>
      <c r="O60" s="1018"/>
      <c r="P60" s="1018"/>
    </row>
    <row r="61" spans="1:16">
      <c r="A61" s="1018" t="s">
        <v>78</v>
      </c>
      <c r="B61" s="1018" t="str">
        <f>'将来負担比率（分子）の構造'!I$46</f>
        <v>-</v>
      </c>
      <c r="C61" s="1018"/>
      <c r="D61" s="1018"/>
      <c r="E61" s="1018" t="str">
        <f>'将来負担比率（分子）の構造'!J$46</f>
        <v>-</v>
      </c>
      <c r="F61" s="1018"/>
      <c r="G61" s="1018"/>
      <c r="H61" s="1018" t="str">
        <f>'将来負担比率（分子）の構造'!K$46</f>
        <v>-</v>
      </c>
      <c r="I61" s="1018"/>
      <c r="J61" s="1018"/>
      <c r="K61" s="1018" t="str">
        <f>'将来負担比率（分子）の構造'!L$46</f>
        <v>-</v>
      </c>
      <c r="L61" s="1018"/>
      <c r="M61" s="1018"/>
      <c r="N61" s="1018" t="str">
        <f>'将来負担比率（分子）の構造'!M$46</f>
        <v>-</v>
      </c>
      <c r="O61" s="1018"/>
      <c r="P61" s="1018"/>
    </row>
    <row r="62" spans="1:16">
      <c r="A62" s="1018" t="s">
        <v>79</v>
      </c>
      <c r="B62" s="1018">
        <f>'将来負担比率（分子）の構造'!I$45</f>
        <v>339</v>
      </c>
      <c r="C62" s="1018"/>
      <c r="D62" s="1018"/>
      <c r="E62" s="1018">
        <f>'将来負担比率（分子）の構造'!J$45</f>
        <v>342</v>
      </c>
      <c r="F62" s="1018"/>
      <c r="G62" s="1018"/>
      <c r="H62" s="1018">
        <f>'将来負担比率（分子）の構造'!K$45</f>
        <v>359</v>
      </c>
      <c r="I62" s="1018"/>
      <c r="J62" s="1018"/>
      <c r="K62" s="1018">
        <f>'将来負担比率（分子）の構造'!L$45</f>
        <v>375</v>
      </c>
      <c r="L62" s="1018"/>
      <c r="M62" s="1018"/>
      <c r="N62" s="1018">
        <f>'将来負担比率（分子）の構造'!M$45</f>
        <v>330</v>
      </c>
      <c r="O62" s="1018"/>
      <c r="P62" s="1018"/>
    </row>
    <row r="63" spans="1:16">
      <c r="A63" s="1018" t="s">
        <v>77</v>
      </c>
      <c r="B63" s="1018">
        <f>'将来負担比率（分子）の構造'!I$44</f>
        <v>17</v>
      </c>
      <c r="C63" s="1018"/>
      <c r="D63" s="1018"/>
      <c r="E63" s="1018">
        <f>'将来負担比率（分子）の構造'!J$44</f>
        <v>4</v>
      </c>
      <c r="F63" s="1018"/>
      <c r="G63" s="1018"/>
      <c r="H63" s="1018">
        <f>'将来負担比率（分子）の構造'!K$44</f>
        <v>2</v>
      </c>
      <c r="I63" s="1018"/>
      <c r="J63" s="1018"/>
      <c r="K63" s="1018" t="str">
        <f>'将来負担比率（分子）の構造'!L$44</f>
        <v>-</v>
      </c>
      <c r="L63" s="1018"/>
      <c r="M63" s="1018"/>
      <c r="N63" s="1018" t="str">
        <f>'将来負担比率（分子）の構造'!M$44</f>
        <v>-</v>
      </c>
      <c r="O63" s="1018"/>
      <c r="P63" s="1018"/>
    </row>
    <row r="64" spans="1:16">
      <c r="A64" s="1018" t="s">
        <v>75</v>
      </c>
      <c r="B64" s="1018" t="str">
        <f>'将来負担比率（分子）の構造'!I$43</f>
        <v>-</v>
      </c>
      <c r="C64" s="1018"/>
      <c r="D64" s="1018"/>
      <c r="E64" s="1018" t="str">
        <f>'将来負担比率（分子）の構造'!J$43</f>
        <v>-</v>
      </c>
      <c r="F64" s="1018"/>
      <c r="G64" s="1018"/>
      <c r="H64" s="1018" t="str">
        <f>'将来負担比率（分子）の構造'!K$43</f>
        <v>-</v>
      </c>
      <c r="I64" s="1018"/>
      <c r="J64" s="1018"/>
      <c r="K64" s="1018" t="str">
        <f>'将来負担比率（分子）の構造'!L$43</f>
        <v>-</v>
      </c>
      <c r="L64" s="1018"/>
      <c r="M64" s="1018"/>
      <c r="N64" s="1018">
        <f>'将来負担比率（分子）の構造'!M$43</f>
        <v>31</v>
      </c>
      <c r="O64" s="1018"/>
      <c r="P64" s="1018"/>
    </row>
    <row r="65" spans="1:16">
      <c r="A65" s="1018" t="s">
        <v>74</v>
      </c>
      <c r="B65" s="1018">
        <f>'将来負担比率（分子）の構造'!I$42</f>
        <v>17</v>
      </c>
      <c r="C65" s="1018"/>
      <c r="D65" s="1018"/>
      <c r="E65" s="1018">
        <f>'将来負担比率（分子）の構造'!J$42</f>
        <v>7</v>
      </c>
      <c r="F65" s="1018"/>
      <c r="G65" s="1018"/>
      <c r="H65" s="1018">
        <f>'将来負担比率（分子）の構造'!K$42</f>
        <v>7</v>
      </c>
      <c r="I65" s="1018"/>
      <c r="J65" s="1018"/>
      <c r="K65" s="1018">
        <f>'将来負担比率（分子）の構造'!L$42</f>
        <v>2</v>
      </c>
      <c r="L65" s="1018"/>
      <c r="M65" s="1018"/>
      <c r="N65" s="1018">
        <f>'将来負担比率（分子）の構造'!M$42</f>
        <v>12</v>
      </c>
      <c r="O65" s="1018"/>
      <c r="P65" s="1018"/>
    </row>
    <row r="66" spans="1:16">
      <c r="A66" s="1018" t="s">
        <v>55</v>
      </c>
      <c r="B66" s="1018">
        <f>'将来負担比率（分子）の構造'!I$41</f>
        <v>2295</v>
      </c>
      <c r="C66" s="1018"/>
      <c r="D66" s="1018"/>
      <c r="E66" s="1018">
        <f>'将来負担比率（分子）の構造'!J$41</f>
        <v>2369</v>
      </c>
      <c r="F66" s="1018"/>
      <c r="G66" s="1018"/>
      <c r="H66" s="1018">
        <f>'将来負担比率（分子）の構造'!K$41</f>
        <v>2450</v>
      </c>
      <c r="I66" s="1018"/>
      <c r="J66" s="1018"/>
      <c r="K66" s="1018">
        <f>'将来負担比率（分子）の構造'!L$41</f>
        <v>2429</v>
      </c>
      <c r="L66" s="1018"/>
      <c r="M66" s="1018"/>
      <c r="N66" s="1018">
        <f>'将来負担比率（分子）の構造'!M$41</f>
        <v>2391</v>
      </c>
      <c r="O66" s="1018"/>
      <c r="P66" s="1018"/>
    </row>
    <row r="67" spans="1:16">
      <c r="A67" s="1018" t="s">
        <v>100</v>
      </c>
      <c r="B67" s="1018" t="e">
        <f>NA()</f>
        <v>#N/A</v>
      </c>
      <c r="C67" s="1018">
        <f>IF(ISNUMBER('将来負担比率（分子）の構造'!I$53),IF('将来負担比率（分子）の構造'!I$53&lt;0,0,'将来負担比率（分子）の構造'!I$53),NA())</f>
        <v>0</v>
      </c>
      <c r="D67" s="1018" t="e">
        <f>NA()</f>
        <v>#N/A</v>
      </c>
      <c r="E67" s="1018" t="e">
        <f>NA()</f>
        <v>#N/A</v>
      </c>
      <c r="F67" s="1018">
        <f>IF(ISNUMBER('将来負担比率（分子）の構造'!J$53),IF('将来負担比率（分子）の構造'!J$53&lt;0,0,'将来負担比率（分子）の構造'!J$53),NA())</f>
        <v>0</v>
      </c>
      <c r="G67" s="1018" t="e">
        <f>NA()</f>
        <v>#N/A</v>
      </c>
      <c r="H67" s="1018" t="e">
        <f>NA()</f>
        <v>#N/A</v>
      </c>
      <c r="I67" s="1018">
        <f>IF(ISNUMBER('将来負担比率（分子）の構造'!K$53),IF('将来負担比率（分子）の構造'!K$53&lt;0,0,'将来負担比率（分子）の構造'!K$53),NA())</f>
        <v>0</v>
      </c>
      <c r="J67" s="1018" t="e">
        <f>NA()</f>
        <v>#N/A</v>
      </c>
      <c r="K67" s="1018" t="e">
        <f>NA()</f>
        <v>#N/A</v>
      </c>
      <c r="L67" s="1018">
        <f>IF(ISNUMBER('将来負担比率（分子）の構造'!L$53),IF('将来負担比率（分子）の構造'!L$53&lt;0,0,'将来負担比率（分子）の構造'!L$53),NA())</f>
        <v>0</v>
      </c>
      <c r="M67" s="1018" t="e">
        <f>NA()</f>
        <v>#N/A</v>
      </c>
      <c r="N67" s="1018" t="e">
        <f>NA()</f>
        <v>#N/A</v>
      </c>
      <c r="O67" s="1018">
        <f>IF(ISNUMBER('将来負担比率（分子）の構造'!M$53),IF('将来負担比率（分子）の構造'!M$53&lt;0,0,'将来負担比率（分子）の構造'!M$53),NA())</f>
        <v>0</v>
      </c>
      <c r="P67" s="1018" t="e">
        <f>NA()</f>
        <v>#N/A</v>
      </c>
    </row>
    <row r="70" spans="1:16">
      <c r="A70" s="1021" t="s">
        <v>125</v>
      </c>
      <c r="B70" s="1021"/>
      <c r="C70" s="1021"/>
      <c r="D70" s="1021"/>
      <c r="E70" s="1021"/>
      <c r="F70" s="1021"/>
    </row>
    <row r="71" spans="1:16">
      <c r="A71" s="1020"/>
      <c r="B71" s="1020" t="str">
        <f>基金残高に係る経年分析!F54</f>
        <v>R03</v>
      </c>
      <c r="C71" s="1020" t="str">
        <f>基金残高に係る経年分析!G54</f>
        <v>R04</v>
      </c>
      <c r="D71" s="1020" t="str">
        <f>基金残高に係る経年分析!H54</f>
        <v>R05</v>
      </c>
    </row>
    <row r="72" spans="1:16">
      <c r="A72" s="1020" t="s">
        <v>126</v>
      </c>
      <c r="B72" s="1022">
        <f>基金残高に係る経年分析!F55</f>
        <v>643</v>
      </c>
      <c r="C72" s="1022">
        <f>基金残高に係る経年分析!G55</f>
        <v>786</v>
      </c>
      <c r="D72" s="1022">
        <f>基金残高に係る経年分析!H55</f>
        <v>840</v>
      </c>
    </row>
    <row r="73" spans="1:16">
      <c r="A73" s="1020" t="s">
        <v>127</v>
      </c>
      <c r="B73" s="1022">
        <f>基金残高に係る経年分析!F56</f>
        <v>611</v>
      </c>
      <c r="C73" s="1022">
        <f>基金残高に係る経年分析!G56</f>
        <v>466</v>
      </c>
      <c r="D73" s="1022">
        <f>基金残高に係る経年分析!H56</f>
        <v>430</v>
      </c>
    </row>
    <row r="74" spans="1:16">
      <c r="A74" s="1020" t="s">
        <v>129</v>
      </c>
      <c r="B74" s="1022">
        <f>基金残高に係る経年分析!F57</f>
        <v>1709</v>
      </c>
      <c r="C74" s="1022">
        <f>基金残高に係る経年分析!G57</f>
        <v>1795</v>
      </c>
      <c r="D74" s="1022">
        <f>基金残高に係る経年分析!H57</f>
        <v>1858</v>
      </c>
    </row>
  </sheetData>
  <sheetProtection algorithmName="SHA-512" hashValue="tOU4NIx9a+8Bi2j6ZAgJ+JFX8SKVG/FQyvcPH08YSXpI7iUtMpFwYpwXHKqlAFtYFLfZOkcwPd61WORmer458w==" saltValue="/xVQVNH7KrXPpYlcGP2Wn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2025-03-07T04:49:54Z</cp:lastPrinted>
  <dcterms:created xsi:type="dcterms:W3CDTF">2025-02-19T04:41:18Z</dcterms:created>
  <dcterms:modified xsi:type="dcterms:W3CDTF">2025-03-27T05:08:59Z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2025-03-27T05:08:59Z</vt:filetime>
  </property>
</Properties>
</file>