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<sst xmlns="http://schemas.openxmlformats.org/spreadsheetml/2006/main" xmlns:r="http://schemas.openxmlformats.org/officeDocument/2006/relationships" count="535" uniqueCount="535">
  <si>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</si>
  <si>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</si>
  <si>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</si>
  <si>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</si>
  <si>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</si>
  <si>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</si>
  <si>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</si>
  <si>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</si>
  <si>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</si>
  <si>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</si>
  <si>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</si>
  <si>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</si>
  <si>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</si>
  <si>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</si>
  <si>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</si>
  <si>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</si>
  <si>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</si>
  <si>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</si>
  <si>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</si>
  <si>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</si>
  <si>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</si>
  <si>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</si>
  <si>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</si>
  <si>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</si>
  <si>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嶺北広域行政事務組合</t>
    <rPh sb="0" eb="2">
      <t>レイホク</t>
    </rPh>
    <rPh sb="2" eb="4">
      <t>コウイキ</t>
    </rPh>
    <rPh sb="4" eb="6">
      <t>ギョウセイ</t>
    </rPh>
    <rPh sb="6" eb="8">
      <t>ジム</t>
    </rPh>
    <rPh sb="8" eb="10">
      <t>クミアイ</t>
    </rPh>
    <phoneticPr fontId="33"/>
  </si>
  <si>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</si>
  <si>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</si>
  <si>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</si>
  <si>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</si>
  <si>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</si>
  <si>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</si>
  <si>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</si>
  <si>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</si>
  <si>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</si>
  <si>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</si>
  <si>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</si>
  <si>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</si>
  <si>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</si>
  <si>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</si>
  <si>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</si>
  <si>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</si>
  <si>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</si>
  <si>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</si>
  <si>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</si>
  <si>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</si>
  <si>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</si>
  <si>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</si>
  <si>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</si>
  <si>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</si>
  <si>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</si>
  <si>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</si>
  <si>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</si>
  <si>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</si>
  <si>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</si>
  <si>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</si>
  <si>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</si>
  <si>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</si>
  <si>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</si>
  <si>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</si>
  <si>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</si>
  <si>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</si>
  <si>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</si>
  <si>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</si>
  <si>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</si>
  <si>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</si>
  <si>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</si>
  <si>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</si>
  <si>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</si>
  <si>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</si>
  <si>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</si>
  <si>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</si>
  <si>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</si>
  <si>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</si>
  <si>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</si>
  <si>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</si>
  <si>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</si>
  <si>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</si>
  <si>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</si>
  <si>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</si>
  <si>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</si>
  <si>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</si>
  <si>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</si>
  <si>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</si>
  <si>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</si>
  <si>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</si>
  <si>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</si>
  <si>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</si>
  <si>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</si>
  <si>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</si>
  <si>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</si>
  <si>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</si>
  <si>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</si>
  <si>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</si>
  <si>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</si>
  <si>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</si>
  <si>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</si>
  <si>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</si>
  <si>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</si>
  <si>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</si>
  <si>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</si>
  <si>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</si>
  <si>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</si>
  <si>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</si>
  <si>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</si>
  <si>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</si>
  <si>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</si>
  <si>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</si>
  <si>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</si>
  <si>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</si>
  <si>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</si>
  <si>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</si>
  <si>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</si>
  <si>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</si>
  <si>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</si>
  <si>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</si>
  <si>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</si>
  <si>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</si>
  <si>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</si>
  <si>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</si>
  <si>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</si>
  <si>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</si>
  <si>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</si>
  <si>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</si>
  <si>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</si>
  <si>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</si>
  <si>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</si>
  <si>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高知県土佐町</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</si>
  <si>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</si>
  <si>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</si>
  <si>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</si>
  <si>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</si>
  <si>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</si>
  <si>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</si>
  <si>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</si>
  <si>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</si>
  <si>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</si>
  <si>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</si>
  <si>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</si>
  <si>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</si>
  <si>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</si>
  <si>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下水道事業会計</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</si>
  <si>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</si>
  <si>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</si>
  <si>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</si>
  <si>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</si>
  <si>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</si>
  <si>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</si>
  <si>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</si>
  <si>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土佐町</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</si>
  <si>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</si>
  <si>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</si>
  <si>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</si>
  <si>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</si>
  <si>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</si>
  <si>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</si>
  <si>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</si>
  <si>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</si>
  <si>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</si>
  <si>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</si>
  <si>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</si>
  <si>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</si>
  <si>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</si>
  <si>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</si>
  <si>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</si>
  <si>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</si>
  <si>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</si>
  <si>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</si>
  <si>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</si>
  <si>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</si>
  <si>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</si>
  <si>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</si>
  <si>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</si>
  <si>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</si>
  <si>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</si>
  <si>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</si>
  <si>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</si>
  <si>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</si>
  <si>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</si>
  <si>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</si>
  <si>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</si>
  <si>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</si>
  <si>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</si>
  <si>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</si>
  <si>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</si>
  <si>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</si>
  <si>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</si>
  <si>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</si>
  <si>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</si>
  <si>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</si>
  <si>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</si>
  <si>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</si>
  <si>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-6.1</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</si>
  <si>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</si>
  <si>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</si>
  <si>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</si>
  <si>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</si>
  <si>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</si>
  <si>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</si>
  <si>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</si>
  <si>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</si>
  <si>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</si>
  <si>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</si>
  <si>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</si>
  <si>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</si>
  <si>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</si>
  <si>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</si>
  <si>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</si>
  <si>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</si>
  <si>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</si>
  <si>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</si>
  <si>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</si>
  <si>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</si>
  <si>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</si>
  <si>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</si>
  <si>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</si>
  <si>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</si>
  <si>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</si>
  <si>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</si>
  <si>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</si>
  <si>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</si>
  <si>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</si>
  <si>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</si>
  <si>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</si>
  <si>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</si>
  <si>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-2.8</t>
  </si>
  <si>
    <t>-2.9</t>
  </si>
  <si>
    <t>積立不足額を考慮して算定した額</t>
    <rPh sb="0" eb="1">
      <t>ツ</t>
    </rPh>
    <rPh sb="1" eb="2">
      <t>タ</t>
    </rPh>
    <rPh sb="2" eb="5">
      <t>フソクガク</t>
    </rPh>
    <rPh sb="6" eb="8">
      <t>コウリョ</t>
    </rPh>
    <rPh sb="10" eb="12">
      <t>サンテイ</t>
    </rPh>
    <rPh sb="14" eb="15">
      <t>ガク</t>
    </rPh>
    <phoneticPr fontId="21"/>
  </si>
  <si>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</si>
  <si>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</si>
  <si>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</si>
  <si>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</si>
  <si>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</si>
  <si>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</si>
  <si>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</si>
  <si>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</si>
  <si>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</si>
  <si>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</si>
  <si>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</si>
  <si>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</si>
  <si>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</si>
  <si>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</si>
  <si>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</si>
  <si>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</si>
  <si>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</si>
  <si>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</si>
  <si>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</si>
  <si>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</si>
  <si>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</si>
  <si>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</si>
  <si>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</si>
  <si>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</si>
  <si>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</si>
  <si>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</si>
  <si>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</si>
  <si>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</si>
  <si>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</si>
  <si>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</si>
  <si>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</si>
  <si>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</si>
  <si>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</si>
  <si>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</si>
  <si>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</si>
  <si>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</si>
  <si>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</si>
  <si>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</si>
  <si>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</si>
  <si>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</si>
  <si>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</si>
  <si>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</si>
  <si>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</si>
  <si>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</si>
  <si>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</si>
  <si>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</si>
  <si>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</si>
  <si>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</si>
  <si>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</si>
  <si>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</si>
  <si>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</si>
  <si>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</si>
  <si>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</si>
  <si>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</si>
  <si>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</si>
  <si>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</si>
  <si>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</si>
  <si>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</si>
  <si>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</si>
  <si>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</si>
  <si>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</si>
  <si>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</si>
  <si>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</si>
  <si>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</si>
  <si>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</si>
  <si>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</si>
  <si>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</si>
  <si>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</si>
  <si>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</si>
  <si>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</si>
  <si>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</si>
  <si>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</si>
  <si>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</si>
  <si>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</si>
  <si>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</si>
  <si>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</si>
  <si>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</si>
  <si>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</si>
  <si>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</si>
  <si>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</si>
  <si>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</si>
  <si>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</si>
  <si>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</si>
  <si>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</si>
  <si>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</si>
  <si>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</si>
  <si>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</si>
  <si>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</si>
  <si>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</si>
  <si>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</si>
  <si>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</si>
  <si>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</si>
  <si>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</si>
  <si>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 11.10</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</si>
  <si>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</si>
  <si>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</si>
  <si>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</si>
  <si>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</si>
  <si>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</si>
  <si>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</si>
  <si>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</si>
  <si>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</si>
  <si>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</si>
  <si>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</si>
  <si>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</si>
  <si>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</si>
  <si>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</si>
  <si>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</si>
  <si>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</si>
  <si>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</si>
  <si>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</si>
  <si>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</si>
  <si>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</si>
  <si>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</si>
  <si>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</si>
  <si>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</si>
  <si>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</si>
  <si>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</si>
  <si>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</si>
  <si>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</si>
  <si>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</si>
  <si>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</si>
  <si>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</si>
  <si>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</si>
  <si>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</si>
  <si>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</si>
  <si>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</si>
  <si>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</si>
  <si>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</si>
  <si>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</si>
  <si>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</si>
  <si>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</si>
  <si>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</si>
  <si>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</si>
  <si>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</si>
  <si>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</si>
  <si>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</si>
  <si>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</si>
  <si>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</si>
  <si>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</si>
  <si>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</si>
  <si>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</si>
  <si>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</si>
  <si>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</si>
  <si>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</si>
  <si>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</si>
  <si>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</si>
  <si>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</si>
  <si>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</si>
  <si>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</si>
  <si>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</si>
  <si>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</si>
  <si>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</si>
  <si>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</si>
  <si>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</si>
  <si>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</si>
  <si>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</si>
  <si>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</si>
  <si>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</si>
  <si>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地域福祉基金</t>
    <rPh sb="0" eb="2">
      <t>チイキ</t>
    </rPh>
    <rPh sb="2" eb="4">
      <t>フクシ</t>
    </rPh>
    <rPh sb="4" eb="6">
      <t>キキン</t>
    </rPh>
    <phoneticPr fontId="38"/>
  </si>
  <si>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</si>
  <si>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</si>
  <si>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</si>
  <si>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</si>
  <si>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</si>
  <si>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</si>
  <si>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</si>
  <si>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</si>
  <si>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</si>
  <si>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</si>
  <si>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</si>
  <si>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</si>
  <si>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</si>
  <si>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</si>
  <si>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</si>
  <si>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</si>
  <si>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</si>
  <si>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</si>
  <si>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</si>
  <si>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</si>
  <si>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</si>
  <si>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</si>
  <si>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</si>
  <si>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</si>
  <si>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</si>
  <si>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</si>
  <si>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</si>
  <si>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</si>
  <si>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</si>
  <si>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</si>
  <si>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</si>
  <si>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</si>
  <si>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</si>
  <si>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</si>
  <si>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</si>
  <si>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</si>
  <si>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</si>
  <si>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</si>
  <si>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</si>
  <si>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</si>
  <si>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</si>
  <si>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</si>
  <si>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</si>
  <si>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後期高齢者医療保険事業特別会計</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</si>
  <si>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</si>
  <si>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</si>
  <si>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</si>
  <si>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</si>
  <si>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</si>
  <si>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</si>
  <si>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 0.25</t>
  </si>
  <si>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</si>
  <si>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</si>
  <si>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33"/>
  </si>
  <si>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</si>
  <si>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</si>
  <si>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</si>
  <si>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</si>
  <si>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</si>
  <si>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</si>
  <si>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</si>
  <si>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</si>
  <si>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</si>
  <si>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</si>
  <si>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</si>
  <si>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</si>
  <si>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</si>
  <si>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</si>
  <si>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</si>
  <si>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</si>
  <si>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</si>
  <si>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</si>
  <si>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</si>
  <si>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</si>
  <si>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簡易水道事業会計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</si>
  <si>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</si>
  <si>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</si>
  <si>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</si>
  <si>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</si>
  <si>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33"/>
  </si>
  <si>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</si>
  <si>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</si>
  <si>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</si>
  <si>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</si>
  <si>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</si>
  <si>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</si>
  <si>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</si>
  <si>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</si>
  <si>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</si>
  <si>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</si>
  <si>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</si>
  <si>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</si>
  <si>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</si>
  <si>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</si>
  <si>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</si>
  <si>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</si>
  <si>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</si>
  <si>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</si>
  <si>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</si>
  <si>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</si>
  <si>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</si>
  <si>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</si>
  <si>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</si>
  <si>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</si>
  <si>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</si>
  <si>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</si>
  <si>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</si>
  <si>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</si>
  <si>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</si>
  <si>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</si>
  <si>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</si>
  <si>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</si>
  <si>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</si>
  <si>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</si>
  <si>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</si>
  <si>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</si>
  <si>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</si>
  <si>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</si>
  <si>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</si>
  <si>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</si>
  <si>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</si>
  <si>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</si>
  <si>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</si>
  <si>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</si>
  <si>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</si>
  <si>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</si>
  <si>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</si>
  <si>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</si>
  <si>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</si>
  <si>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</si>
  <si>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</si>
  <si>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</si>
  <si>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</si>
  <si>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</si>
  <si>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</si>
  <si>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</si>
  <si>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</si>
  <si>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 0.47</t>
  </si>
  <si>
    <t>その他会計（赤字）</t>
  </si>
  <si>
    <t>こうち人づくり広域連合</t>
    <rPh sb="3" eb="4">
      <t>ヒト</t>
    </rPh>
    <rPh sb="7" eb="9">
      <t>コウイキ</t>
    </rPh>
    <rPh sb="9" eb="11">
      <t>レンゴウ</t>
    </rPh>
    <phoneticPr fontId="33"/>
  </si>
  <si>
    <t>高知県市町村総合事務組合</t>
    <rPh sb="0" eb="3">
      <t>コウチケン</t>
    </rPh>
    <rPh sb="3" eb="6">
      <t>シチョウソン</t>
    </rPh>
    <rPh sb="6" eb="8">
      <t>ソウゴウ</t>
    </rPh>
    <rPh sb="8" eb="10">
      <t>ジム</t>
    </rPh>
    <rPh sb="10" eb="12">
      <t>クミアイ</t>
    </rPh>
    <phoneticPr fontId="33"/>
  </si>
  <si>
    <t>高知県後期高齢者医療広域連合</t>
    <rPh sb="0" eb="3">
      <t>コウチケン</t>
    </rPh>
    <rPh sb="3" eb="5">
      <t>コウキ</t>
    </rPh>
    <rPh sb="5" eb="8">
      <t>コウレイシャ</t>
    </rPh>
    <rPh sb="8" eb="10">
      <t>イリョウ</t>
    </rPh>
    <rPh sb="10" eb="12">
      <t>コウイキ</t>
    </rPh>
    <rPh sb="12" eb="14">
      <t>レンゴウ</t>
    </rPh>
    <phoneticPr fontId="33"/>
  </si>
  <si>
    <t>一般会計</t>
    <rPh sb="0" eb="2">
      <t>イッパン</t>
    </rPh>
    <rPh sb="2" eb="4">
      <t>カイケイ</t>
    </rPh>
    <phoneticPr fontId="33"/>
  </si>
  <si>
    <t>介護認定審査事務特別会計</t>
    <rPh sb="0" eb="2">
      <t>カイゴ</t>
    </rPh>
    <rPh sb="2" eb="4">
      <t>ニンテイ</t>
    </rPh>
    <rPh sb="4" eb="6">
      <t>シンサ</t>
    </rPh>
    <rPh sb="6" eb="8">
      <t>ジム</t>
    </rPh>
    <rPh sb="8" eb="10">
      <t>トクベツ</t>
    </rPh>
    <rPh sb="10" eb="12">
      <t>カイケイ</t>
    </rPh>
    <phoneticPr fontId="33"/>
  </si>
  <si>
    <t>公共施設等整備基金</t>
    <rPh sb="0" eb="2">
      <t>コウキョウ</t>
    </rPh>
    <rPh sb="2" eb="4">
      <t>シセツ</t>
    </rPh>
    <rPh sb="4" eb="5">
      <t>トウ</t>
    </rPh>
    <rPh sb="5" eb="7">
      <t>セイビ</t>
    </rPh>
    <rPh sb="7" eb="9">
      <t>キキン</t>
    </rPh>
    <phoneticPr fontId="40"/>
  </si>
  <si>
    <t>まちづくり応援基金</t>
    <rPh sb="5" eb="7">
      <t>オウエン</t>
    </rPh>
    <rPh sb="7" eb="9">
      <t>キキン</t>
    </rPh>
    <phoneticPr fontId="38"/>
  </si>
  <si>
    <t>森と水のふるさとづくり基金</t>
    <rPh sb="0" eb="1">
      <t>モリ</t>
    </rPh>
    <rPh sb="2" eb="3">
      <t>ミズ</t>
    </rPh>
    <rPh sb="11" eb="13">
      <t>キキン</t>
    </rPh>
    <phoneticPr fontId="40"/>
  </si>
  <si>
    <t>森林環境譲与税基金</t>
    <rPh sb="0" eb="9">
      <t>シンリンカンキョウジョウヨゼイキキン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</si>
</sst>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6"/>
      <color auto="1"/>
      <name val="游ゴシック"/>
    </font>
    <font>
      <sz val="11"/>
      <color indexed="8"/>
      <name val="ＭＳ ゴシック"/>
      <family val="3"/>
    </font>
    <font>
      <sz val="11"/>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147642</c:v>
                </c:pt>
                <c:pt idx="1">
                  <c:v>246860</c:v>
                </c:pt>
                <c:pt idx="2">
                  <c:v>193249</c:v>
                </c:pt>
                <c:pt idx="3">
                  <c:v>121920</c:v>
                </c:pt>
                <c:pt idx="4">
                  <c:v>154210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1.74</c:v>
                </c:pt>
                <c:pt idx="1">
                  <c:v>1.98</c:v>
                </c:pt>
                <c:pt idx="2">
                  <c:v>1.4</c:v>
                </c:pt>
                <c:pt idx="3">
                  <c:v>1.1599999999999999</c:v>
                </c:pt>
                <c:pt idx="4">
                  <c:v>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37.9</c:v>
                </c:pt>
                <c:pt idx="1">
                  <c:v>40.520000000000003</c:v>
                </c:pt>
                <c:pt idx="2">
                  <c:v>48.21</c:v>
                </c:pt>
                <c:pt idx="3">
                  <c:v>48.45</c:v>
                </c:pt>
                <c:pt idx="4">
                  <c:v>48.81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-11.1</c:v>
                </c:pt>
                <c:pt idx="1">
                  <c:v>5.44</c:v>
                </c:pt>
                <c:pt idx="2">
                  <c:v>10.42</c:v>
                </c:pt>
                <c:pt idx="3">
                  <c:v>-0.25</c:v>
                </c:pt>
                <c:pt idx="4">
                  <c:v>-0.47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5.e-002</c:v>
                </c:pt>
                <c:pt idx="2">
                  <c:v>#N/A</c:v>
                </c:pt>
                <c:pt idx="3">
                  <c:v>4.e-002</c:v>
                </c:pt>
                <c:pt idx="4">
                  <c:v>#N/A</c:v>
                </c:pt>
                <c:pt idx="5">
                  <c:v>3.e-002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1.e-002</c:v>
                </c:pt>
                <c:pt idx="4">
                  <c:v>#N/A</c:v>
                </c:pt>
                <c:pt idx="5">
                  <c:v>0</c:v>
                </c:pt>
                <c:pt idx="6">
                  <c:v>#N/A</c:v>
                </c:pt>
                <c:pt idx="7">
                  <c:v>1.e-002</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3.e-002</c:v>
                </c:pt>
                <c:pt idx="2">
                  <c:v>#N/A</c:v>
                </c:pt>
                <c:pt idx="3">
                  <c:v>2.e-002</c:v>
                </c:pt>
                <c:pt idx="4">
                  <c:v>#N/A</c:v>
                </c:pt>
                <c:pt idx="5">
                  <c:v>2.e-002</c:v>
                </c:pt>
                <c:pt idx="6">
                  <c:v>#N/A</c:v>
                </c:pt>
                <c:pt idx="7">
                  <c:v>0</c:v>
                </c:pt>
                <c:pt idx="8">
                  <c:v>#N/A</c:v>
                </c:pt>
                <c:pt idx="9">
                  <c:v>1.e-002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2.e-002</c:v>
                </c:pt>
                <c:pt idx="2">
                  <c:v>#N/A</c:v>
                </c:pt>
                <c:pt idx="3">
                  <c:v>3.e-002</c:v>
                </c:pt>
                <c:pt idx="4">
                  <c:v>#N/A</c:v>
                </c:pt>
                <c:pt idx="5">
                  <c:v>1.e-002</c:v>
                </c:pt>
                <c:pt idx="6">
                  <c:v>#N/A</c:v>
                </c:pt>
                <c:pt idx="7">
                  <c:v>0</c:v>
                </c:pt>
                <c:pt idx="8">
                  <c:v>#N/A</c:v>
                </c:pt>
                <c:pt idx="9">
                  <c:v>1.e-002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1.74</c:v>
                </c:pt>
                <c:pt idx="2">
                  <c:v>#N/A</c:v>
                </c:pt>
                <c:pt idx="3">
                  <c:v>1.97</c:v>
                </c:pt>
                <c:pt idx="4">
                  <c:v>#N/A</c:v>
                </c:pt>
                <c:pt idx="5">
                  <c:v>1.4</c:v>
                </c:pt>
                <c:pt idx="6">
                  <c:v>#N/A</c:v>
                </c:pt>
                <c:pt idx="7">
                  <c:v>1.1599999999999999</c:v>
                </c:pt>
                <c:pt idx="8">
                  <c:v>#N/A</c:v>
                </c:pt>
                <c:pt idx="9">
                  <c:v>0.69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2.06</c:v>
                </c:pt>
              </c:numCache>
            </c:numRef>
          </c:val>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4.38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425</c:v>
                </c:pt>
                <c:pt idx="5">
                  <c:v>412</c:v>
                </c:pt>
                <c:pt idx="8">
                  <c:v>395</c:v>
                </c:pt>
                <c:pt idx="11">
                  <c:v>444</c:v>
                </c:pt>
                <c:pt idx="14">
                  <c:v>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8</c:v>
                </c:pt>
                <c:pt idx="6">
                  <c:v>8</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186</c:v>
                </c:pt>
                <c:pt idx="3">
                  <c:v>181</c:v>
                </c:pt>
                <c:pt idx="6">
                  <c:v>178</c:v>
                </c:pt>
                <c:pt idx="9">
                  <c:v>172</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390</c:v>
                </c:pt>
                <c:pt idx="3">
                  <c:v>377</c:v>
                </c:pt>
                <c:pt idx="6">
                  <c:v>384</c:v>
                </c:pt>
                <c:pt idx="9">
                  <c:v>450</c:v>
                </c:pt>
                <c:pt idx="12">
                  <c:v>418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157</c:v>
                </c:pt>
                <c:pt idx="2">
                  <c:v>#N/A</c:v>
                </c:pt>
                <c:pt idx="3">
                  <c:v>#N/A</c:v>
                </c:pt>
                <c:pt idx="4">
                  <c:v>154</c:v>
                </c:pt>
                <c:pt idx="5">
                  <c:v>#N/A</c:v>
                </c:pt>
                <c:pt idx="6">
                  <c:v>#N/A</c:v>
                </c:pt>
                <c:pt idx="7">
                  <c:v>175</c:v>
                </c:pt>
                <c:pt idx="8">
                  <c:v>#N/A</c:v>
                </c:pt>
                <c:pt idx="9">
                  <c:v>#N/A</c:v>
                </c:pt>
                <c:pt idx="10">
                  <c:v>186</c:v>
                </c:pt>
                <c:pt idx="11">
                  <c:v>#N/A</c:v>
                </c:pt>
                <c:pt idx="12">
                  <c:v>#N/A</c:v>
                </c:pt>
                <c:pt idx="13">
                  <c:v>191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3837</c:v>
                </c:pt>
                <c:pt idx="5">
                  <c:v>3983</c:v>
                </c:pt>
                <c:pt idx="8">
                  <c:v>3866</c:v>
                </c:pt>
                <c:pt idx="11">
                  <c:v>3877</c:v>
                </c:pt>
                <c:pt idx="14">
                  <c:v>4023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239</c:v>
                </c:pt>
                <c:pt idx="5">
                  <c:v>268</c:v>
                </c:pt>
                <c:pt idx="8">
                  <c:v>190</c:v>
                </c:pt>
                <c:pt idx="11">
                  <c:v>145</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2963</c:v>
                </c:pt>
                <c:pt idx="5">
                  <c:v>3227</c:v>
                </c:pt>
                <c:pt idx="8">
                  <c:v>3724</c:v>
                </c:pt>
                <c:pt idx="11">
                  <c:v>4033</c:v>
                </c:pt>
                <c:pt idx="14">
                  <c:v>4049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632</c:v>
                </c:pt>
                <c:pt idx="3">
                  <c:v>563</c:v>
                </c:pt>
                <c:pt idx="6">
                  <c:v>558</c:v>
                </c:pt>
                <c:pt idx="9">
                  <c:v>561</c:v>
                </c:pt>
                <c:pt idx="12">
                  <c:v>561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c:v>
                </c:pt>
                <c:pt idx="3">
                  <c:v>63</c:v>
                </c:pt>
                <c:pt idx="6">
                  <c:v>55</c:v>
                </c:pt>
                <c:pt idx="9">
                  <c:v>48</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1273</c:v>
                </c:pt>
                <c:pt idx="3">
                  <c:v>1230</c:v>
                </c:pt>
                <c:pt idx="6">
                  <c:v>1377</c:v>
                </c:pt>
                <c:pt idx="9">
                  <c:v>1328</c:v>
                </c:pt>
                <c:pt idx="12">
                  <c:v>1289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4270</c:v>
                </c:pt>
                <c:pt idx="3">
                  <c:v>4436</c:v>
                </c:pt>
                <c:pt idx="6">
                  <c:v>4412</c:v>
                </c:pt>
                <c:pt idx="9">
                  <c:v>4303</c:v>
                </c:pt>
                <c:pt idx="12">
                  <c:v>4134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1334</c:v>
                </c:pt>
                <c:pt idx="1">
                  <c:v>1334</c:v>
                </c:pt>
                <c:pt idx="2">
                  <c:v>1334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1097</c:v>
                </c:pt>
                <c:pt idx="1">
                  <c:v>1178</c:v>
                </c:pt>
                <c:pt idx="2">
                  <c:v>1278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1017</c:v>
                </c:pt>
                <c:pt idx="1">
                  <c:v>1187</c:v>
                </c:pt>
                <c:pt idx="2">
                  <c:v>1162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3,522
3,488
212.13
4,778,615
4,637,744
19,097
2,733,465
4,133,514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歳出削減や徴収業務の強化など一定の行政改革は行っているが、人口減少や全国平均を上回る高齢化率等による税収の低迷により、類似団体平均程度の財政力指数となっている。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14605</xdr:rowOff>
    </xdr:from>
    <xdr:to xmlns:xdr="http://schemas.openxmlformats.org/drawingml/2006/spreadsheetDrawing">
      <xdr:col>23</xdr:col>
      <xdr:colOff>133350</xdr:colOff>
      <xdr:row>43</xdr:row>
      <xdr:rowOff>14605</xdr:rowOff>
    </xdr:to>
    <xdr:cxnSp macro="">
      <xdr:nvCxnSpPr>
        <xdr:cNvPr id="68" name="直線コネクタ 67"/>
        <xdr:cNvCxnSpPr/>
      </xdr:nvCxnSpPr>
      <xdr:spPr>
        <a:xfrm>
          <a:off x="4114800" y="7386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166370</xdr:rowOff>
    </xdr:from>
    <xdr:to xmlns:xdr="http://schemas.openxmlformats.org/drawingml/2006/spreadsheetDrawing">
      <xdr:col>19</xdr:col>
      <xdr:colOff>133350</xdr:colOff>
      <xdr:row>43</xdr:row>
      <xdr:rowOff>14605</xdr:rowOff>
    </xdr:to>
    <xdr:cxnSp macro="">
      <xdr:nvCxnSpPr>
        <xdr:cNvPr id="71" name="直線コネクタ 70"/>
        <xdr:cNvCxnSpPr/>
      </xdr:nvCxnSpPr>
      <xdr:spPr>
        <a:xfrm>
          <a:off x="3225800" y="7367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166370</xdr:rowOff>
    </xdr:from>
    <xdr:to xmlns:xdr="http://schemas.openxmlformats.org/drawingml/2006/spreadsheetDrawing">
      <xdr:col>15</xdr:col>
      <xdr:colOff>82550</xdr:colOff>
      <xdr:row>42</xdr:row>
      <xdr:rowOff>166370</xdr:rowOff>
    </xdr:to>
    <xdr:cxnSp macro="">
      <xdr:nvCxnSpPr>
        <xdr:cNvPr id="74" name="直線コネクタ 73"/>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166370</xdr:rowOff>
    </xdr:from>
    <xdr:to xmlns:xdr="http://schemas.openxmlformats.org/drawingml/2006/spreadsheetDrawing">
      <xdr:col>11</xdr:col>
      <xdr:colOff>31750</xdr:colOff>
      <xdr:row>42</xdr:row>
      <xdr:rowOff>166370</xdr:rowOff>
    </xdr:to>
    <xdr:cxnSp macro="">
      <xdr:nvCxnSpPr>
        <xdr:cNvPr id="77" name="直線コネクタ 76"/>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87" name="楕円 86"/>
        <xdr:cNvSpPr/>
      </xdr:nvSpPr>
      <xdr:spPr>
        <a:xfrm>
          <a:off x="4902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88" name="財政力該当値テキスト"/>
        <xdr:cNvSpPr txBox="1"/>
      </xdr:nvSpPr>
      <xdr:spPr>
        <a:xfrm>
          <a:off x="5041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89" name="楕円 88"/>
        <xdr:cNvSpPr/>
      </xdr:nvSpPr>
      <xdr:spPr>
        <a:xfrm>
          <a:off x="4064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8445"/>
    <xdr:sp macro="" textlink="">
      <xdr:nvSpPr>
        <xdr:cNvPr id="90" name="テキスト ボックス 89"/>
        <xdr:cNvSpPr txBox="1"/>
      </xdr:nvSpPr>
      <xdr:spPr>
        <a:xfrm>
          <a:off x="3733800" y="7105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115570</xdr:rowOff>
    </xdr:from>
    <xdr:to xmlns:xdr="http://schemas.openxmlformats.org/drawingml/2006/spreadsheetDrawing">
      <xdr:col>15</xdr:col>
      <xdr:colOff>133350</xdr:colOff>
      <xdr:row>43</xdr:row>
      <xdr:rowOff>45720</xdr:rowOff>
    </xdr:to>
    <xdr:sp macro="" textlink="">
      <xdr:nvSpPr>
        <xdr:cNvPr id="91" name="楕円 90"/>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55880</xdr:rowOff>
    </xdr:from>
    <xdr:ext cx="762000" cy="259080"/>
    <xdr:sp macro="" textlink="">
      <xdr:nvSpPr>
        <xdr:cNvPr id="92" name="テキスト ボックス 91"/>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93" name="楕円 92"/>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94" name="テキスト ボックス 93"/>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95" name="楕円 94"/>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96" name="テキスト ボックス 95"/>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本年度は昨年度</a:t>
          </a:r>
          <a:r>
            <a:rPr kumimoji="1" lang="ja-JP" altLang="en-US" sz="1100">
              <a:solidFill>
                <a:schemeClr val="dk1"/>
              </a:solidFill>
              <a:effectLst/>
              <a:latin typeface="+mn-lt"/>
              <a:ea typeface="+mn-ea"/>
              <a:cs typeface="+mn-cs"/>
            </a:rPr>
            <a:t>から増加しているが</a:t>
          </a:r>
          <a:r>
            <a:rPr kumimoji="1" lang="ja-JP" altLang="ja-JP" sz="1100">
              <a:solidFill>
                <a:schemeClr val="dk1"/>
              </a:solidFill>
              <a:effectLst/>
              <a:latin typeface="+mn-lt"/>
              <a:ea typeface="+mn-ea"/>
              <a:cs typeface="+mn-cs"/>
            </a:rPr>
            <a:t>、類似団体平均を下回っている。この数値は物価高騰対策等の臨時的なものの影響が大きいため、今後も財政改革の取組みを通じて、更なる義務的経費の削減・財政健全化を図り、組織の見直し、民間委託の積極的利用などを含めた行政の効率化を引き続き進めていく。</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140970</xdr:rowOff>
    </xdr:from>
    <xdr:to xmlns:xdr="http://schemas.openxmlformats.org/drawingml/2006/spreadsheetDrawing">
      <xdr:col>23</xdr:col>
      <xdr:colOff>133350</xdr:colOff>
      <xdr:row>63</xdr:row>
      <xdr:rowOff>122555</xdr:rowOff>
    </xdr:to>
    <xdr:cxnSp macro="">
      <xdr:nvCxnSpPr>
        <xdr:cNvPr id="131" name="直線コネクタ 130"/>
        <xdr:cNvCxnSpPr/>
      </xdr:nvCxnSpPr>
      <xdr:spPr>
        <a:xfrm>
          <a:off x="4114800" y="1077087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2"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137160</xdr:rowOff>
    </xdr:from>
    <xdr:to xmlns:xdr="http://schemas.openxmlformats.org/drawingml/2006/spreadsheetDrawing">
      <xdr:col>19</xdr:col>
      <xdr:colOff>133350</xdr:colOff>
      <xdr:row>62</xdr:row>
      <xdr:rowOff>140970</xdr:rowOff>
    </xdr:to>
    <xdr:cxnSp macro="">
      <xdr:nvCxnSpPr>
        <xdr:cNvPr id="134" name="直線コネクタ 133"/>
        <xdr:cNvCxnSpPr/>
      </xdr:nvCxnSpPr>
      <xdr:spPr>
        <a:xfrm>
          <a:off x="3225800" y="10767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149860</xdr:rowOff>
    </xdr:from>
    <xdr:ext cx="736600" cy="259080"/>
    <xdr:sp macro="" textlink="">
      <xdr:nvSpPr>
        <xdr:cNvPr id="136" name="テキスト ボックス 135"/>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137160</xdr:rowOff>
    </xdr:from>
    <xdr:to xmlns:xdr="http://schemas.openxmlformats.org/drawingml/2006/spreadsheetDrawing">
      <xdr:col>15</xdr:col>
      <xdr:colOff>82550</xdr:colOff>
      <xdr:row>63</xdr:row>
      <xdr:rowOff>130175</xdr:rowOff>
    </xdr:to>
    <xdr:cxnSp macro="">
      <xdr:nvCxnSpPr>
        <xdr:cNvPr id="137" name="直線コネクタ 136"/>
        <xdr:cNvCxnSpPr/>
      </xdr:nvCxnSpPr>
      <xdr:spPr>
        <a:xfrm flipV="1">
          <a:off x="2336800" y="1076706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39" name="テキスト ボックス 138"/>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130175</xdr:rowOff>
    </xdr:from>
    <xdr:to xmlns:xdr="http://schemas.openxmlformats.org/drawingml/2006/spreadsheetDrawing">
      <xdr:col>11</xdr:col>
      <xdr:colOff>31750</xdr:colOff>
      <xdr:row>65</xdr:row>
      <xdr:rowOff>48895</xdr:rowOff>
    </xdr:to>
    <xdr:cxnSp macro="">
      <xdr:nvCxnSpPr>
        <xdr:cNvPr id="140" name="直線コネクタ 139"/>
        <xdr:cNvCxnSpPr/>
      </xdr:nvCxnSpPr>
      <xdr:spPr>
        <a:xfrm flipV="1">
          <a:off x="1447800" y="1093152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42" name="テキスト ボックス 141"/>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71755</xdr:rowOff>
    </xdr:from>
    <xdr:to xmlns:xdr="http://schemas.openxmlformats.org/drawingml/2006/spreadsheetDrawing">
      <xdr:col>23</xdr:col>
      <xdr:colOff>184150</xdr:colOff>
      <xdr:row>64</xdr:row>
      <xdr:rowOff>1905</xdr:rowOff>
    </xdr:to>
    <xdr:sp macro="" textlink="">
      <xdr:nvSpPr>
        <xdr:cNvPr id="150" name="楕円 149"/>
        <xdr:cNvSpPr/>
      </xdr:nvSpPr>
      <xdr:spPr>
        <a:xfrm>
          <a:off x="49022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88265</xdr:rowOff>
    </xdr:from>
    <xdr:ext cx="762000" cy="258445"/>
    <xdr:sp macro="" textlink="">
      <xdr:nvSpPr>
        <xdr:cNvPr id="151" name="財政構造の弾力性該当値テキスト"/>
        <xdr:cNvSpPr txBox="1"/>
      </xdr:nvSpPr>
      <xdr:spPr>
        <a:xfrm>
          <a:off x="5041900" y="10718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52" name="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8445"/>
    <xdr:sp macro="" textlink="">
      <xdr:nvSpPr>
        <xdr:cNvPr id="153" name="テキスト ボックス 152"/>
        <xdr:cNvSpPr txBox="1"/>
      </xdr:nvSpPr>
      <xdr:spPr>
        <a:xfrm>
          <a:off x="3733800" y="10488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86360</xdr:rowOff>
    </xdr:from>
    <xdr:to xmlns:xdr="http://schemas.openxmlformats.org/drawingml/2006/spreadsheetDrawing">
      <xdr:col>15</xdr:col>
      <xdr:colOff>133350</xdr:colOff>
      <xdr:row>63</xdr:row>
      <xdr:rowOff>16510</xdr:rowOff>
    </xdr:to>
    <xdr:sp macro="" textlink="">
      <xdr:nvSpPr>
        <xdr:cNvPr id="154" name="楕円 153"/>
        <xdr:cNvSpPr/>
      </xdr:nvSpPr>
      <xdr:spPr>
        <a:xfrm>
          <a:off x="31750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26670</xdr:rowOff>
    </xdr:from>
    <xdr:ext cx="762000" cy="259080"/>
    <xdr:sp macro="" textlink="">
      <xdr:nvSpPr>
        <xdr:cNvPr id="155" name="テキスト ボックス 154"/>
        <xdr:cNvSpPr txBox="1"/>
      </xdr:nvSpPr>
      <xdr:spPr>
        <a:xfrm>
          <a:off x="284480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79375</xdr:rowOff>
    </xdr:from>
    <xdr:to xmlns:xdr="http://schemas.openxmlformats.org/drawingml/2006/spreadsheetDrawing">
      <xdr:col>11</xdr:col>
      <xdr:colOff>82550</xdr:colOff>
      <xdr:row>64</xdr:row>
      <xdr:rowOff>9525</xdr:rowOff>
    </xdr:to>
    <xdr:sp macro="" textlink="">
      <xdr:nvSpPr>
        <xdr:cNvPr id="156" name="楕円 155"/>
        <xdr:cNvSpPr/>
      </xdr:nvSpPr>
      <xdr:spPr>
        <a:xfrm>
          <a:off x="2286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19685</xdr:rowOff>
    </xdr:from>
    <xdr:ext cx="762000" cy="258445"/>
    <xdr:sp macro="" textlink="">
      <xdr:nvSpPr>
        <xdr:cNvPr id="157" name="テキスト ボックス 156"/>
        <xdr:cNvSpPr txBox="1"/>
      </xdr:nvSpPr>
      <xdr:spPr>
        <a:xfrm>
          <a:off x="1955800" y="10649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169545</xdr:rowOff>
    </xdr:from>
    <xdr:to xmlns:xdr="http://schemas.openxmlformats.org/drawingml/2006/spreadsheetDrawing">
      <xdr:col>7</xdr:col>
      <xdr:colOff>31750</xdr:colOff>
      <xdr:row>65</xdr:row>
      <xdr:rowOff>99695</xdr:rowOff>
    </xdr:to>
    <xdr:sp macro="" textlink="">
      <xdr:nvSpPr>
        <xdr:cNvPr id="158" name="楕円 157"/>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84455</xdr:rowOff>
    </xdr:from>
    <xdr:ext cx="762000" cy="259080"/>
    <xdr:sp macro="" textlink="">
      <xdr:nvSpPr>
        <xdr:cNvPr id="159" name="テキスト ボックス 158"/>
        <xdr:cNvSpPr txBox="1"/>
      </xdr:nvSpPr>
      <xdr:spPr>
        <a:xfrm>
          <a:off x="1066800" y="11228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[447,403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職員数の削減による人件費の縮小、旅費規程の見直し、需用費・役務費等の節減を実施しており、類似団体平均と比較すると若干下回っている。今後も事業の精査等を行い、さらなる経費削減を図っていく。</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92710</xdr:rowOff>
    </xdr:from>
    <xdr:to xmlns:xdr="http://schemas.openxmlformats.org/drawingml/2006/spreadsheetDrawing">
      <xdr:col>23</xdr:col>
      <xdr:colOff>133350</xdr:colOff>
      <xdr:row>82</xdr:row>
      <xdr:rowOff>101600</xdr:rowOff>
    </xdr:to>
    <xdr:cxnSp macro="">
      <xdr:nvCxnSpPr>
        <xdr:cNvPr id="193" name="直線コネクタ 192"/>
        <xdr:cNvCxnSpPr/>
      </xdr:nvCxnSpPr>
      <xdr:spPr>
        <a:xfrm>
          <a:off x="4114800" y="141516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58420</xdr:rowOff>
    </xdr:from>
    <xdr:to xmlns:xdr="http://schemas.openxmlformats.org/drawingml/2006/spreadsheetDrawing">
      <xdr:col>19</xdr:col>
      <xdr:colOff>133350</xdr:colOff>
      <xdr:row>82</xdr:row>
      <xdr:rowOff>92710</xdr:rowOff>
    </xdr:to>
    <xdr:cxnSp macro="">
      <xdr:nvCxnSpPr>
        <xdr:cNvPr id="196" name="直線コネクタ 195"/>
        <xdr:cNvCxnSpPr/>
      </xdr:nvCxnSpPr>
      <xdr:spPr>
        <a:xfrm>
          <a:off x="3225800" y="141173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8445"/>
    <xdr:sp macro="" textlink="">
      <xdr:nvSpPr>
        <xdr:cNvPr id="198" name="テキスト ボックス 197"/>
        <xdr:cNvSpPr txBox="1"/>
      </xdr:nvSpPr>
      <xdr:spPr>
        <a:xfrm>
          <a:off x="3733800" y="1425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58420</xdr:rowOff>
    </xdr:from>
    <xdr:to xmlns:xdr="http://schemas.openxmlformats.org/drawingml/2006/spreadsheetDrawing">
      <xdr:col>15</xdr:col>
      <xdr:colOff>82550</xdr:colOff>
      <xdr:row>82</xdr:row>
      <xdr:rowOff>69215</xdr:rowOff>
    </xdr:to>
    <xdr:cxnSp macro="">
      <xdr:nvCxnSpPr>
        <xdr:cNvPr id="199" name="直線コネクタ 198"/>
        <xdr:cNvCxnSpPr/>
      </xdr:nvCxnSpPr>
      <xdr:spPr>
        <a:xfrm flipV="1">
          <a:off x="2336800" y="141173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69215</xdr:rowOff>
    </xdr:from>
    <xdr:to xmlns:xdr="http://schemas.openxmlformats.org/drawingml/2006/spreadsheetDrawing">
      <xdr:col>11</xdr:col>
      <xdr:colOff>31750</xdr:colOff>
      <xdr:row>82</xdr:row>
      <xdr:rowOff>69850</xdr:rowOff>
    </xdr:to>
    <xdr:cxnSp macro="">
      <xdr:nvCxnSpPr>
        <xdr:cNvPr id="202" name="直線コネクタ 201"/>
        <xdr:cNvCxnSpPr/>
      </xdr:nvCxnSpPr>
      <xdr:spPr>
        <a:xfrm flipV="1">
          <a:off x="1447800" y="14128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2000" cy="258445"/>
    <xdr:sp macro="" textlink="">
      <xdr:nvSpPr>
        <xdr:cNvPr id="206" name="テキスト ボックス 205"/>
        <xdr:cNvSpPr txBox="1"/>
      </xdr:nvSpPr>
      <xdr:spPr>
        <a:xfrm>
          <a:off x="10668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50800</xdr:rowOff>
    </xdr:from>
    <xdr:to xmlns:xdr="http://schemas.openxmlformats.org/drawingml/2006/spreadsheetDrawing">
      <xdr:col>23</xdr:col>
      <xdr:colOff>184150</xdr:colOff>
      <xdr:row>82</xdr:row>
      <xdr:rowOff>152400</xdr:rowOff>
    </xdr:to>
    <xdr:sp macro="" textlink="">
      <xdr:nvSpPr>
        <xdr:cNvPr id="212" name="楕円 211"/>
        <xdr:cNvSpPr/>
      </xdr:nvSpPr>
      <xdr:spPr>
        <a:xfrm>
          <a:off x="49022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67310</xdr:rowOff>
    </xdr:from>
    <xdr:ext cx="762000" cy="259080"/>
    <xdr:sp macro="" textlink="">
      <xdr:nvSpPr>
        <xdr:cNvPr id="213" name="人件費・物件費等の状況該当値テキスト"/>
        <xdr:cNvSpPr txBox="1"/>
      </xdr:nvSpPr>
      <xdr:spPr>
        <a:xfrm>
          <a:off x="5041900" y="1395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41910</xdr:rowOff>
    </xdr:from>
    <xdr:to xmlns:xdr="http://schemas.openxmlformats.org/drawingml/2006/spreadsheetDrawing">
      <xdr:col>19</xdr:col>
      <xdr:colOff>184150</xdr:colOff>
      <xdr:row>82</xdr:row>
      <xdr:rowOff>143510</xdr:rowOff>
    </xdr:to>
    <xdr:sp macro="" textlink="">
      <xdr:nvSpPr>
        <xdr:cNvPr id="214" name="楕円 213"/>
        <xdr:cNvSpPr/>
      </xdr:nvSpPr>
      <xdr:spPr>
        <a:xfrm>
          <a:off x="40640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153670</xdr:rowOff>
    </xdr:from>
    <xdr:ext cx="736600" cy="259080"/>
    <xdr:sp macro="" textlink="">
      <xdr:nvSpPr>
        <xdr:cNvPr id="215" name="テキスト ボックス 214"/>
        <xdr:cNvSpPr txBox="1"/>
      </xdr:nvSpPr>
      <xdr:spPr>
        <a:xfrm>
          <a:off x="3733800" y="1386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436,460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7620</xdr:rowOff>
    </xdr:from>
    <xdr:to xmlns:xdr="http://schemas.openxmlformats.org/drawingml/2006/spreadsheetDrawing">
      <xdr:col>15</xdr:col>
      <xdr:colOff>133350</xdr:colOff>
      <xdr:row>82</xdr:row>
      <xdr:rowOff>109220</xdr:rowOff>
    </xdr:to>
    <xdr:sp macro="" textlink="">
      <xdr:nvSpPr>
        <xdr:cNvPr id="216" name="楕円 215"/>
        <xdr:cNvSpPr/>
      </xdr:nvSpPr>
      <xdr:spPr>
        <a:xfrm>
          <a:off x="3175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119380</xdr:rowOff>
    </xdr:from>
    <xdr:ext cx="762000" cy="259080"/>
    <xdr:sp macro="" textlink="">
      <xdr:nvSpPr>
        <xdr:cNvPr id="217" name="テキスト ボックス 216"/>
        <xdr:cNvSpPr txBox="1"/>
      </xdr:nvSpPr>
      <xdr:spPr>
        <a:xfrm>
          <a:off x="2844800" y="1383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18415</xdr:rowOff>
    </xdr:from>
    <xdr:to xmlns:xdr="http://schemas.openxmlformats.org/drawingml/2006/spreadsheetDrawing">
      <xdr:col>11</xdr:col>
      <xdr:colOff>82550</xdr:colOff>
      <xdr:row>82</xdr:row>
      <xdr:rowOff>120650</xdr:rowOff>
    </xdr:to>
    <xdr:sp macro="" textlink="">
      <xdr:nvSpPr>
        <xdr:cNvPr id="218" name="楕円 217"/>
        <xdr:cNvSpPr/>
      </xdr:nvSpPr>
      <xdr:spPr>
        <a:xfrm>
          <a:off x="22860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130175</xdr:rowOff>
    </xdr:from>
    <xdr:ext cx="762000" cy="259080"/>
    <xdr:sp macro="" textlink="">
      <xdr:nvSpPr>
        <xdr:cNvPr id="219" name="テキスト ボックス 218"/>
        <xdr:cNvSpPr txBox="1"/>
      </xdr:nvSpPr>
      <xdr:spPr>
        <a:xfrm>
          <a:off x="1955800" y="1384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406,758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19050</xdr:rowOff>
    </xdr:from>
    <xdr:to xmlns:xdr="http://schemas.openxmlformats.org/drawingml/2006/spreadsheetDrawing">
      <xdr:col>7</xdr:col>
      <xdr:colOff>31750</xdr:colOff>
      <xdr:row>82</xdr:row>
      <xdr:rowOff>120650</xdr:rowOff>
    </xdr:to>
    <xdr:sp macro="" textlink="">
      <xdr:nvSpPr>
        <xdr:cNvPr id="220" name="楕円 219"/>
        <xdr:cNvSpPr/>
      </xdr:nvSpPr>
      <xdr:spPr>
        <a:xfrm>
          <a:off x="13970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130810</xdr:rowOff>
    </xdr:from>
    <xdr:ext cx="762000" cy="259080"/>
    <xdr:sp macro="" textlink="">
      <xdr:nvSpPr>
        <xdr:cNvPr id="221" name="テキスト ボックス 220"/>
        <xdr:cNvSpPr txBox="1"/>
      </xdr:nvSpPr>
      <xdr:spPr>
        <a:xfrm>
          <a:off x="1066800" y="1384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推移をみると類似団体平均を上回る状態が続いている。現行は旧来からの給与体系により年功的な体系となっているが、職務・職責に応じた構造への転換を図る観点から、職務の級間の給料表水準の重複廃止や昇格抑制措置を講じることにより、人件費抑制を図っている。市町村の職員構成等に違いがあるため、ラスパイレス指数のみの比較は難しいが、今後においても適正化を図っていく。</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129540</xdr:rowOff>
    </xdr:from>
    <xdr:to xmlns:xdr="http://schemas.openxmlformats.org/drawingml/2006/spreadsheetDrawing">
      <xdr:col>81</xdr:col>
      <xdr:colOff>44450</xdr:colOff>
      <xdr:row>87</xdr:row>
      <xdr:rowOff>159385</xdr:rowOff>
    </xdr:to>
    <xdr:cxnSp macro="">
      <xdr:nvCxnSpPr>
        <xdr:cNvPr id="251" name="直線コネクタ 250"/>
        <xdr:cNvCxnSpPr/>
      </xdr:nvCxnSpPr>
      <xdr:spPr>
        <a:xfrm flipV="1">
          <a:off x="16179800" y="150456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135255</xdr:rowOff>
    </xdr:from>
    <xdr:to xmlns:xdr="http://schemas.openxmlformats.org/drawingml/2006/spreadsheetDrawing">
      <xdr:col>77</xdr:col>
      <xdr:colOff>44450</xdr:colOff>
      <xdr:row>87</xdr:row>
      <xdr:rowOff>159385</xdr:rowOff>
    </xdr:to>
    <xdr:cxnSp macro="">
      <xdr:nvCxnSpPr>
        <xdr:cNvPr id="254" name="直線コネクタ 253"/>
        <xdr:cNvCxnSpPr/>
      </xdr:nvCxnSpPr>
      <xdr:spPr>
        <a:xfrm>
          <a:off x="15290800" y="150514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129540</xdr:rowOff>
    </xdr:from>
    <xdr:to xmlns:xdr="http://schemas.openxmlformats.org/drawingml/2006/spreadsheetDrawing">
      <xdr:col>72</xdr:col>
      <xdr:colOff>203200</xdr:colOff>
      <xdr:row>87</xdr:row>
      <xdr:rowOff>135255</xdr:rowOff>
    </xdr:to>
    <xdr:cxnSp macro="">
      <xdr:nvCxnSpPr>
        <xdr:cNvPr id="257" name="直線コネクタ 256"/>
        <xdr:cNvCxnSpPr/>
      </xdr:nvCxnSpPr>
      <xdr:spPr>
        <a:xfrm>
          <a:off x="14401800" y="150456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93980</xdr:rowOff>
    </xdr:from>
    <xdr:ext cx="762000" cy="259080"/>
    <xdr:sp macro="" textlink="">
      <xdr:nvSpPr>
        <xdr:cNvPr id="259" name="テキスト ボックス 258"/>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92710</xdr:rowOff>
    </xdr:from>
    <xdr:to xmlns:xdr="http://schemas.openxmlformats.org/drawingml/2006/spreadsheetDrawing">
      <xdr:col>68</xdr:col>
      <xdr:colOff>152400</xdr:colOff>
      <xdr:row>87</xdr:row>
      <xdr:rowOff>129540</xdr:rowOff>
    </xdr:to>
    <xdr:cxnSp macro="">
      <xdr:nvCxnSpPr>
        <xdr:cNvPr id="260" name="直線コネクタ 259"/>
        <xdr:cNvCxnSpPr/>
      </xdr:nvCxnSpPr>
      <xdr:spPr>
        <a:xfrm>
          <a:off x="13512800" y="150088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8445"/>
    <xdr:sp macro="" textlink="">
      <xdr:nvSpPr>
        <xdr:cNvPr id="262" name="テキスト ボックス 261"/>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8445"/>
    <xdr:sp macro="" textlink="">
      <xdr:nvSpPr>
        <xdr:cNvPr id="264" name="テキスト ボックス 263"/>
        <xdr:cNvSpPr txBox="1"/>
      </xdr:nvSpPr>
      <xdr:spPr>
        <a:xfrm>
          <a:off x="13131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78740</xdr:rowOff>
    </xdr:from>
    <xdr:to xmlns:xdr="http://schemas.openxmlformats.org/drawingml/2006/spreadsheetDrawing">
      <xdr:col>81</xdr:col>
      <xdr:colOff>95250</xdr:colOff>
      <xdr:row>88</xdr:row>
      <xdr:rowOff>8890</xdr:rowOff>
    </xdr:to>
    <xdr:sp macro="" textlink="">
      <xdr:nvSpPr>
        <xdr:cNvPr id="270" name="楕円 269"/>
        <xdr:cNvSpPr/>
      </xdr:nvSpPr>
      <xdr:spPr>
        <a:xfrm>
          <a:off x="16967200" y="149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50800</xdr:rowOff>
    </xdr:from>
    <xdr:ext cx="762000" cy="259080"/>
    <xdr:sp macro="" textlink="">
      <xdr:nvSpPr>
        <xdr:cNvPr id="271" name="給与水準   （国との比較）該当値テキスト"/>
        <xdr:cNvSpPr txBox="1"/>
      </xdr:nvSpPr>
      <xdr:spPr>
        <a:xfrm>
          <a:off x="17106900" y="149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109220</xdr:rowOff>
    </xdr:from>
    <xdr:to xmlns:xdr="http://schemas.openxmlformats.org/drawingml/2006/spreadsheetDrawing">
      <xdr:col>77</xdr:col>
      <xdr:colOff>95250</xdr:colOff>
      <xdr:row>88</xdr:row>
      <xdr:rowOff>38735</xdr:rowOff>
    </xdr:to>
    <xdr:sp macro="" textlink="">
      <xdr:nvSpPr>
        <xdr:cNvPr id="272" name="楕円 271"/>
        <xdr:cNvSpPr/>
      </xdr:nvSpPr>
      <xdr:spPr>
        <a:xfrm>
          <a:off x="16129000" y="15025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23495</xdr:rowOff>
    </xdr:from>
    <xdr:ext cx="736600" cy="259080"/>
    <xdr:sp macro="" textlink="">
      <xdr:nvSpPr>
        <xdr:cNvPr id="273" name="テキスト ボックス 272"/>
        <xdr:cNvSpPr txBox="1"/>
      </xdr:nvSpPr>
      <xdr:spPr>
        <a:xfrm>
          <a:off x="15798800" y="15111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84455</xdr:rowOff>
    </xdr:from>
    <xdr:to xmlns:xdr="http://schemas.openxmlformats.org/drawingml/2006/spreadsheetDrawing">
      <xdr:col>73</xdr:col>
      <xdr:colOff>44450</xdr:colOff>
      <xdr:row>88</xdr:row>
      <xdr:rowOff>14605</xdr:rowOff>
    </xdr:to>
    <xdr:sp macro="" textlink="">
      <xdr:nvSpPr>
        <xdr:cNvPr id="274" name="楕円 273"/>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170815</xdr:rowOff>
    </xdr:from>
    <xdr:ext cx="762000" cy="258445"/>
    <xdr:sp macro="" textlink="">
      <xdr:nvSpPr>
        <xdr:cNvPr id="275" name="テキスト ボックス 274"/>
        <xdr:cNvSpPr txBox="1"/>
      </xdr:nvSpPr>
      <xdr:spPr>
        <a:xfrm>
          <a:off x="14909800" y="15086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78740</xdr:rowOff>
    </xdr:from>
    <xdr:to xmlns:xdr="http://schemas.openxmlformats.org/drawingml/2006/spreadsheetDrawing">
      <xdr:col>68</xdr:col>
      <xdr:colOff>203200</xdr:colOff>
      <xdr:row>88</xdr:row>
      <xdr:rowOff>8890</xdr:rowOff>
    </xdr:to>
    <xdr:sp macro="" textlink="">
      <xdr:nvSpPr>
        <xdr:cNvPr id="276" name="楕円 275"/>
        <xdr:cNvSpPr/>
      </xdr:nvSpPr>
      <xdr:spPr>
        <a:xfrm>
          <a:off x="14351000" y="149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165100</xdr:rowOff>
    </xdr:from>
    <xdr:ext cx="762000" cy="259080"/>
    <xdr:sp macro="" textlink="">
      <xdr:nvSpPr>
        <xdr:cNvPr id="277" name="テキスト ボックス 276"/>
        <xdr:cNvSpPr txBox="1"/>
      </xdr:nvSpPr>
      <xdr:spPr>
        <a:xfrm>
          <a:off x="14020800" y="150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41910</xdr:rowOff>
    </xdr:from>
    <xdr:to xmlns:xdr="http://schemas.openxmlformats.org/drawingml/2006/spreadsheetDrawing">
      <xdr:col>64</xdr:col>
      <xdr:colOff>152400</xdr:colOff>
      <xdr:row>87</xdr:row>
      <xdr:rowOff>143510</xdr:rowOff>
    </xdr:to>
    <xdr:sp macro="" textlink="">
      <xdr:nvSpPr>
        <xdr:cNvPr id="278" name="楕円 277"/>
        <xdr:cNvSpPr/>
      </xdr:nvSpPr>
      <xdr:spPr>
        <a:xfrm>
          <a:off x="13462000" y="149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128905</xdr:rowOff>
    </xdr:from>
    <xdr:ext cx="762000" cy="259080"/>
    <xdr:sp macro="" textlink="">
      <xdr:nvSpPr>
        <xdr:cNvPr id="279" name="テキスト ボックス 278"/>
        <xdr:cNvSpPr txBox="1"/>
      </xdr:nvSpPr>
      <xdr:spPr>
        <a:xfrm>
          <a:off x="13131800" y="150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退職不補充により人員を削減してきた経緯があり、本年度においても類似団体平均より低くなっている。今後においても住民サービスを低下させることなく、定員適正化計画に基づく定年退職者の不補充や民間委託の推進等により、少人数でも対応できる体制づくりを行っていく。</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46990</xdr:rowOff>
    </xdr:from>
    <xdr:to xmlns:xdr="http://schemas.openxmlformats.org/drawingml/2006/spreadsheetDrawing">
      <xdr:col>81</xdr:col>
      <xdr:colOff>44450</xdr:colOff>
      <xdr:row>59</xdr:row>
      <xdr:rowOff>72390</xdr:rowOff>
    </xdr:to>
    <xdr:cxnSp macro="">
      <xdr:nvCxnSpPr>
        <xdr:cNvPr id="318" name="直線コネクタ 317"/>
        <xdr:cNvCxnSpPr/>
      </xdr:nvCxnSpPr>
      <xdr:spPr>
        <a:xfrm>
          <a:off x="16179800" y="101625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43180</xdr:rowOff>
    </xdr:from>
    <xdr:to xmlns:xdr="http://schemas.openxmlformats.org/drawingml/2006/spreadsheetDrawing">
      <xdr:col>77</xdr:col>
      <xdr:colOff>44450</xdr:colOff>
      <xdr:row>59</xdr:row>
      <xdr:rowOff>46990</xdr:rowOff>
    </xdr:to>
    <xdr:cxnSp macro="">
      <xdr:nvCxnSpPr>
        <xdr:cNvPr id="321" name="直線コネクタ 320"/>
        <xdr:cNvCxnSpPr/>
      </xdr:nvCxnSpPr>
      <xdr:spPr>
        <a:xfrm>
          <a:off x="15290800" y="10158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31115</xdr:rowOff>
    </xdr:from>
    <xdr:to xmlns:xdr="http://schemas.openxmlformats.org/drawingml/2006/spreadsheetDrawing">
      <xdr:col>72</xdr:col>
      <xdr:colOff>203200</xdr:colOff>
      <xdr:row>59</xdr:row>
      <xdr:rowOff>43180</xdr:rowOff>
    </xdr:to>
    <xdr:cxnSp macro="">
      <xdr:nvCxnSpPr>
        <xdr:cNvPr id="324" name="直線コネクタ 323"/>
        <xdr:cNvCxnSpPr/>
      </xdr:nvCxnSpPr>
      <xdr:spPr>
        <a:xfrm>
          <a:off x="14401800" y="101466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31115</xdr:rowOff>
    </xdr:from>
    <xdr:to xmlns:xdr="http://schemas.openxmlformats.org/drawingml/2006/spreadsheetDrawing">
      <xdr:col>68</xdr:col>
      <xdr:colOff>152400</xdr:colOff>
      <xdr:row>59</xdr:row>
      <xdr:rowOff>33020</xdr:rowOff>
    </xdr:to>
    <xdr:cxnSp macro="">
      <xdr:nvCxnSpPr>
        <xdr:cNvPr id="327" name="直線コネクタ 326"/>
        <xdr:cNvCxnSpPr/>
      </xdr:nvCxnSpPr>
      <xdr:spPr>
        <a:xfrm flipV="1">
          <a:off x="13512800" y="10146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xdr:rowOff>
    </xdr:from>
    <xdr:ext cx="762000" cy="259080"/>
    <xdr:sp macro="" textlink="">
      <xdr:nvSpPr>
        <xdr:cNvPr id="331" name="テキスト ボックス 330"/>
        <xdr:cNvSpPr txBox="1"/>
      </xdr:nvSpPr>
      <xdr:spPr>
        <a:xfrm>
          <a:off x="13131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21590</xdr:rowOff>
    </xdr:from>
    <xdr:to xmlns:xdr="http://schemas.openxmlformats.org/drawingml/2006/spreadsheetDrawing">
      <xdr:col>81</xdr:col>
      <xdr:colOff>95250</xdr:colOff>
      <xdr:row>59</xdr:row>
      <xdr:rowOff>123190</xdr:rowOff>
    </xdr:to>
    <xdr:sp macro="" textlink="">
      <xdr:nvSpPr>
        <xdr:cNvPr id="337" name="楕円 336"/>
        <xdr:cNvSpPr/>
      </xdr:nvSpPr>
      <xdr:spPr>
        <a:xfrm>
          <a:off x="169672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38100</xdr:rowOff>
    </xdr:from>
    <xdr:ext cx="762000" cy="259080"/>
    <xdr:sp macro="" textlink="">
      <xdr:nvSpPr>
        <xdr:cNvPr id="338" name="定員管理の状況該当値テキスト"/>
        <xdr:cNvSpPr txBox="1"/>
      </xdr:nvSpPr>
      <xdr:spPr>
        <a:xfrm>
          <a:off x="17106900" y="998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167640</xdr:rowOff>
    </xdr:from>
    <xdr:to xmlns:xdr="http://schemas.openxmlformats.org/drawingml/2006/spreadsheetDrawing">
      <xdr:col>77</xdr:col>
      <xdr:colOff>95250</xdr:colOff>
      <xdr:row>59</xdr:row>
      <xdr:rowOff>97790</xdr:rowOff>
    </xdr:to>
    <xdr:sp macro="" textlink="">
      <xdr:nvSpPr>
        <xdr:cNvPr id="339" name="楕円 338"/>
        <xdr:cNvSpPr/>
      </xdr:nvSpPr>
      <xdr:spPr>
        <a:xfrm>
          <a:off x="1612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107950</xdr:rowOff>
    </xdr:from>
    <xdr:ext cx="736600" cy="259080"/>
    <xdr:sp macro="" textlink="">
      <xdr:nvSpPr>
        <xdr:cNvPr id="340" name="テキスト ボックス 339"/>
        <xdr:cNvSpPr txBox="1"/>
      </xdr:nvSpPr>
      <xdr:spPr>
        <a:xfrm>
          <a:off x="15798800" y="9880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163830</xdr:rowOff>
    </xdr:from>
    <xdr:to xmlns:xdr="http://schemas.openxmlformats.org/drawingml/2006/spreadsheetDrawing">
      <xdr:col>73</xdr:col>
      <xdr:colOff>44450</xdr:colOff>
      <xdr:row>59</xdr:row>
      <xdr:rowOff>93980</xdr:rowOff>
    </xdr:to>
    <xdr:sp macro="" textlink="">
      <xdr:nvSpPr>
        <xdr:cNvPr id="341" name="楕円 340"/>
        <xdr:cNvSpPr/>
      </xdr:nvSpPr>
      <xdr:spPr>
        <a:xfrm>
          <a:off x="152400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104140</xdr:rowOff>
    </xdr:from>
    <xdr:ext cx="762000" cy="259080"/>
    <xdr:sp macro="" textlink="">
      <xdr:nvSpPr>
        <xdr:cNvPr id="342" name="テキスト ボックス 341"/>
        <xdr:cNvSpPr txBox="1"/>
      </xdr:nvSpPr>
      <xdr:spPr>
        <a:xfrm>
          <a:off x="149098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151765</xdr:rowOff>
    </xdr:from>
    <xdr:to xmlns:xdr="http://schemas.openxmlformats.org/drawingml/2006/spreadsheetDrawing">
      <xdr:col>68</xdr:col>
      <xdr:colOff>203200</xdr:colOff>
      <xdr:row>59</xdr:row>
      <xdr:rowOff>81915</xdr:rowOff>
    </xdr:to>
    <xdr:sp macro="" textlink="">
      <xdr:nvSpPr>
        <xdr:cNvPr id="343" name="楕円 342"/>
        <xdr:cNvSpPr/>
      </xdr:nvSpPr>
      <xdr:spPr>
        <a:xfrm>
          <a:off x="143510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92075</xdr:rowOff>
    </xdr:from>
    <xdr:ext cx="762000" cy="259080"/>
    <xdr:sp macro="" textlink="">
      <xdr:nvSpPr>
        <xdr:cNvPr id="344" name="テキスト ボックス 343"/>
        <xdr:cNvSpPr txBox="1"/>
      </xdr:nvSpPr>
      <xdr:spPr>
        <a:xfrm>
          <a:off x="14020800" y="986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153670</xdr:rowOff>
    </xdr:from>
    <xdr:to xmlns:xdr="http://schemas.openxmlformats.org/drawingml/2006/spreadsheetDrawing">
      <xdr:col>64</xdr:col>
      <xdr:colOff>152400</xdr:colOff>
      <xdr:row>59</xdr:row>
      <xdr:rowOff>83820</xdr:rowOff>
    </xdr:to>
    <xdr:sp macro="" textlink="">
      <xdr:nvSpPr>
        <xdr:cNvPr id="345" name="楕円 344"/>
        <xdr:cNvSpPr/>
      </xdr:nvSpPr>
      <xdr:spPr>
        <a:xfrm>
          <a:off x="134620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93980</xdr:rowOff>
    </xdr:from>
    <xdr:ext cx="762000" cy="259080"/>
    <xdr:sp macro="" textlink="">
      <xdr:nvSpPr>
        <xdr:cNvPr id="346" name="テキスト ボックス 345"/>
        <xdr:cNvSpPr txBox="1"/>
      </xdr:nvSpPr>
      <xdr:spPr>
        <a:xfrm>
          <a:off x="13131800" y="986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一般会計における起債償還額の減少により平成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年度にかけて減少傾向にあったが、令和元年度以降はほぼ横ばいであり、類似団体平均値は下回ってい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年度に類似団体平均値を上回った</a:t>
          </a:r>
          <a:r>
            <a:rPr kumimoji="1" lang="ja-JP" altLang="ja-JP" sz="1100">
              <a:solidFill>
                <a:schemeClr val="dk1"/>
              </a:solidFill>
              <a:effectLst/>
              <a:latin typeface="+mn-lt"/>
              <a:ea typeface="+mn-ea"/>
              <a:cs typeface="+mn-cs"/>
            </a:rPr>
            <a:t>。また、簡易水道事業及び下水道事業の起債償還額に対する繰出金も増加傾向にあり、今後も上下水道事業の維持補修の増大等が予測されることから、今後の事業実施にあたっては普通会計だけでなく他会計との更なる調整を一層行い、比率を上昇させない取り組みを行っていく。</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148590</xdr:rowOff>
    </xdr:from>
    <xdr:to xmlns:xdr="http://schemas.openxmlformats.org/drawingml/2006/spreadsheetDrawing">
      <xdr:col>81</xdr:col>
      <xdr:colOff>44450</xdr:colOff>
      <xdr:row>42</xdr:row>
      <xdr:rowOff>9525</xdr:rowOff>
    </xdr:to>
    <xdr:cxnSp macro="">
      <xdr:nvCxnSpPr>
        <xdr:cNvPr id="379" name="直線コネクタ 378"/>
        <xdr:cNvCxnSpPr/>
      </xdr:nvCxnSpPr>
      <xdr:spPr>
        <a:xfrm>
          <a:off x="16179800" y="71780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148590</xdr:rowOff>
    </xdr:from>
    <xdr:to xmlns:xdr="http://schemas.openxmlformats.org/drawingml/2006/spreadsheetDrawing">
      <xdr:col>77</xdr:col>
      <xdr:colOff>44450</xdr:colOff>
      <xdr:row>41</xdr:row>
      <xdr:rowOff>148590</xdr:rowOff>
    </xdr:to>
    <xdr:cxnSp macro="">
      <xdr:nvCxnSpPr>
        <xdr:cNvPr id="382" name="直線コネクタ 381"/>
        <xdr:cNvCxnSpPr/>
      </xdr:nvCxnSpPr>
      <xdr:spPr>
        <a:xfrm>
          <a:off x="15290800" y="7178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20955</xdr:rowOff>
    </xdr:from>
    <xdr:ext cx="736600" cy="258445"/>
    <xdr:sp macro="" textlink="">
      <xdr:nvSpPr>
        <xdr:cNvPr id="384" name="テキスト ボックス 383"/>
        <xdr:cNvSpPr txBox="1"/>
      </xdr:nvSpPr>
      <xdr:spPr>
        <a:xfrm>
          <a:off x="15798800"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148590</xdr:rowOff>
    </xdr:from>
    <xdr:to xmlns:xdr="http://schemas.openxmlformats.org/drawingml/2006/spreadsheetDrawing">
      <xdr:col>72</xdr:col>
      <xdr:colOff>203200</xdr:colOff>
      <xdr:row>41</xdr:row>
      <xdr:rowOff>164465</xdr:rowOff>
    </xdr:to>
    <xdr:cxnSp macro="">
      <xdr:nvCxnSpPr>
        <xdr:cNvPr id="385" name="直線コネクタ 384"/>
        <xdr:cNvCxnSpPr/>
      </xdr:nvCxnSpPr>
      <xdr:spPr>
        <a:xfrm flipV="1">
          <a:off x="14401800" y="7178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2000" cy="258445"/>
    <xdr:sp macro="" textlink="">
      <xdr:nvSpPr>
        <xdr:cNvPr id="387" name="テキスト ボックス 386"/>
        <xdr:cNvSpPr txBox="1"/>
      </xdr:nvSpPr>
      <xdr:spPr>
        <a:xfrm>
          <a:off x="14909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156845</xdr:rowOff>
    </xdr:from>
    <xdr:to xmlns:xdr="http://schemas.openxmlformats.org/drawingml/2006/spreadsheetDrawing">
      <xdr:col>68</xdr:col>
      <xdr:colOff>152400</xdr:colOff>
      <xdr:row>41</xdr:row>
      <xdr:rowOff>164465</xdr:rowOff>
    </xdr:to>
    <xdr:cxnSp macro="">
      <xdr:nvCxnSpPr>
        <xdr:cNvPr id="388" name="直線コネクタ 387"/>
        <xdr:cNvCxnSpPr/>
      </xdr:nvCxnSpPr>
      <xdr:spPr>
        <a:xfrm>
          <a:off x="13512800" y="718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8445"/>
    <xdr:sp macro="" textlink="">
      <xdr:nvSpPr>
        <xdr:cNvPr id="392" name="テキスト ボックス 391"/>
        <xdr:cNvSpPr txBox="1"/>
      </xdr:nvSpPr>
      <xdr:spPr>
        <a:xfrm>
          <a:off x="13131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130175</xdr:rowOff>
    </xdr:from>
    <xdr:to xmlns:xdr="http://schemas.openxmlformats.org/drawingml/2006/spreadsheetDrawing">
      <xdr:col>81</xdr:col>
      <xdr:colOff>95250</xdr:colOff>
      <xdr:row>42</xdr:row>
      <xdr:rowOff>60325</xdr:rowOff>
    </xdr:to>
    <xdr:sp macro="" textlink="">
      <xdr:nvSpPr>
        <xdr:cNvPr id="398" name="楕円 397"/>
        <xdr:cNvSpPr/>
      </xdr:nvSpPr>
      <xdr:spPr>
        <a:xfrm>
          <a:off x="169672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102235</xdr:rowOff>
    </xdr:from>
    <xdr:ext cx="762000" cy="258445"/>
    <xdr:sp macro="" textlink="">
      <xdr:nvSpPr>
        <xdr:cNvPr id="399" name="公債費負担の状況該当値テキスト"/>
        <xdr:cNvSpPr txBox="1"/>
      </xdr:nvSpPr>
      <xdr:spPr>
        <a:xfrm>
          <a:off x="17106900" y="713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401" name="テキスト ボックス 400"/>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402" name="楕円 401"/>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403" name="テキスト ボックス 402"/>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113665</xdr:rowOff>
    </xdr:from>
    <xdr:to xmlns:xdr="http://schemas.openxmlformats.org/drawingml/2006/spreadsheetDrawing">
      <xdr:col>68</xdr:col>
      <xdr:colOff>203200</xdr:colOff>
      <xdr:row>42</xdr:row>
      <xdr:rowOff>43815</xdr:rowOff>
    </xdr:to>
    <xdr:sp macro="" textlink="">
      <xdr:nvSpPr>
        <xdr:cNvPr id="404" name="楕円 403"/>
        <xdr:cNvSpPr/>
      </xdr:nvSpPr>
      <xdr:spPr>
        <a:xfrm>
          <a:off x="14351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29210</xdr:rowOff>
    </xdr:from>
    <xdr:ext cx="762000" cy="258445"/>
    <xdr:sp macro="" textlink="">
      <xdr:nvSpPr>
        <xdr:cNvPr id="405" name="テキスト ボックス 404"/>
        <xdr:cNvSpPr txBox="1"/>
      </xdr:nvSpPr>
      <xdr:spPr>
        <a:xfrm>
          <a:off x="14020800" y="7230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106045</xdr:rowOff>
    </xdr:from>
    <xdr:to xmlns:xdr="http://schemas.openxmlformats.org/drawingml/2006/spreadsheetDrawing">
      <xdr:col>64</xdr:col>
      <xdr:colOff>152400</xdr:colOff>
      <xdr:row>42</xdr:row>
      <xdr:rowOff>36195</xdr:rowOff>
    </xdr:to>
    <xdr:sp macro="" textlink="">
      <xdr:nvSpPr>
        <xdr:cNvPr id="406" name="楕円 405"/>
        <xdr:cNvSpPr/>
      </xdr:nvSpPr>
      <xdr:spPr>
        <a:xfrm>
          <a:off x="13462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20955</xdr:rowOff>
    </xdr:from>
    <xdr:ext cx="762000" cy="258445"/>
    <xdr:sp macro="" textlink="">
      <xdr:nvSpPr>
        <xdr:cNvPr id="407" name="テキスト ボックス 406"/>
        <xdr:cNvSpPr txBox="1"/>
      </xdr:nvSpPr>
      <xdr:spPr>
        <a:xfrm>
          <a:off x="13131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一般会計等に係る地方債現在高は、大規模な普通建設事業の実施に影響を受けており、近年実施した観光宿泊施設整備・清掃センター改良・スポーツ拠点施設整備・住宅整備・畜産基地整備・橋梁整備の実施等に伴い地方債現在高が年々増加してい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3"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8" name="テキスト ボックス 447"/>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0" name="テキスト ボックス 449"/>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2" name="テキスト ボックス 451"/>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3,522
3,488
212.13
4,778,615
4,637,744
19,097
2,733,465
4,133,514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退職不補充により人員を削減してきた経緯があり、歳出削減を実施しているが、数値としてはほぼ横ばいで推移している。また、職員の平均年齢が高くなっているが、今後定年による退職が増加することから数年後には減少する見込みであ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113030</xdr:rowOff>
    </xdr:from>
    <xdr:to xmlns:xdr="http://schemas.openxmlformats.org/drawingml/2006/spreadsheetDrawing">
      <xdr:col>24</xdr:col>
      <xdr:colOff>25400</xdr:colOff>
      <xdr:row>36</xdr:row>
      <xdr:rowOff>154940</xdr:rowOff>
    </xdr:to>
    <xdr:cxnSp macro="">
      <xdr:nvCxnSpPr>
        <xdr:cNvPr id="64" name="直線コネクタ 63"/>
        <xdr:cNvCxnSpPr/>
      </xdr:nvCxnSpPr>
      <xdr:spPr>
        <a:xfrm>
          <a:off x="3987800" y="62852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8445"/>
    <xdr:sp macro="" textlink="">
      <xdr:nvSpPr>
        <xdr:cNvPr id="65" name="人件費平均値テキスト"/>
        <xdr:cNvSpPr txBox="1"/>
      </xdr:nvSpPr>
      <xdr:spPr>
        <a:xfrm>
          <a:off x="4914900" y="6284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113030</xdr:rowOff>
    </xdr:from>
    <xdr:to xmlns:xdr="http://schemas.openxmlformats.org/drawingml/2006/spreadsheetDrawing">
      <xdr:col>19</xdr:col>
      <xdr:colOff>187325</xdr:colOff>
      <xdr:row>37</xdr:row>
      <xdr:rowOff>38100</xdr:rowOff>
    </xdr:to>
    <xdr:cxnSp macro="">
      <xdr:nvCxnSpPr>
        <xdr:cNvPr id="67" name="直線コネクタ 66"/>
        <xdr:cNvCxnSpPr/>
      </xdr:nvCxnSpPr>
      <xdr:spPr>
        <a:xfrm flipV="1">
          <a:off x="3098800" y="62852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55245</xdr:rowOff>
    </xdr:from>
    <xdr:ext cx="735965" cy="258445"/>
    <xdr:sp macro="" textlink="">
      <xdr:nvSpPr>
        <xdr:cNvPr id="69" name="テキスト ボックス 68"/>
        <xdr:cNvSpPr txBox="1"/>
      </xdr:nvSpPr>
      <xdr:spPr>
        <a:xfrm>
          <a:off x="3606800" y="6398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38100</xdr:rowOff>
    </xdr:from>
    <xdr:to xmlns:xdr="http://schemas.openxmlformats.org/drawingml/2006/spreadsheetDrawing">
      <xdr:col>15</xdr:col>
      <xdr:colOff>98425</xdr:colOff>
      <xdr:row>37</xdr:row>
      <xdr:rowOff>88265</xdr:rowOff>
    </xdr:to>
    <xdr:cxnSp macro="">
      <xdr:nvCxnSpPr>
        <xdr:cNvPr id="70" name="直線コネクタ 69"/>
        <xdr:cNvCxnSpPr/>
      </xdr:nvCxnSpPr>
      <xdr:spPr>
        <a:xfrm flipV="1">
          <a:off x="2209800" y="6381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8445"/>
    <xdr:sp macro="" textlink="">
      <xdr:nvSpPr>
        <xdr:cNvPr id="72" name="テキスト ボックス 71"/>
        <xdr:cNvSpPr txBox="1"/>
      </xdr:nvSpPr>
      <xdr:spPr>
        <a:xfrm>
          <a:off x="2717800"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83820</xdr:rowOff>
    </xdr:from>
    <xdr:to xmlns:xdr="http://schemas.openxmlformats.org/drawingml/2006/spreadsheetDrawing">
      <xdr:col>11</xdr:col>
      <xdr:colOff>9525</xdr:colOff>
      <xdr:row>37</xdr:row>
      <xdr:rowOff>88265</xdr:rowOff>
    </xdr:to>
    <xdr:cxnSp macro="">
      <xdr:nvCxnSpPr>
        <xdr:cNvPr id="73" name="直線コネクタ 72"/>
        <xdr:cNvCxnSpPr/>
      </xdr:nvCxnSpPr>
      <xdr:spPr>
        <a:xfrm>
          <a:off x="1320800" y="6427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1365" cy="259080"/>
    <xdr:sp macro="" textlink="">
      <xdr:nvSpPr>
        <xdr:cNvPr id="75" name="テキスト ボックス 74"/>
        <xdr:cNvSpPr txBox="1"/>
      </xdr:nvSpPr>
      <xdr:spPr>
        <a:xfrm>
          <a:off x="1828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61365" cy="258445"/>
    <xdr:sp macro="" textlink="">
      <xdr:nvSpPr>
        <xdr:cNvPr id="77" name="テキスト ボックス 76"/>
        <xdr:cNvSpPr txBox="1"/>
      </xdr:nvSpPr>
      <xdr:spPr>
        <a:xfrm>
          <a:off x="939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103505</xdr:rowOff>
    </xdr:from>
    <xdr:to xmlns:xdr="http://schemas.openxmlformats.org/drawingml/2006/spreadsheetDrawing">
      <xdr:col>24</xdr:col>
      <xdr:colOff>76200</xdr:colOff>
      <xdr:row>37</xdr:row>
      <xdr:rowOff>33655</xdr:rowOff>
    </xdr:to>
    <xdr:sp macro="" textlink="">
      <xdr:nvSpPr>
        <xdr:cNvPr id="83" name="楕円 82"/>
        <xdr:cNvSpPr/>
      </xdr:nvSpPr>
      <xdr:spPr>
        <a:xfrm>
          <a:off x="47752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120650</xdr:rowOff>
    </xdr:from>
    <xdr:ext cx="762000" cy="258445"/>
    <xdr:sp macro="" textlink="">
      <xdr:nvSpPr>
        <xdr:cNvPr id="84" name="人件費該当値テキスト"/>
        <xdr:cNvSpPr txBox="1"/>
      </xdr:nvSpPr>
      <xdr:spPr>
        <a:xfrm>
          <a:off x="4914900" y="6121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62230</xdr:rowOff>
    </xdr:from>
    <xdr:to xmlns:xdr="http://schemas.openxmlformats.org/drawingml/2006/spreadsheetDrawing">
      <xdr:col>20</xdr:col>
      <xdr:colOff>38100</xdr:colOff>
      <xdr:row>36</xdr:row>
      <xdr:rowOff>163830</xdr:rowOff>
    </xdr:to>
    <xdr:sp macro="" textlink="">
      <xdr:nvSpPr>
        <xdr:cNvPr id="85" name="楕円 84"/>
        <xdr:cNvSpPr/>
      </xdr:nvSpPr>
      <xdr:spPr>
        <a:xfrm>
          <a:off x="3937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2540</xdr:rowOff>
    </xdr:from>
    <xdr:ext cx="735965" cy="259080"/>
    <xdr:sp macro="" textlink="">
      <xdr:nvSpPr>
        <xdr:cNvPr id="86" name="テキスト ボックス 85"/>
        <xdr:cNvSpPr txBox="1"/>
      </xdr:nvSpPr>
      <xdr:spPr>
        <a:xfrm>
          <a:off x="3606800" y="6003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87" name="楕円 86"/>
        <xdr:cNvSpPr/>
      </xdr:nvSpPr>
      <xdr:spPr>
        <a:xfrm>
          <a:off x="3048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73660</xdr:rowOff>
    </xdr:from>
    <xdr:ext cx="762000" cy="259080"/>
    <xdr:sp macro="" textlink="">
      <xdr:nvSpPr>
        <xdr:cNvPr id="88" name="テキスト ボックス 87"/>
        <xdr:cNvSpPr txBox="1"/>
      </xdr:nvSpPr>
      <xdr:spPr>
        <a:xfrm>
          <a:off x="2717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89" name="楕円 88"/>
        <xdr:cNvSpPr/>
      </xdr:nvSpPr>
      <xdr:spPr>
        <a:xfrm>
          <a:off x="2159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123825</xdr:rowOff>
    </xdr:from>
    <xdr:ext cx="761365" cy="258445"/>
    <xdr:sp macro="" textlink="">
      <xdr:nvSpPr>
        <xdr:cNvPr id="90" name="テキスト ボックス 89"/>
        <xdr:cNvSpPr txBox="1"/>
      </xdr:nvSpPr>
      <xdr:spPr>
        <a:xfrm>
          <a:off x="1828800" y="646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33020</xdr:rowOff>
    </xdr:from>
    <xdr:to xmlns:xdr="http://schemas.openxmlformats.org/drawingml/2006/spreadsheetDrawing">
      <xdr:col>6</xdr:col>
      <xdr:colOff>171450</xdr:colOff>
      <xdr:row>37</xdr:row>
      <xdr:rowOff>134620</xdr:rowOff>
    </xdr:to>
    <xdr:sp macro="" textlink="">
      <xdr:nvSpPr>
        <xdr:cNvPr id="91" name="楕円 90"/>
        <xdr:cNvSpPr/>
      </xdr:nvSpPr>
      <xdr:spPr>
        <a:xfrm>
          <a:off x="1270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119380</xdr:rowOff>
    </xdr:from>
    <xdr:ext cx="761365" cy="259080"/>
    <xdr:sp macro="" textlink="">
      <xdr:nvSpPr>
        <xdr:cNvPr id="92" name="テキスト ボックス 91"/>
        <xdr:cNvSpPr txBox="1"/>
      </xdr:nvSpPr>
      <xdr:spPr>
        <a:xfrm>
          <a:off x="939800" y="6463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本年度は、前年度に比較して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ポイントの増加となった。今後も、事業の精査等を行い、今後においても引き続き削減努力を継続していく。</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168275</xdr:rowOff>
    </xdr:from>
    <xdr:to xmlns:xdr="http://schemas.openxmlformats.org/drawingml/2006/spreadsheetDrawing">
      <xdr:col>82</xdr:col>
      <xdr:colOff>107950</xdr:colOff>
      <xdr:row>17</xdr:row>
      <xdr:rowOff>38100</xdr:rowOff>
    </xdr:to>
    <xdr:cxnSp macro="">
      <xdr:nvCxnSpPr>
        <xdr:cNvPr id="122" name="直線コネクタ 121"/>
        <xdr:cNvCxnSpPr/>
      </xdr:nvCxnSpPr>
      <xdr:spPr>
        <a:xfrm>
          <a:off x="15671800" y="291147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8445"/>
    <xdr:sp macro="" textlink="">
      <xdr:nvSpPr>
        <xdr:cNvPr id="123" name="物件費平均値テキスト"/>
        <xdr:cNvSpPr txBox="1"/>
      </xdr:nvSpPr>
      <xdr:spPr>
        <a:xfrm>
          <a:off x="16598900" y="2924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163830</xdr:rowOff>
    </xdr:from>
    <xdr:to xmlns:xdr="http://schemas.openxmlformats.org/drawingml/2006/spreadsheetDrawing">
      <xdr:col>78</xdr:col>
      <xdr:colOff>69850</xdr:colOff>
      <xdr:row>16</xdr:row>
      <xdr:rowOff>168275</xdr:rowOff>
    </xdr:to>
    <xdr:cxnSp macro="">
      <xdr:nvCxnSpPr>
        <xdr:cNvPr id="125" name="直線コネクタ 124"/>
        <xdr:cNvCxnSpPr/>
      </xdr:nvCxnSpPr>
      <xdr:spPr>
        <a:xfrm>
          <a:off x="14782800" y="2907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8445"/>
    <xdr:sp macro="" textlink="">
      <xdr:nvSpPr>
        <xdr:cNvPr id="127" name="テキスト ボックス 126"/>
        <xdr:cNvSpPr txBox="1"/>
      </xdr:nvSpPr>
      <xdr:spPr>
        <a:xfrm>
          <a:off x="15290800" y="3024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158750</xdr:rowOff>
    </xdr:from>
    <xdr:to xmlns:xdr="http://schemas.openxmlformats.org/drawingml/2006/spreadsheetDrawing">
      <xdr:col>73</xdr:col>
      <xdr:colOff>180975</xdr:colOff>
      <xdr:row>16</xdr:row>
      <xdr:rowOff>163830</xdr:rowOff>
    </xdr:to>
    <xdr:cxnSp macro="">
      <xdr:nvCxnSpPr>
        <xdr:cNvPr id="128" name="直線コネクタ 127"/>
        <xdr:cNvCxnSpPr/>
      </xdr:nvCxnSpPr>
      <xdr:spPr>
        <a:xfrm>
          <a:off x="13893800" y="2901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158750</xdr:rowOff>
    </xdr:from>
    <xdr:to xmlns:xdr="http://schemas.openxmlformats.org/drawingml/2006/spreadsheetDrawing">
      <xdr:col>69</xdr:col>
      <xdr:colOff>92075</xdr:colOff>
      <xdr:row>17</xdr:row>
      <xdr:rowOff>161290</xdr:rowOff>
    </xdr:to>
    <xdr:cxnSp macro="">
      <xdr:nvCxnSpPr>
        <xdr:cNvPr id="131" name="直線コネクタ 130"/>
        <xdr:cNvCxnSpPr/>
      </xdr:nvCxnSpPr>
      <xdr:spPr>
        <a:xfrm flipV="1">
          <a:off x="13004800" y="290195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1365" cy="259080"/>
    <xdr:sp macro="" textlink="">
      <xdr:nvSpPr>
        <xdr:cNvPr id="133" name="テキスト ボックス 132"/>
        <xdr:cNvSpPr txBox="1"/>
      </xdr:nvSpPr>
      <xdr:spPr>
        <a:xfrm>
          <a:off x="1351280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167640</xdr:rowOff>
    </xdr:from>
    <xdr:ext cx="762000" cy="258445"/>
    <xdr:sp macro="" textlink="">
      <xdr:nvSpPr>
        <xdr:cNvPr id="135" name="テキスト ボックス 134"/>
        <xdr:cNvSpPr txBox="1"/>
      </xdr:nvSpPr>
      <xdr:spPr>
        <a:xfrm>
          <a:off x="12623800" y="273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158750</xdr:rowOff>
    </xdr:from>
    <xdr:to xmlns:xdr="http://schemas.openxmlformats.org/drawingml/2006/spreadsheetDrawing">
      <xdr:col>82</xdr:col>
      <xdr:colOff>158750</xdr:colOff>
      <xdr:row>17</xdr:row>
      <xdr:rowOff>88900</xdr:rowOff>
    </xdr:to>
    <xdr:sp macro="" textlink="">
      <xdr:nvSpPr>
        <xdr:cNvPr id="141" name="楕円 140"/>
        <xdr:cNvSpPr/>
      </xdr:nvSpPr>
      <xdr:spPr>
        <a:xfrm>
          <a:off x="16459200" y="2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3810</xdr:rowOff>
    </xdr:from>
    <xdr:ext cx="762000" cy="259080"/>
    <xdr:sp macro="" textlink="">
      <xdr:nvSpPr>
        <xdr:cNvPr id="142" name="物件費該当値テキスト"/>
        <xdr:cNvSpPr txBox="1"/>
      </xdr:nvSpPr>
      <xdr:spPr>
        <a:xfrm>
          <a:off x="165989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117475</xdr:rowOff>
    </xdr:from>
    <xdr:to xmlns:xdr="http://schemas.openxmlformats.org/drawingml/2006/spreadsheetDrawing">
      <xdr:col>78</xdr:col>
      <xdr:colOff>120650</xdr:colOff>
      <xdr:row>17</xdr:row>
      <xdr:rowOff>47625</xdr:rowOff>
    </xdr:to>
    <xdr:sp macro="" textlink="">
      <xdr:nvSpPr>
        <xdr:cNvPr id="143" name="楕円 142"/>
        <xdr:cNvSpPr/>
      </xdr:nvSpPr>
      <xdr:spPr>
        <a:xfrm>
          <a:off x="15621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57785</xdr:rowOff>
    </xdr:from>
    <xdr:ext cx="736600" cy="259080"/>
    <xdr:sp macro="" textlink="">
      <xdr:nvSpPr>
        <xdr:cNvPr id="144" name="テキスト ボックス 143"/>
        <xdr:cNvSpPr txBox="1"/>
      </xdr:nvSpPr>
      <xdr:spPr>
        <a:xfrm>
          <a:off x="15290800" y="262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113030</xdr:rowOff>
    </xdr:from>
    <xdr:to xmlns:xdr="http://schemas.openxmlformats.org/drawingml/2006/spreadsheetDrawing">
      <xdr:col>74</xdr:col>
      <xdr:colOff>31750</xdr:colOff>
      <xdr:row>17</xdr:row>
      <xdr:rowOff>43180</xdr:rowOff>
    </xdr:to>
    <xdr:sp macro="" textlink="">
      <xdr:nvSpPr>
        <xdr:cNvPr id="145" name="楕円 144"/>
        <xdr:cNvSpPr/>
      </xdr:nvSpPr>
      <xdr:spPr>
        <a:xfrm>
          <a:off x="14732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53340</xdr:rowOff>
    </xdr:from>
    <xdr:ext cx="762000" cy="258445"/>
    <xdr:sp macro="" textlink="">
      <xdr:nvSpPr>
        <xdr:cNvPr id="146" name="テキスト ボックス 145"/>
        <xdr:cNvSpPr txBox="1"/>
      </xdr:nvSpPr>
      <xdr:spPr>
        <a:xfrm>
          <a:off x="14401800" y="26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107950</xdr:rowOff>
    </xdr:from>
    <xdr:to xmlns:xdr="http://schemas.openxmlformats.org/drawingml/2006/spreadsheetDrawing">
      <xdr:col>69</xdr:col>
      <xdr:colOff>142875</xdr:colOff>
      <xdr:row>17</xdr:row>
      <xdr:rowOff>38100</xdr:rowOff>
    </xdr:to>
    <xdr:sp macro="" textlink="">
      <xdr:nvSpPr>
        <xdr:cNvPr id="147" name="楕円 146"/>
        <xdr:cNvSpPr/>
      </xdr:nvSpPr>
      <xdr:spPr>
        <a:xfrm>
          <a:off x="1384300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48260</xdr:rowOff>
    </xdr:from>
    <xdr:ext cx="761365" cy="259080"/>
    <xdr:sp macro="" textlink="">
      <xdr:nvSpPr>
        <xdr:cNvPr id="148" name="テキスト ボックス 147"/>
        <xdr:cNvSpPr txBox="1"/>
      </xdr:nvSpPr>
      <xdr:spPr>
        <a:xfrm>
          <a:off x="13512800" y="262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110490</xdr:rowOff>
    </xdr:from>
    <xdr:to xmlns:xdr="http://schemas.openxmlformats.org/drawingml/2006/spreadsheetDrawing">
      <xdr:col>65</xdr:col>
      <xdr:colOff>53975</xdr:colOff>
      <xdr:row>18</xdr:row>
      <xdr:rowOff>40640</xdr:rowOff>
    </xdr:to>
    <xdr:sp macro="" textlink="">
      <xdr:nvSpPr>
        <xdr:cNvPr id="149" name="楕円 148"/>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25400</xdr:rowOff>
    </xdr:from>
    <xdr:ext cx="762000" cy="259080"/>
    <xdr:sp macro="" textlink="">
      <xdr:nvSpPr>
        <xdr:cNvPr id="150" name="テキスト ボックス 149"/>
        <xdr:cNvSpPr txBox="1"/>
      </xdr:nvSpPr>
      <xdr:spPr>
        <a:xfrm>
          <a:off x="12623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前年度からポイント数は横ばいとなり、類似団体平均値と比較すると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ポイント下回っている。近年高齢化が進む中で増加傾向にならざるをえない状況であり、また調整や削減が非常に難しい現状がある。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55</xdr:row>
      <xdr:rowOff>88900</xdr:rowOff>
    </xdr:to>
    <xdr:cxnSp macro="">
      <xdr:nvCxnSpPr>
        <xdr:cNvPr id="182" name="直線コネクタ 181"/>
        <xdr:cNvCxnSpPr/>
      </xdr:nvCxnSpPr>
      <xdr:spPr>
        <a:xfrm flipV="1">
          <a:off x="3987800" y="94996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8445"/>
    <xdr:sp macro="" textlink="">
      <xdr:nvSpPr>
        <xdr:cNvPr id="183" name="扶助費平均値テキスト"/>
        <xdr:cNvSpPr txBox="1"/>
      </xdr:nvSpPr>
      <xdr:spPr>
        <a:xfrm>
          <a:off x="4914900" y="9516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88900</xdr:rowOff>
    </xdr:from>
    <xdr:to xmlns:xdr="http://schemas.openxmlformats.org/drawingml/2006/spreadsheetDrawing">
      <xdr:col>19</xdr:col>
      <xdr:colOff>187325</xdr:colOff>
      <xdr:row>55</xdr:row>
      <xdr:rowOff>88900</xdr:rowOff>
    </xdr:to>
    <xdr:cxnSp macro="">
      <xdr:nvCxnSpPr>
        <xdr:cNvPr id="185" name="直線コネクタ 184"/>
        <xdr:cNvCxnSpPr/>
      </xdr:nvCxnSpPr>
      <xdr:spPr>
        <a:xfrm>
          <a:off x="3098800" y="9518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5965" cy="258445"/>
    <xdr:sp macro="" textlink="">
      <xdr:nvSpPr>
        <xdr:cNvPr id="187" name="テキスト ボックス 186"/>
        <xdr:cNvSpPr txBox="1"/>
      </xdr:nvSpPr>
      <xdr:spPr>
        <a:xfrm>
          <a:off x="3606800" y="9630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88900</xdr:rowOff>
    </xdr:from>
    <xdr:to xmlns:xdr="http://schemas.openxmlformats.org/drawingml/2006/spreadsheetDrawing">
      <xdr:col>15</xdr:col>
      <xdr:colOff>98425</xdr:colOff>
      <xdr:row>55</xdr:row>
      <xdr:rowOff>127000</xdr:rowOff>
    </xdr:to>
    <xdr:cxnSp macro="">
      <xdr:nvCxnSpPr>
        <xdr:cNvPr id="188" name="直線コネクタ 187"/>
        <xdr:cNvCxnSpPr/>
      </xdr:nvCxnSpPr>
      <xdr:spPr>
        <a:xfrm flipV="1">
          <a:off x="2209800" y="9518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107950</xdr:rowOff>
    </xdr:from>
    <xdr:to xmlns:xdr="http://schemas.openxmlformats.org/drawingml/2006/spreadsheetDrawing">
      <xdr:col>11</xdr:col>
      <xdr:colOff>9525</xdr:colOff>
      <xdr:row>55</xdr:row>
      <xdr:rowOff>127000</xdr:rowOff>
    </xdr:to>
    <xdr:cxnSp macro="">
      <xdr:nvCxnSpPr>
        <xdr:cNvPr id="191" name="直線コネクタ 190"/>
        <xdr:cNvCxnSpPr/>
      </xdr:nvCxnSpPr>
      <xdr:spPr>
        <a:xfrm>
          <a:off x="1320800" y="9537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5" name="テキスト ボックス 194"/>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2"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203" name="楕円 20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149860</xdr:rowOff>
    </xdr:from>
    <xdr:ext cx="735965" cy="259080"/>
    <xdr:sp macro="" textlink="">
      <xdr:nvSpPr>
        <xdr:cNvPr id="204" name="テキスト ボックス 203"/>
        <xdr:cNvSpPr txBox="1"/>
      </xdr:nvSpPr>
      <xdr:spPr>
        <a:xfrm>
          <a:off x="3606800" y="9236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205" name="楕円 20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2000" cy="259080"/>
    <xdr:sp macro="" textlink="">
      <xdr:nvSpPr>
        <xdr:cNvPr id="206" name="テキスト ボックス 205"/>
        <xdr:cNvSpPr txBox="1"/>
      </xdr:nvSpPr>
      <xdr:spPr>
        <a:xfrm>
          <a:off x="2717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207" name="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16510</xdr:rowOff>
    </xdr:from>
    <xdr:ext cx="761365" cy="259080"/>
    <xdr:sp macro="" textlink="">
      <xdr:nvSpPr>
        <xdr:cNvPr id="208" name="テキスト ボックス 207"/>
        <xdr:cNvSpPr txBox="1"/>
      </xdr:nvSpPr>
      <xdr:spPr>
        <a:xfrm>
          <a:off x="1828800" y="927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09" name="楕円 20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61365" cy="258445"/>
    <xdr:sp macro="" textlink="">
      <xdr:nvSpPr>
        <xdr:cNvPr id="210" name="テキスト ボックス 209"/>
        <xdr:cNvSpPr txBox="1"/>
      </xdr:nvSpPr>
      <xdr:spPr>
        <a:xfrm>
          <a:off x="939800" y="9255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前年度数値からは</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ポイントの減少となっており、</a:t>
          </a:r>
          <a:r>
            <a:rPr kumimoji="1" lang="ja-JP" altLang="en-US" sz="1000">
              <a:solidFill>
                <a:schemeClr val="dk1"/>
              </a:solidFill>
              <a:effectLst/>
              <a:latin typeface="+mn-lt"/>
              <a:ea typeface="+mn-ea"/>
              <a:cs typeface="+mn-cs"/>
            </a:rPr>
            <a:t>上下水道事業法適用移行に伴い繰出金から補助金へ移行したことが主な要因となっている。</a:t>
          </a:r>
          <a:r>
            <a:rPr kumimoji="1" lang="ja-JP" altLang="ja-JP" sz="1000">
              <a:solidFill>
                <a:schemeClr val="dk1"/>
              </a:solidFill>
              <a:effectLst/>
              <a:latin typeface="+mn-lt"/>
              <a:ea typeface="+mn-ea"/>
              <a:cs typeface="+mn-cs"/>
            </a:rPr>
            <a:t>国保・介護保険事業等への繰出金についての削減は非常に難しく、</a:t>
          </a:r>
          <a:r>
            <a:rPr kumimoji="1" lang="ja-JP" altLang="en-US" sz="1000">
              <a:solidFill>
                <a:schemeClr val="dk1"/>
              </a:solidFill>
              <a:effectLst/>
              <a:latin typeface="+mn-lt"/>
              <a:ea typeface="+mn-ea"/>
              <a:cs typeface="+mn-cs"/>
            </a:rPr>
            <a:t>今後は大きな増減はない見込みである。</a:t>
          </a:r>
          <a:endParaRPr kumimoji="1" lang="en-US" altLang="ja-JP" sz="1000">
            <a:solidFill>
              <a:schemeClr val="dk1"/>
            </a:solidFill>
            <a:effectLst/>
            <a:latin typeface="+mn-lt"/>
            <a:ea typeface="+mn-ea"/>
            <a:cs typeface="+mn-cs"/>
          </a:endParaRPr>
        </a:p>
        <a:p>
          <a:endParaRPr lang="ja-JP" altLang="ja-JP" sz="11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52705</xdr:rowOff>
    </xdr:from>
    <xdr:to xmlns:xdr="http://schemas.openxmlformats.org/drawingml/2006/spreadsheetDrawing">
      <xdr:col>82</xdr:col>
      <xdr:colOff>107950</xdr:colOff>
      <xdr:row>58</xdr:row>
      <xdr:rowOff>109855</xdr:rowOff>
    </xdr:to>
    <xdr:cxnSp macro="">
      <xdr:nvCxnSpPr>
        <xdr:cNvPr id="238" name="直線コネクタ 237"/>
        <xdr:cNvCxnSpPr/>
      </xdr:nvCxnSpPr>
      <xdr:spPr>
        <a:xfrm flipV="1">
          <a:off x="15671800" y="982535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109855</xdr:rowOff>
    </xdr:from>
    <xdr:to xmlns:xdr="http://schemas.openxmlformats.org/drawingml/2006/spreadsheetDrawing">
      <xdr:col>78</xdr:col>
      <xdr:colOff>69850</xdr:colOff>
      <xdr:row>58</xdr:row>
      <xdr:rowOff>167005</xdr:rowOff>
    </xdr:to>
    <xdr:cxnSp macro="">
      <xdr:nvCxnSpPr>
        <xdr:cNvPr id="241" name="直線コネクタ 240"/>
        <xdr:cNvCxnSpPr/>
      </xdr:nvCxnSpPr>
      <xdr:spPr>
        <a:xfrm flipV="1">
          <a:off x="14782800" y="100539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165100</xdr:rowOff>
    </xdr:from>
    <xdr:ext cx="736600" cy="259080"/>
    <xdr:sp macro="" textlink="">
      <xdr:nvSpPr>
        <xdr:cNvPr id="243" name="テキスト ボックス 242"/>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167005</xdr:rowOff>
    </xdr:from>
    <xdr:to xmlns:xdr="http://schemas.openxmlformats.org/drawingml/2006/spreadsheetDrawing">
      <xdr:col>73</xdr:col>
      <xdr:colOff>180975</xdr:colOff>
      <xdr:row>59</xdr:row>
      <xdr:rowOff>52705</xdr:rowOff>
    </xdr:to>
    <xdr:cxnSp macro="">
      <xdr:nvCxnSpPr>
        <xdr:cNvPr id="244" name="直線コネクタ 243"/>
        <xdr:cNvCxnSpPr/>
      </xdr:nvCxnSpPr>
      <xdr:spPr>
        <a:xfrm flipV="1">
          <a:off x="13893800" y="101111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147955</xdr:rowOff>
    </xdr:from>
    <xdr:ext cx="762000" cy="258445"/>
    <xdr:sp macro="" textlink="">
      <xdr:nvSpPr>
        <xdr:cNvPr id="246" name="テキスト ボックス 245"/>
        <xdr:cNvSpPr txBox="1"/>
      </xdr:nvSpPr>
      <xdr:spPr>
        <a:xfrm>
          <a:off x="1440180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52705</xdr:rowOff>
    </xdr:from>
    <xdr:to xmlns:xdr="http://schemas.openxmlformats.org/drawingml/2006/spreadsheetDrawing">
      <xdr:col>69</xdr:col>
      <xdr:colOff>92075</xdr:colOff>
      <xdr:row>59</xdr:row>
      <xdr:rowOff>98425</xdr:rowOff>
    </xdr:to>
    <xdr:cxnSp macro="">
      <xdr:nvCxnSpPr>
        <xdr:cNvPr id="247" name="直線コネクタ 246"/>
        <xdr:cNvCxnSpPr/>
      </xdr:nvCxnSpPr>
      <xdr:spPr>
        <a:xfrm flipV="1">
          <a:off x="13004800" y="101682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33655</xdr:rowOff>
    </xdr:from>
    <xdr:ext cx="761365" cy="258445"/>
    <xdr:sp macro="" textlink="">
      <xdr:nvSpPr>
        <xdr:cNvPr id="249" name="テキスト ボックス 248"/>
        <xdr:cNvSpPr txBox="1"/>
      </xdr:nvSpPr>
      <xdr:spPr>
        <a:xfrm>
          <a:off x="13512800" y="9634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27940</xdr:rowOff>
    </xdr:from>
    <xdr:ext cx="762000" cy="259080"/>
    <xdr:sp macro="" textlink="">
      <xdr:nvSpPr>
        <xdr:cNvPr id="251" name="テキスト ボックス 250"/>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xdr:rowOff>
    </xdr:from>
    <xdr:to xmlns:xdr="http://schemas.openxmlformats.org/drawingml/2006/spreadsheetDrawing">
      <xdr:col>82</xdr:col>
      <xdr:colOff>158750</xdr:colOff>
      <xdr:row>57</xdr:row>
      <xdr:rowOff>103505</xdr:rowOff>
    </xdr:to>
    <xdr:sp macro="" textlink="">
      <xdr:nvSpPr>
        <xdr:cNvPr id="257" name="楕円 256"/>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18415</xdr:rowOff>
    </xdr:from>
    <xdr:ext cx="762000" cy="258445"/>
    <xdr:sp macro="" textlink="">
      <xdr:nvSpPr>
        <xdr:cNvPr id="258" name="その他該当値テキスト"/>
        <xdr:cNvSpPr txBox="1"/>
      </xdr:nvSpPr>
      <xdr:spPr>
        <a:xfrm>
          <a:off x="16598900" y="9619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59055</xdr:rowOff>
    </xdr:from>
    <xdr:to xmlns:xdr="http://schemas.openxmlformats.org/drawingml/2006/spreadsheetDrawing">
      <xdr:col>78</xdr:col>
      <xdr:colOff>120650</xdr:colOff>
      <xdr:row>58</xdr:row>
      <xdr:rowOff>160655</xdr:rowOff>
    </xdr:to>
    <xdr:sp macro="" textlink="">
      <xdr:nvSpPr>
        <xdr:cNvPr id="259" name="楕円 258"/>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145415</xdr:rowOff>
    </xdr:from>
    <xdr:ext cx="736600" cy="258445"/>
    <xdr:sp macro="" textlink="">
      <xdr:nvSpPr>
        <xdr:cNvPr id="260" name="テキスト ボックス 259"/>
        <xdr:cNvSpPr txBox="1"/>
      </xdr:nvSpPr>
      <xdr:spPr>
        <a:xfrm>
          <a:off x="15290800" y="10089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116205</xdr:rowOff>
    </xdr:from>
    <xdr:to xmlns:xdr="http://schemas.openxmlformats.org/drawingml/2006/spreadsheetDrawing">
      <xdr:col>74</xdr:col>
      <xdr:colOff>31750</xdr:colOff>
      <xdr:row>59</xdr:row>
      <xdr:rowOff>46355</xdr:rowOff>
    </xdr:to>
    <xdr:sp macro="" textlink="">
      <xdr:nvSpPr>
        <xdr:cNvPr id="261" name="楕円 260"/>
        <xdr:cNvSpPr/>
      </xdr:nvSpPr>
      <xdr:spPr>
        <a:xfrm>
          <a:off x="14732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31115</xdr:rowOff>
    </xdr:from>
    <xdr:ext cx="762000" cy="258445"/>
    <xdr:sp macro="" textlink="">
      <xdr:nvSpPr>
        <xdr:cNvPr id="262" name="テキスト ボックス 261"/>
        <xdr:cNvSpPr txBox="1"/>
      </xdr:nvSpPr>
      <xdr:spPr>
        <a:xfrm>
          <a:off x="14401800" y="1014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1905</xdr:rowOff>
    </xdr:from>
    <xdr:to xmlns:xdr="http://schemas.openxmlformats.org/drawingml/2006/spreadsheetDrawing">
      <xdr:col>69</xdr:col>
      <xdr:colOff>142875</xdr:colOff>
      <xdr:row>59</xdr:row>
      <xdr:rowOff>103505</xdr:rowOff>
    </xdr:to>
    <xdr:sp macro="" textlink="">
      <xdr:nvSpPr>
        <xdr:cNvPr id="263" name="楕円 262"/>
        <xdr:cNvSpPr/>
      </xdr:nvSpPr>
      <xdr:spPr>
        <a:xfrm>
          <a:off x="13843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88265</xdr:rowOff>
    </xdr:from>
    <xdr:ext cx="761365" cy="258445"/>
    <xdr:sp macro="" textlink="">
      <xdr:nvSpPr>
        <xdr:cNvPr id="264" name="テキスト ボックス 263"/>
        <xdr:cNvSpPr txBox="1"/>
      </xdr:nvSpPr>
      <xdr:spPr>
        <a:xfrm>
          <a:off x="13512800" y="10203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47625</xdr:rowOff>
    </xdr:from>
    <xdr:to xmlns:xdr="http://schemas.openxmlformats.org/drawingml/2006/spreadsheetDrawing">
      <xdr:col>65</xdr:col>
      <xdr:colOff>53975</xdr:colOff>
      <xdr:row>59</xdr:row>
      <xdr:rowOff>149225</xdr:rowOff>
    </xdr:to>
    <xdr:sp macro="" textlink="">
      <xdr:nvSpPr>
        <xdr:cNvPr id="265" name="楕円 264"/>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133985</xdr:rowOff>
    </xdr:from>
    <xdr:ext cx="762000" cy="258445"/>
    <xdr:sp macro="" textlink="">
      <xdr:nvSpPr>
        <xdr:cNvPr id="266" name="テキスト ボックス 265"/>
        <xdr:cNvSpPr txBox="1"/>
      </xdr:nvSpPr>
      <xdr:spPr>
        <a:xfrm>
          <a:off x="12623800" y="1024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ポイント増加し、類似団体平均</a:t>
          </a:r>
          <a:r>
            <a:rPr kumimoji="1" lang="ja-JP" altLang="en-US" sz="1100">
              <a:solidFill>
                <a:schemeClr val="dk1"/>
              </a:solidFill>
              <a:effectLst/>
              <a:latin typeface="+mn-lt"/>
              <a:ea typeface="+mn-ea"/>
              <a:cs typeface="+mn-cs"/>
            </a:rPr>
            <a:t>も上回った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上下水道事業法適用移行に伴い繰出金から補助金へ移行したことが主な要因となっている。今後も</a:t>
          </a:r>
          <a:r>
            <a:rPr kumimoji="1" lang="ja-JP" altLang="ja-JP" sz="1100">
              <a:solidFill>
                <a:schemeClr val="dk1"/>
              </a:solidFill>
              <a:effectLst/>
              <a:latin typeface="+mn-lt"/>
              <a:ea typeface="+mn-ea"/>
              <a:cs typeface="+mn-cs"/>
            </a:rPr>
            <a:t>公営企業会計における</a:t>
          </a:r>
          <a:r>
            <a:rPr kumimoji="1" lang="ja-JP" altLang="en-US" sz="1100">
              <a:solidFill>
                <a:schemeClr val="dk1"/>
              </a:solidFill>
              <a:effectLst/>
              <a:latin typeface="+mn-lt"/>
              <a:ea typeface="+mn-ea"/>
              <a:cs typeface="+mn-cs"/>
            </a:rPr>
            <a:t>補助金</a:t>
          </a:r>
          <a:r>
            <a:rPr kumimoji="1" lang="ja-JP" altLang="ja-JP" sz="1100">
              <a:solidFill>
                <a:schemeClr val="dk1"/>
              </a:solidFill>
              <a:effectLst/>
              <a:latin typeface="+mn-lt"/>
              <a:ea typeface="+mn-ea"/>
              <a:cs typeface="+mn-cs"/>
            </a:rPr>
            <a:t>（下水道特別会計・簡易水道事業特別会計）が大きく影響し類似団体平均を大きく上回る</a:t>
          </a:r>
          <a:r>
            <a:rPr kumimoji="1" lang="ja-JP" altLang="en-US" sz="1100">
              <a:solidFill>
                <a:schemeClr val="dk1"/>
              </a:solidFill>
              <a:effectLst/>
              <a:latin typeface="+mn-lt"/>
              <a:ea typeface="+mn-ea"/>
              <a:cs typeface="+mn-cs"/>
            </a:rPr>
            <a:t>見込みであるが、</a:t>
          </a:r>
          <a:r>
            <a:rPr kumimoji="1" lang="ja-JP" altLang="ja-JP" sz="1100">
              <a:solidFill>
                <a:schemeClr val="dk1"/>
              </a:solidFill>
              <a:effectLst/>
              <a:latin typeface="+mn-lt"/>
              <a:ea typeface="+mn-ea"/>
              <a:cs typeface="+mn-cs"/>
            </a:rPr>
            <a:t>一部事務組合が起こした起債の償還額が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減少していくため、数値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減少する見込みである。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109220</xdr:rowOff>
    </xdr:from>
    <xdr:to xmlns:xdr="http://schemas.openxmlformats.org/drawingml/2006/spreadsheetDrawing">
      <xdr:col>82</xdr:col>
      <xdr:colOff>107950</xdr:colOff>
      <xdr:row>38</xdr:row>
      <xdr:rowOff>90170</xdr:rowOff>
    </xdr:to>
    <xdr:cxnSp macro="">
      <xdr:nvCxnSpPr>
        <xdr:cNvPr id="296" name="直線コネクタ 295"/>
        <xdr:cNvCxnSpPr/>
      </xdr:nvCxnSpPr>
      <xdr:spPr>
        <a:xfrm>
          <a:off x="15671800" y="628142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67310</xdr:rowOff>
    </xdr:from>
    <xdr:to xmlns:xdr="http://schemas.openxmlformats.org/drawingml/2006/spreadsheetDrawing">
      <xdr:col>78</xdr:col>
      <xdr:colOff>69850</xdr:colOff>
      <xdr:row>36</xdr:row>
      <xdr:rowOff>109220</xdr:rowOff>
    </xdr:to>
    <xdr:cxnSp macro="">
      <xdr:nvCxnSpPr>
        <xdr:cNvPr id="299" name="直線コネクタ 298"/>
        <xdr:cNvCxnSpPr/>
      </xdr:nvCxnSpPr>
      <xdr:spPr>
        <a:xfrm>
          <a:off x="14782800" y="62395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1" name="テキスト ボックス 300"/>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67310</xdr:rowOff>
    </xdr:from>
    <xdr:to xmlns:xdr="http://schemas.openxmlformats.org/drawingml/2006/spreadsheetDrawing">
      <xdr:col>73</xdr:col>
      <xdr:colOff>180975</xdr:colOff>
      <xdr:row>36</xdr:row>
      <xdr:rowOff>132080</xdr:rowOff>
    </xdr:to>
    <xdr:cxnSp macro="">
      <xdr:nvCxnSpPr>
        <xdr:cNvPr id="302" name="直線コネクタ 301"/>
        <xdr:cNvCxnSpPr/>
      </xdr:nvCxnSpPr>
      <xdr:spPr>
        <a:xfrm flipV="1">
          <a:off x="13893800" y="62395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04" name="テキスト ボックス 303"/>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132080</xdr:rowOff>
    </xdr:from>
    <xdr:to xmlns:xdr="http://schemas.openxmlformats.org/drawingml/2006/spreadsheetDrawing">
      <xdr:col>69</xdr:col>
      <xdr:colOff>92075</xdr:colOff>
      <xdr:row>36</xdr:row>
      <xdr:rowOff>168275</xdr:rowOff>
    </xdr:to>
    <xdr:cxnSp macro="">
      <xdr:nvCxnSpPr>
        <xdr:cNvPr id="305" name="直線コネクタ 304"/>
        <xdr:cNvCxnSpPr/>
      </xdr:nvCxnSpPr>
      <xdr:spPr>
        <a:xfrm flipV="1">
          <a:off x="13004800" y="6304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1365" cy="259080"/>
    <xdr:sp macro="" textlink="">
      <xdr:nvSpPr>
        <xdr:cNvPr id="307" name="テキスト ボックス 306"/>
        <xdr:cNvSpPr txBox="1"/>
      </xdr:nvSpPr>
      <xdr:spPr>
        <a:xfrm>
          <a:off x="13512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8445"/>
    <xdr:sp macro="" textlink="">
      <xdr:nvSpPr>
        <xdr:cNvPr id="309" name="テキスト ボックス 308"/>
        <xdr:cNvSpPr txBox="1"/>
      </xdr:nvSpPr>
      <xdr:spPr>
        <a:xfrm>
          <a:off x="12623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39370</xdr:rowOff>
    </xdr:from>
    <xdr:to xmlns:xdr="http://schemas.openxmlformats.org/drawingml/2006/spreadsheetDrawing">
      <xdr:col>82</xdr:col>
      <xdr:colOff>158750</xdr:colOff>
      <xdr:row>38</xdr:row>
      <xdr:rowOff>140970</xdr:rowOff>
    </xdr:to>
    <xdr:sp macro="" textlink="">
      <xdr:nvSpPr>
        <xdr:cNvPr id="315" name="楕円 314"/>
        <xdr:cNvSpPr/>
      </xdr:nvSpPr>
      <xdr:spPr>
        <a:xfrm>
          <a:off x="164592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11430</xdr:rowOff>
    </xdr:from>
    <xdr:ext cx="762000" cy="259080"/>
    <xdr:sp macro="" textlink="">
      <xdr:nvSpPr>
        <xdr:cNvPr id="316" name="補助費等該当値テキスト"/>
        <xdr:cNvSpPr txBox="1"/>
      </xdr:nvSpPr>
      <xdr:spPr>
        <a:xfrm>
          <a:off x="165989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17" name="楕円 316"/>
        <xdr:cNvSpPr/>
      </xdr:nvSpPr>
      <xdr:spPr>
        <a:xfrm>
          <a:off x="15621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6600" cy="258445"/>
    <xdr:sp macro="" textlink="">
      <xdr:nvSpPr>
        <xdr:cNvPr id="318" name="テキスト ボックス 317"/>
        <xdr:cNvSpPr txBox="1"/>
      </xdr:nvSpPr>
      <xdr:spPr>
        <a:xfrm>
          <a:off x="15290800" y="5998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16510</xdr:rowOff>
    </xdr:from>
    <xdr:to xmlns:xdr="http://schemas.openxmlformats.org/drawingml/2006/spreadsheetDrawing">
      <xdr:col>74</xdr:col>
      <xdr:colOff>31750</xdr:colOff>
      <xdr:row>36</xdr:row>
      <xdr:rowOff>118110</xdr:rowOff>
    </xdr:to>
    <xdr:sp macro="" textlink="">
      <xdr:nvSpPr>
        <xdr:cNvPr id="319" name="楕円 318"/>
        <xdr:cNvSpPr/>
      </xdr:nvSpPr>
      <xdr:spPr>
        <a:xfrm>
          <a:off x="14732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128270</xdr:rowOff>
    </xdr:from>
    <xdr:ext cx="762000" cy="259080"/>
    <xdr:sp macro="" textlink="">
      <xdr:nvSpPr>
        <xdr:cNvPr id="320" name="テキスト ボックス 319"/>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80645</xdr:rowOff>
    </xdr:from>
    <xdr:to xmlns:xdr="http://schemas.openxmlformats.org/drawingml/2006/spreadsheetDrawing">
      <xdr:col>69</xdr:col>
      <xdr:colOff>142875</xdr:colOff>
      <xdr:row>37</xdr:row>
      <xdr:rowOff>10795</xdr:rowOff>
    </xdr:to>
    <xdr:sp macro="" textlink="">
      <xdr:nvSpPr>
        <xdr:cNvPr id="321" name="楕円 320"/>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20955</xdr:rowOff>
    </xdr:from>
    <xdr:ext cx="761365" cy="258445"/>
    <xdr:sp macro="" textlink="">
      <xdr:nvSpPr>
        <xdr:cNvPr id="322" name="テキスト ボックス 321"/>
        <xdr:cNvSpPr txBox="1"/>
      </xdr:nvSpPr>
      <xdr:spPr>
        <a:xfrm>
          <a:off x="13512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117475</xdr:rowOff>
    </xdr:from>
    <xdr:to xmlns:xdr="http://schemas.openxmlformats.org/drawingml/2006/spreadsheetDrawing">
      <xdr:col>65</xdr:col>
      <xdr:colOff>53975</xdr:colOff>
      <xdr:row>37</xdr:row>
      <xdr:rowOff>47625</xdr:rowOff>
    </xdr:to>
    <xdr:sp macro="" textlink="">
      <xdr:nvSpPr>
        <xdr:cNvPr id="323" name="楕円 322"/>
        <xdr:cNvSpPr/>
      </xdr:nvSpPr>
      <xdr:spPr>
        <a:xfrm>
          <a:off x="12954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32385</xdr:rowOff>
    </xdr:from>
    <xdr:ext cx="762000" cy="258445"/>
    <xdr:sp macro="" textlink="">
      <xdr:nvSpPr>
        <xdr:cNvPr id="324" name="テキスト ボックス 323"/>
        <xdr:cNvSpPr txBox="1"/>
      </xdr:nvSpPr>
      <xdr:spPr>
        <a:xfrm>
          <a:off x="12623800" y="6376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償還額は新たな発行に伴いピーク時期がずれ込んでいるが、令和４年度をピークにいったん減少に転じる見込みである。令和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も下</a:t>
          </a:r>
          <a:r>
            <a:rPr kumimoji="1" lang="ja-JP" altLang="ja-JP" sz="1100">
              <a:solidFill>
                <a:schemeClr val="dk1"/>
              </a:solidFill>
              <a:effectLst/>
              <a:latin typeface="+mn-lt"/>
              <a:ea typeface="+mn-ea"/>
              <a:cs typeface="+mn-cs"/>
            </a:rPr>
            <a:t>回っているが、この数値は一般会計のみの数値であるため、公債費を考える場合には増加傾向にある水道事業に係る起債償還も一定加味していく必要があると考える。今後も更なる事業の精選に努め、繰上償還も含め、起債の計画的な発行、償還に努めていく。</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39370</xdr:rowOff>
    </xdr:from>
    <xdr:to xmlns:xdr="http://schemas.openxmlformats.org/drawingml/2006/spreadsheetDrawing">
      <xdr:col>24</xdr:col>
      <xdr:colOff>25400</xdr:colOff>
      <xdr:row>76</xdr:row>
      <xdr:rowOff>77470</xdr:rowOff>
    </xdr:to>
    <xdr:cxnSp macro="">
      <xdr:nvCxnSpPr>
        <xdr:cNvPr id="356" name="直線コネクタ 355"/>
        <xdr:cNvCxnSpPr/>
      </xdr:nvCxnSpPr>
      <xdr:spPr>
        <a:xfrm flipV="1">
          <a:off x="3987800" y="130695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57"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165100</xdr:rowOff>
    </xdr:from>
    <xdr:to xmlns:xdr="http://schemas.openxmlformats.org/drawingml/2006/spreadsheetDrawing">
      <xdr:col>19</xdr:col>
      <xdr:colOff>187325</xdr:colOff>
      <xdr:row>76</xdr:row>
      <xdr:rowOff>77470</xdr:rowOff>
    </xdr:to>
    <xdr:cxnSp macro="">
      <xdr:nvCxnSpPr>
        <xdr:cNvPr id="359" name="直線コネクタ 358"/>
        <xdr:cNvCxnSpPr/>
      </xdr:nvCxnSpPr>
      <xdr:spPr>
        <a:xfrm>
          <a:off x="3098800" y="130238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5965" cy="258445"/>
    <xdr:sp macro="" textlink="">
      <xdr:nvSpPr>
        <xdr:cNvPr id="361" name="テキスト ボックス 360"/>
        <xdr:cNvSpPr txBox="1"/>
      </xdr:nvSpPr>
      <xdr:spPr>
        <a:xfrm>
          <a:off x="3606800" y="13230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165100</xdr:rowOff>
    </xdr:from>
    <xdr:to xmlns:xdr="http://schemas.openxmlformats.org/drawingml/2006/spreadsheetDrawing">
      <xdr:col>15</xdr:col>
      <xdr:colOff>98425</xdr:colOff>
      <xdr:row>76</xdr:row>
      <xdr:rowOff>12700</xdr:rowOff>
    </xdr:to>
    <xdr:cxnSp macro="">
      <xdr:nvCxnSpPr>
        <xdr:cNvPr id="362" name="直線コネクタ 361"/>
        <xdr:cNvCxnSpPr/>
      </xdr:nvCxnSpPr>
      <xdr:spPr>
        <a:xfrm flipV="1">
          <a:off x="2209800" y="130238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2000" cy="258445"/>
    <xdr:sp macro="" textlink="">
      <xdr:nvSpPr>
        <xdr:cNvPr id="364" name="テキスト ボックス 363"/>
        <xdr:cNvSpPr txBox="1"/>
      </xdr:nvSpPr>
      <xdr:spPr>
        <a:xfrm>
          <a:off x="2717800" y="1319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12700</xdr:rowOff>
    </xdr:from>
    <xdr:to xmlns:xdr="http://schemas.openxmlformats.org/drawingml/2006/spreadsheetDrawing">
      <xdr:col>11</xdr:col>
      <xdr:colOff>9525</xdr:colOff>
      <xdr:row>76</xdr:row>
      <xdr:rowOff>62230</xdr:rowOff>
    </xdr:to>
    <xdr:cxnSp macro="">
      <xdr:nvCxnSpPr>
        <xdr:cNvPr id="365" name="直線コネクタ 364"/>
        <xdr:cNvCxnSpPr/>
      </xdr:nvCxnSpPr>
      <xdr:spPr>
        <a:xfrm flipV="1">
          <a:off x="1320800" y="130429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1365" cy="259080"/>
    <xdr:sp macro="" textlink="">
      <xdr:nvSpPr>
        <xdr:cNvPr id="367" name="テキスト ボックス 366"/>
        <xdr:cNvSpPr txBox="1"/>
      </xdr:nvSpPr>
      <xdr:spPr>
        <a:xfrm>
          <a:off x="1828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1365" cy="259080"/>
    <xdr:sp macro="" textlink="">
      <xdr:nvSpPr>
        <xdr:cNvPr id="369" name="テキスト ボックス 368"/>
        <xdr:cNvSpPr txBox="1"/>
      </xdr:nvSpPr>
      <xdr:spPr>
        <a:xfrm>
          <a:off x="939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160020</xdr:rowOff>
    </xdr:from>
    <xdr:to xmlns:xdr="http://schemas.openxmlformats.org/drawingml/2006/spreadsheetDrawing">
      <xdr:col>24</xdr:col>
      <xdr:colOff>76200</xdr:colOff>
      <xdr:row>76</xdr:row>
      <xdr:rowOff>90170</xdr:rowOff>
    </xdr:to>
    <xdr:sp macro="" textlink="">
      <xdr:nvSpPr>
        <xdr:cNvPr id="375" name="楕円 374"/>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5080</xdr:rowOff>
    </xdr:from>
    <xdr:ext cx="762000" cy="259080"/>
    <xdr:sp macro="" textlink="">
      <xdr:nvSpPr>
        <xdr:cNvPr id="376" name="公債費該当値テキスト"/>
        <xdr:cNvSpPr txBox="1"/>
      </xdr:nvSpPr>
      <xdr:spPr>
        <a:xfrm>
          <a:off x="49149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26670</xdr:rowOff>
    </xdr:from>
    <xdr:to xmlns:xdr="http://schemas.openxmlformats.org/drawingml/2006/spreadsheetDrawing">
      <xdr:col>20</xdr:col>
      <xdr:colOff>38100</xdr:colOff>
      <xdr:row>76</xdr:row>
      <xdr:rowOff>128270</xdr:rowOff>
    </xdr:to>
    <xdr:sp macro="" textlink="">
      <xdr:nvSpPr>
        <xdr:cNvPr id="377" name="楕円 376"/>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138430</xdr:rowOff>
    </xdr:from>
    <xdr:ext cx="735965" cy="259080"/>
    <xdr:sp macro="" textlink="">
      <xdr:nvSpPr>
        <xdr:cNvPr id="378" name="テキスト ボックス 377"/>
        <xdr:cNvSpPr txBox="1"/>
      </xdr:nvSpPr>
      <xdr:spPr>
        <a:xfrm>
          <a:off x="3606800" y="12825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114300</xdr:rowOff>
    </xdr:from>
    <xdr:to xmlns:xdr="http://schemas.openxmlformats.org/drawingml/2006/spreadsheetDrawing">
      <xdr:col>15</xdr:col>
      <xdr:colOff>149225</xdr:colOff>
      <xdr:row>76</xdr:row>
      <xdr:rowOff>44450</xdr:rowOff>
    </xdr:to>
    <xdr:sp macro="" textlink="">
      <xdr:nvSpPr>
        <xdr:cNvPr id="379" name="楕円 378"/>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54610</xdr:rowOff>
    </xdr:from>
    <xdr:ext cx="762000" cy="258445"/>
    <xdr:sp macro="" textlink="">
      <xdr:nvSpPr>
        <xdr:cNvPr id="380" name="テキスト ボックス 379"/>
        <xdr:cNvSpPr txBox="1"/>
      </xdr:nvSpPr>
      <xdr:spPr>
        <a:xfrm>
          <a:off x="2717800" y="12741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133350</xdr:rowOff>
    </xdr:from>
    <xdr:to xmlns:xdr="http://schemas.openxmlformats.org/drawingml/2006/spreadsheetDrawing">
      <xdr:col>11</xdr:col>
      <xdr:colOff>60325</xdr:colOff>
      <xdr:row>76</xdr:row>
      <xdr:rowOff>63500</xdr:rowOff>
    </xdr:to>
    <xdr:sp macro="" textlink="">
      <xdr:nvSpPr>
        <xdr:cNvPr id="381" name="楕円 380"/>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73660</xdr:rowOff>
    </xdr:from>
    <xdr:ext cx="761365" cy="259080"/>
    <xdr:sp macro="" textlink="">
      <xdr:nvSpPr>
        <xdr:cNvPr id="382" name="テキスト ボックス 381"/>
        <xdr:cNvSpPr txBox="1"/>
      </xdr:nvSpPr>
      <xdr:spPr>
        <a:xfrm>
          <a:off x="1828800" y="1276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xdr:rowOff>
    </xdr:from>
    <xdr:to xmlns:xdr="http://schemas.openxmlformats.org/drawingml/2006/spreadsheetDrawing">
      <xdr:col>6</xdr:col>
      <xdr:colOff>171450</xdr:colOff>
      <xdr:row>76</xdr:row>
      <xdr:rowOff>113030</xdr:rowOff>
    </xdr:to>
    <xdr:sp macro="" textlink="">
      <xdr:nvSpPr>
        <xdr:cNvPr id="383" name="楕円 382"/>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123190</xdr:rowOff>
    </xdr:from>
    <xdr:ext cx="761365" cy="258445"/>
    <xdr:sp macro="" textlink="">
      <xdr:nvSpPr>
        <xdr:cNvPr id="384" name="テキスト ボックス 383"/>
        <xdr:cNvSpPr txBox="1"/>
      </xdr:nvSpPr>
      <xdr:spPr>
        <a:xfrm>
          <a:off x="939800" y="12810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公債費以外については、類似団体平均を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い状況である。大きな要因としては特別会計への繰出金や、人件費、一部事務組合への補助金等が大きいことによる。今後は特別会計に対する繰出金については、水道・下水道会計については、公営企業会計移行業務に伴う起債額が増加していくことから繰出金を大きく減少させることは困難であると考えているが、人件費、補助費については減少が見込まれていることなどから一定減少していくと考え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39370</xdr:rowOff>
    </xdr:from>
    <xdr:to xmlns:xdr="http://schemas.openxmlformats.org/drawingml/2006/spreadsheetDrawing">
      <xdr:col>82</xdr:col>
      <xdr:colOff>107950</xdr:colOff>
      <xdr:row>79</xdr:row>
      <xdr:rowOff>50800</xdr:rowOff>
    </xdr:to>
    <xdr:cxnSp macro="">
      <xdr:nvCxnSpPr>
        <xdr:cNvPr id="417" name="直線コネクタ 416"/>
        <xdr:cNvCxnSpPr/>
      </xdr:nvCxnSpPr>
      <xdr:spPr>
        <a:xfrm>
          <a:off x="15671800" y="1341247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39370</xdr:rowOff>
    </xdr:from>
    <xdr:to xmlns:xdr="http://schemas.openxmlformats.org/drawingml/2006/spreadsheetDrawing">
      <xdr:col>78</xdr:col>
      <xdr:colOff>69850</xdr:colOff>
      <xdr:row>78</xdr:row>
      <xdr:rowOff>119380</xdr:rowOff>
    </xdr:to>
    <xdr:cxnSp macro="">
      <xdr:nvCxnSpPr>
        <xdr:cNvPr id="420" name="直線コネクタ 419"/>
        <xdr:cNvCxnSpPr/>
      </xdr:nvCxnSpPr>
      <xdr:spPr>
        <a:xfrm flipV="1">
          <a:off x="14782800" y="134124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124460</xdr:rowOff>
    </xdr:from>
    <xdr:ext cx="736600" cy="259080"/>
    <xdr:sp macro="" textlink="">
      <xdr:nvSpPr>
        <xdr:cNvPr id="422" name="テキスト ボックス 421"/>
        <xdr:cNvSpPr txBox="1"/>
      </xdr:nvSpPr>
      <xdr:spPr>
        <a:xfrm>
          <a:off x="15290800" y="1349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119380</xdr:rowOff>
    </xdr:from>
    <xdr:to xmlns:xdr="http://schemas.openxmlformats.org/drawingml/2006/spreadsheetDrawing">
      <xdr:col>73</xdr:col>
      <xdr:colOff>180975</xdr:colOff>
      <xdr:row>79</xdr:row>
      <xdr:rowOff>85090</xdr:rowOff>
    </xdr:to>
    <xdr:cxnSp macro="">
      <xdr:nvCxnSpPr>
        <xdr:cNvPr id="423" name="直線コネクタ 422"/>
        <xdr:cNvCxnSpPr/>
      </xdr:nvCxnSpPr>
      <xdr:spPr>
        <a:xfrm flipV="1">
          <a:off x="13893800" y="134924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85090</xdr:rowOff>
    </xdr:from>
    <xdr:to xmlns:xdr="http://schemas.openxmlformats.org/drawingml/2006/spreadsheetDrawing">
      <xdr:col>69</xdr:col>
      <xdr:colOff>92075</xdr:colOff>
      <xdr:row>80</xdr:row>
      <xdr:rowOff>111760</xdr:rowOff>
    </xdr:to>
    <xdr:cxnSp macro="">
      <xdr:nvCxnSpPr>
        <xdr:cNvPr id="426" name="直線コネクタ 425"/>
        <xdr:cNvCxnSpPr/>
      </xdr:nvCxnSpPr>
      <xdr:spPr>
        <a:xfrm flipV="1">
          <a:off x="13004800" y="1362964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61365" cy="259080"/>
    <xdr:sp macro="" textlink="">
      <xdr:nvSpPr>
        <xdr:cNvPr id="428" name="テキスト ボックス 427"/>
        <xdr:cNvSpPr txBox="1"/>
      </xdr:nvSpPr>
      <xdr:spPr>
        <a:xfrm>
          <a:off x="13512800" y="13229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0</xdr:rowOff>
    </xdr:from>
    <xdr:to xmlns:xdr="http://schemas.openxmlformats.org/drawingml/2006/spreadsheetDrawing">
      <xdr:col>82</xdr:col>
      <xdr:colOff>158750</xdr:colOff>
      <xdr:row>79</xdr:row>
      <xdr:rowOff>101600</xdr:rowOff>
    </xdr:to>
    <xdr:sp macro="" textlink="">
      <xdr:nvSpPr>
        <xdr:cNvPr id="436" name="楕円 435"/>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143510</xdr:rowOff>
    </xdr:from>
    <xdr:ext cx="762000" cy="258445"/>
    <xdr:sp macro="" textlink="">
      <xdr:nvSpPr>
        <xdr:cNvPr id="437" name="公債費以外該当値テキスト"/>
        <xdr:cNvSpPr txBox="1"/>
      </xdr:nvSpPr>
      <xdr:spPr>
        <a:xfrm>
          <a:off x="16598900" y="1351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160020</xdr:rowOff>
    </xdr:from>
    <xdr:to xmlns:xdr="http://schemas.openxmlformats.org/drawingml/2006/spreadsheetDrawing">
      <xdr:col>78</xdr:col>
      <xdr:colOff>120650</xdr:colOff>
      <xdr:row>78</xdr:row>
      <xdr:rowOff>90170</xdr:rowOff>
    </xdr:to>
    <xdr:sp macro="" textlink="">
      <xdr:nvSpPr>
        <xdr:cNvPr id="438" name="楕円 437"/>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100330</xdr:rowOff>
    </xdr:from>
    <xdr:ext cx="736600" cy="258445"/>
    <xdr:sp macro="" textlink="">
      <xdr:nvSpPr>
        <xdr:cNvPr id="439" name="テキスト ボックス 438"/>
        <xdr:cNvSpPr txBox="1"/>
      </xdr:nvSpPr>
      <xdr:spPr>
        <a:xfrm>
          <a:off x="15290800" y="13130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68580</xdr:rowOff>
    </xdr:from>
    <xdr:to xmlns:xdr="http://schemas.openxmlformats.org/drawingml/2006/spreadsheetDrawing">
      <xdr:col>74</xdr:col>
      <xdr:colOff>31750</xdr:colOff>
      <xdr:row>78</xdr:row>
      <xdr:rowOff>170180</xdr:rowOff>
    </xdr:to>
    <xdr:sp macro="" textlink="">
      <xdr:nvSpPr>
        <xdr:cNvPr id="440" name="楕円 439"/>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154940</xdr:rowOff>
    </xdr:from>
    <xdr:ext cx="762000" cy="258445"/>
    <xdr:sp macro="" textlink="">
      <xdr:nvSpPr>
        <xdr:cNvPr id="441" name="テキスト ボックス 440"/>
        <xdr:cNvSpPr txBox="1"/>
      </xdr:nvSpPr>
      <xdr:spPr>
        <a:xfrm>
          <a:off x="14401800" y="13528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34290</xdr:rowOff>
    </xdr:from>
    <xdr:to xmlns:xdr="http://schemas.openxmlformats.org/drawingml/2006/spreadsheetDrawing">
      <xdr:col>69</xdr:col>
      <xdr:colOff>142875</xdr:colOff>
      <xdr:row>79</xdr:row>
      <xdr:rowOff>135890</xdr:rowOff>
    </xdr:to>
    <xdr:sp macro="" textlink="">
      <xdr:nvSpPr>
        <xdr:cNvPr id="442" name="楕円 441"/>
        <xdr:cNvSpPr/>
      </xdr:nvSpPr>
      <xdr:spPr>
        <a:xfrm>
          <a:off x="13843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120650</xdr:rowOff>
    </xdr:from>
    <xdr:ext cx="761365" cy="258445"/>
    <xdr:sp macro="" textlink="">
      <xdr:nvSpPr>
        <xdr:cNvPr id="443" name="テキスト ボックス 442"/>
        <xdr:cNvSpPr txBox="1"/>
      </xdr:nvSpPr>
      <xdr:spPr>
        <a:xfrm>
          <a:off x="13512800" y="13665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60960</xdr:rowOff>
    </xdr:from>
    <xdr:to xmlns:xdr="http://schemas.openxmlformats.org/drawingml/2006/spreadsheetDrawing">
      <xdr:col>65</xdr:col>
      <xdr:colOff>53975</xdr:colOff>
      <xdr:row>80</xdr:row>
      <xdr:rowOff>162560</xdr:rowOff>
    </xdr:to>
    <xdr:sp macro="" textlink="">
      <xdr:nvSpPr>
        <xdr:cNvPr id="444" name="楕円 443"/>
        <xdr:cNvSpPr/>
      </xdr:nvSpPr>
      <xdr:spPr>
        <a:xfrm>
          <a:off x="12954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147320</xdr:rowOff>
    </xdr:from>
    <xdr:ext cx="762000" cy="259080"/>
    <xdr:sp macro="" textlink="">
      <xdr:nvSpPr>
        <xdr:cNvPr id="445" name="テキスト ボックス 444"/>
        <xdr:cNvSpPr txBox="1"/>
      </xdr:nvSpPr>
      <xdr:spPr>
        <a:xfrm>
          <a:off x="12623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97790</xdr:rowOff>
    </xdr:from>
    <xdr:to xmlns:xdr="http://schemas.openxmlformats.org/drawingml/2006/spreadsheetDrawing">
      <xdr:col>29</xdr:col>
      <xdr:colOff>127000</xdr:colOff>
      <xdr:row>17</xdr:row>
      <xdr:rowOff>120650</xdr:rowOff>
    </xdr:to>
    <xdr:cxnSp macro="">
      <xdr:nvCxnSpPr>
        <xdr:cNvPr id="49" name="直線コネクタ 48"/>
        <xdr:cNvCxnSpPr/>
      </xdr:nvCxnSpPr>
      <xdr:spPr>
        <a:xfrm flipV="1">
          <a:off x="5003800" y="306006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61365" cy="259080"/>
    <xdr:sp macro="" textlink="">
      <xdr:nvSpPr>
        <xdr:cNvPr id="50" name="人口1人当たり決算額の推移平均値テキスト130"/>
        <xdr:cNvSpPr txBox="1"/>
      </xdr:nvSpPr>
      <xdr:spPr>
        <a:xfrm>
          <a:off x="5740400" y="2805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120650</xdr:rowOff>
    </xdr:from>
    <xdr:to xmlns:xdr="http://schemas.openxmlformats.org/drawingml/2006/spreadsheetDrawing">
      <xdr:col>26</xdr:col>
      <xdr:colOff>50800</xdr:colOff>
      <xdr:row>17</xdr:row>
      <xdr:rowOff>130175</xdr:rowOff>
    </xdr:to>
    <xdr:cxnSp macro="">
      <xdr:nvCxnSpPr>
        <xdr:cNvPr id="52" name="直線コネクタ 51"/>
        <xdr:cNvCxnSpPr/>
      </xdr:nvCxnSpPr>
      <xdr:spPr>
        <a:xfrm flipV="1">
          <a:off x="4305300" y="30829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130175</xdr:rowOff>
    </xdr:from>
    <xdr:to xmlns:xdr="http://schemas.openxmlformats.org/drawingml/2006/spreadsheetDrawing">
      <xdr:col>22</xdr:col>
      <xdr:colOff>114300</xdr:colOff>
      <xdr:row>17</xdr:row>
      <xdr:rowOff>151130</xdr:rowOff>
    </xdr:to>
    <xdr:cxnSp macro="">
      <xdr:nvCxnSpPr>
        <xdr:cNvPr id="55" name="直線コネクタ 54"/>
        <xdr:cNvCxnSpPr/>
      </xdr:nvCxnSpPr>
      <xdr:spPr>
        <a:xfrm flipV="1">
          <a:off x="3606800" y="309245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151130</xdr:rowOff>
    </xdr:from>
    <xdr:to xmlns:xdr="http://schemas.openxmlformats.org/drawingml/2006/spreadsheetDrawing">
      <xdr:col>18</xdr:col>
      <xdr:colOff>177800</xdr:colOff>
      <xdr:row>17</xdr:row>
      <xdr:rowOff>164465</xdr:rowOff>
    </xdr:to>
    <xdr:cxnSp macro="">
      <xdr:nvCxnSpPr>
        <xdr:cNvPr id="58" name="直線コネクタ 57"/>
        <xdr:cNvCxnSpPr/>
      </xdr:nvCxnSpPr>
      <xdr:spPr>
        <a:xfrm flipV="1">
          <a:off x="2908300" y="311340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59080"/>
    <xdr:sp macro="" textlink="">
      <xdr:nvSpPr>
        <xdr:cNvPr id="62" name="テキスト ボックス 61"/>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46990</xdr:rowOff>
    </xdr:from>
    <xdr:to xmlns:xdr="http://schemas.openxmlformats.org/drawingml/2006/spreadsheetDrawing">
      <xdr:col>29</xdr:col>
      <xdr:colOff>177800</xdr:colOff>
      <xdr:row>17</xdr:row>
      <xdr:rowOff>148590</xdr:rowOff>
    </xdr:to>
    <xdr:sp macro="" textlink="">
      <xdr:nvSpPr>
        <xdr:cNvPr id="68" name="楕円 67"/>
        <xdr:cNvSpPr/>
      </xdr:nvSpPr>
      <xdr:spPr>
        <a:xfrm>
          <a:off x="5600700" y="300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19050</xdr:rowOff>
    </xdr:from>
    <xdr:ext cx="761365" cy="258445"/>
    <xdr:sp macro="" textlink="">
      <xdr:nvSpPr>
        <xdr:cNvPr id="69" name="人口1人当たり決算額の推移該当値テキスト130"/>
        <xdr:cNvSpPr txBox="1"/>
      </xdr:nvSpPr>
      <xdr:spPr>
        <a:xfrm>
          <a:off x="5740400" y="2981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69850</xdr:rowOff>
    </xdr:from>
    <xdr:to xmlns:xdr="http://schemas.openxmlformats.org/drawingml/2006/spreadsheetDrawing">
      <xdr:col>26</xdr:col>
      <xdr:colOff>101600</xdr:colOff>
      <xdr:row>18</xdr:row>
      <xdr:rowOff>0</xdr:rowOff>
    </xdr:to>
    <xdr:sp macro="" textlink="">
      <xdr:nvSpPr>
        <xdr:cNvPr id="70" name="楕円 69"/>
        <xdr:cNvSpPr/>
      </xdr:nvSpPr>
      <xdr:spPr>
        <a:xfrm>
          <a:off x="4953000" y="303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156210</xdr:rowOff>
    </xdr:from>
    <xdr:ext cx="736600" cy="258445"/>
    <xdr:sp macro="" textlink="">
      <xdr:nvSpPr>
        <xdr:cNvPr id="71" name="テキスト ボックス 70"/>
        <xdr:cNvSpPr txBox="1"/>
      </xdr:nvSpPr>
      <xdr:spPr>
        <a:xfrm>
          <a:off x="4622800" y="3118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79375</xdr:rowOff>
    </xdr:from>
    <xdr:to xmlns:xdr="http://schemas.openxmlformats.org/drawingml/2006/spreadsheetDrawing">
      <xdr:col>22</xdr:col>
      <xdr:colOff>165100</xdr:colOff>
      <xdr:row>18</xdr:row>
      <xdr:rowOff>9525</xdr:rowOff>
    </xdr:to>
    <xdr:sp macro="" textlink="">
      <xdr:nvSpPr>
        <xdr:cNvPr id="72" name="楕円 71"/>
        <xdr:cNvSpPr/>
      </xdr:nvSpPr>
      <xdr:spPr>
        <a:xfrm>
          <a:off x="4254500" y="304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166370</xdr:rowOff>
    </xdr:from>
    <xdr:ext cx="762000" cy="258445"/>
    <xdr:sp macro="" textlink="">
      <xdr:nvSpPr>
        <xdr:cNvPr id="73" name="テキスト ボックス 72"/>
        <xdr:cNvSpPr txBox="1"/>
      </xdr:nvSpPr>
      <xdr:spPr>
        <a:xfrm>
          <a:off x="3924300" y="312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100330</xdr:rowOff>
    </xdr:from>
    <xdr:to xmlns:xdr="http://schemas.openxmlformats.org/drawingml/2006/spreadsheetDrawing">
      <xdr:col>19</xdr:col>
      <xdr:colOff>38100</xdr:colOff>
      <xdr:row>18</xdr:row>
      <xdr:rowOff>30480</xdr:rowOff>
    </xdr:to>
    <xdr:sp macro="" textlink="">
      <xdr:nvSpPr>
        <xdr:cNvPr id="74" name="楕円 73"/>
        <xdr:cNvSpPr/>
      </xdr:nvSpPr>
      <xdr:spPr>
        <a:xfrm>
          <a:off x="3556000" y="30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15240</xdr:rowOff>
    </xdr:from>
    <xdr:ext cx="762000" cy="259080"/>
    <xdr:sp macro="" textlink="">
      <xdr:nvSpPr>
        <xdr:cNvPr id="75" name="テキスト ボックス 74"/>
        <xdr:cNvSpPr txBox="1"/>
      </xdr:nvSpPr>
      <xdr:spPr>
        <a:xfrm>
          <a:off x="3225800" y="314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113665</xdr:rowOff>
    </xdr:from>
    <xdr:to xmlns:xdr="http://schemas.openxmlformats.org/drawingml/2006/spreadsheetDrawing">
      <xdr:col>15</xdr:col>
      <xdr:colOff>101600</xdr:colOff>
      <xdr:row>18</xdr:row>
      <xdr:rowOff>43815</xdr:rowOff>
    </xdr:to>
    <xdr:sp macro="" textlink="">
      <xdr:nvSpPr>
        <xdr:cNvPr id="76" name="楕円 75"/>
        <xdr:cNvSpPr/>
      </xdr:nvSpPr>
      <xdr:spPr>
        <a:xfrm>
          <a:off x="2857500" y="30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29210</xdr:rowOff>
    </xdr:from>
    <xdr:ext cx="762000" cy="258445"/>
    <xdr:sp macro="" textlink="">
      <xdr:nvSpPr>
        <xdr:cNvPr id="77" name="テキスト ボックス 76"/>
        <xdr:cNvSpPr txBox="1"/>
      </xdr:nvSpPr>
      <xdr:spPr>
        <a:xfrm>
          <a:off x="2527300" y="316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163830</xdr:rowOff>
    </xdr:from>
    <xdr:to xmlns:xdr="http://schemas.openxmlformats.org/drawingml/2006/spreadsheetDrawing">
      <xdr:col>29</xdr:col>
      <xdr:colOff>127000</xdr:colOff>
      <xdr:row>35</xdr:row>
      <xdr:rowOff>179070</xdr:rowOff>
    </xdr:to>
    <xdr:cxnSp macro="">
      <xdr:nvCxnSpPr>
        <xdr:cNvPr id="108" name="直線コネクタ 107"/>
        <xdr:cNvCxnSpPr/>
      </xdr:nvCxnSpPr>
      <xdr:spPr>
        <a:xfrm flipV="1">
          <a:off x="5003800" y="6774180"/>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61365" cy="259715"/>
    <xdr:sp macro="" textlink="">
      <xdr:nvSpPr>
        <xdr:cNvPr id="109" name="人口1人当たり決算額の推移平均値テキスト445"/>
        <xdr:cNvSpPr txBox="1"/>
      </xdr:nvSpPr>
      <xdr:spPr>
        <a:xfrm>
          <a:off x="5740400" y="654431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179070</xdr:rowOff>
    </xdr:from>
    <xdr:to xmlns:xdr="http://schemas.openxmlformats.org/drawingml/2006/spreadsheetDrawing">
      <xdr:col>26</xdr:col>
      <xdr:colOff>50800</xdr:colOff>
      <xdr:row>35</xdr:row>
      <xdr:rowOff>197485</xdr:rowOff>
    </xdr:to>
    <xdr:cxnSp macro="">
      <xdr:nvCxnSpPr>
        <xdr:cNvPr id="111" name="直線コネクタ 110"/>
        <xdr:cNvCxnSpPr/>
      </xdr:nvCxnSpPr>
      <xdr:spPr>
        <a:xfrm flipV="1">
          <a:off x="4305300" y="678942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197485</xdr:rowOff>
    </xdr:from>
    <xdr:to xmlns:xdr="http://schemas.openxmlformats.org/drawingml/2006/spreadsheetDrawing">
      <xdr:col>22</xdr:col>
      <xdr:colOff>114300</xdr:colOff>
      <xdr:row>35</xdr:row>
      <xdr:rowOff>228600</xdr:rowOff>
    </xdr:to>
    <xdr:cxnSp macro="">
      <xdr:nvCxnSpPr>
        <xdr:cNvPr id="114" name="直線コネクタ 113"/>
        <xdr:cNvCxnSpPr/>
      </xdr:nvCxnSpPr>
      <xdr:spPr>
        <a:xfrm flipV="1">
          <a:off x="3606800" y="680783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7810"/>
    <xdr:sp macro="" textlink="">
      <xdr:nvSpPr>
        <xdr:cNvPr id="116" name="テキスト ボックス 115"/>
        <xdr:cNvSpPr txBox="1"/>
      </xdr:nvSpPr>
      <xdr:spPr>
        <a:xfrm>
          <a:off x="3924300" y="650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224790</xdr:rowOff>
    </xdr:from>
    <xdr:to xmlns:xdr="http://schemas.openxmlformats.org/drawingml/2006/spreadsheetDrawing">
      <xdr:col>18</xdr:col>
      <xdr:colOff>177800</xdr:colOff>
      <xdr:row>35</xdr:row>
      <xdr:rowOff>228600</xdr:rowOff>
    </xdr:to>
    <xdr:cxnSp macro="">
      <xdr:nvCxnSpPr>
        <xdr:cNvPr id="117" name="直線コネクタ 116"/>
        <xdr:cNvCxnSpPr/>
      </xdr:nvCxnSpPr>
      <xdr:spPr>
        <a:xfrm>
          <a:off x="2908300" y="683514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258445</xdr:rowOff>
    </xdr:from>
    <xdr:ext cx="762000" cy="257810"/>
    <xdr:sp macro="" textlink="">
      <xdr:nvSpPr>
        <xdr:cNvPr id="119" name="テキスト ボックス 118"/>
        <xdr:cNvSpPr txBox="1"/>
      </xdr:nvSpPr>
      <xdr:spPr>
        <a:xfrm>
          <a:off x="3225800" y="6525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269240</xdr:rowOff>
    </xdr:from>
    <xdr:ext cx="762000" cy="257810"/>
    <xdr:sp macro="" textlink="">
      <xdr:nvSpPr>
        <xdr:cNvPr id="121" name="テキスト ボックス 120"/>
        <xdr:cNvSpPr txBox="1"/>
      </xdr:nvSpPr>
      <xdr:spPr>
        <a:xfrm>
          <a:off x="2527300" y="653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113030</xdr:rowOff>
    </xdr:from>
    <xdr:to xmlns:xdr="http://schemas.openxmlformats.org/drawingml/2006/spreadsheetDrawing">
      <xdr:col>29</xdr:col>
      <xdr:colOff>177800</xdr:colOff>
      <xdr:row>35</xdr:row>
      <xdr:rowOff>215265</xdr:rowOff>
    </xdr:to>
    <xdr:sp macro="" textlink="">
      <xdr:nvSpPr>
        <xdr:cNvPr id="127" name="楕円 126"/>
        <xdr:cNvSpPr/>
      </xdr:nvSpPr>
      <xdr:spPr>
        <a:xfrm>
          <a:off x="5600700" y="67233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84455</xdr:rowOff>
    </xdr:from>
    <xdr:ext cx="761365" cy="259080"/>
    <xdr:sp macro="" textlink="">
      <xdr:nvSpPr>
        <xdr:cNvPr id="128" name="人口1人当たり決算額の推移該当値テキスト445"/>
        <xdr:cNvSpPr txBox="1"/>
      </xdr:nvSpPr>
      <xdr:spPr>
        <a:xfrm>
          <a:off x="5740400" y="6694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127635</xdr:rowOff>
    </xdr:from>
    <xdr:to xmlns:xdr="http://schemas.openxmlformats.org/drawingml/2006/spreadsheetDrawing">
      <xdr:col>26</xdr:col>
      <xdr:colOff>101600</xdr:colOff>
      <xdr:row>35</xdr:row>
      <xdr:rowOff>228600</xdr:rowOff>
    </xdr:to>
    <xdr:sp macro="" textlink="">
      <xdr:nvSpPr>
        <xdr:cNvPr id="129" name="楕円 128"/>
        <xdr:cNvSpPr/>
      </xdr:nvSpPr>
      <xdr:spPr>
        <a:xfrm>
          <a:off x="4953000" y="67379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213995</xdr:rowOff>
    </xdr:from>
    <xdr:ext cx="736600" cy="258445"/>
    <xdr:sp macro="" textlink="">
      <xdr:nvSpPr>
        <xdr:cNvPr id="130" name="テキスト ボックス 129"/>
        <xdr:cNvSpPr txBox="1"/>
      </xdr:nvSpPr>
      <xdr:spPr>
        <a:xfrm>
          <a:off x="4622800" y="6824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147955</xdr:rowOff>
    </xdr:from>
    <xdr:to xmlns:xdr="http://schemas.openxmlformats.org/drawingml/2006/spreadsheetDrawing">
      <xdr:col>22</xdr:col>
      <xdr:colOff>165100</xdr:colOff>
      <xdr:row>35</xdr:row>
      <xdr:rowOff>248920</xdr:rowOff>
    </xdr:to>
    <xdr:sp macro="" textlink="">
      <xdr:nvSpPr>
        <xdr:cNvPr id="131" name="楕円 130"/>
        <xdr:cNvSpPr/>
      </xdr:nvSpPr>
      <xdr:spPr>
        <a:xfrm>
          <a:off x="4254500" y="6758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233680</xdr:rowOff>
    </xdr:from>
    <xdr:ext cx="762000" cy="259080"/>
    <xdr:sp macro="" textlink="">
      <xdr:nvSpPr>
        <xdr:cNvPr id="132" name="テキスト ボックス 131"/>
        <xdr:cNvSpPr txBox="1"/>
      </xdr:nvSpPr>
      <xdr:spPr>
        <a:xfrm>
          <a:off x="3924300" y="684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177800</xdr:rowOff>
    </xdr:from>
    <xdr:to xmlns:xdr="http://schemas.openxmlformats.org/drawingml/2006/spreadsheetDrawing">
      <xdr:col>19</xdr:col>
      <xdr:colOff>38100</xdr:colOff>
      <xdr:row>35</xdr:row>
      <xdr:rowOff>278130</xdr:rowOff>
    </xdr:to>
    <xdr:sp macro="" textlink="">
      <xdr:nvSpPr>
        <xdr:cNvPr id="133" name="楕円 132"/>
        <xdr:cNvSpPr/>
      </xdr:nvSpPr>
      <xdr:spPr>
        <a:xfrm>
          <a:off x="3556000" y="678815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263525</xdr:rowOff>
    </xdr:from>
    <xdr:ext cx="762000" cy="259080"/>
    <xdr:sp macro="" textlink="">
      <xdr:nvSpPr>
        <xdr:cNvPr id="134" name="テキスト ボックス 133"/>
        <xdr:cNvSpPr txBox="1"/>
      </xdr:nvSpPr>
      <xdr:spPr>
        <a:xfrm>
          <a:off x="322580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173355</xdr:rowOff>
    </xdr:from>
    <xdr:to xmlns:xdr="http://schemas.openxmlformats.org/drawingml/2006/spreadsheetDrawing">
      <xdr:col>15</xdr:col>
      <xdr:colOff>101600</xdr:colOff>
      <xdr:row>35</xdr:row>
      <xdr:rowOff>275590</xdr:rowOff>
    </xdr:to>
    <xdr:sp macro="" textlink="">
      <xdr:nvSpPr>
        <xdr:cNvPr id="135" name="楕円 134"/>
        <xdr:cNvSpPr/>
      </xdr:nvSpPr>
      <xdr:spPr>
        <a:xfrm>
          <a:off x="2857500" y="67837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260985</xdr:rowOff>
    </xdr:from>
    <xdr:ext cx="762000" cy="258445"/>
    <xdr:sp macro="" textlink="">
      <xdr:nvSpPr>
        <xdr:cNvPr id="136" name="テキスト ボックス 135"/>
        <xdr:cNvSpPr txBox="1"/>
      </xdr:nvSpPr>
      <xdr:spPr>
        <a:xfrm>
          <a:off x="2527300" y="6871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3,522
3,488
212.13
4,778,615
4,637,744
19,097
2,733,465
4,133,514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129540</xdr:rowOff>
    </xdr:from>
    <xdr:to xmlns:xdr="http://schemas.openxmlformats.org/drawingml/2006/spreadsheetDrawing">
      <xdr:col>24</xdr:col>
      <xdr:colOff>63500</xdr:colOff>
      <xdr:row>36</xdr:row>
      <xdr:rowOff>153670</xdr:rowOff>
    </xdr:to>
    <xdr:cxnSp macro="">
      <xdr:nvCxnSpPr>
        <xdr:cNvPr id="60" name="直線コネクタ 59"/>
        <xdr:cNvCxnSpPr/>
      </xdr:nvCxnSpPr>
      <xdr:spPr>
        <a:xfrm flipV="1">
          <a:off x="3797300" y="63017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598805" cy="259080"/>
    <xdr:sp macro="" textlink="">
      <xdr:nvSpPr>
        <xdr:cNvPr id="61" name="人件費平均値テキスト"/>
        <xdr:cNvSpPr txBox="1"/>
      </xdr:nvSpPr>
      <xdr:spPr>
        <a:xfrm>
          <a:off x="4686300" y="606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145415</xdr:rowOff>
    </xdr:from>
    <xdr:to xmlns:xdr="http://schemas.openxmlformats.org/drawingml/2006/spreadsheetDrawing">
      <xdr:col>19</xdr:col>
      <xdr:colOff>177800</xdr:colOff>
      <xdr:row>36</xdr:row>
      <xdr:rowOff>153670</xdr:rowOff>
    </xdr:to>
    <xdr:cxnSp macro="">
      <xdr:nvCxnSpPr>
        <xdr:cNvPr id="63" name="直線コネクタ 62"/>
        <xdr:cNvCxnSpPr/>
      </xdr:nvCxnSpPr>
      <xdr:spPr>
        <a:xfrm>
          <a:off x="2908300" y="63176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169545</xdr:rowOff>
    </xdr:from>
    <xdr:ext cx="598170" cy="258445"/>
    <xdr:sp macro="" textlink="">
      <xdr:nvSpPr>
        <xdr:cNvPr id="65" name="テキスト ボックス 64"/>
        <xdr:cNvSpPr txBox="1"/>
      </xdr:nvSpPr>
      <xdr:spPr>
        <a:xfrm>
          <a:off x="3497580" y="5998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145415</xdr:rowOff>
    </xdr:from>
    <xdr:to xmlns:xdr="http://schemas.openxmlformats.org/drawingml/2006/spreadsheetDrawing">
      <xdr:col>15</xdr:col>
      <xdr:colOff>50800</xdr:colOff>
      <xdr:row>36</xdr:row>
      <xdr:rowOff>168275</xdr:rowOff>
    </xdr:to>
    <xdr:cxnSp macro="">
      <xdr:nvCxnSpPr>
        <xdr:cNvPr id="66" name="直線コネクタ 65"/>
        <xdr:cNvCxnSpPr/>
      </xdr:nvCxnSpPr>
      <xdr:spPr>
        <a:xfrm flipV="1">
          <a:off x="2019300" y="63176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13970</xdr:rowOff>
    </xdr:from>
    <xdr:ext cx="598170" cy="259080"/>
    <xdr:sp macro="" textlink="">
      <xdr:nvSpPr>
        <xdr:cNvPr id="68" name="テキスト ボックス 67"/>
        <xdr:cNvSpPr txBox="1"/>
      </xdr:nvSpPr>
      <xdr:spPr>
        <a:xfrm>
          <a:off x="2608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168275</xdr:rowOff>
    </xdr:from>
    <xdr:to xmlns:xdr="http://schemas.openxmlformats.org/drawingml/2006/spreadsheetDrawing">
      <xdr:col>10</xdr:col>
      <xdr:colOff>114300</xdr:colOff>
      <xdr:row>37</xdr:row>
      <xdr:rowOff>29210</xdr:rowOff>
    </xdr:to>
    <xdr:cxnSp macro="">
      <xdr:nvCxnSpPr>
        <xdr:cNvPr id="69" name="直線コネクタ 68"/>
        <xdr:cNvCxnSpPr/>
      </xdr:nvCxnSpPr>
      <xdr:spPr>
        <a:xfrm flipV="1">
          <a:off x="1130300" y="6340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98170" cy="259080"/>
    <xdr:sp macro="" textlink="">
      <xdr:nvSpPr>
        <xdr:cNvPr id="71" name="テキスト ボックス 70"/>
        <xdr:cNvSpPr txBox="1"/>
      </xdr:nvSpPr>
      <xdr:spPr>
        <a:xfrm>
          <a:off x="1719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77470</xdr:rowOff>
    </xdr:from>
    <xdr:ext cx="598170" cy="258445"/>
    <xdr:sp macro="" textlink="">
      <xdr:nvSpPr>
        <xdr:cNvPr id="73" name="テキスト ボックス 72"/>
        <xdr:cNvSpPr txBox="1"/>
      </xdr:nvSpPr>
      <xdr:spPr>
        <a:xfrm>
          <a:off x="830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78740</xdr:rowOff>
    </xdr:from>
    <xdr:to xmlns:xdr="http://schemas.openxmlformats.org/drawingml/2006/spreadsheetDrawing">
      <xdr:col>24</xdr:col>
      <xdr:colOff>114300</xdr:colOff>
      <xdr:row>37</xdr:row>
      <xdr:rowOff>8890</xdr:rowOff>
    </xdr:to>
    <xdr:sp macro="" textlink="">
      <xdr:nvSpPr>
        <xdr:cNvPr id="79" name="楕円 78"/>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57150</xdr:rowOff>
    </xdr:from>
    <xdr:ext cx="598805" cy="259080"/>
    <xdr:sp macro="" textlink="">
      <xdr:nvSpPr>
        <xdr:cNvPr id="80" name="人件費該当値テキスト"/>
        <xdr:cNvSpPr txBox="1"/>
      </xdr:nvSpPr>
      <xdr:spPr>
        <a:xfrm>
          <a:off x="4686300" y="6229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102870</xdr:rowOff>
    </xdr:from>
    <xdr:to xmlns:xdr="http://schemas.openxmlformats.org/drawingml/2006/spreadsheetDrawing">
      <xdr:col>20</xdr:col>
      <xdr:colOff>38100</xdr:colOff>
      <xdr:row>37</xdr:row>
      <xdr:rowOff>33020</xdr:rowOff>
    </xdr:to>
    <xdr:sp macro="" textlink="">
      <xdr:nvSpPr>
        <xdr:cNvPr id="81" name="楕円 80"/>
        <xdr:cNvSpPr/>
      </xdr:nvSpPr>
      <xdr:spPr>
        <a:xfrm>
          <a:off x="3746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24130</xdr:rowOff>
    </xdr:from>
    <xdr:ext cx="598170" cy="259080"/>
    <xdr:sp macro="" textlink="">
      <xdr:nvSpPr>
        <xdr:cNvPr id="82" name="テキスト ボックス 81"/>
        <xdr:cNvSpPr txBox="1"/>
      </xdr:nvSpPr>
      <xdr:spPr>
        <a:xfrm>
          <a:off x="3497580" y="6367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94615</xdr:rowOff>
    </xdr:from>
    <xdr:to xmlns:xdr="http://schemas.openxmlformats.org/drawingml/2006/spreadsheetDrawing">
      <xdr:col>15</xdr:col>
      <xdr:colOff>101600</xdr:colOff>
      <xdr:row>37</xdr:row>
      <xdr:rowOff>24765</xdr:rowOff>
    </xdr:to>
    <xdr:sp macro="" textlink="">
      <xdr:nvSpPr>
        <xdr:cNvPr id="83" name="楕円 82"/>
        <xdr:cNvSpPr/>
      </xdr:nvSpPr>
      <xdr:spPr>
        <a:xfrm>
          <a:off x="2857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15875</xdr:rowOff>
    </xdr:from>
    <xdr:ext cx="598170" cy="259080"/>
    <xdr:sp macro="" textlink="">
      <xdr:nvSpPr>
        <xdr:cNvPr id="84" name="テキスト ボックス 83"/>
        <xdr:cNvSpPr txBox="1"/>
      </xdr:nvSpPr>
      <xdr:spPr>
        <a:xfrm>
          <a:off x="2608580" y="6359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117475</xdr:rowOff>
    </xdr:from>
    <xdr:to xmlns:xdr="http://schemas.openxmlformats.org/drawingml/2006/spreadsheetDrawing">
      <xdr:col>10</xdr:col>
      <xdr:colOff>165100</xdr:colOff>
      <xdr:row>37</xdr:row>
      <xdr:rowOff>47625</xdr:rowOff>
    </xdr:to>
    <xdr:sp macro="" textlink="">
      <xdr:nvSpPr>
        <xdr:cNvPr id="85" name="楕円 84"/>
        <xdr:cNvSpPr/>
      </xdr:nvSpPr>
      <xdr:spPr>
        <a:xfrm>
          <a:off x="1968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38735</xdr:rowOff>
    </xdr:from>
    <xdr:ext cx="598170" cy="259080"/>
    <xdr:sp macro="" textlink="">
      <xdr:nvSpPr>
        <xdr:cNvPr id="86" name="テキスト ボックス 85"/>
        <xdr:cNvSpPr txBox="1"/>
      </xdr:nvSpPr>
      <xdr:spPr>
        <a:xfrm>
          <a:off x="1719580" y="6382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149225</xdr:rowOff>
    </xdr:from>
    <xdr:to xmlns:xdr="http://schemas.openxmlformats.org/drawingml/2006/spreadsheetDrawing">
      <xdr:col>6</xdr:col>
      <xdr:colOff>38100</xdr:colOff>
      <xdr:row>37</xdr:row>
      <xdr:rowOff>79375</xdr:rowOff>
    </xdr:to>
    <xdr:sp macro="" textlink="">
      <xdr:nvSpPr>
        <xdr:cNvPr id="87" name="楕円 86"/>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70485</xdr:rowOff>
    </xdr:from>
    <xdr:ext cx="598170" cy="259080"/>
    <xdr:sp macro="" textlink="">
      <xdr:nvSpPr>
        <xdr:cNvPr id="88" name="テキスト ボックス 87"/>
        <xdr:cNvSpPr txBox="1"/>
      </xdr:nvSpPr>
      <xdr:spPr>
        <a:xfrm>
          <a:off x="830580" y="6414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103505</xdr:rowOff>
    </xdr:from>
    <xdr:to xmlns:xdr="http://schemas.openxmlformats.org/drawingml/2006/spreadsheetDrawing">
      <xdr:col>24</xdr:col>
      <xdr:colOff>63500</xdr:colOff>
      <xdr:row>57</xdr:row>
      <xdr:rowOff>111125</xdr:rowOff>
    </xdr:to>
    <xdr:cxnSp macro="">
      <xdr:nvCxnSpPr>
        <xdr:cNvPr id="117" name="直線コネクタ 116"/>
        <xdr:cNvCxnSpPr/>
      </xdr:nvCxnSpPr>
      <xdr:spPr>
        <a:xfrm>
          <a:off x="3797300" y="98761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103505</xdr:rowOff>
    </xdr:from>
    <xdr:to xmlns:xdr="http://schemas.openxmlformats.org/drawingml/2006/spreadsheetDrawing">
      <xdr:col>19</xdr:col>
      <xdr:colOff>177800</xdr:colOff>
      <xdr:row>57</xdr:row>
      <xdr:rowOff>149860</xdr:rowOff>
    </xdr:to>
    <xdr:cxnSp macro="">
      <xdr:nvCxnSpPr>
        <xdr:cNvPr id="120" name="直線コネクタ 119"/>
        <xdr:cNvCxnSpPr/>
      </xdr:nvCxnSpPr>
      <xdr:spPr>
        <a:xfrm flipV="1">
          <a:off x="2908300" y="98761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123825</xdr:rowOff>
    </xdr:from>
    <xdr:ext cx="598170" cy="258445"/>
    <xdr:sp macro="" textlink="">
      <xdr:nvSpPr>
        <xdr:cNvPr id="122" name="テキスト ボックス 121"/>
        <xdr:cNvSpPr txBox="1"/>
      </xdr:nvSpPr>
      <xdr:spPr>
        <a:xfrm>
          <a:off x="3497580" y="9553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121285</xdr:rowOff>
    </xdr:from>
    <xdr:to xmlns:xdr="http://schemas.openxmlformats.org/drawingml/2006/spreadsheetDrawing">
      <xdr:col>15</xdr:col>
      <xdr:colOff>50800</xdr:colOff>
      <xdr:row>57</xdr:row>
      <xdr:rowOff>149860</xdr:rowOff>
    </xdr:to>
    <xdr:cxnSp macro="">
      <xdr:nvCxnSpPr>
        <xdr:cNvPr id="123" name="直線コネクタ 122"/>
        <xdr:cNvCxnSpPr/>
      </xdr:nvCxnSpPr>
      <xdr:spPr>
        <a:xfrm>
          <a:off x="2019300" y="98939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98170" cy="258445"/>
    <xdr:sp macro="" textlink="">
      <xdr:nvSpPr>
        <xdr:cNvPr id="125" name="テキスト ボックス 124"/>
        <xdr:cNvSpPr txBox="1"/>
      </xdr:nvSpPr>
      <xdr:spPr>
        <a:xfrm>
          <a:off x="2608580" y="9587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92075</xdr:rowOff>
    </xdr:from>
    <xdr:to xmlns:xdr="http://schemas.openxmlformats.org/drawingml/2006/spreadsheetDrawing">
      <xdr:col>10</xdr:col>
      <xdr:colOff>114300</xdr:colOff>
      <xdr:row>57</xdr:row>
      <xdr:rowOff>121285</xdr:rowOff>
    </xdr:to>
    <xdr:cxnSp macro="">
      <xdr:nvCxnSpPr>
        <xdr:cNvPr id="126" name="直線コネクタ 125"/>
        <xdr:cNvCxnSpPr/>
      </xdr:nvCxnSpPr>
      <xdr:spPr>
        <a:xfrm>
          <a:off x="1130300" y="98647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8170" cy="259080"/>
    <xdr:sp macro="" textlink="">
      <xdr:nvSpPr>
        <xdr:cNvPr id="128" name="テキスト ボックス 127"/>
        <xdr:cNvSpPr txBox="1"/>
      </xdr:nvSpPr>
      <xdr:spPr>
        <a:xfrm>
          <a:off x="1719580" y="9599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150495</xdr:rowOff>
    </xdr:from>
    <xdr:ext cx="598170" cy="259080"/>
    <xdr:sp macro="" textlink="">
      <xdr:nvSpPr>
        <xdr:cNvPr id="130" name="テキスト ボックス 129"/>
        <xdr:cNvSpPr txBox="1"/>
      </xdr:nvSpPr>
      <xdr:spPr>
        <a:xfrm>
          <a:off x="830580" y="9923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60325</xdr:rowOff>
    </xdr:from>
    <xdr:to xmlns:xdr="http://schemas.openxmlformats.org/drawingml/2006/spreadsheetDrawing">
      <xdr:col>24</xdr:col>
      <xdr:colOff>114300</xdr:colOff>
      <xdr:row>57</xdr:row>
      <xdr:rowOff>161925</xdr:rowOff>
    </xdr:to>
    <xdr:sp macro="" textlink="">
      <xdr:nvSpPr>
        <xdr:cNvPr id="136" name="楕円 135"/>
        <xdr:cNvSpPr/>
      </xdr:nvSpPr>
      <xdr:spPr>
        <a:xfrm>
          <a:off x="4584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38735</xdr:rowOff>
    </xdr:from>
    <xdr:ext cx="598805" cy="259080"/>
    <xdr:sp macro="" textlink="">
      <xdr:nvSpPr>
        <xdr:cNvPr id="137" name="物件費該当値テキスト"/>
        <xdr:cNvSpPr txBox="1"/>
      </xdr:nvSpPr>
      <xdr:spPr>
        <a:xfrm>
          <a:off x="4686300" y="9811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38" name="楕円 137"/>
        <xdr:cNvSpPr/>
      </xdr:nvSpPr>
      <xdr:spPr>
        <a:xfrm>
          <a:off x="3746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145415</xdr:rowOff>
    </xdr:from>
    <xdr:ext cx="598170" cy="258445"/>
    <xdr:sp macro="" textlink="">
      <xdr:nvSpPr>
        <xdr:cNvPr id="139" name="テキスト ボックス 138"/>
        <xdr:cNvSpPr txBox="1"/>
      </xdr:nvSpPr>
      <xdr:spPr>
        <a:xfrm>
          <a:off x="3497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99060</xdr:rowOff>
    </xdr:from>
    <xdr:to xmlns:xdr="http://schemas.openxmlformats.org/drawingml/2006/spreadsheetDrawing">
      <xdr:col>15</xdr:col>
      <xdr:colOff>101600</xdr:colOff>
      <xdr:row>58</xdr:row>
      <xdr:rowOff>29210</xdr:rowOff>
    </xdr:to>
    <xdr:sp macro="" textlink="">
      <xdr:nvSpPr>
        <xdr:cNvPr id="140" name="楕円 139"/>
        <xdr:cNvSpPr/>
      </xdr:nvSpPr>
      <xdr:spPr>
        <a:xfrm>
          <a:off x="2857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20320</xdr:rowOff>
    </xdr:from>
    <xdr:ext cx="598170" cy="258445"/>
    <xdr:sp macro="" textlink="">
      <xdr:nvSpPr>
        <xdr:cNvPr id="141" name="テキスト ボックス 140"/>
        <xdr:cNvSpPr txBox="1"/>
      </xdr:nvSpPr>
      <xdr:spPr>
        <a:xfrm>
          <a:off x="2608580" y="9964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70485</xdr:rowOff>
    </xdr:from>
    <xdr:to xmlns:xdr="http://schemas.openxmlformats.org/drawingml/2006/spreadsheetDrawing">
      <xdr:col>10</xdr:col>
      <xdr:colOff>165100</xdr:colOff>
      <xdr:row>58</xdr:row>
      <xdr:rowOff>635</xdr:rowOff>
    </xdr:to>
    <xdr:sp macro="" textlink="">
      <xdr:nvSpPr>
        <xdr:cNvPr id="142" name="楕円 141"/>
        <xdr:cNvSpPr/>
      </xdr:nvSpPr>
      <xdr:spPr>
        <a:xfrm>
          <a:off x="196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163195</xdr:rowOff>
    </xdr:from>
    <xdr:ext cx="598170" cy="259080"/>
    <xdr:sp macro="" textlink="">
      <xdr:nvSpPr>
        <xdr:cNvPr id="143" name="テキスト ボックス 142"/>
        <xdr:cNvSpPr txBox="1"/>
      </xdr:nvSpPr>
      <xdr:spPr>
        <a:xfrm>
          <a:off x="1719580" y="9935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41275</xdr:rowOff>
    </xdr:from>
    <xdr:to xmlns:xdr="http://schemas.openxmlformats.org/drawingml/2006/spreadsheetDrawing">
      <xdr:col>6</xdr:col>
      <xdr:colOff>38100</xdr:colOff>
      <xdr:row>57</xdr:row>
      <xdr:rowOff>143510</xdr:rowOff>
    </xdr:to>
    <xdr:sp macro="" textlink="">
      <xdr:nvSpPr>
        <xdr:cNvPr id="144" name="楕円 143"/>
        <xdr:cNvSpPr/>
      </xdr:nvSpPr>
      <xdr:spPr>
        <a:xfrm>
          <a:off x="1079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159385</xdr:rowOff>
    </xdr:from>
    <xdr:ext cx="598170" cy="258445"/>
    <xdr:sp macro="" textlink="">
      <xdr:nvSpPr>
        <xdr:cNvPr id="145" name="テキスト ボックス 144"/>
        <xdr:cNvSpPr txBox="1"/>
      </xdr:nvSpPr>
      <xdr:spPr>
        <a:xfrm>
          <a:off x="830580" y="9589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67310</xdr:rowOff>
    </xdr:from>
    <xdr:to xmlns:xdr="http://schemas.openxmlformats.org/drawingml/2006/spreadsheetDrawing">
      <xdr:col>24</xdr:col>
      <xdr:colOff>63500</xdr:colOff>
      <xdr:row>78</xdr:row>
      <xdr:rowOff>89535</xdr:rowOff>
    </xdr:to>
    <xdr:cxnSp macro="">
      <xdr:nvCxnSpPr>
        <xdr:cNvPr id="172" name="直線コネクタ 171"/>
        <xdr:cNvCxnSpPr/>
      </xdr:nvCxnSpPr>
      <xdr:spPr>
        <a:xfrm flipV="1">
          <a:off x="3797300" y="1344041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8445"/>
    <xdr:sp macro="" textlink="">
      <xdr:nvSpPr>
        <xdr:cNvPr id="173" name="維持補修費平均値テキスト"/>
        <xdr:cNvSpPr txBox="1"/>
      </xdr:nvSpPr>
      <xdr:spPr>
        <a:xfrm>
          <a:off x="4686300" y="13129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89535</xdr:rowOff>
    </xdr:from>
    <xdr:to xmlns:xdr="http://schemas.openxmlformats.org/drawingml/2006/spreadsheetDrawing">
      <xdr:col>19</xdr:col>
      <xdr:colOff>177800</xdr:colOff>
      <xdr:row>78</xdr:row>
      <xdr:rowOff>109220</xdr:rowOff>
    </xdr:to>
    <xdr:cxnSp macro="">
      <xdr:nvCxnSpPr>
        <xdr:cNvPr id="175" name="直線コネクタ 174"/>
        <xdr:cNvCxnSpPr/>
      </xdr:nvCxnSpPr>
      <xdr:spPr>
        <a:xfrm flipV="1">
          <a:off x="2908300" y="134626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4035" cy="258445"/>
    <xdr:sp macro="" textlink="">
      <xdr:nvSpPr>
        <xdr:cNvPr id="177" name="テキスト ボックス 176"/>
        <xdr:cNvSpPr txBox="1"/>
      </xdr:nvSpPr>
      <xdr:spPr>
        <a:xfrm>
          <a:off x="3529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101600</xdr:rowOff>
    </xdr:from>
    <xdr:to xmlns:xdr="http://schemas.openxmlformats.org/drawingml/2006/spreadsheetDrawing">
      <xdr:col>15</xdr:col>
      <xdr:colOff>50800</xdr:colOff>
      <xdr:row>78</xdr:row>
      <xdr:rowOff>109220</xdr:rowOff>
    </xdr:to>
    <xdr:cxnSp macro="">
      <xdr:nvCxnSpPr>
        <xdr:cNvPr id="178" name="直線コネクタ 177"/>
        <xdr:cNvCxnSpPr/>
      </xdr:nvCxnSpPr>
      <xdr:spPr>
        <a:xfrm>
          <a:off x="2019300" y="13474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34035" cy="259080"/>
    <xdr:sp macro="" textlink="">
      <xdr:nvSpPr>
        <xdr:cNvPr id="180" name="テキスト ボックス 179"/>
        <xdr:cNvSpPr txBox="1"/>
      </xdr:nvSpPr>
      <xdr:spPr>
        <a:xfrm>
          <a:off x="2640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101600</xdr:rowOff>
    </xdr:from>
    <xdr:to xmlns:xdr="http://schemas.openxmlformats.org/drawingml/2006/spreadsheetDrawing">
      <xdr:col>10</xdr:col>
      <xdr:colOff>114300</xdr:colOff>
      <xdr:row>78</xdr:row>
      <xdr:rowOff>123190</xdr:rowOff>
    </xdr:to>
    <xdr:cxnSp macro="">
      <xdr:nvCxnSpPr>
        <xdr:cNvPr id="181" name="直線コネクタ 180"/>
        <xdr:cNvCxnSpPr/>
      </xdr:nvCxnSpPr>
      <xdr:spPr>
        <a:xfrm flipV="1">
          <a:off x="1130300" y="13474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3" name="テキスト ボックス 182"/>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5" name="テキスト ボックス 184"/>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16510</xdr:rowOff>
    </xdr:from>
    <xdr:to xmlns:xdr="http://schemas.openxmlformats.org/drawingml/2006/spreadsheetDrawing">
      <xdr:col>24</xdr:col>
      <xdr:colOff>114300</xdr:colOff>
      <xdr:row>78</xdr:row>
      <xdr:rowOff>118110</xdr:rowOff>
    </xdr:to>
    <xdr:sp macro="" textlink="">
      <xdr:nvSpPr>
        <xdr:cNvPr id="191" name="楕円 190"/>
        <xdr:cNvSpPr/>
      </xdr:nvSpPr>
      <xdr:spPr>
        <a:xfrm>
          <a:off x="45847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102870</xdr:rowOff>
    </xdr:from>
    <xdr:ext cx="534670" cy="259080"/>
    <xdr:sp macro="" textlink="">
      <xdr:nvSpPr>
        <xdr:cNvPr id="192" name="維持補修費該当値テキスト"/>
        <xdr:cNvSpPr txBox="1"/>
      </xdr:nvSpPr>
      <xdr:spPr>
        <a:xfrm>
          <a:off x="4686300" y="1330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38735</xdr:rowOff>
    </xdr:from>
    <xdr:to xmlns:xdr="http://schemas.openxmlformats.org/drawingml/2006/spreadsheetDrawing">
      <xdr:col>20</xdr:col>
      <xdr:colOff>38100</xdr:colOff>
      <xdr:row>78</xdr:row>
      <xdr:rowOff>140335</xdr:rowOff>
    </xdr:to>
    <xdr:sp macro="" textlink="">
      <xdr:nvSpPr>
        <xdr:cNvPr id="193" name="楕円 192"/>
        <xdr:cNvSpPr/>
      </xdr:nvSpPr>
      <xdr:spPr>
        <a:xfrm>
          <a:off x="3746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132080</xdr:rowOff>
    </xdr:from>
    <xdr:ext cx="534035" cy="258445"/>
    <xdr:sp macro="" textlink="">
      <xdr:nvSpPr>
        <xdr:cNvPr id="194" name="テキスト ボックス 193"/>
        <xdr:cNvSpPr txBox="1"/>
      </xdr:nvSpPr>
      <xdr:spPr>
        <a:xfrm>
          <a:off x="3529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57785</xdr:rowOff>
    </xdr:from>
    <xdr:to xmlns:xdr="http://schemas.openxmlformats.org/drawingml/2006/spreadsheetDrawing">
      <xdr:col>15</xdr:col>
      <xdr:colOff>101600</xdr:colOff>
      <xdr:row>78</xdr:row>
      <xdr:rowOff>159385</xdr:rowOff>
    </xdr:to>
    <xdr:sp macro="" textlink="">
      <xdr:nvSpPr>
        <xdr:cNvPr id="195" name="楕円 194"/>
        <xdr:cNvSpPr/>
      </xdr:nvSpPr>
      <xdr:spPr>
        <a:xfrm>
          <a:off x="2857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150495</xdr:rowOff>
    </xdr:from>
    <xdr:ext cx="469265" cy="259080"/>
    <xdr:sp macro="" textlink="">
      <xdr:nvSpPr>
        <xdr:cNvPr id="196" name="テキスト ボックス 195"/>
        <xdr:cNvSpPr txBox="1"/>
      </xdr:nvSpPr>
      <xdr:spPr>
        <a:xfrm>
          <a:off x="2673350"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50800</xdr:rowOff>
    </xdr:from>
    <xdr:to xmlns:xdr="http://schemas.openxmlformats.org/drawingml/2006/spreadsheetDrawing">
      <xdr:col>10</xdr:col>
      <xdr:colOff>165100</xdr:colOff>
      <xdr:row>78</xdr:row>
      <xdr:rowOff>152400</xdr:rowOff>
    </xdr:to>
    <xdr:sp macro="" textlink="">
      <xdr:nvSpPr>
        <xdr:cNvPr id="197" name="楕円 196"/>
        <xdr:cNvSpPr/>
      </xdr:nvSpPr>
      <xdr:spPr>
        <a:xfrm>
          <a:off x="196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143510</xdr:rowOff>
    </xdr:from>
    <xdr:ext cx="469265" cy="258445"/>
    <xdr:sp macro="" textlink="">
      <xdr:nvSpPr>
        <xdr:cNvPr id="198" name="テキスト ボックス 197"/>
        <xdr:cNvSpPr txBox="1"/>
      </xdr:nvSpPr>
      <xdr:spPr>
        <a:xfrm>
          <a:off x="1784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72390</xdr:rowOff>
    </xdr:from>
    <xdr:to xmlns:xdr="http://schemas.openxmlformats.org/drawingml/2006/spreadsheetDrawing">
      <xdr:col>6</xdr:col>
      <xdr:colOff>38100</xdr:colOff>
      <xdr:row>79</xdr:row>
      <xdr:rowOff>2540</xdr:rowOff>
    </xdr:to>
    <xdr:sp macro="" textlink="">
      <xdr:nvSpPr>
        <xdr:cNvPr id="199" name="楕円 198"/>
        <xdr:cNvSpPr/>
      </xdr:nvSpPr>
      <xdr:spPr>
        <a:xfrm>
          <a:off x="107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165100</xdr:rowOff>
    </xdr:from>
    <xdr:ext cx="469265" cy="259080"/>
    <xdr:sp macro="" textlink="">
      <xdr:nvSpPr>
        <xdr:cNvPr id="200" name="テキスト ボックス 199"/>
        <xdr:cNvSpPr txBox="1"/>
      </xdr:nvSpPr>
      <xdr:spPr>
        <a:xfrm>
          <a:off x="895350" y="13538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143510</xdr:rowOff>
    </xdr:from>
    <xdr:to xmlns:xdr="http://schemas.openxmlformats.org/drawingml/2006/spreadsheetDrawing">
      <xdr:col>24</xdr:col>
      <xdr:colOff>63500</xdr:colOff>
      <xdr:row>96</xdr:row>
      <xdr:rowOff>3810</xdr:rowOff>
    </xdr:to>
    <xdr:cxnSp macro="">
      <xdr:nvCxnSpPr>
        <xdr:cNvPr id="229" name="直線コネクタ 228"/>
        <xdr:cNvCxnSpPr/>
      </xdr:nvCxnSpPr>
      <xdr:spPr>
        <a:xfrm flipV="1">
          <a:off x="3797300" y="164312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121920</xdr:rowOff>
    </xdr:from>
    <xdr:to xmlns:xdr="http://schemas.openxmlformats.org/drawingml/2006/spreadsheetDrawing">
      <xdr:col>19</xdr:col>
      <xdr:colOff>177800</xdr:colOff>
      <xdr:row>96</xdr:row>
      <xdr:rowOff>3810</xdr:rowOff>
    </xdr:to>
    <xdr:cxnSp macro="">
      <xdr:nvCxnSpPr>
        <xdr:cNvPr id="232" name="直線コネクタ 231"/>
        <xdr:cNvCxnSpPr/>
      </xdr:nvCxnSpPr>
      <xdr:spPr>
        <a:xfrm>
          <a:off x="2908300" y="164096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121920</xdr:rowOff>
    </xdr:from>
    <xdr:to xmlns:xdr="http://schemas.openxmlformats.org/drawingml/2006/spreadsheetDrawing">
      <xdr:col>15</xdr:col>
      <xdr:colOff>50800</xdr:colOff>
      <xdr:row>97</xdr:row>
      <xdr:rowOff>13970</xdr:rowOff>
    </xdr:to>
    <xdr:cxnSp macro="">
      <xdr:nvCxnSpPr>
        <xdr:cNvPr id="235" name="直線コネクタ 234"/>
        <xdr:cNvCxnSpPr/>
      </xdr:nvCxnSpPr>
      <xdr:spPr>
        <a:xfrm flipV="1">
          <a:off x="2019300" y="1640967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13970</xdr:rowOff>
    </xdr:from>
    <xdr:to xmlns:xdr="http://schemas.openxmlformats.org/drawingml/2006/spreadsheetDrawing">
      <xdr:col>10</xdr:col>
      <xdr:colOff>114300</xdr:colOff>
      <xdr:row>97</xdr:row>
      <xdr:rowOff>29210</xdr:rowOff>
    </xdr:to>
    <xdr:cxnSp macro="">
      <xdr:nvCxnSpPr>
        <xdr:cNvPr id="238" name="直線コネクタ 237"/>
        <xdr:cNvCxnSpPr/>
      </xdr:nvCxnSpPr>
      <xdr:spPr>
        <a:xfrm flipV="1">
          <a:off x="1130300" y="16644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2" name="テキスト ボックス 241"/>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92710</xdr:rowOff>
    </xdr:from>
    <xdr:to xmlns:xdr="http://schemas.openxmlformats.org/drawingml/2006/spreadsheetDrawing">
      <xdr:col>24</xdr:col>
      <xdr:colOff>114300</xdr:colOff>
      <xdr:row>96</xdr:row>
      <xdr:rowOff>22860</xdr:rowOff>
    </xdr:to>
    <xdr:sp macro="" textlink="">
      <xdr:nvSpPr>
        <xdr:cNvPr id="248" name="楕円 247"/>
        <xdr:cNvSpPr/>
      </xdr:nvSpPr>
      <xdr:spPr>
        <a:xfrm>
          <a:off x="4584700" y="1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71120</xdr:rowOff>
    </xdr:from>
    <xdr:ext cx="534670" cy="259080"/>
    <xdr:sp macro="" textlink="">
      <xdr:nvSpPr>
        <xdr:cNvPr id="249" name="扶助費該当値テキスト"/>
        <xdr:cNvSpPr txBox="1"/>
      </xdr:nvSpPr>
      <xdr:spPr>
        <a:xfrm>
          <a:off x="4686300" y="1635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124460</xdr:rowOff>
    </xdr:from>
    <xdr:to xmlns:xdr="http://schemas.openxmlformats.org/drawingml/2006/spreadsheetDrawing">
      <xdr:col>20</xdr:col>
      <xdr:colOff>38100</xdr:colOff>
      <xdr:row>96</xdr:row>
      <xdr:rowOff>54610</xdr:rowOff>
    </xdr:to>
    <xdr:sp macro="" textlink="">
      <xdr:nvSpPr>
        <xdr:cNvPr id="250" name="楕円 249"/>
        <xdr:cNvSpPr/>
      </xdr:nvSpPr>
      <xdr:spPr>
        <a:xfrm>
          <a:off x="3746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45720</xdr:rowOff>
    </xdr:from>
    <xdr:ext cx="534035" cy="259080"/>
    <xdr:sp macro="" textlink="">
      <xdr:nvSpPr>
        <xdr:cNvPr id="251" name="テキスト ボックス 250"/>
        <xdr:cNvSpPr txBox="1"/>
      </xdr:nvSpPr>
      <xdr:spPr>
        <a:xfrm>
          <a:off x="3529965" y="1650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71120</xdr:rowOff>
    </xdr:from>
    <xdr:to xmlns:xdr="http://schemas.openxmlformats.org/drawingml/2006/spreadsheetDrawing">
      <xdr:col>15</xdr:col>
      <xdr:colOff>101600</xdr:colOff>
      <xdr:row>96</xdr:row>
      <xdr:rowOff>1270</xdr:rowOff>
    </xdr:to>
    <xdr:sp macro="" textlink="">
      <xdr:nvSpPr>
        <xdr:cNvPr id="252" name="楕円 251"/>
        <xdr:cNvSpPr/>
      </xdr:nvSpPr>
      <xdr:spPr>
        <a:xfrm>
          <a:off x="28575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163830</xdr:rowOff>
    </xdr:from>
    <xdr:ext cx="534035" cy="259080"/>
    <xdr:sp macro="" textlink="">
      <xdr:nvSpPr>
        <xdr:cNvPr id="253" name="テキスト ボックス 252"/>
        <xdr:cNvSpPr txBox="1"/>
      </xdr:nvSpPr>
      <xdr:spPr>
        <a:xfrm>
          <a:off x="264096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134620</xdr:rowOff>
    </xdr:from>
    <xdr:to xmlns:xdr="http://schemas.openxmlformats.org/drawingml/2006/spreadsheetDrawing">
      <xdr:col>10</xdr:col>
      <xdr:colOff>165100</xdr:colOff>
      <xdr:row>97</xdr:row>
      <xdr:rowOff>64770</xdr:rowOff>
    </xdr:to>
    <xdr:sp macro="" textlink="">
      <xdr:nvSpPr>
        <xdr:cNvPr id="254" name="楕円 253"/>
        <xdr:cNvSpPr/>
      </xdr:nvSpPr>
      <xdr:spPr>
        <a:xfrm>
          <a:off x="1968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55880</xdr:rowOff>
    </xdr:from>
    <xdr:ext cx="534035" cy="259080"/>
    <xdr:sp macro="" textlink="">
      <xdr:nvSpPr>
        <xdr:cNvPr id="255" name="テキスト ボックス 254"/>
        <xdr:cNvSpPr txBox="1"/>
      </xdr:nvSpPr>
      <xdr:spPr>
        <a:xfrm>
          <a:off x="1751965" y="1668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149225</xdr:rowOff>
    </xdr:from>
    <xdr:to xmlns:xdr="http://schemas.openxmlformats.org/drawingml/2006/spreadsheetDrawing">
      <xdr:col>6</xdr:col>
      <xdr:colOff>38100</xdr:colOff>
      <xdr:row>97</xdr:row>
      <xdr:rowOff>79375</xdr:rowOff>
    </xdr:to>
    <xdr:sp macro="" textlink="">
      <xdr:nvSpPr>
        <xdr:cNvPr id="256" name="楕円 255"/>
        <xdr:cNvSpPr/>
      </xdr:nvSpPr>
      <xdr:spPr>
        <a:xfrm>
          <a:off x="1079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70485</xdr:rowOff>
    </xdr:from>
    <xdr:ext cx="534035" cy="259080"/>
    <xdr:sp macro="" textlink="">
      <xdr:nvSpPr>
        <xdr:cNvPr id="257" name="テキスト ボックス 256"/>
        <xdr:cNvSpPr txBox="1"/>
      </xdr:nvSpPr>
      <xdr:spPr>
        <a:xfrm>
          <a:off x="862965"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27305</xdr:rowOff>
    </xdr:from>
    <xdr:to xmlns:xdr="http://schemas.openxmlformats.org/drawingml/2006/spreadsheetDrawing">
      <xdr:col>55</xdr:col>
      <xdr:colOff>0</xdr:colOff>
      <xdr:row>36</xdr:row>
      <xdr:rowOff>158115</xdr:rowOff>
    </xdr:to>
    <xdr:cxnSp macro="">
      <xdr:nvCxnSpPr>
        <xdr:cNvPr id="286" name="直線コネクタ 285"/>
        <xdr:cNvCxnSpPr/>
      </xdr:nvCxnSpPr>
      <xdr:spPr>
        <a:xfrm flipV="1">
          <a:off x="9639300" y="619950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7" name="補助費等平均値テキスト"/>
        <xdr:cNvSpPr txBox="1"/>
      </xdr:nvSpPr>
      <xdr:spPr>
        <a:xfrm>
          <a:off x="10528300" y="6128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158115</xdr:rowOff>
    </xdr:from>
    <xdr:to xmlns:xdr="http://schemas.openxmlformats.org/drawingml/2006/spreadsheetDrawing">
      <xdr:col>50</xdr:col>
      <xdr:colOff>114300</xdr:colOff>
      <xdr:row>37</xdr:row>
      <xdr:rowOff>67310</xdr:rowOff>
    </xdr:to>
    <xdr:cxnSp macro="">
      <xdr:nvCxnSpPr>
        <xdr:cNvPr id="289" name="直線コネクタ 288"/>
        <xdr:cNvCxnSpPr/>
      </xdr:nvCxnSpPr>
      <xdr:spPr>
        <a:xfrm flipV="1">
          <a:off x="8750300" y="63303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132715</xdr:rowOff>
    </xdr:from>
    <xdr:ext cx="598170" cy="258445"/>
    <xdr:sp macro="" textlink="">
      <xdr:nvSpPr>
        <xdr:cNvPr id="291" name="テキスト ボックス 290"/>
        <xdr:cNvSpPr txBox="1"/>
      </xdr:nvSpPr>
      <xdr:spPr>
        <a:xfrm>
          <a:off x="9339580" y="5962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23495</xdr:rowOff>
    </xdr:from>
    <xdr:to xmlns:xdr="http://schemas.openxmlformats.org/drawingml/2006/spreadsheetDrawing">
      <xdr:col>45</xdr:col>
      <xdr:colOff>177800</xdr:colOff>
      <xdr:row>37</xdr:row>
      <xdr:rowOff>67310</xdr:rowOff>
    </xdr:to>
    <xdr:cxnSp macro="">
      <xdr:nvCxnSpPr>
        <xdr:cNvPr id="292" name="直線コネクタ 291"/>
        <xdr:cNvCxnSpPr/>
      </xdr:nvCxnSpPr>
      <xdr:spPr>
        <a:xfrm>
          <a:off x="7861300" y="619569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xdr:rowOff>
    </xdr:from>
    <xdr:ext cx="598170" cy="259080"/>
    <xdr:sp macro="" textlink="">
      <xdr:nvSpPr>
        <xdr:cNvPr id="294" name="テキスト ボックス 293"/>
        <xdr:cNvSpPr txBox="1"/>
      </xdr:nvSpPr>
      <xdr:spPr>
        <a:xfrm>
          <a:off x="845058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23495</xdr:rowOff>
    </xdr:from>
    <xdr:to xmlns:xdr="http://schemas.openxmlformats.org/drawingml/2006/spreadsheetDrawing">
      <xdr:col>41</xdr:col>
      <xdr:colOff>50800</xdr:colOff>
      <xdr:row>37</xdr:row>
      <xdr:rowOff>133985</xdr:rowOff>
    </xdr:to>
    <xdr:cxnSp macro="">
      <xdr:nvCxnSpPr>
        <xdr:cNvPr id="295" name="直線コネクタ 294"/>
        <xdr:cNvCxnSpPr/>
      </xdr:nvCxnSpPr>
      <xdr:spPr>
        <a:xfrm flipV="1">
          <a:off x="6972300" y="619569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98170" cy="258445"/>
    <xdr:sp macro="" textlink="">
      <xdr:nvSpPr>
        <xdr:cNvPr id="297" name="テキスト ボックス 296"/>
        <xdr:cNvSpPr txBox="1"/>
      </xdr:nvSpPr>
      <xdr:spPr>
        <a:xfrm>
          <a:off x="7561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98170" cy="258445"/>
    <xdr:sp macro="" textlink="">
      <xdr:nvSpPr>
        <xdr:cNvPr id="299" name="テキスト ボックス 298"/>
        <xdr:cNvSpPr txBox="1"/>
      </xdr:nvSpPr>
      <xdr:spPr>
        <a:xfrm>
          <a:off x="6672580" y="6076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147955</xdr:rowOff>
    </xdr:from>
    <xdr:to xmlns:xdr="http://schemas.openxmlformats.org/drawingml/2006/spreadsheetDrawing">
      <xdr:col>55</xdr:col>
      <xdr:colOff>50800</xdr:colOff>
      <xdr:row>36</xdr:row>
      <xdr:rowOff>78105</xdr:rowOff>
    </xdr:to>
    <xdr:sp macro="" textlink="">
      <xdr:nvSpPr>
        <xdr:cNvPr id="305" name="楕円 304"/>
        <xdr:cNvSpPr/>
      </xdr:nvSpPr>
      <xdr:spPr>
        <a:xfrm>
          <a:off x="104267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170815</xdr:rowOff>
    </xdr:from>
    <xdr:ext cx="598805" cy="258445"/>
    <xdr:sp macro="" textlink="">
      <xdr:nvSpPr>
        <xdr:cNvPr id="306" name="補助費等該当値テキスト"/>
        <xdr:cNvSpPr txBox="1"/>
      </xdr:nvSpPr>
      <xdr:spPr>
        <a:xfrm>
          <a:off x="10528300" y="6000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107315</xdr:rowOff>
    </xdr:from>
    <xdr:to xmlns:xdr="http://schemas.openxmlformats.org/drawingml/2006/spreadsheetDrawing">
      <xdr:col>50</xdr:col>
      <xdr:colOff>165100</xdr:colOff>
      <xdr:row>37</xdr:row>
      <xdr:rowOff>37465</xdr:rowOff>
    </xdr:to>
    <xdr:sp macro="" textlink="">
      <xdr:nvSpPr>
        <xdr:cNvPr id="307" name="楕円 306"/>
        <xdr:cNvSpPr/>
      </xdr:nvSpPr>
      <xdr:spPr>
        <a:xfrm>
          <a:off x="958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29210</xdr:rowOff>
    </xdr:from>
    <xdr:ext cx="598170" cy="258445"/>
    <xdr:sp macro="" textlink="">
      <xdr:nvSpPr>
        <xdr:cNvPr id="308" name="テキスト ボックス 307"/>
        <xdr:cNvSpPr txBox="1"/>
      </xdr:nvSpPr>
      <xdr:spPr>
        <a:xfrm>
          <a:off x="9339580" y="6372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16510</xdr:rowOff>
    </xdr:from>
    <xdr:to xmlns:xdr="http://schemas.openxmlformats.org/drawingml/2006/spreadsheetDrawing">
      <xdr:col>46</xdr:col>
      <xdr:colOff>38100</xdr:colOff>
      <xdr:row>37</xdr:row>
      <xdr:rowOff>118110</xdr:rowOff>
    </xdr:to>
    <xdr:sp macro="" textlink="">
      <xdr:nvSpPr>
        <xdr:cNvPr id="309" name="楕円 308"/>
        <xdr:cNvSpPr/>
      </xdr:nvSpPr>
      <xdr:spPr>
        <a:xfrm>
          <a:off x="869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109220</xdr:rowOff>
    </xdr:from>
    <xdr:ext cx="598170" cy="258445"/>
    <xdr:sp macro="" textlink="">
      <xdr:nvSpPr>
        <xdr:cNvPr id="310" name="テキスト ボックス 309"/>
        <xdr:cNvSpPr txBox="1"/>
      </xdr:nvSpPr>
      <xdr:spPr>
        <a:xfrm>
          <a:off x="8450580" y="6452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144145</xdr:rowOff>
    </xdr:from>
    <xdr:to xmlns:xdr="http://schemas.openxmlformats.org/drawingml/2006/spreadsheetDrawing">
      <xdr:col>41</xdr:col>
      <xdr:colOff>101600</xdr:colOff>
      <xdr:row>36</xdr:row>
      <xdr:rowOff>74930</xdr:rowOff>
    </xdr:to>
    <xdr:sp macro="" textlink="">
      <xdr:nvSpPr>
        <xdr:cNvPr id="311" name="楕円 310"/>
        <xdr:cNvSpPr/>
      </xdr:nvSpPr>
      <xdr:spPr>
        <a:xfrm>
          <a:off x="7810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65405</xdr:rowOff>
    </xdr:from>
    <xdr:ext cx="598170" cy="258445"/>
    <xdr:sp macro="" textlink="">
      <xdr:nvSpPr>
        <xdr:cNvPr id="312" name="テキスト ボックス 311"/>
        <xdr:cNvSpPr txBox="1"/>
      </xdr:nvSpPr>
      <xdr:spPr>
        <a:xfrm>
          <a:off x="7561580" y="6237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83185</xdr:rowOff>
    </xdr:from>
    <xdr:to xmlns:xdr="http://schemas.openxmlformats.org/drawingml/2006/spreadsheetDrawing">
      <xdr:col>36</xdr:col>
      <xdr:colOff>165100</xdr:colOff>
      <xdr:row>38</xdr:row>
      <xdr:rowOff>13335</xdr:rowOff>
    </xdr:to>
    <xdr:sp macro="" textlink="">
      <xdr:nvSpPr>
        <xdr:cNvPr id="313" name="楕円 312"/>
        <xdr:cNvSpPr/>
      </xdr:nvSpPr>
      <xdr:spPr>
        <a:xfrm>
          <a:off x="6921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4445</xdr:rowOff>
    </xdr:from>
    <xdr:ext cx="598170" cy="259080"/>
    <xdr:sp macro="" textlink="">
      <xdr:nvSpPr>
        <xdr:cNvPr id="314" name="テキスト ボックス 313"/>
        <xdr:cNvSpPr txBox="1"/>
      </xdr:nvSpPr>
      <xdr:spPr>
        <a:xfrm>
          <a:off x="6672580" y="6519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98425</xdr:rowOff>
    </xdr:from>
    <xdr:to xmlns:xdr="http://schemas.openxmlformats.org/drawingml/2006/spreadsheetDrawing">
      <xdr:col>55</xdr:col>
      <xdr:colOff>0</xdr:colOff>
      <xdr:row>58</xdr:row>
      <xdr:rowOff>123190</xdr:rowOff>
    </xdr:to>
    <xdr:cxnSp macro="">
      <xdr:nvCxnSpPr>
        <xdr:cNvPr id="343" name="直線コネクタ 342"/>
        <xdr:cNvCxnSpPr/>
      </xdr:nvCxnSpPr>
      <xdr:spPr>
        <a:xfrm flipV="1">
          <a:off x="9639300" y="100425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8445"/>
    <xdr:sp macro="" textlink="">
      <xdr:nvSpPr>
        <xdr:cNvPr id="344" name="普通建設事業費平均値テキスト"/>
        <xdr:cNvSpPr txBox="1"/>
      </xdr:nvSpPr>
      <xdr:spPr>
        <a:xfrm>
          <a:off x="10528300" y="9735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68580</xdr:rowOff>
    </xdr:from>
    <xdr:to xmlns:xdr="http://schemas.openxmlformats.org/drawingml/2006/spreadsheetDrawing">
      <xdr:col>50</xdr:col>
      <xdr:colOff>114300</xdr:colOff>
      <xdr:row>58</xdr:row>
      <xdr:rowOff>123190</xdr:rowOff>
    </xdr:to>
    <xdr:cxnSp macro="">
      <xdr:nvCxnSpPr>
        <xdr:cNvPr id="346" name="直線コネクタ 345"/>
        <xdr:cNvCxnSpPr/>
      </xdr:nvCxnSpPr>
      <xdr:spPr>
        <a:xfrm>
          <a:off x="8750300" y="100126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67945</xdr:rowOff>
    </xdr:from>
    <xdr:ext cx="598170" cy="258445"/>
    <xdr:sp macro="" textlink="">
      <xdr:nvSpPr>
        <xdr:cNvPr id="348" name="テキスト ボックス 347"/>
        <xdr:cNvSpPr txBox="1"/>
      </xdr:nvSpPr>
      <xdr:spPr>
        <a:xfrm>
          <a:off x="9339580" y="9669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27940</xdr:rowOff>
    </xdr:from>
    <xdr:to xmlns:xdr="http://schemas.openxmlformats.org/drawingml/2006/spreadsheetDrawing">
      <xdr:col>45</xdr:col>
      <xdr:colOff>177800</xdr:colOff>
      <xdr:row>58</xdr:row>
      <xdr:rowOff>68580</xdr:rowOff>
    </xdr:to>
    <xdr:cxnSp macro="">
      <xdr:nvCxnSpPr>
        <xdr:cNvPr id="349" name="直線コネクタ 348"/>
        <xdr:cNvCxnSpPr/>
      </xdr:nvCxnSpPr>
      <xdr:spPr>
        <a:xfrm>
          <a:off x="7861300" y="99720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71755</xdr:rowOff>
    </xdr:from>
    <xdr:ext cx="598170" cy="259080"/>
    <xdr:sp macro="" textlink="">
      <xdr:nvSpPr>
        <xdr:cNvPr id="351" name="テキスト ボックス 350"/>
        <xdr:cNvSpPr txBox="1"/>
      </xdr:nvSpPr>
      <xdr:spPr>
        <a:xfrm>
          <a:off x="8450580" y="9672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27940</xdr:rowOff>
    </xdr:from>
    <xdr:to xmlns:xdr="http://schemas.openxmlformats.org/drawingml/2006/spreadsheetDrawing">
      <xdr:col>41</xdr:col>
      <xdr:colOff>50800</xdr:colOff>
      <xdr:row>58</xdr:row>
      <xdr:rowOff>103505</xdr:rowOff>
    </xdr:to>
    <xdr:cxnSp macro="">
      <xdr:nvCxnSpPr>
        <xdr:cNvPr id="352" name="直線コネクタ 351"/>
        <xdr:cNvCxnSpPr/>
      </xdr:nvCxnSpPr>
      <xdr:spPr>
        <a:xfrm flipV="1">
          <a:off x="6972300" y="997204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98170" cy="258445"/>
    <xdr:sp macro="" textlink="">
      <xdr:nvSpPr>
        <xdr:cNvPr id="354" name="テキスト ボックス 353"/>
        <xdr:cNvSpPr txBox="1"/>
      </xdr:nvSpPr>
      <xdr:spPr>
        <a:xfrm>
          <a:off x="7561580" y="965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78740</xdr:rowOff>
    </xdr:from>
    <xdr:ext cx="598170" cy="259080"/>
    <xdr:sp macro="" textlink="">
      <xdr:nvSpPr>
        <xdr:cNvPr id="356" name="テキスト ボックス 355"/>
        <xdr:cNvSpPr txBox="1"/>
      </xdr:nvSpPr>
      <xdr:spPr>
        <a:xfrm>
          <a:off x="6672580" y="9679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47625</xdr:rowOff>
    </xdr:from>
    <xdr:to xmlns:xdr="http://schemas.openxmlformats.org/drawingml/2006/spreadsheetDrawing">
      <xdr:col>55</xdr:col>
      <xdr:colOff>50800</xdr:colOff>
      <xdr:row>58</xdr:row>
      <xdr:rowOff>149225</xdr:rowOff>
    </xdr:to>
    <xdr:sp macro="" textlink="">
      <xdr:nvSpPr>
        <xdr:cNvPr id="362" name="楕円 361"/>
        <xdr:cNvSpPr/>
      </xdr:nvSpPr>
      <xdr:spPr>
        <a:xfrm>
          <a:off x="10426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133985</xdr:rowOff>
    </xdr:from>
    <xdr:ext cx="598805" cy="258445"/>
    <xdr:sp macro="" textlink="">
      <xdr:nvSpPr>
        <xdr:cNvPr id="363" name="普通建設事業費該当値テキスト"/>
        <xdr:cNvSpPr txBox="1"/>
      </xdr:nvSpPr>
      <xdr:spPr>
        <a:xfrm>
          <a:off x="10528300" y="9906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72390</xdr:rowOff>
    </xdr:from>
    <xdr:to xmlns:xdr="http://schemas.openxmlformats.org/drawingml/2006/spreadsheetDrawing">
      <xdr:col>50</xdr:col>
      <xdr:colOff>165100</xdr:colOff>
      <xdr:row>59</xdr:row>
      <xdr:rowOff>2540</xdr:rowOff>
    </xdr:to>
    <xdr:sp macro="" textlink="">
      <xdr:nvSpPr>
        <xdr:cNvPr id="364" name="楕円 363"/>
        <xdr:cNvSpPr/>
      </xdr:nvSpPr>
      <xdr:spPr>
        <a:xfrm>
          <a:off x="9588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165100</xdr:rowOff>
    </xdr:from>
    <xdr:ext cx="598170" cy="259080"/>
    <xdr:sp macro="" textlink="">
      <xdr:nvSpPr>
        <xdr:cNvPr id="365" name="テキスト ボックス 364"/>
        <xdr:cNvSpPr txBox="1"/>
      </xdr:nvSpPr>
      <xdr:spPr>
        <a:xfrm>
          <a:off x="9339580" y="1010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66" name="楕円 365"/>
        <xdr:cNvSpPr/>
      </xdr:nvSpPr>
      <xdr:spPr>
        <a:xfrm>
          <a:off x="869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110490</xdr:rowOff>
    </xdr:from>
    <xdr:ext cx="598170" cy="258445"/>
    <xdr:sp macro="" textlink="">
      <xdr:nvSpPr>
        <xdr:cNvPr id="367" name="テキスト ボックス 366"/>
        <xdr:cNvSpPr txBox="1"/>
      </xdr:nvSpPr>
      <xdr:spPr>
        <a:xfrm>
          <a:off x="8450580" y="10054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148590</xdr:rowOff>
    </xdr:from>
    <xdr:to xmlns:xdr="http://schemas.openxmlformats.org/drawingml/2006/spreadsheetDrawing">
      <xdr:col>41</xdr:col>
      <xdr:colOff>101600</xdr:colOff>
      <xdr:row>58</xdr:row>
      <xdr:rowOff>78740</xdr:rowOff>
    </xdr:to>
    <xdr:sp macro="" textlink="">
      <xdr:nvSpPr>
        <xdr:cNvPr id="368" name="楕円 367"/>
        <xdr:cNvSpPr/>
      </xdr:nvSpPr>
      <xdr:spPr>
        <a:xfrm>
          <a:off x="7810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69850</xdr:rowOff>
    </xdr:from>
    <xdr:ext cx="598170" cy="259080"/>
    <xdr:sp macro="" textlink="">
      <xdr:nvSpPr>
        <xdr:cNvPr id="369" name="テキスト ボックス 368"/>
        <xdr:cNvSpPr txBox="1"/>
      </xdr:nvSpPr>
      <xdr:spPr>
        <a:xfrm>
          <a:off x="7561580" y="10013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52705</xdr:rowOff>
    </xdr:from>
    <xdr:to xmlns:xdr="http://schemas.openxmlformats.org/drawingml/2006/spreadsheetDrawing">
      <xdr:col>36</xdr:col>
      <xdr:colOff>165100</xdr:colOff>
      <xdr:row>58</xdr:row>
      <xdr:rowOff>154940</xdr:rowOff>
    </xdr:to>
    <xdr:sp macro="" textlink="">
      <xdr:nvSpPr>
        <xdr:cNvPr id="370" name="楕円 369"/>
        <xdr:cNvSpPr/>
      </xdr:nvSpPr>
      <xdr:spPr>
        <a:xfrm>
          <a:off x="6921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145415</xdr:rowOff>
    </xdr:from>
    <xdr:ext cx="598170" cy="258445"/>
    <xdr:sp macro="" textlink="">
      <xdr:nvSpPr>
        <xdr:cNvPr id="371" name="テキスト ボックス 370"/>
        <xdr:cNvSpPr txBox="1"/>
      </xdr:nvSpPr>
      <xdr:spPr>
        <a:xfrm>
          <a:off x="6672580" y="10089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38735</xdr:rowOff>
    </xdr:from>
    <xdr:to xmlns:xdr="http://schemas.openxmlformats.org/drawingml/2006/spreadsheetDrawing">
      <xdr:col>55</xdr:col>
      <xdr:colOff>0</xdr:colOff>
      <xdr:row>79</xdr:row>
      <xdr:rowOff>50800</xdr:rowOff>
    </xdr:to>
    <xdr:cxnSp macro="">
      <xdr:nvCxnSpPr>
        <xdr:cNvPr id="402" name="直線コネクタ 401"/>
        <xdr:cNvCxnSpPr/>
      </xdr:nvCxnSpPr>
      <xdr:spPr>
        <a:xfrm flipV="1">
          <a:off x="9639300" y="135832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2540</xdr:rowOff>
    </xdr:from>
    <xdr:to xmlns:xdr="http://schemas.openxmlformats.org/drawingml/2006/spreadsheetDrawing">
      <xdr:col>50</xdr:col>
      <xdr:colOff>114300</xdr:colOff>
      <xdr:row>79</xdr:row>
      <xdr:rowOff>50800</xdr:rowOff>
    </xdr:to>
    <xdr:cxnSp macro="">
      <xdr:nvCxnSpPr>
        <xdr:cNvPr id="405" name="直線コネクタ 404"/>
        <xdr:cNvCxnSpPr/>
      </xdr:nvCxnSpPr>
      <xdr:spPr>
        <a:xfrm>
          <a:off x="8750300" y="135470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4035" cy="259080"/>
    <xdr:sp macro="" textlink="">
      <xdr:nvSpPr>
        <xdr:cNvPr id="407" name="テキスト ボックス 406"/>
        <xdr:cNvSpPr txBox="1"/>
      </xdr:nvSpPr>
      <xdr:spPr>
        <a:xfrm>
          <a:off x="9371965" y="1328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2540</xdr:rowOff>
    </xdr:from>
    <xdr:to xmlns:xdr="http://schemas.openxmlformats.org/drawingml/2006/spreadsheetDrawing">
      <xdr:col>45</xdr:col>
      <xdr:colOff>177800</xdr:colOff>
      <xdr:row>79</xdr:row>
      <xdr:rowOff>3175</xdr:rowOff>
    </xdr:to>
    <xdr:cxnSp macro="">
      <xdr:nvCxnSpPr>
        <xdr:cNvPr id="408" name="直線コネクタ 407"/>
        <xdr:cNvCxnSpPr/>
      </xdr:nvCxnSpPr>
      <xdr:spPr>
        <a:xfrm flipV="1">
          <a:off x="7861300" y="135470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67310</xdr:rowOff>
    </xdr:from>
    <xdr:ext cx="534035" cy="259080"/>
    <xdr:sp macro="" textlink="">
      <xdr:nvSpPr>
        <xdr:cNvPr id="410" name="テキスト ボックス 409"/>
        <xdr:cNvSpPr txBox="1"/>
      </xdr:nvSpPr>
      <xdr:spPr>
        <a:xfrm>
          <a:off x="8482965" y="1361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3175</xdr:rowOff>
    </xdr:from>
    <xdr:to xmlns:xdr="http://schemas.openxmlformats.org/drawingml/2006/spreadsheetDrawing">
      <xdr:col>41</xdr:col>
      <xdr:colOff>50800</xdr:colOff>
      <xdr:row>79</xdr:row>
      <xdr:rowOff>53975</xdr:rowOff>
    </xdr:to>
    <xdr:cxnSp macro="">
      <xdr:nvCxnSpPr>
        <xdr:cNvPr id="411" name="直線コネクタ 410"/>
        <xdr:cNvCxnSpPr/>
      </xdr:nvCxnSpPr>
      <xdr:spPr>
        <a:xfrm flipV="1">
          <a:off x="6972300" y="135477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53975</xdr:rowOff>
    </xdr:from>
    <xdr:ext cx="534035" cy="258445"/>
    <xdr:sp macro="" textlink="">
      <xdr:nvSpPr>
        <xdr:cNvPr id="413" name="テキスト ボックス 412"/>
        <xdr:cNvSpPr txBox="1"/>
      </xdr:nvSpPr>
      <xdr:spPr>
        <a:xfrm>
          <a:off x="7593965" y="1359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81915</xdr:rowOff>
    </xdr:from>
    <xdr:ext cx="534035" cy="259080"/>
    <xdr:sp macro="" textlink="">
      <xdr:nvSpPr>
        <xdr:cNvPr id="415" name="テキスト ボックス 414"/>
        <xdr:cNvSpPr txBox="1"/>
      </xdr:nvSpPr>
      <xdr:spPr>
        <a:xfrm>
          <a:off x="6704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159385</xdr:rowOff>
    </xdr:from>
    <xdr:to xmlns:xdr="http://schemas.openxmlformats.org/drawingml/2006/spreadsheetDrawing">
      <xdr:col>55</xdr:col>
      <xdr:colOff>50800</xdr:colOff>
      <xdr:row>79</xdr:row>
      <xdr:rowOff>89535</xdr:rowOff>
    </xdr:to>
    <xdr:sp macro="" textlink="">
      <xdr:nvSpPr>
        <xdr:cNvPr id="421" name="楕円 420"/>
        <xdr:cNvSpPr/>
      </xdr:nvSpPr>
      <xdr:spPr>
        <a:xfrm>
          <a:off x="104267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121920</xdr:rowOff>
    </xdr:from>
    <xdr:ext cx="534670" cy="258445"/>
    <xdr:sp macro="" textlink="">
      <xdr:nvSpPr>
        <xdr:cNvPr id="422" name="普通建設事業費 （ うち新規整備　）該当値テキスト"/>
        <xdr:cNvSpPr txBox="1"/>
      </xdr:nvSpPr>
      <xdr:spPr>
        <a:xfrm>
          <a:off x="10528300" y="13495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171450</xdr:rowOff>
    </xdr:from>
    <xdr:to xmlns:xdr="http://schemas.openxmlformats.org/drawingml/2006/spreadsheetDrawing">
      <xdr:col>50</xdr:col>
      <xdr:colOff>165100</xdr:colOff>
      <xdr:row>79</xdr:row>
      <xdr:rowOff>101600</xdr:rowOff>
    </xdr:to>
    <xdr:sp macro="" textlink="">
      <xdr:nvSpPr>
        <xdr:cNvPr id="423" name="楕円 422"/>
        <xdr:cNvSpPr/>
      </xdr:nvSpPr>
      <xdr:spPr>
        <a:xfrm>
          <a:off x="9588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92710</xdr:rowOff>
    </xdr:from>
    <xdr:ext cx="534035" cy="259080"/>
    <xdr:sp macro="" textlink="">
      <xdr:nvSpPr>
        <xdr:cNvPr id="424" name="テキスト ボックス 423"/>
        <xdr:cNvSpPr txBox="1"/>
      </xdr:nvSpPr>
      <xdr:spPr>
        <a:xfrm>
          <a:off x="9371965" y="1363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123190</xdr:rowOff>
    </xdr:from>
    <xdr:to xmlns:xdr="http://schemas.openxmlformats.org/drawingml/2006/spreadsheetDrawing">
      <xdr:col>46</xdr:col>
      <xdr:colOff>38100</xdr:colOff>
      <xdr:row>79</xdr:row>
      <xdr:rowOff>53340</xdr:rowOff>
    </xdr:to>
    <xdr:sp macro="" textlink="">
      <xdr:nvSpPr>
        <xdr:cNvPr id="425" name="楕円 424"/>
        <xdr:cNvSpPr/>
      </xdr:nvSpPr>
      <xdr:spPr>
        <a:xfrm>
          <a:off x="8699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69850</xdr:rowOff>
    </xdr:from>
    <xdr:ext cx="534035" cy="259080"/>
    <xdr:sp macro="" textlink="">
      <xdr:nvSpPr>
        <xdr:cNvPr id="426" name="テキスト ボックス 425"/>
        <xdr:cNvSpPr txBox="1"/>
      </xdr:nvSpPr>
      <xdr:spPr>
        <a:xfrm>
          <a:off x="8482965" y="13271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123825</xdr:rowOff>
    </xdr:from>
    <xdr:to xmlns:xdr="http://schemas.openxmlformats.org/drawingml/2006/spreadsheetDrawing">
      <xdr:col>41</xdr:col>
      <xdr:colOff>101600</xdr:colOff>
      <xdr:row>79</xdr:row>
      <xdr:rowOff>53975</xdr:rowOff>
    </xdr:to>
    <xdr:sp macro="" textlink="">
      <xdr:nvSpPr>
        <xdr:cNvPr id="427" name="楕円 426"/>
        <xdr:cNvSpPr/>
      </xdr:nvSpPr>
      <xdr:spPr>
        <a:xfrm>
          <a:off x="7810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70485</xdr:rowOff>
    </xdr:from>
    <xdr:ext cx="534035" cy="259080"/>
    <xdr:sp macro="" textlink="">
      <xdr:nvSpPr>
        <xdr:cNvPr id="428" name="テキスト ボックス 427"/>
        <xdr:cNvSpPr txBox="1"/>
      </xdr:nvSpPr>
      <xdr:spPr>
        <a:xfrm>
          <a:off x="7593965" y="13272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3175</xdr:rowOff>
    </xdr:from>
    <xdr:to xmlns:xdr="http://schemas.openxmlformats.org/drawingml/2006/spreadsheetDrawing">
      <xdr:col>36</xdr:col>
      <xdr:colOff>165100</xdr:colOff>
      <xdr:row>79</xdr:row>
      <xdr:rowOff>104775</xdr:rowOff>
    </xdr:to>
    <xdr:sp macro="" textlink="">
      <xdr:nvSpPr>
        <xdr:cNvPr id="429" name="楕円 428"/>
        <xdr:cNvSpPr/>
      </xdr:nvSpPr>
      <xdr:spPr>
        <a:xfrm>
          <a:off x="6921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95885</xdr:rowOff>
    </xdr:from>
    <xdr:ext cx="534035" cy="259080"/>
    <xdr:sp macro="" textlink="">
      <xdr:nvSpPr>
        <xdr:cNvPr id="430" name="テキスト ボックス 429"/>
        <xdr:cNvSpPr txBox="1"/>
      </xdr:nvSpPr>
      <xdr:spPr>
        <a:xfrm>
          <a:off x="6704965" y="13640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67945</xdr:rowOff>
    </xdr:from>
    <xdr:to xmlns:xdr="http://schemas.openxmlformats.org/drawingml/2006/spreadsheetDrawing">
      <xdr:col>55</xdr:col>
      <xdr:colOff>0</xdr:colOff>
      <xdr:row>99</xdr:row>
      <xdr:rowOff>71755</xdr:rowOff>
    </xdr:to>
    <xdr:cxnSp macro="">
      <xdr:nvCxnSpPr>
        <xdr:cNvPr id="461" name="直線コネクタ 460"/>
        <xdr:cNvCxnSpPr/>
      </xdr:nvCxnSpPr>
      <xdr:spPr>
        <a:xfrm flipV="1">
          <a:off x="9639300" y="170414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8445"/>
    <xdr:sp macro="" textlink="">
      <xdr:nvSpPr>
        <xdr:cNvPr id="462" name="普通建設事業費 （ うち更新整備　）平均値テキスト"/>
        <xdr:cNvSpPr txBox="1"/>
      </xdr:nvSpPr>
      <xdr:spPr>
        <a:xfrm>
          <a:off x="10528300" y="16674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46355</xdr:rowOff>
    </xdr:from>
    <xdr:to xmlns:xdr="http://schemas.openxmlformats.org/drawingml/2006/spreadsheetDrawing">
      <xdr:col>50</xdr:col>
      <xdr:colOff>114300</xdr:colOff>
      <xdr:row>99</xdr:row>
      <xdr:rowOff>71755</xdr:rowOff>
    </xdr:to>
    <xdr:cxnSp macro="">
      <xdr:nvCxnSpPr>
        <xdr:cNvPr id="464" name="直線コネクタ 463"/>
        <xdr:cNvCxnSpPr/>
      </xdr:nvCxnSpPr>
      <xdr:spPr>
        <a:xfrm>
          <a:off x="8750300" y="170199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8170" cy="259080"/>
    <xdr:sp macro="" textlink="">
      <xdr:nvSpPr>
        <xdr:cNvPr id="466" name="テキスト ボックス 465"/>
        <xdr:cNvSpPr txBox="1"/>
      </xdr:nvSpPr>
      <xdr:spPr>
        <a:xfrm>
          <a:off x="9339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37465</xdr:rowOff>
    </xdr:from>
    <xdr:to xmlns:xdr="http://schemas.openxmlformats.org/drawingml/2006/spreadsheetDrawing">
      <xdr:col>45</xdr:col>
      <xdr:colOff>177800</xdr:colOff>
      <xdr:row>99</xdr:row>
      <xdr:rowOff>46355</xdr:rowOff>
    </xdr:to>
    <xdr:cxnSp macro="">
      <xdr:nvCxnSpPr>
        <xdr:cNvPr id="467" name="直線コネクタ 466"/>
        <xdr:cNvCxnSpPr/>
      </xdr:nvCxnSpPr>
      <xdr:spPr>
        <a:xfrm>
          <a:off x="7861300" y="170110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3810</xdr:rowOff>
    </xdr:from>
    <xdr:ext cx="598170" cy="259080"/>
    <xdr:sp macro="" textlink="">
      <xdr:nvSpPr>
        <xdr:cNvPr id="469" name="テキスト ボックス 468"/>
        <xdr:cNvSpPr txBox="1"/>
      </xdr:nvSpPr>
      <xdr:spPr>
        <a:xfrm>
          <a:off x="8450580" y="16634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27940</xdr:rowOff>
    </xdr:from>
    <xdr:to xmlns:xdr="http://schemas.openxmlformats.org/drawingml/2006/spreadsheetDrawing">
      <xdr:col>41</xdr:col>
      <xdr:colOff>50800</xdr:colOff>
      <xdr:row>99</xdr:row>
      <xdr:rowOff>37465</xdr:rowOff>
    </xdr:to>
    <xdr:cxnSp macro="">
      <xdr:nvCxnSpPr>
        <xdr:cNvPr id="470" name="直線コネクタ 469"/>
        <xdr:cNvCxnSpPr/>
      </xdr:nvCxnSpPr>
      <xdr:spPr>
        <a:xfrm>
          <a:off x="6972300" y="170014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8170" cy="259080"/>
    <xdr:sp macro="" textlink="">
      <xdr:nvSpPr>
        <xdr:cNvPr id="472" name="テキスト ボックス 471"/>
        <xdr:cNvSpPr txBox="1"/>
      </xdr:nvSpPr>
      <xdr:spPr>
        <a:xfrm>
          <a:off x="7561580" y="16600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8170" cy="259080"/>
    <xdr:sp macro="" textlink="">
      <xdr:nvSpPr>
        <xdr:cNvPr id="474" name="テキスト ボックス 473"/>
        <xdr:cNvSpPr txBox="1"/>
      </xdr:nvSpPr>
      <xdr:spPr>
        <a:xfrm>
          <a:off x="6672580" y="16642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99</xdr:row>
      <xdr:rowOff>17780</xdr:rowOff>
    </xdr:from>
    <xdr:to xmlns:xdr="http://schemas.openxmlformats.org/drawingml/2006/spreadsheetDrawing">
      <xdr:col>55</xdr:col>
      <xdr:colOff>50800</xdr:colOff>
      <xdr:row>99</xdr:row>
      <xdr:rowOff>118745</xdr:rowOff>
    </xdr:to>
    <xdr:sp macro="" textlink="">
      <xdr:nvSpPr>
        <xdr:cNvPr id="480" name="楕円 479"/>
        <xdr:cNvSpPr/>
      </xdr:nvSpPr>
      <xdr:spPr>
        <a:xfrm>
          <a:off x="10426700" y="1699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103505</xdr:rowOff>
    </xdr:from>
    <xdr:ext cx="534670" cy="259080"/>
    <xdr:sp macro="" textlink="">
      <xdr:nvSpPr>
        <xdr:cNvPr id="481" name="普通建設事業費 （ うち更新整備　）該当値テキスト"/>
        <xdr:cNvSpPr txBox="1"/>
      </xdr:nvSpPr>
      <xdr:spPr>
        <a:xfrm>
          <a:off x="10528300" y="1690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99</xdr:row>
      <xdr:rowOff>20955</xdr:rowOff>
    </xdr:from>
    <xdr:to xmlns:xdr="http://schemas.openxmlformats.org/drawingml/2006/spreadsheetDrawing">
      <xdr:col>50</xdr:col>
      <xdr:colOff>165100</xdr:colOff>
      <xdr:row>99</xdr:row>
      <xdr:rowOff>122555</xdr:rowOff>
    </xdr:to>
    <xdr:sp macro="" textlink="">
      <xdr:nvSpPr>
        <xdr:cNvPr id="482" name="楕円 481"/>
        <xdr:cNvSpPr/>
      </xdr:nvSpPr>
      <xdr:spPr>
        <a:xfrm>
          <a:off x="9588500" y="169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113665</xdr:rowOff>
    </xdr:from>
    <xdr:ext cx="534035" cy="258445"/>
    <xdr:sp macro="" textlink="">
      <xdr:nvSpPr>
        <xdr:cNvPr id="483" name="テキスト ボックス 482"/>
        <xdr:cNvSpPr txBox="1"/>
      </xdr:nvSpPr>
      <xdr:spPr>
        <a:xfrm>
          <a:off x="9371965" y="1708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167005</xdr:rowOff>
    </xdr:from>
    <xdr:to xmlns:xdr="http://schemas.openxmlformats.org/drawingml/2006/spreadsheetDrawing">
      <xdr:col>46</xdr:col>
      <xdr:colOff>38100</xdr:colOff>
      <xdr:row>99</xdr:row>
      <xdr:rowOff>97790</xdr:rowOff>
    </xdr:to>
    <xdr:sp macro="" textlink="">
      <xdr:nvSpPr>
        <xdr:cNvPr id="484" name="楕円 483"/>
        <xdr:cNvSpPr/>
      </xdr:nvSpPr>
      <xdr:spPr>
        <a:xfrm>
          <a:off x="8699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88265</xdr:rowOff>
    </xdr:from>
    <xdr:ext cx="534035" cy="258445"/>
    <xdr:sp macro="" textlink="">
      <xdr:nvSpPr>
        <xdr:cNvPr id="485" name="テキスト ボックス 484"/>
        <xdr:cNvSpPr txBox="1"/>
      </xdr:nvSpPr>
      <xdr:spPr>
        <a:xfrm>
          <a:off x="8482965" y="17061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158115</xdr:rowOff>
    </xdr:from>
    <xdr:to xmlns:xdr="http://schemas.openxmlformats.org/drawingml/2006/spreadsheetDrawing">
      <xdr:col>41</xdr:col>
      <xdr:colOff>101600</xdr:colOff>
      <xdr:row>99</xdr:row>
      <xdr:rowOff>88265</xdr:rowOff>
    </xdr:to>
    <xdr:sp macro="" textlink="">
      <xdr:nvSpPr>
        <xdr:cNvPr id="486" name="楕円 485"/>
        <xdr:cNvSpPr/>
      </xdr:nvSpPr>
      <xdr:spPr>
        <a:xfrm>
          <a:off x="7810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79375</xdr:rowOff>
    </xdr:from>
    <xdr:ext cx="534035" cy="258445"/>
    <xdr:sp macro="" textlink="">
      <xdr:nvSpPr>
        <xdr:cNvPr id="487" name="テキスト ボックス 486"/>
        <xdr:cNvSpPr txBox="1"/>
      </xdr:nvSpPr>
      <xdr:spPr>
        <a:xfrm>
          <a:off x="7593965" y="1705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148590</xdr:rowOff>
    </xdr:from>
    <xdr:to xmlns:xdr="http://schemas.openxmlformats.org/drawingml/2006/spreadsheetDrawing">
      <xdr:col>36</xdr:col>
      <xdr:colOff>165100</xdr:colOff>
      <xdr:row>99</xdr:row>
      <xdr:rowOff>78740</xdr:rowOff>
    </xdr:to>
    <xdr:sp macro="" textlink="">
      <xdr:nvSpPr>
        <xdr:cNvPr id="488" name="楕円 487"/>
        <xdr:cNvSpPr/>
      </xdr:nvSpPr>
      <xdr:spPr>
        <a:xfrm>
          <a:off x="6921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69850</xdr:rowOff>
    </xdr:from>
    <xdr:ext cx="534035" cy="259080"/>
    <xdr:sp macro="" textlink="">
      <xdr:nvSpPr>
        <xdr:cNvPr id="489" name="テキスト ボックス 488"/>
        <xdr:cNvSpPr txBox="1"/>
      </xdr:nvSpPr>
      <xdr:spPr>
        <a:xfrm>
          <a:off x="6704965" y="1704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12700</xdr:rowOff>
    </xdr:from>
    <xdr:to xmlns:xdr="http://schemas.openxmlformats.org/drawingml/2006/spreadsheetDrawing">
      <xdr:col>85</xdr:col>
      <xdr:colOff>127000</xdr:colOff>
      <xdr:row>39</xdr:row>
      <xdr:rowOff>39370</xdr:rowOff>
    </xdr:to>
    <xdr:cxnSp macro="">
      <xdr:nvCxnSpPr>
        <xdr:cNvPr id="518" name="直線コネクタ 517"/>
        <xdr:cNvCxnSpPr/>
      </xdr:nvCxnSpPr>
      <xdr:spPr>
        <a:xfrm flipV="1">
          <a:off x="15481300" y="66992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8445"/>
    <xdr:sp macro="" textlink="">
      <xdr:nvSpPr>
        <xdr:cNvPr id="519" name="災害復旧事業費平均値テキスト"/>
        <xdr:cNvSpPr txBox="1"/>
      </xdr:nvSpPr>
      <xdr:spPr>
        <a:xfrm>
          <a:off x="16370300" y="6499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39370</xdr:rowOff>
    </xdr:from>
    <xdr:to xmlns:xdr="http://schemas.openxmlformats.org/drawingml/2006/spreadsheetDrawing">
      <xdr:col>81</xdr:col>
      <xdr:colOff>50800</xdr:colOff>
      <xdr:row>39</xdr:row>
      <xdr:rowOff>43180</xdr:rowOff>
    </xdr:to>
    <xdr:cxnSp macro="">
      <xdr:nvCxnSpPr>
        <xdr:cNvPr id="521" name="直線コネクタ 520"/>
        <xdr:cNvCxnSpPr/>
      </xdr:nvCxnSpPr>
      <xdr:spPr>
        <a:xfrm flipV="1">
          <a:off x="14592300" y="6725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4035" cy="258445"/>
    <xdr:sp macro="" textlink="">
      <xdr:nvSpPr>
        <xdr:cNvPr id="523" name="テキスト ボックス 522"/>
        <xdr:cNvSpPr txBox="1"/>
      </xdr:nvSpPr>
      <xdr:spPr>
        <a:xfrm>
          <a:off x="15213965" y="642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19050</xdr:rowOff>
    </xdr:from>
    <xdr:to xmlns:xdr="http://schemas.openxmlformats.org/drawingml/2006/spreadsheetDrawing">
      <xdr:col>76</xdr:col>
      <xdr:colOff>114300</xdr:colOff>
      <xdr:row>39</xdr:row>
      <xdr:rowOff>43180</xdr:rowOff>
    </xdr:to>
    <xdr:cxnSp macro="">
      <xdr:nvCxnSpPr>
        <xdr:cNvPr id="524" name="直線コネクタ 523"/>
        <xdr:cNvCxnSpPr/>
      </xdr:nvCxnSpPr>
      <xdr:spPr>
        <a:xfrm>
          <a:off x="13703300" y="6705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035" cy="259080"/>
    <xdr:sp macro="" textlink="">
      <xdr:nvSpPr>
        <xdr:cNvPr id="526" name="テキスト ボックス 525"/>
        <xdr:cNvSpPr txBox="1"/>
      </xdr:nvSpPr>
      <xdr:spPr>
        <a:xfrm>
          <a:off x="14324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101600</xdr:rowOff>
    </xdr:from>
    <xdr:to xmlns:xdr="http://schemas.openxmlformats.org/drawingml/2006/spreadsheetDrawing">
      <xdr:col>71</xdr:col>
      <xdr:colOff>177800</xdr:colOff>
      <xdr:row>39</xdr:row>
      <xdr:rowOff>19050</xdr:rowOff>
    </xdr:to>
    <xdr:cxnSp macro="">
      <xdr:nvCxnSpPr>
        <xdr:cNvPr id="527" name="直線コネクタ 526"/>
        <xdr:cNvCxnSpPr/>
      </xdr:nvCxnSpPr>
      <xdr:spPr>
        <a:xfrm>
          <a:off x="12814300" y="6616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4035" cy="259080"/>
    <xdr:sp macro="" textlink="">
      <xdr:nvSpPr>
        <xdr:cNvPr id="529" name="テキスト ボックス 528"/>
        <xdr:cNvSpPr txBox="1"/>
      </xdr:nvSpPr>
      <xdr:spPr>
        <a:xfrm>
          <a:off x="1343596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57150</xdr:rowOff>
    </xdr:from>
    <xdr:ext cx="534035" cy="259080"/>
    <xdr:sp macro="" textlink="">
      <xdr:nvSpPr>
        <xdr:cNvPr id="531" name="テキスト ボックス 530"/>
        <xdr:cNvSpPr txBox="1"/>
      </xdr:nvSpPr>
      <xdr:spPr>
        <a:xfrm>
          <a:off x="12546965" y="674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133350</xdr:rowOff>
    </xdr:from>
    <xdr:to xmlns:xdr="http://schemas.openxmlformats.org/drawingml/2006/spreadsheetDrawing">
      <xdr:col>85</xdr:col>
      <xdr:colOff>177800</xdr:colOff>
      <xdr:row>39</xdr:row>
      <xdr:rowOff>63500</xdr:rowOff>
    </xdr:to>
    <xdr:sp macro="" textlink="">
      <xdr:nvSpPr>
        <xdr:cNvPr id="537" name="楕円 536"/>
        <xdr:cNvSpPr/>
      </xdr:nvSpPr>
      <xdr:spPr>
        <a:xfrm>
          <a:off x="162687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534670" cy="258445"/>
    <xdr:sp macro="" textlink="">
      <xdr:nvSpPr>
        <xdr:cNvPr id="538" name="災害復旧事業費該当値テキスト"/>
        <xdr:cNvSpPr txBox="1"/>
      </xdr:nvSpPr>
      <xdr:spPr>
        <a:xfrm>
          <a:off x="16370300" y="6626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160020</xdr:rowOff>
    </xdr:from>
    <xdr:to xmlns:xdr="http://schemas.openxmlformats.org/drawingml/2006/spreadsheetDrawing">
      <xdr:col>81</xdr:col>
      <xdr:colOff>101600</xdr:colOff>
      <xdr:row>39</xdr:row>
      <xdr:rowOff>90170</xdr:rowOff>
    </xdr:to>
    <xdr:sp macro="" textlink="">
      <xdr:nvSpPr>
        <xdr:cNvPr id="539" name="楕円 538"/>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81280</xdr:rowOff>
    </xdr:from>
    <xdr:ext cx="469265" cy="259080"/>
    <xdr:sp macro="" textlink="">
      <xdr:nvSpPr>
        <xdr:cNvPr id="540" name="テキスト ボックス 539"/>
        <xdr:cNvSpPr txBox="1"/>
      </xdr:nvSpPr>
      <xdr:spPr>
        <a:xfrm>
          <a:off x="15246350" y="676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163830</xdr:rowOff>
    </xdr:from>
    <xdr:to xmlns:xdr="http://schemas.openxmlformats.org/drawingml/2006/spreadsheetDrawing">
      <xdr:col>76</xdr:col>
      <xdr:colOff>165100</xdr:colOff>
      <xdr:row>39</xdr:row>
      <xdr:rowOff>93980</xdr:rowOff>
    </xdr:to>
    <xdr:sp macro="" textlink="">
      <xdr:nvSpPr>
        <xdr:cNvPr id="541" name="楕円 540"/>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85090</xdr:rowOff>
    </xdr:from>
    <xdr:ext cx="378460" cy="259080"/>
    <xdr:sp macro="" textlink="">
      <xdr:nvSpPr>
        <xdr:cNvPr id="542" name="テキスト ボックス 541"/>
        <xdr:cNvSpPr txBox="1"/>
      </xdr:nvSpPr>
      <xdr:spPr>
        <a:xfrm>
          <a:off x="14403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139700</xdr:rowOff>
    </xdr:from>
    <xdr:to xmlns:xdr="http://schemas.openxmlformats.org/drawingml/2006/spreadsheetDrawing">
      <xdr:col>72</xdr:col>
      <xdr:colOff>38100</xdr:colOff>
      <xdr:row>39</xdr:row>
      <xdr:rowOff>69850</xdr:rowOff>
    </xdr:to>
    <xdr:sp macro="" textlink="">
      <xdr:nvSpPr>
        <xdr:cNvPr id="543" name="楕円 542"/>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60960</xdr:rowOff>
    </xdr:from>
    <xdr:ext cx="534035" cy="259080"/>
    <xdr:sp macro="" textlink="">
      <xdr:nvSpPr>
        <xdr:cNvPr id="544" name="テキスト ボックス 543"/>
        <xdr:cNvSpPr txBox="1"/>
      </xdr:nvSpPr>
      <xdr:spPr>
        <a:xfrm>
          <a:off x="13435965" y="674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50800</xdr:rowOff>
    </xdr:from>
    <xdr:to xmlns:xdr="http://schemas.openxmlformats.org/drawingml/2006/spreadsheetDrawing">
      <xdr:col>67</xdr:col>
      <xdr:colOff>101600</xdr:colOff>
      <xdr:row>38</xdr:row>
      <xdr:rowOff>152400</xdr:rowOff>
    </xdr:to>
    <xdr:sp macro="" textlink="">
      <xdr:nvSpPr>
        <xdr:cNvPr id="545" name="楕円 544"/>
        <xdr:cNvSpPr/>
      </xdr:nvSpPr>
      <xdr:spPr>
        <a:xfrm>
          <a:off x="12763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168910</xdr:rowOff>
    </xdr:from>
    <xdr:ext cx="534035" cy="258445"/>
    <xdr:sp macro="" textlink="">
      <xdr:nvSpPr>
        <xdr:cNvPr id="546" name="テキスト ボックス 545"/>
        <xdr:cNvSpPr txBox="1"/>
      </xdr:nvSpPr>
      <xdr:spPr>
        <a:xfrm>
          <a:off x="12546965" y="634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8" name="テキスト ボックス 587"/>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603" name="テキスト ボックス 602"/>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151130</xdr:rowOff>
    </xdr:from>
    <xdr:to xmlns:xdr="http://schemas.openxmlformats.org/drawingml/2006/spreadsheetDrawing">
      <xdr:col>85</xdr:col>
      <xdr:colOff>127000</xdr:colOff>
      <xdr:row>77</xdr:row>
      <xdr:rowOff>161290</xdr:rowOff>
    </xdr:to>
    <xdr:cxnSp macro="">
      <xdr:nvCxnSpPr>
        <xdr:cNvPr id="632" name="直線コネクタ 631"/>
        <xdr:cNvCxnSpPr/>
      </xdr:nvCxnSpPr>
      <xdr:spPr>
        <a:xfrm>
          <a:off x="15481300" y="133527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30480</xdr:rowOff>
    </xdr:from>
    <xdr:ext cx="598805" cy="258445"/>
    <xdr:sp macro="" textlink="">
      <xdr:nvSpPr>
        <xdr:cNvPr id="633" name="公債費平均値テキスト"/>
        <xdr:cNvSpPr txBox="1"/>
      </xdr:nvSpPr>
      <xdr:spPr>
        <a:xfrm>
          <a:off x="16370300" y="13060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151130</xdr:rowOff>
    </xdr:from>
    <xdr:to xmlns:xdr="http://schemas.openxmlformats.org/drawingml/2006/spreadsheetDrawing">
      <xdr:col>81</xdr:col>
      <xdr:colOff>50800</xdr:colOff>
      <xdr:row>78</xdr:row>
      <xdr:rowOff>18415</xdr:rowOff>
    </xdr:to>
    <xdr:cxnSp macro="">
      <xdr:nvCxnSpPr>
        <xdr:cNvPr id="635" name="直線コネクタ 634"/>
        <xdr:cNvCxnSpPr/>
      </xdr:nvCxnSpPr>
      <xdr:spPr>
        <a:xfrm flipV="1">
          <a:off x="14592300" y="133527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128905</xdr:rowOff>
    </xdr:from>
    <xdr:ext cx="598170" cy="259080"/>
    <xdr:sp macro="" textlink="">
      <xdr:nvSpPr>
        <xdr:cNvPr id="637" name="テキスト ボックス 636"/>
        <xdr:cNvSpPr txBox="1"/>
      </xdr:nvSpPr>
      <xdr:spPr>
        <a:xfrm>
          <a:off x="15181580" y="12987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18415</xdr:rowOff>
    </xdr:from>
    <xdr:to xmlns:xdr="http://schemas.openxmlformats.org/drawingml/2006/spreadsheetDrawing">
      <xdr:col>76</xdr:col>
      <xdr:colOff>114300</xdr:colOff>
      <xdr:row>78</xdr:row>
      <xdr:rowOff>26035</xdr:rowOff>
    </xdr:to>
    <xdr:cxnSp macro="">
      <xdr:nvCxnSpPr>
        <xdr:cNvPr id="638" name="直線コネクタ 637"/>
        <xdr:cNvCxnSpPr/>
      </xdr:nvCxnSpPr>
      <xdr:spPr>
        <a:xfrm flipV="1">
          <a:off x="13703300" y="13391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98170" cy="258445"/>
    <xdr:sp macro="" textlink="">
      <xdr:nvSpPr>
        <xdr:cNvPr id="640" name="テキスト ボックス 639"/>
        <xdr:cNvSpPr txBox="1"/>
      </xdr:nvSpPr>
      <xdr:spPr>
        <a:xfrm>
          <a:off x="14292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21590</xdr:rowOff>
    </xdr:from>
    <xdr:to xmlns:xdr="http://schemas.openxmlformats.org/drawingml/2006/spreadsheetDrawing">
      <xdr:col>71</xdr:col>
      <xdr:colOff>177800</xdr:colOff>
      <xdr:row>78</xdr:row>
      <xdr:rowOff>26035</xdr:rowOff>
    </xdr:to>
    <xdr:cxnSp macro="">
      <xdr:nvCxnSpPr>
        <xdr:cNvPr id="641" name="直線コネクタ 640"/>
        <xdr:cNvCxnSpPr/>
      </xdr:nvCxnSpPr>
      <xdr:spPr>
        <a:xfrm>
          <a:off x="12814300" y="133946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43" name="テキスト ボックス 642"/>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45" name="テキスト ボックス 644"/>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110490</xdr:rowOff>
    </xdr:from>
    <xdr:to xmlns:xdr="http://schemas.openxmlformats.org/drawingml/2006/spreadsheetDrawing">
      <xdr:col>85</xdr:col>
      <xdr:colOff>177800</xdr:colOff>
      <xdr:row>78</xdr:row>
      <xdr:rowOff>40640</xdr:rowOff>
    </xdr:to>
    <xdr:sp macro="" textlink="">
      <xdr:nvSpPr>
        <xdr:cNvPr id="651" name="楕円 650"/>
        <xdr:cNvSpPr/>
      </xdr:nvSpPr>
      <xdr:spPr>
        <a:xfrm>
          <a:off x="162687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88900</xdr:rowOff>
    </xdr:from>
    <xdr:ext cx="598805" cy="258445"/>
    <xdr:sp macro="" textlink="">
      <xdr:nvSpPr>
        <xdr:cNvPr id="652" name="公債費該当値テキスト"/>
        <xdr:cNvSpPr txBox="1"/>
      </xdr:nvSpPr>
      <xdr:spPr>
        <a:xfrm>
          <a:off x="16370300" y="13290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100330</xdr:rowOff>
    </xdr:from>
    <xdr:to xmlns:xdr="http://schemas.openxmlformats.org/drawingml/2006/spreadsheetDrawing">
      <xdr:col>81</xdr:col>
      <xdr:colOff>101600</xdr:colOff>
      <xdr:row>78</xdr:row>
      <xdr:rowOff>30480</xdr:rowOff>
    </xdr:to>
    <xdr:sp macro="" textlink="">
      <xdr:nvSpPr>
        <xdr:cNvPr id="653" name="楕円 652"/>
        <xdr:cNvSpPr/>
      </xdr:nvSpPr>
      <xdr:spPr>
        <a:xfrm>
          <a:off x="15430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21590</xdr:rowOff>
    </xdr:from>
    <xdr:ext cx="598170" cy="259080"/>
    <xdr:sp macro="" textlink="">
      <xdr:nvSpPr>
        <xdr:cNvPr id="654" name="テキスト ボックス 653"/>
        <xdr:cNvSpPr txBox="1"/>
      </xdr:nvSpPr>
      <xdr:spPr>
        <a:xfrm>
          <a:off x="15181580" y="13394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139065</xdr:rowOff>
    </xdr:from>
    <xdr:to xmlns:xdr="http://schemas.openxmlformats.org/drawingml/2006/spreadsheetDrawing">
      <xdr:col>76</xdr:col>
      <xdr:colOff>165100</xdr:colOff>
      <xdr:row>78</xdr:row>
      <xdr:rowOff>69215</xdr:rowOff>
    </xdr:to>
    <xdr:sp macro="" textlink="">
      <xdr:nvSpPr>
        <xdr:cNvPr id="655" name="楕円 654"/>
        <xdr:cNvSpPr/>
      </xdr:nvSpPr>
      <xdr:spPr>
        <a:xfrm>
          <a:off x="14541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60325</xdr:rowOff>
    </xdr:from>
    <xdr:ext cx="598170" cy="259080"/>
    <xdr:sp macro="" textlink="">
      <xdr:nvSpPr>
        <xdr:cNvPr id="656" name="テキスト ボックス 655"/>
        <xdr:cNvSpPr txBox="1"/>
      </xdr:nvSpPr>
      <xdr:spPr>
        <a:xfrm>
          <a:off x="14292580" y="13433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146685</xdr:rowOff>
    </xdr:from>
    <xdr:to xmlns:xdr="http://schemas.openxmlformats.org/drawingml/2006/spreadsheetDrawing">
      <xdr:col>72</xdr:col>
      <xdr:colOff>38100</xdr:colOff>
      <xdr:row>78</xdr:row>
      <xdr:rowOff>76835</xdr:rowOff>
    </xdr:to>
    <xdr:sp macro="" textlink="">
      <xdr:nvSpPr>
        <xdr:cNvPr id="657" name="楕円 656"/>
        <xdr:cNvSpPr/>
      </xdr:nvSpPr>
      <xdr:spPr>
        <a:xfrm>
          <a:off x="13652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67945</xdr:rowOff>
    </xdr:from>
    <xdr:ext cx="534035" cy="258445"/>
    <xdr:sp macro="" textlink="">
      <xdr:nvSpPr>
        <xdr:cNvPr id="658" name="テキスト ボックス 657"/>
        <xdr:cNvSpPr txBox="1"/>
      </xdr:nvSpPr>
      <xdr:spPr>
        <a:xfrm>
          <a:off x="13435965" y="13441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142240</xdr:rowOff>
    </xdr:from>
    <xdr:to xmlns:xdr="http://schemas.openxmlformats.org/drawingml/2006/spreadsheetDrawing">
      <xdr:col>67</xdr:col>
      <xdr:colOff>101600</xdr:colOff>
      <xdr:row>78</xdr:row>
      <xdr:rowOff>72390</xdr:rowOff>
    </xdr:to>
    <xdr:sp macro="" textlink="">
      <xdr:nvSpPr>
        <xdr:cNvPr id="659" name="楕円 658"/>
        <xdr:cNvSpPr/>
      </xdr:nvSpPr>
      <xdr:spPr>
        <a:xfrm>
          <a:off x="12763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63500</xdr:rowOff>
    </xdr:from>
    <xdr:ext cx="598170" cy="258445"/>
    <xdr:sp macro="" textlink="">
      <xdr:nvSpPr>
        <xdr:cNvPr id="660" name="テキスト ボックス 659"/>
        <xdr:cNvSpPr txBox="1"/>
      </xdr:nvSpPr>
      <xdr:spPr>
        <a:xfrm>
          <a:off x="12514580" y="13436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19685</xdr:rowOff>
    </xdr:from>
    <xdr:to xmlns:xdr="http://schemas.openxmlformats.org/drawingml/2006/spreadsheetDrawing">
      <xdr:col>85</xdr:col>
      <xdr:colOff>127000</xdr:colOff>
      <xdr:row>98</xdr:row>
      <xdr:rowOff>66040</xdr:rowOff>
    </xdr:to>
    <xdr:cxnSp macro="">
      <xdr:nvCxnSpPr>
        <xdr:cNvPr id="689" name="直線コネクタ 688"/>
        <xdr:cNvCxnSpPr/>
      </xdr:nvCxnSpPr>
      <xdr:spPr>
        <a:xfrm>
          <a:off x="15481300" y="1682178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1270</xdr:rowOff>
    </xdr:from>
    <xdr:ext cx="598805" cy="259080"/>
    <xdr:sp macro="" textlink="">
      <xdr:nvSpPr>
        <xdr:cNvPr id="690" name="積立金平均値テキスト"/>
        <xdr:cNvSpPr txBox="1"/>
      </xdr:nvSpPr>
      <xdr:spPr>
        <a:xfrm>
          <a:off x="16370300" y="16803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119380</xdr:rowOff>
    </xdr:from>
    <xdr:to xmlns:xdr="http://schemas.openxmlformats.org/drawingml/2006/spreadsheetDrawing">
      <xdr:col>81</xdr:col>
      <xdr:colOff>50800</xdr:colOff>
      <xdr:row>98</xdr:row>
      <xdr:rowOff>19685</xdr:rowOff>
    </xdr:to>
    <xdr:cxnSp macro="">
      <xdr:nvCxnSpPr>
        <xdr:cNvPr id="692" name="直線コネクタ 691"/>
        <xdr:cNvCxnSpPr/>
      </xdr:nvCxnSpPr>
      <xdr:spPr>
        <a:xfrm>
          <a:off x="14592300" y="167500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107315</xdr:rowOff>
    </xdr:from>
    <xdr:ext cx="598170" cy="259080"/>
    <xdr:sp macro="" textlink="">
      <xdr:nvSpPr>
        <xdr:cNvPr id="694" name="テキスト ボックス 693"/>
        <xdr:cNvSpPr txBox="1"/>
      </xdr:nvSpPr>
      <xdr:spPr>
        <a:xfrm>
          <a:off x="15181580" y="16909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119380</xdr:rowOff>
    </xdr:from>
    <xdr:to xmlns:xdr="http://schemas.openxmlformats.org/drawingml/2006/spreadsheetDrawing">
      <xdr:col>76</xdr:col>
      <xdr:colOff>114300</xdr:colOff>
      <xdr:row>98</xdr:row>
      <xdr:rowOff>5080</xdr:rowOff>
    </xdr:to>
    <xdr:cxnSp macro="">
      <xdr:nvCxnSpPr>
        <xdr:cNvPr id="695" name="直線コネクタ 694"/>
        <xdr:cNvCxnSpPr/>
      </xdr:nvCxnSpPr>
      <xdr:spPr>
        <a:xfrm flipV="1">
          <a:off x="13703300" y="167500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88900</xdr:rowOff>
    </xdr:from>
    <xdr:ext cx="598170" cy="258445"/>
    <xdr:sp macro="" textlink="">
      <xdr:nvSpPr>
        <xdr:cNvPr id="697" name="テキスト ボックス 696"/>
        <xdr:cNvSpPr txBox="1"/>
      </xdr:nvSpPr>
      <xdr:spPr>
        <a:xfrm>
          <a:off x="14292580" y="16891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5080</xdr:rowOff>
    </xdr:from>
    <xdr:to xmlns:xdr="http://schemas.openxmlformats.org/drawingml/2006/spreadsheetDrawing">
      <xdr:col>71</xdr:col>
      <xdr:colOff>177800</xdr:colOff>
      <xdr:row>98</xdr:row>
      <xdr:rowOff>16510</xdr:rowOff>
    </xdr:to>
    <xdr:cxnSp macro="">
      <xdr:nvCxnSpPr>
        <xdr:cNvPr id="698" name="直線コネクタ 697"/>
        <xdr:cNvCxnSpPr/>
      </xdr:nvCxnSpPr>
      <xdr:spPr>
        <a:xfrm flipV="1">
          <a:off x="12814300" y="16807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700" name="テキスト ボックス 699"/>
        <xdr:cNvSpPr txBox="1"/>
      </xdr:nvSpPr>
      <xdr:spPr>
        <a:xfrm>
          <a:off x="13435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702" name="テキスト ボックス 701"/>
        <xdr:cNvSpPr txBox="1"/>
      </xdr:nvSpPr>
      <xdr:spPr>
        <a:xfrm>
          <a:off x="12546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15240</xdr:rowOff>
    </xdr:from>
    <xdr:to xmlns:xdr="http://schemas.openxmlformats.org/drawingml/2006/spreadsheetDrawing">
      <xdr:col>85</xdr:col>
      <xdr:colOff>177800</xdr:colOff>
      <xdr:row>98</xdr:row>
      <xdr:rowOff>116840</xdr:rowOff>
    </xdr:to>
    <xdr:sp macro="" textlink="">
      <xdr:nvSpPr>
        <xdr:cNvPr id="708" name="楕円 707"/>
        <xdr:cNvSpPr/>
      </xdr:nvSpPr>
      <xdr:spPr>
        <a:xfrm>
          <a:off x="16268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38100</xdr:rowOff>
    </xdr:from>
    <xdr:ext cx="598805" cy="259080"/>
    <xdr:sp macro="" textlink="">
      <xdr:nvSpPr>
        <xdr:cNvPr id="709" name="積立金該当値テキスト"/>
        <xdr:cNvSpPr txBox="1"/>
      </xdr:nvSpPr>
      <xdr:spPr>
        <a:xfrm>
          <a:off x="16370300" y="16668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140335</xdr:rowOff>
    </xdr:from>
    <xdr:to xmlns:xdr="http://schemas.openxmlformats.org/drawingml/2006/spreadsheetDrawing">
      <xdr:col>81</xdr:col>
      <xdr:colOff>101600</xdr:colOff>
      <xdr:row>98</xdr:row>
      <xdr:rowOff>70485</xdr:rowOff>
    </xdr:to>
    <xdr:sp macro="" textlink="">
      <xdr:nvSpPr>
        <xdr:cNvPr id="710" name="楕円 709"/>
        <xdr:cNvSpPr/>
      </xdr:nvSpPr>
      <xdr:spPr>
        <a:xfrm>
          <a:off x="15430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86995</xdr:rowOff>
    </xdr:from>
    <xdr:ext cx="598170" cy="258445"/>
    <xdr:sp macro="" textlink="">
      <xdr:nvSpPr>
        <xdr:cNvPr id="711" name="テキスト ボックス 710"/>
        <xdr:cNvSpPr txBox="1"/>
      </xdr:nvSpPr>
      <xdr:spPr>
        <a:xfrm>
          <a:off x="15181580" y="16546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68580</xdr:rowOff>
    </xdr:from>
    <xdr:to xmlns:xdr="http://schemas.openxmlformats.org/drawingml/2006/spreadsheetDrawing">
      <xdr:col>76</xdr:col>
      <xdr:colOff>165100</xdr:colOff>
      <xdr:row>97</xdr:row>
      <xdr:rowOff>170180</xdr:rowOff>
    </xdr:to>
    <xdr:sp macro="" textlink="">
      <xdr:nvSpPr>
        <xdr:cNvPr id="712" name="楕円 711"/>
        <xdr:cNvSpPr/>
      </xdr:nvSpPr>
      <xdr:spPr>
        <a:xfrm>
          <a:off x="14541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15240</xdr:rowOff>
    </xdr:from>
    <xdr:ext cx="598170" cy="259080"/>
    <xdr:sp macro="" textlink="">
      <xdr:nvSpPr>
        <xdr:cNvPr id="713" name="テキスト ボックス 712"/>
        <xdr:cNvSpPr txBox="1"/>
      </xdr:nvSpPr>
      <xdr:spPr>
        <a:xfrm>
          <a:off x="14292580" y="16474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125730</xdr:rowOff>
    </xdr:from>
    <xdr:to xmlns:xdr="http://schemas.openxmlformats.org/drawingml/2006/spreadsheetDrawing">
      <xdr:col>72</xdr:col>
      <xdr:colOff>38100</xdr:colOff>
      <xdr:row>98</xdr:row>
      <xdr:rowOff>55880</xdr:rowOff>
    </xdr:to>
    <xdr:sp macro="" textlink="">
      <xdr:nvSpPr>
        <xdr:cNvPr id="714" name="楕円 713"/>
        <xdr:cNvSpPr/>
      </xdr:nvSpPr>
      <xdr:spPr>
        <a:xfrm>
          <a:off x="13652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72390</xdr:rowOff>
    </xdr:from>
    <xdr:ext cx="598170" cy="259080"/>
    <xdr:sp macro="" textlink="">
      <xdr:nvSpPr>
        <xdr:cNvPr id="715" name="テキスト ボックス 714"/>
        <xdr:cNvSpPr txBox="1"/>
      </xdr:nvSpPr>
      <xdr:spPr>
        <a:xfrm>
          <a:off x="13403580" y="16531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137160</xdr:rowOff>
    </xdr:from>
    <xdr:to xmlns:xdr="http://schemas.openxmlformats.org/drawingml/2006/spreadsheetDrawing">
      <xdr:col>67</xdr:col>
      <xdr:colOff>101600</xdr:colOff>
      <xdr:row>98</xdr:row>
      <xdr:rowOff>67310</xdr:rowOff>
    </xdr:to>
    <xdr:sp macro="" textlink="">
      <xdr:nvSpPr>
        <xdr:cNvPr id="716" name="楕円 715"/>
        <xdr:cNvSpPr/>
      </xdr:nvSpPr>
      <xdr:spPr>
        <a:xfrm>
          <a:off x="12763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83820</xdr:rowOff>
    </xdr:from>
    <xdr:ext cx="598170" cy="259080"/>
    <xdr:sp macro="" textlink="">
      <xdr:nvSpPr>
        <xdr:cNvPr id="717" name="テキスト ボックス 716"/>
        <xdr:cNvSpPr txBox="1"/>
      </xdr:nvSpPr>
      <xdr:spPr>
        <a:xfrm>
          <a:off x="12514580" y="16543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113665</xdr:rowOff>
    </xdr:from>
    <xdr:to xmlns:xdr="http://schemas.openxmlformats.org/drawingml/2006/spreadsheetDrawing">
      <xdr:col>116</xdr:col>
      <xdr:colOff>63500</xdr:colOff>
      <xdr:row>39</xdr:row>
      <xdr:rowOff>38735</xdr:rowOff>
    </xdr:to>
    <xdr:cxnSp macro="">
      <xdr:nvCxnSpPr>
        <xdr:cNvPr id="746" name="直線コネクタ 745"/>
        <xdr:cNvCxnSpPr/>
      </xdr:nvCxnSpPr>
      <xdr:spPr>
        <a:xfrm>
          <a:off x="21323300" y="5942965"/>
          <a:ext cx="8382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113665</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flipV="1">
          <a:off x="20434300" y="5942965"/>
          <a:ext cx="88900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33655</xdr:rowOff>
    </xdr:from>
    <xdr:ext cx="469265" cy="258445"/>
    <xdr:sp macro="" textlink="">
      <xdr:nvSpPr>
        <xdr:cNvPr id="751" name="テキスト ボックス 750"/>
        <xdr:cNvSpPr txBox="1"/>
      </xdr:nvSpPr>
      <xdr:spPr>
        <a:xfrm>
          <a:off x="21088350" y="6720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9265" cy="258445"/>
    <xdr:sp macro="" textlink="">
      <xdr:nvSpPr>
        <xdr:cNvPr id="754" name="テキスト ボックス 753"/>
        <xdr:cNvSpPr txBox="1"/>
      </xdr:nvSpPr>
      <xdr:spPr>
        <a:xfrm>
          <a:off x="20199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57" name="テキスト ボックス 756"/>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91440</xdr:rowOff>
    </xdr:from>
    <xdr:ext cx="469265" cy="259080"/>
    <xdr:sp macro="" textlink="">
      <xdr:nvSpPr>
        <xdr:cNvPr id="759" name="テキスト ボックス 758"/>
        <xdr:cNvSpPr txBox="1"/>
      </xdr:nvSpPr>
      <xdr:spPr>
        <a:xfrm>
          <a:off x="18421350" y="643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89535</xdr:rowOff>
    </xdr:to>
    <xdr:sp macro="" textlink="">
      <xdr:nvSpPr>
        <xdr:cNvPr id="765" name="楕円 764"/>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74930</xdr:rowOff>
    </xdr:from>
    <xdr:ext cx="378460" cy="258445"/>
    <xdr:sp macro="" textlink="">
      <xdr:nvSpPr>
        <xdr:cNvPr id="766" name="投資及び出資金該当値テキスト"/>
        <xdr:cNvSpPr txBox="1"/>
      </xdr:nvSpPr>
      <xdr:spPr>
        <a:xfrm>
          <a:off x="22212300" y="6590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63500</xdr:rowOff>
    </xdr:from>
    <xdr:to xmlns:xdr="http://schemas.openxmlformats.org/drawingml/2006/spreadsheetDrawing">
      <xdr:col>112</xdr:col>
      <xdr:colOff>38100</xdr:colOff>
      <xdr:row>34</xdr:row>
      <xdr:rowOff>164465</xdr:rowOff>
    </xdr:to>
    <xdr:sp macro="" textlink="">
      <xdr:nvSpPr>
        <xdr:cNvPr id="767" name="楕円 766"/>
        <xdr:cNvSpPr/>
      </xdr:nvSpPr>
      <xdr:spPr>
        <a:xfrm>
          <a:off x="21272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9525</xdr:rowOff>
    </xdr:from>
    <xdr:ext cx="534035" cy="258445"/>
    <xdr:sp macro="" textlink="">
      <xdr:nvSpPr>
        <xdr:cNvPr id="768" name="テキスト ボックス 767"/>
        <xdr:cNvSpPr txBox="1"/>
      </xdr:nvSpPr>
      <xdr:spPr>
        <a:xfrm>
          <a:off x="21055965" y="5667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2" name="テキスト ボックス 77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4" name="テキスト ボックス 77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58420</xdr:rowOff>
    </xdr:from>
    <xdr:to xmlns:xdr="http://schemas.openxmlformats.org/drawingml/2006/spreadsheetDrawing">
      <xdr:col>116</xdr:col>
      <xdr:colOff>63500</xdr:colOff>
      <xdr:row>58</xdr:row>
      <xdr:rowOff>61595</xdr:rowOff>
    </xdr:to>
    <xdr:cxnSp macro="">
      <xdr:nvCxnSpPr>
        <xdr:cNvPr id="801" name="直線コネクタ 800"/>
        <xdr:cNvCxnSpPr/>
      </xdr:nvCxnSpPr>
      <xdr:spPr>
        <a:xfrm flipV="1">
          <a:off x="21323300" y="100025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168275</xdr:rowOff>
    </xdr:from>
    <xdr:ext cx="469900" cy="258445"/>
    <xdr:sp macro="" textlink="">
      <xdr:nvSpPr>
        <xdr:cNvPr id="802" name="貸付金平均値テキスト"/>
        <xdr:cNvSpPr txBox="1"/>
      </xdr:nvSpPr>
      <xdr:spPr>
        <a:xfrm>
          <a:off x="22212300" y="9940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61595</xdr:rowOff>
    </xdr:from>
    <xdr:to xmlns:xdr="http://schemas.openxmlformats.org/drawingml/2006/spreadsheetDrawing">
      <xdr:col>111</xdr:col>
      <xdr:colOff>177800</xdr:colOff>
      <xdr:row>58</xdr:row>
      <xdr:rowOff>67310</xdr:rowOff>
    </xdr:to>
    <xdr:cxnSp macro="">
      <xdr:nvCxnSpPr>
        <xdr:cNvPr id="804" name="直線コネクタ 803"/>
        <xdr:cNvCxnSpPr/>
      </xdr:nvCxnSpPr>
      <xdr:spPr>
        <a:xfrm flipV="1">
          <a:off x="20434300" y="100056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109220</xdr:rowOff>
    </xdr:from>
    <xdr:ext cx="469265" cy="258445"/>
    <xdr:sp macro="" textlink="">
      <xdr:nvSpPr>
        <xdr:cNvPr id="806" name="テキスト ボックス 805"/>
        <xdr:cNvSpPr txBox="1"/>
      </xdr:nvSpPr>
      <xdr:spPr>
        <a:xfrm>
          <a:off x="21088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67310</xdr:rowOff>
    </xdr:from>
    <xdr:to xmlns:xdr="http://schemas.openxmlformats.org/drawingml/2006/spreadsheetDrawing">
      <xdr:col>107</xdr:col>
      <xdr:colOff>50800</xdr:colOff>
      <xdr:row>58</xdr:row>
      <xdr:rowOff>70485</xdr:rowOff>
    </xdr:to>
    <xdr:cxnSp macro="">
      <xdr:nvCxnSpPr>
        <xdr:cNvPr id="807" name="直線コネクタ 806"/>
        <xdr:cNvCxnSpPr/>
      </xdr:nvCxnSpPr>
      <xdr:spPr>
        <a:xfrm flipV="1">
          <a:off x="19545300" y="10011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9265" cy="258445"/>
    <xdr:sp macro="" textlink="">
      <xdr:nvSpPr>
        <xdr:cNvPr id="809" name="テキスト ボックス 808"/>
        <xdr:cNvSpPr txBox="1"/>
      </xdr:nvSpPr>
      <xdr:spPr>
        <a:xfrm>
          <a:off x="20199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55880</xdr:rowOff>
    </xdr:from>
    <xdr:to xmlns:xdr="http://schemas.openxmlformats.org/drawingml/2006/spreadsheetDrawing">
      <xdr:col>102</xdr:col>
      <xdr:colOff>114300</xdr:colOff>
      <xdr:row>58</xdr:row>
      <xdr:rowOff>70485</xdr:rowOff>
    </xdr:to>
    <xdr:cxnSp macro="">
      <xdr:nvCxnSpPr>
        <xdr:cNvPr id="810" name="直線コネクタ 809"/>
        <xdr:cNvCxnSpPr/>
      </xdr:nvCxnSpPr>
      <xdr:spPr>
        <a:xfrm>
          <a:off x="18656300" y="99999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69265" cy="258445"/>
    <xdr:sp macro="" textlink="">
      <xdr:nvSpPr>
        <xdr:cNvPr id="812" name="テキスト ボックス 811"/>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109220</xdr:rowOff>
    </xdr:from>
    <xdr:ext cx="469265" cy="258445"/>
    <xdr:sp macro="" textlink="">
      <xdr:nvSpPr>
        <xdr:cNvPr id="814" name="テキスト ボックス 813"/>
        <xdr:cNvSpPr txBox="1"/>
      </xdr:nvSpPr>
      <xdr:spPr>
        <a:xfrm>
          <a:off x="18421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7620</xdr:rowOff>
    </xdr:from>
    <xdr:to xmlns:xdr="http://schemas.openxmlformats.org/drawingml/2006/spreadsheetDrawing">
      <xdr:col>116</xdr:col>
      <xdr:colOff>114300</xdr:colOff>
      <xdr:row>58</xdr:row>
      <xdr:rowOff>109220</xdr:rowOff>
    </xdr:to>
    <xdr:sp macro="" textlink="">
      <xdr:nvSpPr>
        <xdr:cNvPr id="820" name="楕円 819"/>
        <xdr:cNvSpPr/>
      </xdr:nvSpPr>
      <xdr:spPr>
        <a:xfrm>
          <a:off x="221107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138430</xdr:rowOff>
    </xdr:from>
    <xdr:ext cx="469900" cy="259080"/>
    <xdr:sp macro="" textlink="">
      <xdr:nvSpPr>
        <xdr:cNvPr id="821" name="貸付金該当値テキスト"/>
        <xdr:cNvSpPr txBox="1"/>
      </xdr:nvSpPr>
      <xdr:spPr>
        <a:xfrm>
          <a:off x="22212300" y="973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10795</xdr:rowOff>
    </xdr:from>
    <xdr:to xmlns:xdr="http://schemas.openxmlformats.org/drawingml/2006/spreadsheetDrawing">
      <xdr:col>112</xdr:col>
      <xdr:colOff>38100</xdr:colOff>
      <xdr:row>58</xdr:row>
      <xdr:rowOff>112395</xdr:rowOff>
    </xdr:to>
    <xdr:sp macro="" textlink="">
      <xdr:nvSpPr>
        <xdr:cNvPr id="822" name="楕円 821"/>
        <xdr:cNvSpPr/>
      </xdr:nvSpPr>
      <xdr:spPr>
        <a:xfrm>
          <a:off x="21272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128905</xdr:rowOff>
    </xdr:from>
    <xdr:ext cx="469265" cy="259080"/>
    <xdr:sp macro="" textlink="">
      <xdr:nvSpPr>
        <xdr:cNvPr id="823" name="テキスト ボックス 822"/>
        <xdr:cNvSpPr txBox="1"/>
      </xdr:nvSpPr>
      <xdr:spPr>
        <a:xfrm>
          <a:off x="21088350" y="9730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xdr:rowOff>
    </xdr:from>
    <xdr:to xmlns:xdr="http://schemas.openxmlformats.org/drawingml/2006/spreadsheetDrawing">
      <xdr:col>107</xdr:col>
      <xdr:colOff>101600</xdr:colOff>
      <xdr:row>58</xdr:row>
      <xdr:rowOff>118110</xdr:rowOff>
    </xdr:to>
    <xdr:sp macro="" textlink="">
      <xdr:nvSpPr>
        <xdr:cNvPr id="824" name="楕円 823"/>
        <xdr:cNvSpPr/>
      </xdr:nvSpPr>
      <xdr:spPr>
        <a:xfrm>
          <a:off x="20383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109220</xdr:rowOff>
    </xdr:from>
    <xdr:ext cx="469265" cy="258445"/>
    <xdr:sp macro="" textlink="">
      <xdr:nvSpPr>
        <xdr:cNvPr id="825" name="テキスト ボックス 824"/>
        <xdr:cNvSpPr txBox="1"/>
      </xdr:nvSpPr>
      <xdr:spPr>
        <a:xfrm>
          <a:off x="20199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19685</xdr:rowOff>
    </xdr:from>
    <xdr:to xmlns:xdr="http://schemas.openxmlformats.org/drawingml/2006/spreadsheetDrawing">
      <xdr:col>102</xdr:col>
      <xdr:colOff>165100</xdr:colOff>
      <xdr:row>58</xdr:row>
      <xdr:rowOff>121285</xdr:rowOff>
    </xdr:to>
    <xdr:sp macro="" textlink="">
      <xdr:nvSpPr>
        <xdr:cNvPr id="826" name="楕円 825"/>
        <xdr:cNvSpPr/>
      </xdr:nvSpPr>
      <xdr:spPr>
        <a:xfrm>
          <a:off x="19494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112395</xdr:rowOff>
    </xdr:from>
    <xdr:ext cx="469265" cy="258445"/>
    <xdr:sp macro="" textlink="">
      <xdr:nvSpPr>
        <xdr:cNvPr id="827" name="テキスト ボックス 826"/>
        <xdr:cNvSpPr txBox="1"/>
      </xdr:nvSpPr>
      <xdr:spPr>
        <a:xfrm>
          <a:off x="19310350" y="10056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5080</xdr:rowOff>
    </xdr:from>
    <xdr:to xmlns:xdr="http://schemas.openxmlformats.org/drawingml/2006/spreadsheetDrawing">
      <xdr:col>98</xdr:col>
      <xdr:colOff>38100</xdr:colOff>
      <xdr:row>58</xdr:row>
      <xdr:rowOff>106680</xdr:rowOff>
    </xdr:to>
    <xdr:sp macro="" textlink="">
      <xdr:nvSpPr>
        <xdr:cNvPr id="828" name="楕円 827"/>
        <xdr:cNvSpPr/>
      </xdr:nvSpPr>
      <xdr:spPr>
        <a:xfrm>
          <a:off x="18605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123190</xdr:rowOff>
    </xdr:from>
    <xdr:ext cx="469265" cy="258445"/>
    <xdr:sp macro="" textlink="">
      <xdr:nvSpPr>
        <xdr:cNvPr id="829" name="テキスト ボックス 828"/>
        <xdr:cNvSpPr txBox="1"/>
      </xdr:nvSpPr>
      <xdr:spPr>
        <a:xfrm>
          <a:off x="18421350" y="9724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35560</xdr:rowOff>
    </xdr:from>
    <xdr:to xmlns:xdr="http://schemas.openxmlformats.org/drawingml/2006/spreadsheetDrawing">
      <xdr:col>116</xdr:col>
      <xdr:colOff>63500</xdr:colOff>
      <xdr:row>77</xdr:row>
      <xdr:rowOff>92075</xdr:rowOff>
    </xdr:to>
    <xdr:cxnSp macro="">
      <xdr:nvCxnSpPr>
        <xdr:cNvPr id="858" name="直線コネクタ 857"/>
        <xdr:cNvCxnSpPr/>
      </xdr:nvCxnSpPr>
      <xdr:spPr>
        <a:xfrm>
          <a:off x="21323300" y="13065760"/>
          <a:ext cx="8382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6985</xdr:rowOff>
    </xdr:from>
    <xdr:to xmlns:xdr="http://schemas.openxmlformats.org/drawingml/2006/spreadsheetDrawing">
      <xdr:col>111</xdr:col>
      <xdr:colOff>177800</xdr:colOff>
      <xdr:row>76</xdr:row>
      <xdr:rowOff>35560</xdr:rowOff>
    </xdr:to>
    <xdr:cxnSp macro="">
      <xdr:nvCxnSpPr>
        <xdr:cNvPr id="861" name="直線コネクタ 860"/>
        <xdr:cNvCxnSpPr/>
      </xdr:nvCxnSpPr>
      <xdr:spPr>
        <a:xfrm>
          <a:off x="20434300" y="130371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153670</xdr:rowOff>
    </xdr:from>
    <xdr:ext cx="598170" cy="259080"/>
    <xdr:sp macro="" textlink="">
      <xdr:nvSpPr>
        <xdr:cNvPr id="863" name="テキスト ボックス 862"/>
        <xdr:cNvSpPr txBox="1"/>
      </xdr:nvSpPr>
      <xdr:spPr>
        <a:xfrm>
          <a:off x="21023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6985</xdr:rowOff>
    </xdr:from>
    <xdr:to xmlns:xdr="http://schemas.openxmlformats.org/drawingml/2006/spreadsheetDrawing">
      <xdr:col>107</xdr:col>
      <xdr:colOff>50800</xdr:colOff>
      <xdr:row>76</xdr:row>
      <xdr:rowOff>19685</xdr:rowOff>
    </xdr:to>
    <xdr:cxnSp macro="">
      <xdr:nvCxnSpPr>
        <xdr:cNvPr id="864" name="直線コネクタ 863"/>
        <xdr:cNvCxnSpPr/>
      </xdr:nvCxnSpPr>
      <xdr:spPr>
        <a:xfrm flipV="1">
          <a:off x="19545300" y="130371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3175</xdr:rowOff>
    </xdr:from>
    <xdr:ext cx="598170" cy="259080"/>
    <xdr:sp macro="" textlink="">
      <xdr:nvSpPr>
        <xdr:cNvPr id="866" name="テキスト ボックス 865"/>
        <xdr:cNvSpPr txBox="1"/>
      </xdr:nvSpPr>
      <xdr:spPr>
        <a:xfrm>
          <a:off x="20134580" y="13204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19685</xdr:rowOff>
    </xdr:from>
    <xdr:to xmlns:xdr="http://schemas.openxmlformats.org/drawingml/2006/spreadsheetDrawing">
      <xdr:col>102</xdr:col>
      <xdr:colOff>114300</xdr:colOff>
      <xdr:row>76</xdr:row>
      <xdr:rowOff>55880</xdr:rowOff>
    </xdr:to>
    <xdr:cxnSp macro="">
      <xdr:nvCxnSpPr>
        <xdr:cNvPr id="867" name="直線コネクタ 866"/>
        <xdr:cNvCxnSpPr/>
      </xdr:nvCxnSpPr>
      <xdr:spPr>
        <a:xfrm flipV="1">
          <a:off x="18656300" y="130498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1270</xdr:rowOff>
    </xdr:from>
    <xdr:ext cx="598170" cy="259080"/>
    <xdr:sp macro="" textlink="">
      <xdr:nvSpPr>
        <xdr:cNvPr id="869" name="テキスト ボックス 868"/>
        <xdr:cNvSpPr txBox="1"/>
      </xdr:nvSpPr>
      <xdr:spPr>
        <a:xfrm>
          <a:off x="19245580" y="13202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8890</xdr:rowOff>
    </xdr:from>
    <xdr:ext cx="598170" cy="258445"/>
    <xdr:sp macro="" textlink="">
      <xdr:nvSpPr>
        <xdr:cNvPr id="871" name="テキスト ボックス 870"/>
        <xdr:cNvSpPr txBox="1"/>
      </xdr:nvSpPr>
      <xdr:spPr>
        <a:xfrm>
          <a:off x="18356580" y="13210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41275</xdr:rowOff>
    </xdr:from>
    <xdr:to xmlns:xdr="http://schemas.openxmlformats.org/drawingml/2006/spreadsheetDrawing">
      <xdr:col>116</xdr:col>
      <xdr:colOff>114300</xdr:colOff>
      <xdr:row>77</xdr:row>
      <xdr:rowOff>143510</xdr:rowOff>
    </xdr:to>
    <xdr:sp macro="" textlink="">
      <xdr:nvSpPr>
        <xdr:cNvPr id="877" name="楕円 876"/>
        <xdr:cNvSpPr/>
      </xdr:nvSpPr>
      <xdr:spPr>
        <a:xfrm>
          <a:off x="221107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19685</xdr:rowOff>
    </xdr:from>
    <xdr:ext cx="534670" cy="258445"/>
    <xdr:sp macro="" textlink="">
      <xdr:nvSpPr>
        <xdr:cNvPr id="878" name="繰出金該当値テキスト"/>
        <xdr:cNvSpPr txBox="1"/>
      </xdr:nvSpPr>
      <xdr:spPr>
        <a:xfrm>
          <a:off x="22212300" y="13221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156210</xdr:rowOff>
    </xdr:from>
    <xdr:to xmlns:xdr="http://schemas.openxmlformats.org/drawingml/2006/spreadsheetDrawing">
      <xdr:col>112</xdr:col>
      <xdr:colOff>38100</xdr:colOff>
      <xdr:row>76</xdr:row>
      <xdr:rowOff>86360</xdr:rowOff>
    </xdr:to>
    <xdr:sp macro="" textlink="">
      <xdr:nvSpPr>
        <xdr:cNvPr id="879" name="楕円 878"/>
        <xdr:cNvSpPr/>
      </xdr:nvSpPr>
      <xdr:spPr>
        <a:xfrm>
          <a:off x="21272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102870</xdr:rowOff>
    </xdr:from>
    <xdr:ext cx="598170" cy="259080"/>
    <xdr:sp macro="" textlink="">
      <xdr:nvSpPr>
        <xdr:cNvPr id="880" name="テキスト ボックス 879"/>
        <xdr:cNvSpPr txBox="1"/>
      </xdr:nvSpPr>
      <xdr:spPr>
        <a:xfrm>
          <a:off x="21023580" y="12790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127635</xdr:rowOff>
    </xdr:from>
    <xdr:to xmlns:xdr="http://schemas.openxmlformats.org/drawingml/2006/spreadsheetDrawing">
      <xdr:col>107</xdr:col>
      <xdr:colOff>101600</xdr:colOff>
      <xdr:row>76</xdr:row>
      <xdr:rowOff>57785</xdr:rowOff>
    </xdr:to>
    <xdr:sp macro="" textlink="">
      <xdr:nvSpPr>
        <xdr:cNvPr id="881" name="楕円 880"/>
        <xdr:cNvSpPr/>
      </xdr:nvSpPr>
      <xdr:spPr>
        <a:xfrm>
          <a:off x="20383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74930</xdr:rowOff>
    </xdr:from>
    <xdr:ext cx="598170" cy="258445"/>
    <xdr:sp macro="" textlink="">
      <xdr:nvSpPr>
        <xdr:cNvPr id="882" name="テキスト ボックス 881"/>
        <xdr:cNvSpPr txBox="1"/>
      </xdr:nvSpPr>
      <xdr:spPr>
        <a:xfrm>
          <a:off x="20134580" y="12762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140335</xdr:rowOff>
    </xdr:from>
    <xdr:to xmlns:xdr="http://schemas.openxmlformats.org/drawingml/2006/spreadsheetDrawing">
      <xdr:col>102</xdr:col>
      <xdr:colOff>165100</xdr:colOff>
      <xdr:row>76</xdr:row>
      <xdr:rowOff>70485</xdr:rowOff>
    </xdr:to>
    <xdr:sp macro="" textlink="">
      <xdr:nvSpPr>
        <xdr:cNvPr id="883" name="楕円 882"/>
        <xdr:cNvSpPr/>
      </xdr:nvSpPr>
      <xdr:spPr>
        <a:xfrm>
          <a:off x="19494500" y="129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86995</xdr:rowOff>
    </xdr:from>
    <xdr:ext cx="598170" cy="258445"/>
    <xdr:sp macro="" textlink="">
      <xdr:nvSpPr>
        <xdr:cNvPr id="884" name="テキスト ボックス 883"/>
        <xdr:cNvSpPr txBox="1"/>
      </xdr:nvSpPr>
      <xdr:spPr>
        <a:xfrm>
          <a:off x="19245580" y="12774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5080</xdr:rowOff>
    </xdr:from>
    <xdr:to xmlns:xdr="http://schemas.openxmlformats.org/drawingml/2006/spreadsheetDrawing">
      <xdr:col>98</xdr:col>
      <xdr:colOff>38100</xdr:colOff>
      <xdr:row>76</xdr:row>
      <xdr:rowOff>106680</xdr:rowOff>
    </xdr:to>
    <xdr:sp macro="" textlink="">
      <xdr:nvSpPr>
        <xdr:cNvPr id="885" name="楕円 884"/>
        <xdr:cNvSpPr/>
      </xdr:nvSpPr>
      <xdr:spPr>
        <a:xfrm>
          <a:off x="18605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123190</xdr:rowOff>
    </xdr:from>
    <xdr:ext cx="598170" cy="258445"/>
    <xdr:sp macro="" textlink="">
      <xdr:nvSpPr>
        <xdr:cNvPr id="886" name="テキスト ボックス 885"/>
        <xdr:cNvSpPr txBox="1"/>
      </xdr:nvSpPr>
      <xdr:spPr>
        <a:xfrm>
          <a:off x="18356580" y="12810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1,317</a:t>
          </a:r>
          <a:r>
            <a:rPr kumimoji="1" lang="ja-JP" altLang="ja-JP" sz="1100">
              <a:solidFill>
                <a:schemeClr val="dk1"/>
              </a:solidFill>
              <a:effectLst/>
              <a:latin typeface="+mn-lt"/>
              <a:ea typeface="+mn-ea"/>
              <a:cs typeface="+mn-cs"/>
            </a:rPr>
            <a:t>千円となっている。主な構成項目である人件費は、住民一人当たり</a:t>
          </a:r>
          <a:r>
            <a:rPr kumimoji="1" lang="en-US" altLang="ja-JP" sz="1100">
              <a:solidFill>
                <a:schemeClr val="dk1"/>
              </a:solidFill>
              <a:effectLst/>
              <a:latin typeface="+mn-lt"/>
              <a:ea typeface="+mn-ea"/>
              <a:cs typeface="+mn-cs"/>
            </a:rPr>
            <a:t>225,205</a:t>
          </a:r>
          <a:r>
            <a:rPr kumimoji="1" lang="ja-JP" altLang="ja-JP" sz="1100">
              <a:solidFill>
                <a:schemeClr val="dk1"/>
              </a:solidFill>
              <a:effectLst/>
              <a:latin typeface="+mn-lt"/>
              <a:ea typeface="+mn-ea"/>
              <a:cs typeface="+mn-cs"/>
            </a:rPr>
            <a:t>千円となっており、地域おこし協力隊等の増加により前年度と比較し増加している。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217,283</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SDG</a:t>
          </a:r>
          <a:r>
            <a:rPr kumimoji="1" lang="ja-JP" altLang="ja-JP" sz="1100">
              <a:solidFill>
                <a:schemeClr val="dk1"/>
              </a:solidFill>
              <a:effectLst/>
              <a:latin typeface="+mn-lt"/>
              <a:ea typeface="+mn-ea"/>
              <a:cs typeface="+mn-cs"/>
            </a:rPr>
            <a:t>ｓ推進事業</a:t>
          </a:r>
          <a:r>
            <a:rPr kumimoji="1" lang="ja-JP" altLang="en-US" sz="1100">
              <a:solidFill>
                <a:schemeClr val="dk1"/>
              </a:solidFill>
              <a:effectLst/>
              <a:latin typeface="+mn-lt"/>
              <a:ea typeface="+mn-ea"/>
              <a:cs typeface="+mn-cs"/>
            </a:rPr>
            <a:t>の委託料</a:t>
          </a:r>
          <a:r>
            <a:rPr kumimoji="1" lang="ja-JP" altLang="ja-JP" sz="110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278,919</a:t>
          </a:r>
          <a:r>
            <a:rPr kumimoji="1" lang="ja-JP" altLang="ja-JP" sz="1100">
              <a:solidFill>
                <a:schemeClr val="dk1"/>
              </a:solidFill>
              <a:effectLst/>
              <a:latin typeface="+mn-lt"/>
              <a:ea typeface="+mn-ea"/>
              <a:cs typeface="+mn-cs"/>
            </a:rPr>
            <a:t>円と前年度から大きく増加しており、</a:t>
          </a:r>
          <a:r>
            <a:rPr kumimoji="1" lang="ja-JP" altLang="en-US" sz="1100">
              <a:solidFill>
                <a:schemeClr val="dk1"/>
              </a:solidFill>
              <a:effectLst/>
              <a:latin typeface="+mn-lt"/>
              <a:ea typeface="+mn-ea"/>
              <a:cs typeface="+mn-cs"/>
            </a:rPr>
            <a:t>上下水道法適用移行に伴い繰出金が補助金へ変更したこと</a:t>
          </a:r>
          <a:r>
            <a:rPr kumimoji="1" lang="ja-JP" altLang="ja-JP" sz="1100">
              <a:solidFill>
                <a:schemeClr val="dk1"/>
              </a:solidFill>
              <a:effectLst/>
              <a:latin typeface="+mn-lt"/>
              <a:ea typeface="+mn-ea"/>
              <a:cs typeface="+mn-cs"/>
            </a:rPr>
            <a:t>が主な要因となっている。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繰出金も</a:t>
          </a:r>
          <a:r>
            <a:rPr kumimoji="1" lang="ja-JP" altLang="ja-JP" sz="1100">
              <a:solidFill>
                <a:schemeClr val="dk1"/>
              </a:solidFill>
              <a:effectLst/>
              <a:latin typeface="+mn-lt"/>
              <a:ea typeface="+mn-ea"/>
              <a:cs typeface="+mn-cs"/>
            </a:rPr>
            <a:t>上下水道法適用移行に伴い繰出金が補助金へ変更したことが主な要因とな</a:t>
          </a:r>
          <a:r>
            <a:rPr kumimoji="1" lang="ja-JP" altLang="en-US" sz="1100">
              <a:solidFill>
                <a:schemeClr val="dk1"/>
              </a:solidFill>
              <a:effectLst/>
              <a:latin typeface="+mn-lt"/>
              <a:ea typeface="+mn-ea"/>
              <a:cs typeface="+mn-cs"/>
            </a:rPr>
            <a:t>り、住民一人当たり</a:t>
          </a:r>
          <a:r>
            <a:rPr kumimoji="1" lang="en-US" altLang="ja-JP" sz="1100">
              <a:solidFill>
                <a:schemeClr val="dk1"/>
              </a:solidFill>
              <a:effectLst/>
              <a:latin typeface="+mn-lt"/>
              <a:ea typeface="+mn-ea"/>
              <a:cs typeface="+mn-cs"/>
            </a:rPr>
            <a:t>59,909</a:t>
          </a:r>
          <a:r>
            <a:rPr kumimoji="1" lang="ja-JP" altLang="en-US" sz="1100">
              <a:solidFill>
                <a:schemeClr val="dk1"/>
              </a:solidFill>
              <a:effectLst/>
              <a:latin typeface="+mn-lt"/>
              <a:ea typeface="+mn-ea"/>
              <a:cs typeface="+mn-cs"/>
            </a:rPr>
            <a:t>千円の大幅な減額となっている。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3,522
3,488
212.13
4,778,615
4,637,744
19,097
2,733,465
4,133,514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82550</xdr:rowOff>
    </xdr:from>
    <xdr:to xmlns:xdr="http://schemas.openxmlformats.org/drawingml/2006/spreadsheetDrawing">
      <xdr:col>24</xdr:col>
      <xdr:colOff>63500</xdr:colOff>
      <xdr:row>37</xdr:row>
      <xdr:rowOff>110490</xdr:rowOff>
    </xdr:to>
    <xdr:cxnSp macro="">
      <xdr:nvCxnSpPr>
        <xdr:cNvPr id="60" name="直線コネクタ 59"/>
        <xdr:cNvCxnSpPr/>
      </xdr:nvCxnSpPr>
      <xdr:spPr>
        <a:xfrm flipV="1">
          <a:off x="3797300" y="64262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11430</xdr:rowOff>
    </xdr:from>
    <xdr:ext cx="534670" cy="259080"/>
    <xdr:sp macro="" textlink="">
      <xdr:nvSpPr>
        <xdr:cNvPr id="61" name="議会費平均値テキスト"/>
        <xdr:cNvSpPr txBox="1"/>
      </xdr:nvSpPr>
      <xdr:spPr>
        <a:xfrm>
          <a:off x="4686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110490</xdr:rowOff>
    </xdr:from>
    <xdr:to xmlns:xdr="http://schemas.openxmlformats.org/drawingml/2006/spreadsheetDrawing">
      <xdr:col>19</xdr:col>
      <xdr:colOff>177800</xdr:colOff>
      <xdr:row>37</xdr:row>
      <xdr:rowOff>112395</xdr:rowOff>
    </xdr:to>
    <xdr:cxnSp macro="">
      <xdr:nvCxnSpPr>
        <xdr:cNvPr id="63" name="直線コネクタ 62"/>
        <xdr:cNvCxnSpPr/>
      </xdr:nvCxnSpPr>
      <xdr:spPr>
        <a:xfrm flipV="1">
          <a:off x="2908300" y="6454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34035" cy="258445"/>
    <xdr:sp macro="" textlink="">
      <xdr:nvSpPr>
        <xdr:cNvPr id="65" name="テキスト ボックス 64"/>
        <xdr:cNvSpPr txBox="1"/>
      </xdr:nvSpPr>
      <xdr:spPr>
        <a:xfrm>
          <a:off x="3529965" y="611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112395</xdr:rowOff>
    </xdr:from>
    <xdr:to xmlns:xdr="http://schemas.openxmlformats.org/drawingml/2006/spreadsheetDrawing">
      <xdr:col>15</xdr:col>
      <xdr:colOff>50800</xdr:colOff>
      <xdr:row>37</xdr:row>
      <xdr:rowOff>122555</xdr:rowOff>
    </xdr:to>
    <xdr:cxnSp macro="">
      <xdr:nvCxnSpPr>
        <xdr:cNvPr id="66" name="直線コネクタ 65"/>
        <xdr:cNvCxnSpPr/>
      </xdr:nvCxnSpPr>
      <xdr:spPr>
        <a:xfrm flipV="1">
          <a:off x="2019300" y="64560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125730</xdr:rowOff>
    </xdr:from>
    <xdr:ext cx="534035" cy="259080"/>
    <xdr:sp macro="" textlink="">
      <xdr:nvSpPr>
        <xdr:cNvPr id="68" name="テキスト ボックス 67"/>
        <xdr:cNvSpPr txBox="1"/>
      </xdr:nvSpPr>
      <xdr:spPr>
        <a:xfrm>
          <a:off x="2640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97790</xdr:rowOff>
    </xdr:from>
    <xdr:to xmlns:xdr="http://schemas.openxmlformats.org/drawingml/2006/spreadsheetDrawing">
      <xdr:col>10</xdr:col>
      <xdr:colOff>114300</xdr:colOff>
      <xdr:row>37</xdr:row>
      <xdr:rowOff>122555</xdr:rowOff>
    </xdr:to>
    <xdr:cxnSp macro="">
      <xdr:nvCxnSpPr>
        <xdr:cNvPr id="69" name="直線コネクタ 68"/>
        <xdr:cNvCxnSpPr/>
      </xdr:nvCxnSpPr>
      <xdr:spPr>
        <a:xfrm>
          <a:off x="1130300" y="64414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127635</xdr:rowOff>
    </xdr:from>
    <xdr:ext cx="534035" cy="259080"/>
    <xdr:sp macro="" textlink="">
      <xdr:nvSpPr>
        <xdr:cNvPr id="71" name="テキスト ボックス 70"/>
        <xdr:cNvSpPr txBox="1"/>
      </xdr:nvSpPr>
      <xdr:spPr>
        <a:xfrm>
          <a:off x="1751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116840</xdr:rowOff>
    </xdr:from>
    <xdr:ext cx="534035" cy="259080"/>
    <xdr:sp macro="" textlink="">
      <xdr:nvSpPr>
        <xdr:cNvPr id="73" name="テキスト ボックス 72"/>
        <xdr:cNvSpPr txBox="1"/>
      </xdr:nvSpPr>
      <xdr:spPr>
        <a:xfrm>
          <a:off x="862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31750</xdr:rowOff>
    </xdr:from>
    <xdr:to xmlns:xdr="http://schemas.openxmlformats.org/drawingml/2006/spreadsheetDrawing">
      <xdr:col>24</xdr:col>
      <xdr:colOff>114300</xdr:colOff>
      <xdr:row>37</xdr:row>
      <xdr:rowOff>133350</xdr:rowOff>
    </xdr:to>
    <xdr:sp macro="" textlink="">
      <xdr:nvSpPr>
        <xdr:cNvPr id="79" name="楕円 78"/>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10160</xdr:rowOff>
    </xdr:from>
    <xdr:ext cx="534670" cy="259080"/>
    <xdr:sp macro="" textlink="">
      <xdr:nvSpPr>
        <xdr:cNvPr id="80" name="議会費該当値テキスト"/>
        <xdr:cNvSpPr txBox="1"/>
      </xdr:nvSpPr>
      <xdr:spPr>
        <a:xfrm>
          <a:off x="4686300" y="6353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59690</xdr:rowOff>
    </xdr:from>
    <xdr:to xmlns:xdr="http://schemas.openxmlformats.org/drawingml/2006/spreadsheetDrawing">
      <xdr:col>20</xdr:col>
      <xdr:colOff>38100</xdr:colOff>
      <xdr:row>37</xdr:row>
      <xdr:rowOff>161290</xdr:rowOff>
    </xdr:to>
    <xdr:sp macro="" textlink="">
      <xdr:nvSpPr>
        <xdr:cNvPr id="81" name="楕円 80"/>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152400</xdr:rowOff>
    </xdr:from>
    <xdr:ext cx="534035" cy="259080"/>
    <xdr:sp macro="" textlink="">
      <xdr:nvSpPr>
        <xdr:cNvPr id="82" name="テキスト ボックス 81"/>
        <xdr:cNvSpPr txBox="1"/>
      </xdr:nvSpPr>
      <xdr:spPr>
        <a:xfrm>
          <a:off x="3529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61595</xdr:rowOff>
    </xdr:from>
    <xdr:to xmlns:xdr="http://schemas.openxmlformats.org/drawingml/2006/spreadsheetDrawing">
      <xdr:col>15</xdr:col>
      <xdr:colOff>101600</xdr:colOff>
      <xdr:row>37</xdr:row>
      <xdr:rowOff>163195</xdr:rowOff>
    </xdr:to>
    <xdr:sp macro="" textlink="">
      <xdr:nvSpPr>
        <xdr:cNvPr id="83" name="楕円 82"/>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154940</xdr:rowOff>
    </xdr:from>
    <xdr:ext cx="534035" cy="258445"/>
    <xdr:sp macro="" textlink="">
      <xdr:nvSpPr>
        <xdr:cNvPr id="84" name="テキスト ボックス 83"/>
        <xdr:cNvSpPr txBox="1"/>
      </xdr:nvSpPr>
      <xdr:spPr>
        <a:xfrm>
          <a:off x="2640965" y="6498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71755</xdr:rowOff>
    </xdr:from>
    <xdr:to xmlns:xdr="http://schemas.openxmlformats.org/drawingml/2006/spreadsheetDrawing">
      <xdr:col>10</xdr:col>
      <xdr:colOff>165100</xdr:colOff>
      <xdr:row>38</xdr:row>
      <xdr:rowOff>1905</xdr:rowOff>
    </xdr:to>
    <xdr:sp macro="" textlink="">
      <xdr:nvSpPr>
        <xdr:cNvPr id="85" name="楕円 84"/>
        <xdr:cNvSpPr/>
      </xdr:nvSpPr>
      <xdr:spPr>
        <a:xfrm>
          <a:off x="196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164465</xdr:rowOff>
    </xdr:from>
    <xdr:ext cx="534035" cy="259080"/>
    <xdr:sp macro="" textlink="">
      <xdr:nvSpPr>
        <xdr:cNvPr id="86" name="テキスト ボックス 85"/>
        <xdr:cNvSpPr txBox="1"/>
      </xdr:nvSpPr>
      <xdr:spPr>
        <a:xfrm>
          <a:off x="1751965" y="650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46355</xdr:rowOff>
    </xdr:from>
    <xdr:to xmlns:xdr="http://schemas.openxmlformats.org/drawingml/2006/spreadsheetDrawing">
      <xdr:col>6</xdr:col>
      <xdr:colOff>38100</xdr:colOff>
      <xdr:row>37</xdr:row>
      <xdr:rowOff>147955</xdr:rowOff>
    </xdr:to>
    <xdr:sp macro="" textlink="">
      <xdr:nvSpPr>
        <xdr:cNvPr id="87" name="楕円 86"/>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139065</xdr:rowOff>
    </xdr:from>
    <xdr:ext cx="534035" cy="259080"/>
    <xdr:sp macro="" textlink="">
      <xdr:nvSpPr>
        <xdr:cNvPr id="88" name="テキスト ボックス 87"/>
        <xdr:cNvSpPr txBox="1"/>
      </xdr:nvSpPr>
      <xdr:spPr>
        <a:xfrm>
          <a:off x="862965" y="648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139700</xdr:rowOff>
    </xdr:from>
    <xdr:to xmlns:xdr="http://schemas.openxmlformats.org/drawingml/2006/spreadsheetDrawing">
      <xdr:col>24</xdr:col>
      <xdr:colOff>63500</xdr:colOff>
      <xdr:row>56</xdr:row>
      <xdr:rowOff>149860</xdr:rowOff>
    </xdr:to>
    <xdr:cxnSp macro="">
      <xdr:nvCxnSpPr>
        <xdr:cNvPr id="113" name="直線コネクタ 112"/>
        <xdr:cNvCxnSpPr/>
      </xdr:nvCxnSpPr>
      <xdr:spPr>
        <a:xfrm flipV="1">
          <a:off x="3797300" y="97409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14" name="総務費平均値テキスト"/>
        <xdr:cNvSpPr txBox="1"/>
      </xdr:nvSpPr>
      <xdr:spPr>
        <a:xfrm>
          <a:off x="4686300" y="9691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119380</xdr:rowOff>
    </xdr:from>
    <xdr:to xmlns:xdr="http://schemas.openxmlformats.org/drawingml/2006/spreadsheetDrawing">
      <xdr:col>19</xdr:col>
      <xdr:colOff>177800</xdr:colOff>
      <xdr:row>56</xdr:row>
      <xdr:rowOff>149860</xdr:rowOff>
    </xdr:to>
    <xdr:cxnSp macro="">
      <xdr:nvCxnSpPr>
        <xdr:cNvPr id="116" name="直線コネクタ 115"/>
        <xdr:cNvCxnSpPr/>
      </xdr:nvCxnSpPr>
      <xdr:spPr>
        <a:xfrm>
          <a:off x="2908300" y="9720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21590</xdr:rowOff>
    </xdr:from>
    <xdr:ext cx="598170" cy="259080"/>
    <xdr:sp macro="" textlink="">
      <xdr:nvSpPr>
        <xdr:cNvPr id="118" name="テキスト ボックス 117"/>
        <xdr:cNvSpPr txBox="1"/>
      </xdr:nvSpPr>
      <xdr:spPr>
        <a:xfrm>
          <a:off x="3497580" y="9794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50800</xdr:rowOff>
    </xdr:from>
    <xdr:to xmlns:xdr="http://schemas.openxmlformats.org/drawingml/2006/spreadsheetDrawing">
      <xdr:col>15</xdr:col>
      <xdr:colOff>50800</xdr:colOff>
      <xdr:row>56</xdr:row>
      <xdr:rowOff>119380</xdr:rowOff>
    </xdr:to>
    <xdr:cxnSp macro="">
      <xdr:nvCxnSpPr>
        <xdr:cNvPr id="119" name="直線コネクタ 118"/>
        <xdr:cNvCxnSpPr/>
      </xdr:nvCxnSpPr>
      <xdr:spPr>
        <a:xfrm>
          <a:off x="2019300" y="96520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27305</xdr:rowOff>
    </xdr:from>
    <xdr:ext cx="598170" cy="259080"/>
    <xdr:sp macro="" textlink="">
      <xdr:nvSpPr>
        <xdr:cNvPr id="121" name="テキスト ボックス 120"/>
        <xdr:cNvSpPr txBox="1"/>
      </xdr:nvSpPr>
      <xdr:spPr>
        <a:xfrm>
          <a:off x="2608580" y="979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50800</xdr:rowOff>
    </xdr:from>
    <xdr:to xmlns:xdr="http://schemas.openxmlformats.org/drawingml/2006/spreadsheetDrawing">
      <xdr:col>10</xdr:col>
      <xdr:colOff>114300</xdr:colOff>
      <xdr:row>56</xdr:row>
      <xdr:rowOff>120650</xdr:rowOff>
    </xdr:to>
    <xdr:cxnSp macro="">
      <xdr:nvCxnSpPr>
        <xdr:cNvPr id="122" name="直線コネクタ 121"/>
        <xdr:cNvCxnSpPr/>
      </xdr:nvCxnSpPr>
      <xdr:spPr>
        <a:xfrm flipV="1">
          <a:off x="1130300" y="96520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169545</xdr:rowOff>
    </xdr:from>
    <xdr:ext cx="598170" cy="258445"/>
    <xdr:sp macro="" textlink="">
      <xdr:nvSpPr>
        <xdr:cNvPr id="124" name="テキスト ボックス 123"/>
        <xdr:cNvSpPr txBox="1"/>
      </xdr:nvSpPr>
      <xdr:spPr>
        <a:xfrm>
          <a:off x="1719580" y="9770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76835</xdr:rowOff>
    </xdr:from>
    <xdr:ext cx="598170" cy="258445"/>
    <xdr:sp macro="" textlink="">
      <xdr:nvSpPr>
        <xdr:cNvPr id="126" name="テキスト ボックス 125"/>
        <xdr:cNvSpPr txBox="1"/>
      </xdr:nvSpPr>
      <xdr:spPr>
        <a:xfrm>
          <a:off x="830580" y="984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88900</xdr:rowOff>
    </xdr:from>
    <xdr:to xmlns:xdr="http://schemas.openxmlformats.org/drawingml/2006/spreadsheetDrawing">
      <xdr:col>24</xdr:col>
      <xdr:colOff>114300</xdr:colOff>
      <xdr:row>57</xdr:row>
      <xdr:rowOff>19050</xdr:rowOff>
    </xdr:to>
    <xdr:sp macro="" textlink="">
      <xdr:nvSpPr>
        <xdr:cNvPr id="132" name="楕円 131"/>
        <xdr:cNvSpPr/>
      </xdr:nvSpPr>
      <xdr:spPr>
        <a:xfrm>
          <a:off x="45847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111760</xdr:rowOff>
    </xdr:from>
    <xdr:ext cx="598805" cy="258445"/>
    <xdr:sp macro="" textlink="">
      <xdr:nvSpPr>
        <xdr:cNvPr id="133" name="総務費該当値テキスト"/>
        <xdr:cNvSpPr txBox="1"/>
      </xdr:nvSpPr>
      <xdr:spPr>
        <a:xfrm>
          <a:off x="4686300" y="9541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99060</xdr:rowOff>
    </xdr:from>
    <xdr:to xmlns:xdr="http://schemas.openxmlformats.org/drawingml/2006/spreadsheetDrawing">
      <xdr:col>20</xdr:col>
      <xdr:colOff>38100</xdr:colOff>
      <xdr:row>57</xdr:row>
      <xdr:rowOff>29210</xdr:rowOff>
    </xdr:to>
    <xdr:sp macro="" textlink="">
      <xdr:nvSpPr>
        <xdr:cNvPr id="134" name="楕円 133"/>
        <xdr:cNvSpPr/>
      </xdr:nvSpPr>
      <xdr:spPr>
        <a:xfrm>
          <a:off x="3746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45720</xdr:rowOff>
    </xdr:from>
    <xdr:ext cx="598170" cy="259080"/>
    <xdr:sp macro="" textlink="">
      <xdr:nvSpPr>
        <xdr:cNvPr id="135" name="テキスト ボックス 134"/>
        <xdr:cNvSpPr txBox="1"/>
      </xdr:nvSpPr>
      <xdr:spPr>
        <a:xfrm>
          <a:off x="3497580" y="9475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68580</xdr:rowOff>
    </xdr:from>
    <xdr:to xmlns:xdr="http://schemas.openxmlformats.org/drawingml/2006/spreadsheetDrawing">
      <xdr:col>15</xdr:col>
      <xdr:colOff>101600</xdr:colOff>
      <xdr:row>56</xdr:row>
      <xdr:rowOff>170180</xdr:rowOff>
    </xdr:to>
    <xdr:sp macro="" textlink="">
      <xdr:nvSpPr>
        <xdr:cNvPr id="136" name="楕円 135"/>
        <xdr:cNvSpPr/>
      </xdr:nvSpPr>
      <xdr:spPr>
        <a:xfrm>
          <a:off x="28575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15240</xdr:rowOff>
    </xdr:from>
    <xdr:ext cx="598170" cy="259080"/>
    <xdr:sp macro="" textlink="">
      <xdr:nvSpPr>
        <xdr:cNvPr id="137" name="テキスト ボックス 136"/>
        <xdr:cNvSpPr txBox="1"/>
      </xdr:nvSpPr>
      <xdr:spPr>
        <a:xfrm>
          <a:off x="2608580" y="9444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0</xdr:rowOff>
    </xdr:from>
    <xdr:to xmlns:xdr="http://schemas.openxmlformats.org/drawingml/2006/spreadsheetDrawing">
      <xdr:col>10</xdr:col>
      <xdr:colOff>165100</xdr:colOff>
      <xdr:row>56</xdr:row>
      <xdr:rowOff>101600</xdr:rowOff>
    </xdr:to>
    <xdr:sp macro="" textlink="">
      <xdr:nvSpPr>
        <xdr:cNvPr id="138" name="楕円 137"/>
        <xdr:cNvSpPr/>
      </xdr:nvSpPr>
      <xdr:spPr>
        <a:xfrm>
          <a:off x="1968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118110</xdr:rowOff>
    </xdr:from>
    <xdr:ext cx="598170" cy="259080"/>
    <xdr:sp macro="" textlink="">
      <xdr:nvSpPr>
        <xdr:cNvPr id="139" name="テキスト ボックス 138"/>
        <xdr:cNvSpPr txBox="1"/>
      </xdr:nvSpPr>
      <xdr:spPr>
        <a:xfrm>
          <a:off x="1719580" y="9376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69850</xdr:rowOff>
    </xdr:from>
    <xdr:to xmlns:xdr="http://schemas.openxmlformats.org/drawingml/2006/spreadsheetDrawing">
      <xdr:col>6</xdr:col>
      <xdr:colOff>38100</xdr:colOff>
      <xdr:row>57</xdr:row>
      <xdr:rowOff>0</xdr:rowOff>
    </xdr:to>
    <xdr:sp macro="" textlink="">
      <xdr:nvSpPr>
        <xdr:cNvPr id="140" name="楕円 139"/>
        <xdr:cNvSpPr/>
      </xdr:nvSpPr>
      <xdr:spPr>
        <a:xfrm>
          <a:off x="1079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16510</xdr:rowOff>
    </xdr:from>
    <xdr:ext cx="598170" cy="259080"/>
    <xdr:sp macro="" textlink="">
      <xdr:nvSpPr>
        <xdr:cNvPr id="141" name="テキスト ボックス 140"/>
        <xdr:cNvSpPr txBox="1"/>
      </xdr:nvSpPr>
      <xdr:spPr>
        <a:xfrm>
          <a:off x="830580" y="9446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74930</xdr:rowOff>
    </xdr:from>
    <xdr:to xmlns:xdr="http://schemas.openxmlformats.org/drawingml/2006/spreadsheetDrawing">
      <xdr:col>24</xdr:col>
      <xdr:colOff>63500</xdr:colOff>
      <xdr:row>76</xdr:row>
      <xdr:rowOff>80645</xdr:rowOff>
    </xdr:to>
    <xdr:cxnSp macro="">
      <xdr:nvCxnSpPr>
        <xdr:cNvPr id="170" name="直線コネクタ 169"/>
        <xdr:cNvCxnSpPr/>
      </xdr:nvCxnSpPr>
      <xdr:spPr>
        <a:xfrm flipV="1">
          <a:off x="3797300" y="131051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80645</xdr:rowOff>
    </xdr:from>
    <xdr:to xmlns:xdr="http://schemas.openxmlformats.org/drawingml/2006/spreadsheetDrawing">
      <xdr:col>19</xdr:col>
      <xdr:colOff>177800</xdr:colOff>
      <xdr:row>76</xdr:row>
      <xdr:rowOff>92075</xdr:rowOff>
    </xdr:to>
    <xdr:cxnSp macro="">
      <xdr:nvCxnSpPr>
        <xdr:cNvPr id="173" name="直線コネクタ 172"/>
        <xdr:cNvCxnSpPr/>
      </xdr:nvCxnSpPr>
      <xdr:spPr>
        <a:xfrm flipV="1">
          <a:off x="2908300" y="131108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8170" cy="258445"/>
    <xdr:sp macro="" textlink="">
      <xdr:nvSpPr>
        <xdr:cNvPr id="175" name="テキスト ボックス 174"/>
        <xdr:cNvSpPr txBox="1"/>
      </xdr:nvSpPr>
      <xdr:spPr>
        <a:xfrm>
          <a:off x="3497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92075</xdr:rowOff>
    </xdr:from>
    <xdr:to xmlns:xdr="http://schemas.openxmlformats.org/drawingml/2006/spreadsheetDrawing">
      <xdr:col>15</xdr:col>
      <xdr:colOff>50800</xdr:colOff>
      <xdr:row>76</xdr:row>
      <xdr:rowOff>149225</xdr:rowOff>
    </xdr:to>
    <xdr:cxnSp macro="">
      <xdr:nvCxnSpPr>
        <xdr:cNvPr id="176" name="直線コネクタ 175"/>
        <xdr:cNvCxnSpPr/>
      </xdr:nvCxnSpPr>
      <xdr:spPr>
        <a:xfrm flipV="1">
          <a:off x="2019300" y="131222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8170" cy="259080"/>
    <xdr:sp macro="" textlink="">
      <xdr:nvSpPr>
        <xdr:cNvPr id="178" name="テキスト ボックス 177"/>
        <xdr:cNvSpPr txBox="1"/>
      </xdr:nvSpPr>
      <xdr:spPr>
        <a:xfrm>
          <a:off x="2608580" y="12823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149225</xdr:rowOff>
    </xdr:from>
    <xdr:to xmlns:xdr="http://schemas.openxmlformats.org/drawingml/2006/spreadsheetDrawing">
      <xdr:col>10</xdr:col>
      <xdr:colOff>114300</xdr:colOff>
      <xdr:row>76</xdr:row>
      <xdr:rowOff>168275</xdr:rowOff>
    </xdr:to>
    <xdr:cxnSp macro="">
      <xdr:nvCxnSpPr>
        <xdr:cNvPr id="179" name="直線コネクタ 178"/>
        <xdr:cNvCxnSpPr/>
      </xdr:nvCxnSpPr>
      <xdr:spPr>
        <a:xfrm flipV="1">
          <a:off x="1130300" y="131794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8170" cy="258445"/>
    <xdr:sp macro="" textlink="">
      <xdr:nvSpPr>
        <xdr:cNvPr id="181" name="テキスト ボックス 180"/>
        <xdr:cNvSpPr txBox="1"/>
      </xdr:nvSpPr>
      <xdr:spPr>
        <a:xfrm>
          <a:off x="1719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39370</xdr:rowOff>
    </xdr:from>
    <xdr:ext cx="598170" cy="259080"/>
    <xdr:sp macro="" textlink="">
      <xdr:nvSpPr>
        <xdr:cNvPr id="183" name="テキスト ボックス 182"/>
        <xdr:cNvSpPr txBox="1"/>
      </xdr:nvSpPr>
      <xdr:spPr>
        <a:xfrm>
          <a:off x="830580" y="12898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23495</xdr:rowOff>
    </xdr:from>
    <xdr:to xmlns:xdr="http://schemas.openxmlformats.org/drawingml/2006/spreadsheetDrawing">
      <xdr:col>24</xdr:col>
      <xdr:colOff>114300</xdr:colOff>
      <xdr:row>76</xdr:row>
      <xdr:rowOff>125095</xdr:rowOff>
    </xdr:to>
    <xdr:sp macro="" textlink="">
      <xdr:nvSpPr>
        <xdr:cNvPr id="189" name="楕円 188"/>
        <xdr:cNvSpPr/>
      </xdr:nvSpPr>
      <xdr:spPr>
        <a:xfrm>
          <a:off x="45847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1905</xdr:rowOff>
    </xdr:from>
    <xdr:ext cx="598805" cy="259080"/>
    <xdr:sp macro="" textlink="">
      <xdr:nvSpPr>
        <xdr:cNvPr id="190" name="民生費該当値テキスト"/>
        <xdr:cNvSpPr txBox="1"/>
      </xdr:nvSpPr>
      <xdr:spPr>
        <a:xfrm>
          <a:off x="4686300" y="13032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29845</xdr:rowOff>
    </xdr:from>
    <xdr:to xmlns:xdr="http://schemas.openxmlformats.org/drawingml/2006/spreadsheetDrawing">
      <xdr:col>20</xdr:col>
      <xdr:colOff>38100</xdr:colOff>
      <xdr:row>76</xdr:row>
      <xdr:rowOff>132080</xdr:rowOff>
    </xdr:to>
    <xdr:sp macro="" textlink="">
      <xdr:nvSpPr>
        <xdr:cNvPr id="191" name="楕円 190"/>
        <xdr:cNvSpPr/>
      </xdr:nvSpPr>
      <xdr:spPr>
        <a:xfrm>
          <a:off x="3746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122555</xdr:rowOff>
    </xdr:from>
    <xdr:ext cx="598170" cy="258445"/>
    <xdr:sp macro="" textlink="">
      <xdr:nvSpPr>
        <xdr:cNvPr id="192" name="テキスト ボックス 191"/>
        <xdr:cNvSpPr txBox="1"/>
      </xdr:nvSpPr>
      <xdr:spPr>
        <a:xfrm>
          <a:off x="3497580" y="13152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41275</xdr:rowOff>
    </xdr:from>
    <xdr:to xmlns:xdr="http://schemas.openxmlformats.org/drawingml/2006/spreadsheetDrawing">
      <xdr:col>15</xdr:col>
      <xdr:colOff>101600</xdr:colOff>
      <xdr:row>76</xdr:row>
      <xdr:rowOff>143510</xdr:rowOff>
    </xdr:to>
    <xdr:sp macro="" textlink="">
      <xdr:nvSpPr>
        <xdr:cNvPr id="193" name="楕円 192"/>
        <xdr:cNvSpPr/>
      </xdr:nvSpPr>
      <xdr:spPr>
        <a:xfrm>
          <a:off x="2857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133985</xdr:rowOff>
    </xdr:from>
    <xdr:ext cx="598170" cy="258445"/>
    <xdr:sp macro="" textlink="">
      <xdr:nvSpPr>
        <xdr:cNvPr id="194" name="テキスト ボックス 193"/>
        <xdr:cNvSpPr txBox="1"/>
      </xdr:nvSpPr>
      <xdr:spPr>
        <a:xfrm>
          <a:off x="2608580" y="13164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98425</xdr:rowOff>
    </xdr:from>
    <xdr:to xmlns:xdr="http://schemas.openxmlformats.org/drawingml/2006/spreadsheetDrawing">
      <xdr:col>10</xdr:col>
      <xdr:colOff>165100</xdr:colOff>
      <xdr:row>77</xdr:row>
      <xdr:rowOff>29210</xdr:rowOff>
    </xdr:to>
    <xdr:sp macro="" textlink="">
      <xdr:nvSpPr>
        <xdr:cNvPr id="195" name="楕円 194"/>
        <xdr:cNvSpPr/>
      </xdr:nvSpPr>
      <xdr:spPr>
        <a:xfrm>
          <a:off x="1968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19685</xdr:rowOff>
    </xdr:from>
    <xdr:ext cx="598170" cy="258445"/>
    <xdr:sp macro="" textlink="">
      <xdr:nvSpPr>
        <xdr:cNvPr id="196" name="テキスト ボックス 195"/>
        <xdr:cNvSpPr txBox="1"/>
      </xdr:nvSpPr>
      <xdr:spPr>
        <a:xfrm>
          <a:off x="1719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117475</xdr:rowOff>
    </xdr:from>
    <xdr:to xmlns:xdr="http://schemas.openxmlformats.org/drawingml/2006/spreadsheetDrawing">
      <xdr:col>6</xdr:col>
      <xdr:colOff>38100</xdr:colOff>
      <xdr:row>77</xdr:row>
      <xdr:rowOff>47625</xdr:rowOff>
    </xdr:to>
    <xdr:sp macro="" textlink="">
      <xdr:nvSpPr>
        <xdr:cNvPr id="197" name="楕円 196"/>
        <xdr:cNvSpPr/>
      </xdr:nvSpPr>
      <xdr:spPr>
        <a:xfrm>
          <a:off x="1079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38735</xdr:rowOff>
    </xdr:from>
    <xdr:ext cx="598170" cy="259080"/>
    <xdr:sp macro="" textlink="">
      <xdr:nvSpPr>
        <xdr:cNvPr id="198" name="テキスト ボックス 197"/>
        <xdr:cNvSpPr txBox="1"/>
      </xdr:nvSpPr>
      <xdr:spPr>
        <a:xfrm>
          <a:off x="830580" y="13240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123190</xdr:rowOff>
    </xdr:from>
    <xdr:to xmlns:xdr="http://schemas.openxmlformats.org/drawingml/2006/spreadsheetDrawing">
      <xdr:col>24</xdr:col>
      <xdr:colOff>63500</xdr:colOff>
      <xdr:row>98</xdr:row>
      <xdr:rowOff>41275</xdr:rowOff>
    </xdr:to>
    <xdr:cxnSp macro="">
      <xdr:nvCxnSpPr>
        <xdr:cNvPr id="227" name="直線コネクタ 226"/>
        <xdr:cNvCxnSpPr/>
      </xdr:nvCxnSpPr>
      <xdr:spPr>
        <a:xfrm>
          <a:off x="3797300" y="1675384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77470</xdr:rowOff>
    </xdr:from>
    <xdr:ext cx="598805" cy="258445"/>
    <xdr:sp macro="" textlink="">
      <xdr:nvSpPr>
        <xdr:cNvPr id="228" name="衛生費平均値テキスト"/>
        <xdr:cNvSpPr txBox="1"/>
      </xdr:nvSpPr>
      <xdr:spPr>
        <a:xfrm>
          <a:off x="4686300" y="16536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123190</xdr:rowOff>
    </xdr:from>
    <xdr:to xmlns:xdr="http://schemas.openxmlformats.org/drawingml/2006/spreadsheetDrawing">
      <xdr:col>19</xdr:col>
      <xdr:colOff>177800</xdr:colOff>
      <xdr:row>98</xdr:row>
      <xdr:rowOff>4445</xdr:rowOff>
    </xdr:to>
    <xdr:cxnSp macro="">
      <xdr:nvCxnSpPr>
        <xdr:cNvPr id="230" name="直線コネクタ 229"/>
        <xdr:cNvCxnSpPr/>
      </xdr:nvCxnSpPr>
      <xdr:spPr>
        <a:xfrm flipV="1">
          <a:off x="2908300" y="167538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0</xdr:rowOff>
    </xdr:from>
    <xdr:ext cx="598170" cy="259080"/>
    <xdr:sp macro="" textlink="">
      <xdr:nvSpPr>
        <xdr:cNvPr id="232" name="テキスト ボックス 231"/>
        <xdr:cNvSpPr txBox="1"/>
      </xdr:nvSpPr>
      <xdr:spPr>
        <a:xfrm>
          <a:off x="3497580" y="1680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4445</xdr:rowOff>
    </xdr:from>
    <xdr:to xmlns:xdr="http://schemas.openxmlformats.org/drawingml/2006/spreadsheetDrawing">
      <xdr:col>15</xdr:col>
      <xdr:colOff>50800</xdr:colOff>
      <xdr:row>98</xdr:row>
      <xdr:rowOff>63500</xdr:rowOff>
    </xdr:to>
    <xdr:cxnSp macro="">
      <xdr:nvCxnSpPr>
        <xdr:cNvPr id="233" name="直線コネクタ 232"/>
        <xdr:cNvCxnSpPr/>
      </xdr:nvCxnSpPr>
      <xdr:spPr>
        <a:xfrm flipV="1">
          <a:off x="2019300" y="168065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8170" cy="259080"/>
    <xdr:sp macro="" textlink="">
      <xdr:nvSpPr>
        <xdr:cNvPr id="235" name="テキスト ボックス 234"/>
        <xdr:cNvSpPr txBox="1"/>
      </xdr:nvSpPr>
      <xdr:spPr>
        <a:xfrm>
          <a:off x="2608580" y="1649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63500</xdr:rowOff>
    </xdr:from>
    <xdr:to xmlns:xdr="http://schemas.openxmlformats.org/drawingml/2006/spreadsheetDrawing">
      <xdr:col>10</xdr:col>
      <xdr:colOff>114300</xdr:colOff>
      <xdr:row>98</xdr:row>
      <xdr:rowOff>86360</xdr:rowOff>
    </xdr:to>
    <xdr:cxnSp macro="">
      <xdr:nvCxnSpPr>
        <xdr:cNvPr id="236" name="直線コネクタ 235"/>
        <xdr:cNvCxnSpPr/>
      </xdr:nvCxnSpPr>
      <xdr:spPr>
        <a:xfrm flipV="1">
          <a:off x="1130300" y="16865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8170" cy="258445"/>
    <xdr:sp macro="" textlink="">
      <xdr:nvSpPr>
        <xdr:cNvPr id="238" name="テキスト ボックス 237"/>
        <xdr:cNvSpPr txBox="1"/>
      </xdr:nvSpPr>
      <xdr:spPr>
        <a:xfrm>
          <a:off x="1719580" y="16500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8170" cy="258445"/>
    <xdr:sp macro="" textlink="">
      <xdr:nvSpPr>
        <xdr:cNvPr id="240" name="テキスト ボックス 239"/>
        <xdr:cNvSpPr txBox="1"/>
      </xdr:nvSpPr>
      <xdr:spPr>
        <a:xfrm>
          <a:off x="830580" y="1652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161925</xdr:rowOff>
    </xdr:from>
    <xdr:to xmlns:xdr="http://schemas.openxmlformats.org/drawingml/2006/spreadsheetDrawing">
      <xdr:col>24</xdr:col>
      <xdr:colOff>114300</xdr:colOff>
      <xdr:row>98</xdr:row>
      <xdr:rowOff>92075</xdr:rowOff>
    </xdr:to>
    <xdr:sp macro="" textlink="">
      <xdr:nvSpPr>
        <xdr:cNvPr id="246" name="楕円 245"/>
        <xdr:cNvSpPr/>
      </xdr:nvSpPr>
      <xdr:spPr>
        <a:xfrm>
          <a:off x="45847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76835</xdr:rowOff>
    </xdr:from>
    <xdr:ext cx="534670" cy="258445"/>
    <xdr:sp macro="" textlink="">
      <xdr:nvSpPr>
        <xdr:cNvPr id="247" name="衛生費該当値テキスト"/>
        <xdr:cNvSpPr txBox="1"/>
      </xdr:nvSpPr>
      <xdr:spPr>
        <a:xfrm>
          <a:off x="4686300" y="16707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72390</xdr:rowOff>
    </xdr:from>
    <xdr:to xmlns:xdr="http://schemas.openxmlformats.org/drawingml/2006/spreadsheetDrawing">
      <xdr:col>20</xdr:col>
      <xdr:colOff>38100</xdr:colOff>
      <xdr:row>98</xdr:row>
      <xdr:rowOff>2540</xdr:rowOff>
    </xdr:to>
    <xdr:sp macro="" textlink="">
      <xdr:nvSpPr>
        <xdr:cNvPr id="248" name="楕円 247"/>
        <xdr:cNvSpPr/>
      </xdr:nvSpPr>
      <xdr:spPr>
        <a:xfrm>
          <a:off x="3746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19050</xdr:rowOff>
    </xdr:from>
    <xdr:ext cx="598170" cy="258445"/>
    <xdr:sp macro="" textlink="">
      <xdr:nvSpPr>
        <xdr:cNvPr id="249" name="テキスト ボックス 248"/>
        <xdr:cNvSpPr txBox="1"/>
      </xdr:nvSpPr>
      <xdr:spPr>
        <a:xfrm>
          <a:off x="3497580" y="16478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125095</xdr:rowOff>
    </xdr:from>
    <xdr:to xmlns:xdr="http://schemas.openxmlformats.org/drawingml/2006/spreadsheetDrawing">
      <xdr:col>15</xdr:col>
      <xdr:colOff>101600</xdr:colOff>
      <xdr:row>98</xdr:row>
      <xdr:rowOff>55245</xdr:rowOff>
    </xdr:to>
    <xdr:sp macro="" textlink="">
      <xdr:nvSpPr>
        <xdr:cNvPr id="250" name="楕円 249"/>
        <xdr:cNvSpPr/>
      </xdr:nvSpPr>
      <xdr:spPr>
        <a:xfrm>
          <a:off x="2857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46355</xdr:rowOff>
    </xdr:from>
    <xdr:ext cx="598170" cy="259080"/>
    <xdr:sp macro="" textlink="">
      <xdr:nvSpPr>
        <xdr:cNvPr id="251" name="テキスト ボックス 250"/>
        <xdr:cNvSpPr txBox="1"/>
      </xdr:nvSpPr>
      <xdr:spPr>
        <a:xfrm>
          <a:off x="2608580" y="16848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12065</xdr:rowOff>
    </xdr:from>
    <xdr:to xmlns:xdr="http://schemas.openxmlformats.org/drawingml/2006/spreadsheetDrawing">
      <xdr:col>10</xdr:col>
      <xdr:colOff>165100</xdr:colOff>
      <xdr:row>98</xdr:row>
      <xdr:rowOff>113665</xdr:rowOff>
    </xdr:to>
    <xdr:sp macro="" textlink="">
      <xdr:nvSpPr>
        <xdr:cNvPr id="252" name="楕円 251"/>
        <xdr:cNvSpPr/>
      </xdr:nvSpPr>
      <xdr:spPr>
        <a:xfrm>
          <a:off x="1968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104775</xdr:rowOff>
    </xdr:from>
    <xdr:ext cx="534035" cy="259080"/>
    <xdr:sp macro="" textlink="">
      <xdr:nvSpPr>
        <xdr:cNvPr id="253" name="テキスト ボックス 252"/>
        <xdr:cNvSpPr txBox="1"/>
      </xdr:nvSpPr>
      <xdr:spPr>
        <a:xfrm>
          <a:off x="1751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35560</xdr:rowOff>
    </xdr:from>
    <xdr:to xmlns:xdr="http://schemas.openxmlformats.org/drawingml/2006/spreadsheetDrawing">
      <xdr:col>6</xdr:col>
      <xdr:colOff>38100</xdr:colOff>
      <xdr:row>98</xdr:row>
      <xdr:rowOff>137160</xdr:rowOff>
    </xdr:to>
    <xdr:sp macro="" textlink="">
      <xdr:nvSpPr>
        <xdr:cNvPr id="254" name="楕円 253"/>
        <xdr:cNvSpPr/>
      </xdr:nvSpPr>
      <xdr:spPr>
        <a:xfrm>
          <a:off x="1079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128270</xdr:rowOff>
    </xdr:from>
    <xdr:ext cx="534035" cy="259080"/>
    <xdr:sp macro="" textlink="">
      <xdr:nvSpPr>
        <xdr:cNvPr id="255" name="テキスト ボックス 254"/>
        <xdr:cNvSpPr txBox="1"/>
      </xdr:nvSpPr>
      <xdr:spPr>
        <a:xfrm>
          <a:off x="862965" y="1693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102235</xdr:rowOff>
    </xdr:from>
    <xdr:to xmlns:xdr="http://schemas.openxmlformats.org/drawingml/2006/spreadsheetDrawing">
      <xdr:col>55</xdr:col>
      <xdr:colOff>0</xdr:colOff>
      <xdr:row>57</xdr:row>
      <xdr:rowOff>107315</xdr:rowOff>
    </xdr:to>
    <xdr:cxnSp macro="">
      <xdr:nvCxnSpPr>
        <xdr:cNvPr id="339" name="直線コネクタ 338"/>
        <xdr:cNvCxnSpPr/>
      </xdr:nvCxnSpPr>
      <xdr:spPr>
        <a:xfrm flipV="1">
          <a:off x="9639300" y="98748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8445"/>
    <xdr:sp macro="" textlink="">
      <xdr:nvSpPr>
        <xdr:cNvPr id="340" name="農林水産業費平均値テキスト"/>
        <xdr:cNvSpPr txBox="1"/>
      </xdr:nvSpPr>
      <xdr:spPr>
        <a:xfrm>
          <a:off x="10528300" y="9665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107315</xdr:rowOff>
    </xdr:from>
    <xdr:to xmlns:xdr="http://schemas.openxmlformats.org/drawingml/2006/spreadsheetDrawing">
      <xdr:col>50</xdr:col>
      <xdr:colOff>114300</xdr:colOff>
      <xdr:row>57</xdr:row>
      <xdr:rowOff>110490</xdr:rowOff>
    </xdr:to>
    <xdr:cxnSp macro="">
      <xdr:nvCxnSpPr>
        <xdr:cNvPr id="342" name="直線コネクタ 341"/>
        <xdr:cNvCxnSpPr/>
      </xdr:nvCxnSpPr>
      <xdr:spPr>
        <a:xfrm flipV="1">
          <a:off x="8750300" y="98799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8170" cy="258445"/>
    <xdr:sp macro="" textlink="">
      <xdr:nvSpPr>
        <xdr:cNvPr id="344" name="テキスト ボックス 343"/>
        <xdr:cNvSpPr txBox="1"/>
      </xdr:nvSpPr>
      <xdr:spPr>
        <a:xfrm>
          <a:off x="9339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110490</xdr:rowOff>
    </xdr:from>
    <xdr:to xmlns:xdr="http://schemas.openxmlformats.org/drawingml/2006/spreadsheetDrawing">
      <xdr:col>45</xdr:col>
      <xdr:colOff>177800</xdr:colOff>
      <xdr:row>57</xdr:row>
      <xdr:rowOff>110490</xdr:rowOff>
    </xdr:to>
    <xdr:cxnSp macro="">
      <xdr:nvCxnSpPr>
        <xdr:cNvPr id="345" name="直線コネクタ 344"/>
        <xdr:cNvCxnSpPr/>
      </xdr:nvCxnSpPr>
      <xdr:spPr>
        <a:xfrm flipV="1">
          <a:off x="7861300" y="9883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98170" cy="258445"/>
    <xdr:sp macro="" textlink="">
      <xdr:nvSpPr>
        <xdr:cNvPr id="347" name="テキスト ボックス 346"/>
        <xdr:cNvSpPr txBox="1"/>
      </xdr:nvSpPr>
      <xdr:spPr>
        <a:xfrm>
          <a:off x="8450580" y="959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110490</xdr:rowOff>
    </xdr:from>
    <xdr:to xmlns:xdr="http://schemas.openxmlformats.org/drawingml/2006/spreadsheetDrawing">
      <xdr:col>41</xdr:col>
      <xdr:colOff>50800</xdr:colOff>
      <xdr:row>57</xdr:row>
      <xdr:rowOff>137160</xdr:rowOff>
    </xdr:to>
    <xdr:cxnSp macro="">
      <xdr:nvCxnSpPr>
        <xdr:cNvPr id="348" name="直線コネクタ 347"/>
        <xdr:cNvCxnSpPr/>
      </xdr:nvCxnSpPr>
      <xdr:spPr>
        <a:xfrm flipV="1">
          <a:off x="6972300" y="98831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8170" cy="259080"/>
    <xdr:sp macro="" textlink="">
      <xdr:nvSpPr>
        <xdr:cNvPr id="350" name="テキスト ボックス 349"/>
        <xdr:cNvSpPr txBox="1"/>
      </xdr:nvSpPr>
      <xdr:spPr>
        <a:xfrm>
          <a:off x="7561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8170" cy="259080"/>
    <xdr:sp macro="" textlink="">
      <xdr:nvSpPr>
        <xdr:cNvPr id="352" name="テキスト ボックス 351"/>
        <xdr:cNvSpPr txBox="1"/>
      </xdr:nvSpPr>
      <xdr:spPr>
        <a:xfrm>
          <a:off x="6672580" y="960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52070</xdr:rowOff>
    </xdr:from>
    <xdr:to xmlns:xdr="http://schemas.openxmlformats.org/drawingml/2006/spreadsheetDrawing">
      <xdr:col>55</xdr:col>
      <xdr:colOff>50800</xdr:colOff>
      <xdr:row>57</xdr:row>
      <xdr:rowOff>153035</xdr:rowOff>
    </xdr:to>
    <xdr:sp macro="" textlink="">
      <xdr:nvSpPr>
        <xdr:cNvPr id="358" name="楕円 357"/>
        <xdr:cNvSpPr/>
      </xdr:nvSpPr>
      <xdr:spPr>
        <a:xfrm>
          <a:off x="10426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20320</xdr:rowOff>
    </xdr:from>
    <xdr:ext cx="598805" cy="258445"/>
    <xdr:sp macro="" textlink="">
      <xdr:nvSpPr>
        <xdr:cNvPr id="359" name="農林水産業費該当値テキスト"/>
        <xdr:cNvSpPr txBox="1"/>
      </xdr:nvSpPr>
      <xdr:spPr>
        <a:xfrm>
          <a:off x="10528300" y="979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60" name="楕円 359"/>
        <xdr:cNvSpPr/>
      </xdr:nvSpPr>
      <xdr:spPr>
        <a:xfrm>
          <a:off x="9588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149225</xdr:rowOff>
    </xdr:from>
    <xdr:ext cx="598170" cy="259080"/>
    <xdr:sp macro="" textlink="">
      <xdr:nvSpPr>
        <xdr:cNvPr id="361" name="テキスト ボックス 360"/>
        <xdr:cNvSpPr txBox="1"/>
      </xdr:nvSpPr>
      <xdr:spPr>
        <a:xfrm>
          <a:off x="9339580" y="9921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59690</xdr:rowOff>
    </xdr:from>
    <xdr:to xmlns:xdr="http://schemas.openxmlformats.org/drawingml/2006/spreadsheetDrawing">
      <xdr:col>46</xdr:col>
      <xdr:colOff>38100</xdr:colOff>
      <xdr:row>57</xdr:row>
      <xdr:rowOff>161290</xdr:rowOff>
    </xdr:to>
    <xdr:sp macro="" textlink="">
      <xdr:nvSpPr>
        <xdr:cNvPr id="362" name="楕円 361"/>
        <xdr:cNvSpPr/>
      </xdr:nvSpPr>
      <xdr:spPr>
        <a:xfrm>
          <a:off x="8699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152400</xdr:rowOff>
    </xdr:from>
    <xdr:ext cx="598170" cy="259080"/>
    <xdr:sp macro="" textlink="">
      <xdr:nvSpPr>
        <xdr:cNvPr id="363" name="テキスト ボックス 362"/>
        <xdr:cNvSpPr txBox="1"/>
      </xdr:nvSpPr>
      <xdr:spPr>
        <a:xfrm>
          <a:off x="8450580" y="9925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59690</xdr:rowOff>
    </xdr:from>
    <xdr:to xmlns:xdr="http://schemas.openxmlformats.org/drawingml/2006/spreadsheetDrawing">
      <xdr:col>41</xdr:col>
      <xdr:colOff>101600</xdr:colOff>
      <xdr:row>57</xdr:row>
      <xdr:rowOff>161290</xdr:rowOff>
    </xdr:to>
    <xdr:sp macro="" textlink="">
      <xdr:nvSpPr>
        <xdr:cNvPr id="364" name="楕円 363"/>
        <xdr:cNvSpPr/>
      </xdr:nvSpPr>
      <xdr:spPr>
        <a:xfrm>
          <a:off x="781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152400</xdr:rowOff>
    </xdr:from>
    <xdr:ext cx="598170" cy="259080"/>
    <xdr:sp macro="" textlink="">
      <xdr:nvSpPr>
        <xdr:cNvPr id="365" name="テキスト ボックス 364"/>
        <xdr:cNvSpPr txBox="1"/>
      </xdr:nvSpPr>
      <xdr:spPr>
        <a:xfrm>
          <a:off x="7561580" y="9925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86360</xdr:rowOff>
    </xdr:from>
    <xdr:to xmlns:xdr="http://schemas.openxmlformats.org/drawingml/2006/spreadsheetDrawing">
      <xdr:col>36</xdr:col>
      <xdr:colOff>165100</xdr:colOff>
      <xdr:row>58</xdr:row>
      <xdr:rowOff>16510</xdr:rowOff>
    </xdr:to>
    <xdr:sp macro="" textlink="">
      <xdr:nvSpPr>
        <xdr:cNvPr id="366" name="楕円 365"/>
        <xdr:cNvSpPr/>
      </xdr:nvSpPr>
      <xdr:spPr>
        <a:xfrm>
          <a:off x="692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7620</xdr:rowOff>
    </xdr:from>
    <xdr:ext cx="598170" cy="258445"/>
    <xdr:sp macro="" textlink="">
      <xdr:nvSpPr>
        <xdr:cNvPr id="367" name="テキスト ボックス 366"/>
        <xdr:cNvSpPr txBox="1"/>
      </xdr:nvSpPr>
      <xdr:spPr>
        <a:xfrm>
          <a:off x="6672580" y="9951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111125</xdr:rowOff>
    </xdr:from>
    <xdr:to xmlns:xdr="http://schemas.openxmlformats.org/drawingml/2006/spreadsheetDrawing">
      <xdr:col>55</xdr:col>
      <xdr:colOff>0</xdr:colOff>
      <xdr:row>78</xdr:row>
      <xdr:rowOff>134620</xdr:rowOff>
    </xdr:to>
    <xdr:cxnSp macro="">
      <xdr:nvCxnSpPr>
        <xdr:cNvPr id="396" name="直線コネクタ 395"/>
        <xdr:cNvCxnSpPr/>
      </xdr:nvCxnSpPr>
      <xdr:spPr>
        <a:xfrm flipV="1">
          <a:off x="9639300" y="1348422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107315</xdr:rowOff>
    </xdr:from>
    <xdr:to xmlns:xdr="http://schemas.openxmlformats.org/drawingml/2006/spreadsheetDrawing">
      <xdr:col>50</xdr:col>
      <xdr:colOff>114300</xdr:colOff>
      <xdr:row>78</xdr:row>
      <xdr:rowOff>134620</xdr:rowOff>
    </xdr:to>
    <xdr:cxnSp macro="">
      <xdr:nvCxnSpPr>
        <xdr:cNvPr id="399" name="直線コネクタ 398"/>
        <xdr:cNvCxnSpPr/>
      </xdr:nvCxnSpPr>
      <xdr:spPr>
        <a:xfrm>
          <a:off x="8750300" y="134804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4035" cy="258445"/>
    <xdr:sp macro="" textlink="">
      <xdr:nvSpPr>
        <xdr:cNvPr id="401" name="テキスト ボックス 400"/>
        <xdr:cNvSpPr txBox="1"/>
      </xdr:nvSpPr>
      <xdr:spPr>
        <a:xfrm>
          <a:off x="9371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105410</xdr:rowOff>
    </xdr:from>
    <xdr:to xmlns:xdr="http://schemas.openxmlformats.org/drawingml/2006/spreadsheetDrawing">
      <xdr:col>45</xdr:col>
      <xdr:colOff>177800</xdr:colOff>
      <xdr:row>78</xdr:row>
      <xdr:rowOff>107315</xdr:rowOff>
    </xdr:to>
    <xdr:cxnSp macro="">
      <xdr:nvCxnSpPr>
        <xdr:cNvPr id="402" name="直線コネクタ 401"/>
        <xdr:cNvCxnSpPr/>
      </xdr:nvCxnSpPr>
      <xdr:spPr>
        <a:xfrm>
          <a:off x="7861300" y="13478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34035" cy="259080"/>
    <xdr:sp macro="" textlink="">
      <xdr:nvSpPr>
        <xdr:cNvPr id="404" name="テキスト ボックス 403"/>
        <xdr:cNvSpPr txBox="1"/>
      </xdr:nvSpPr>
      <xdr:spPr>
        <a:xfrm>
          <a:off x="8482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105410</xdr:rowOff>
    </xdr:from>
    <xdr:to xmlns:xdr="http://schemas.openxmlformats.org/drawingml/2006/spreadsheetDrawing">
      <xdr:col>41</xdr:col>
      <xdr:colOff>50800</xdr:colOff>
      <xdr:row>78</xdr:row>
      <xdr:rowOff>148590</xdr:rowOff>
    </xdr:to>
    <xdr:cxnSp macro="">
      <xdr:nvCxnSpPr>
        <xdr:cNvPr id="405" name="直線コネクタ 404"/>
        <xdr:cNvCxnSpPr/>
      </xdr:nvCxnSpPr>
      <xdr:spPr>
        <a:xfrm flipV="1">
          <a:off x="6972300" y="134785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4035" cy="259080"/>
    <xdr:sp macro="" textlink="">
      <xdr:nvSpPr>
        <xdr:cNvPr id="407" name="テキスト ボックス 406"/>
        <xdr:cNvSpPr txBox="1"/>
      </xdr:nvSpPr>
      <xdr:spPr>
        <a:xfrm>
          <a:off x="7593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4035" cy="259080"/>
    <xdr:sp macro="" textlink="">
      <xdr:nvSpPr>
        <xdr:cNvPr id="409" name="テキスト ボックス 408"/>
        <xdr:cNvSpPr txBox="1"/>
      </xdr:nvSpPr>
      <xdr:spPr>
        <a:xfrm>
          <a:off x="6704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15" name="楕円 414"/>
        <xdr:cNvSpPr/>
      </xdr:nvSpPr>
      <xdr:spPr>
        <a:xfrm>
          <a:off x="10426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146685</xdr:rowOff>
    </xdr:from>
    <xdr:ext cx="534670" cy="258445"/>
    <xdr:sp macro="" textlink="">
      <xdr:nvSpPr>
        <xdr:cNvPr id="416" name="商工費該当値テキスト"/>
        <xdr:cNvSpPr txBox="1"/>
      </xdr:nvSpPr>
      <xdr:spPr>
        <a:xfrm>
          <a:off x="10528300" y="13348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83820</xdr:rowOff>
    </xdr:from>
    <xdr:to xmlns:xdr="http://schemas.openxmlformats.org/drawingml/2006/spreadsheetDrawing">
      <xdr:col>50</xdr:col>
      <xdr:colOff>165100</xdr:colOff>
      <xdr:row>79</xdr:row>
      <xdr:rowOff>13970</xdr:rowOff>
    </xdr:to>
    <xdr:sp macro="" textlink="">
      <xdr:nvSpPr>
        <xdr:cNvPr id="417" name="楕円 416"/>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5080</xdr:rowOff>
    </xdr:from>
    <xdr:ext cx="534035" cy="259080"/>
    <xdr:sp macro="" textlink="">
      <xdr:nvSpPr>
        <xdr:cNvPr id="418" name="テキスト ボックス 417"/>
        <xdr:cNvSpPr txBox="1"/>
      </xdr:nvSpPr>
      <xdr:spPr>
        <a:xfrm>
          <a:off x="9371965" y="13549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19" name="楕円 418"/>
        <xdr:cNvSpPr/>
      </xdr:nvSpPr>
      <xdr:spPr>
        <a:xfrm>
          <a:off x="869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34035" cy="259080"/>
    <xdr:sp macro="" textlink="">
      <xdr:nvSpPr>
        <xdr:cNvPr id="420" name="テキスト ボックス 419"/>
        <xdr:cNvSpPr txBox="1"/>
      </xdr:nvSpPr>
      <xdr:spPr>
        <a:xfrm>
          <a:off x="8482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54610</xdr:rowOff>
    </xdr:from>
    <xdr:to xmlns:xdr="http://schemas.openxmlformats.org/drawingml/2006/spreadsheetDrawing">
      <xdr:col>41</xdr:col>
      <xdr:colOff>101600</xdr:colOff>
      <xdr:row>78</xdr:row>
      <xdr:rowOff>156210</xdr:rowOff>
    </xdr:to>
    <xdr:sp macro="" textlink="">
      <xdr:nvSpPr>
        <xdr:cNvPr id="421" name="楕円 420"/>
        <xdr:cNvSpPr/>
      </xdr:nvSpPr>
      <xdr:spPr>
        <a:xfrm>
          <a:off x="781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147320</xdr:rowOff>
    </xdr:from>
    <xdr:ext cx="534035" cy="259080"/>
    <xdr:sp macro="" textlink="">
      <xdr:nvSpPr>
        <xdr:cNvPr id="422" name="テキスト ボックス 421"/>
        <xdr:cNvSpPr txBox="1"/>
      </xdr:nvSpPr>
      <xdr:spPr>
        <a:xfrm>
          <a:off x="7593965" y="1352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97790</xdr:rowOff>
    </xdr:from>
    <xdr:to xmlns:xdr="http://schemas.openxmlformats.org/drawingml/2006/spreadsheetDrawing">
      <xdr:col>36</xdr:col>
      <xdr:colOff>165100</xdr:colOff>
      <xdr:row>79</xdr:row>
      <xdr:rowOff>27940</xdr:rowOff>
    </xdr:to>
    <xdr:sp macro="" textlink="">
      <xdr:nvSpPr>
        <xdr:cNvPr id="423" name="楕円 422"/>
        <xdr:cNvSpPr/>
      </xdr:nvSpPr>
      <xdr:spPr>
        <a:xfrm>
          <a:off x="6921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19050</xdr:rowOff>
    </xdr:from>
    <xdr:ext cx="534035" cy="258445"/>
    <xdr:sp macro="" textlink="">
      <xdr:nvSpPr>
        <xdr:cNvPr id="424" name="テキスト ボックス 423"/>
        <xdr:cNvSpPr txBox="1"/>
      </xdr:nvSpPr>
      <xdr:spPr>
        <a:xfrm>
          <a:off x="6704965" y="13563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74930</xdr:rowOff>
    </xdr:from>
    <xdr:to xmlns:xdr="http://schemas.openxmlformats.org/drawingml/2006/spreadsheetDrawing">
      <xdr:col>55</xdr:col>
      <xdr:colOff>0</xdr:colOff>
      <xdr:row>98</xdr:row>
      <xdr:rowOff>112395</xdr:rowOff>
    </xdr:to>
    <xdr:cxnSp macro="">
      <xdr:nvCxnSpPr>
        <xdr:cNvPr id="455" name="直線コネクタ 454"/>
        <xdr:cNvCxnSpPr/>
      </xdr:nvCxnSpPr>
      <xdr:spPr>
        <a:xfrm>
          <a:off x="9639300" y="168770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74930</xdr:rowOff>
    </xdr:from>
    <xdr:to xmlns:xdr="http://schemas.openxmlformats.org/drawingml/2006/spreadsheetDrawing">
      <xdr:col>50</xdr:col>
      <xdr:colOff>114300</xdr:colOff>
      <xdr:row>98</xdr:row>
      <xdr:rowOff>77470</xdr:rowOff>
    </xdr:to>
    <xdr:cxnSp macro="">
      <xdr:nvCxnSpPr>
        <xdr:cNvPr id="458" name="直線コネクタ 457"/>
        <xdr:cNvCxnSpPr/>
      </xdr:nvCxnSpPr>
      <xdr:spPr>
        <a:xfrm flipV="1">
          <a:off x="8750300" y="16877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170" cy="259080"/>
    <xdr:sp macro="" textlink="">
      <xdr:nvSpPr>
        <xdr:cNvPr id="460" name="テキスト ボックス 459"/>
        <xdr:cNvSpPr txBox="1"/>
      </xdr:nvSpPr>
      <xdr:spPr>
        <a:xfrm>
          <a:off x="9339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10160</xdr:rowOff>
    </xdr:from>
    <xdr:to xmlns:xdr="http://schemas.openxmlformats.org/drawingml/2006/spreadsheetDrawing">
      <xdr:col>45</xdr:col>
      <xdr:colOff>177800</xdr:colOff>
      <xdr:row>98</xdr:row>
      <xdr:rowOff>77470</xdr:rowOff>
    </xdr:to>
    <xdr:cxnSp macro="">
      <xdr:nvCxnSpPr>
        <xdr:cNvPr id="461" name="直線コネクタ 460"/>
        <xdr:cNvCxnSpPr/>
      </xdr:nvCxnSpPr>
      <xdr:spPr>
        <a:xfrm>
          <a:off x="7861300" y="1681226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76200</xdr:rowOff>
    </xdr:from>
    <xdr:ext cx="598170" cy="258445"/>
    <xdr:sp macro="" textlink="">
      <xdr:nvSpPr>
        <xdr:cNvPr id="463" name="テキスト ボックス 462"/>
        <xdr:cNvSpPr txBox="1"/>
      </xdr:nvSpPr>
      <xdr:spPr>
        <a:xfrm>
          <a:off x="8450580" y="16535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10160</xdr:rowOff>
    </xdr:from>
    <xdr:to xmlns:xdr="http://schemas.openxmlformats.org/drawingml/2006/spreadsheetDrawing">
      <xdr:col>41</xdr:col>
      <xdr:colOff>50800</xdr:colOff>
      <xdr:row>98</xdr:row>
      <xdr:rowOff>102235</xdr:rowOff>
    </xdr:to>
    <xdr:cxnSp macro="">
      <xdr:nvCxnSpPr>
        <xdr:cNvPr id="464" name="直線コネクタ 463"/>
        <xdr:cNvCxnSpPr/>
      </xdr:nvCxnSpPr>
      <xdr:spPr>
        <a:xfrm flipV="1">
          <a:off x="6972300" y="168122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59055</xdr:rowOff>
    </xdr:from>
    <xdr:ext cx="598170" cy="259080"/>
    <xdr:sp macro="" textlink="">
      <xdr:nvSpPr>
        <xdr:cNvPr id="466" name="テキスト ボックス 465"/>
        <xdr:cNvSpPr txBox="1"/>
      </xdr:nvSpPr>
      <xdr:spPr>
        <a:xfrm>
          <a:off x="7561580" y="16861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97790</xdr:rowOff>
    </xdr:from>
    <xdr:ext cx="598170" cy="258445"/>
    <xdr:sp macro="" textlink="">
      <xdr:nvSpPr>
        <xdr:cNvPr id="468" name="テキスト ボックス 467"/>
        <xdr:cNvSpPr txBox="1"/>
      </xdr:nvSpPr>
      <xdr:spPr>
        <a:xfrm>
          <a:off x="6672580" y="1655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61595</xdr:rowOff>
    </xdr:from>
    <xdr:to xmlns:xdr="http://schemas.openxmlformats.org/drawingml/2006/spreadsheetDrawing">
      <xdr:col>55</xdr:col>
      <xdr:colOff>50800</xdr:colOff>
      <xdr:row>98</xdr:row>
      <xdr:rowOff>163195</xdr:rowOff>
    </xdr:to>
    <xdr:sp macro="" textlink="">
      <xdr:nvSpPr>
        <xdr:cNvPr id="474" name="楕円 473"/>
        <xdr:cNvSpPr/>
      </xdr:nvSpPr>
      <xdr:spPr>
        <a:xfrm>
          <a:off x="104267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147955</xdr:rowOff>
    </xdr:from>
    <xdr:ext cx="534670" cy="258445"/>
    <xdr:sp macro="" textlink="">
      <xdr:nvSpPr>
        <xdr:cNvPr id="475" name="土木費該当値テキスト"/>
        <xdr:cNvSpPr txBox="1"/>
      </xdr:nvSpPr>
      <xdr:spPr>
        <a:xfrm>
          <a:off x="10528300" y="1677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76" name="楕円 475"/>
        <xdr:cNvSpPr/>
      </xdr:nvSpPr>
      <xdr:spPr>
        <a:xfrm>
          <a:off x="9588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116205</xdr:rowOff>
    </xdr:from>
    <xdr:ext cx="598170" cy="259080"/>
    <xdr:sp macro="" textlink="">
      <xdr:nvSpPr>
        <xdr:cNvPr id="477" name="テキスト ボックス 476"/>
        <xdr:cNvSpPr txBox="1"/>
      </xdr:nvSpPr>
      <xdr:spPr>
        <a:xfrm>
          <a:off x="9339580" y="16918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26670</xdr:rowOff>
    </xdr:from>
    <xdr:to xmlns:xdr="http://schemas.openxmlformats.org/drawingml/2006/spreadsheetDrawing">
      <xdr:col>46</xdr:col>
      <xdr:colOff>38100</xdr:colOff>
      <xdr:row>98</xdr:row>
      <xdr:rowOff>128270</xdr:rowOff>
    </xdr:to>
    <xdr:sp macro="" textlink="">
      <xdr:nvSpPr>
        <xdr:cNvPr id="478" name="楕円 477"/>
        <xdr:cNvSpPr/>
      </xdr:nvSpPr>
      <xdr:spPr>
        <a:xfrm>
          <a:off x="8699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119380</xdr:rowOff>
    </xdr:from>
    <xdr:ext cx="598170" cy="259080"/>
    <xdr:sp macro="" textlink="">
      <xdr:nvSpPr>
        <xdr:cNvPr id="479" name="テキスト ボックス 478"/>
        <xdr:cNvSpPr txBox="1"/>
      </xdr:nvSpPr>
      <xdr:spPr>
        <a:xfrm>
          <a:off x="8450580" y="16921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130810</xdr:rowOff>
    </xdr:from>
    <xdr:to xmlns:xdr="http://schemas.openxmlformats.org/drawingml/2006/spreadsheetDrawing">
      <xdr:col>41</xdr:col>
      <xdr:colOff>101600</xdr:colOff>
      <xdr:row>98</xdr:row>
      <xdr:rowOff>60960</xdr:rowOff>
    </xdr:to>
    <xdr:sp macro="" textlink="">
      <xdr:nvSpPr>
        <xdr:cNvPr id="480" name="楕円 479"/>
        <xdr:cNvSpPr/>
      </xdr:nvSpPr>
      <xdr:spPr>
        <a:xfrm>
          <a:off x="7810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77470</xdr:rowOff>
    </xdr:from>
    <xdr:ext cx="598170" cy="258445"/>
    <xdr:sp macro="" textlink="">
      <xdr:nvSpPr>
        <xdr:cNvPr id="481" name="テキスト ボックス 480"/>
        <xdr:cNvSpPr txBox="1"/>
      </xdr:nvSpPr>
      <xdr:spPr>
        <a:xfrm>
          <a:off x="7561580" y="16536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52070</xdr:rowOff>
    </xdr:from>
    <xdr:to xmlns:xdr="http://schemas.openxmlformats.org/drawingml/2006/spreadsheetDrawing">
      <xdr:col>36</xdr:col>
      <xdr:colOff>165100</xdr:colOff>
      <xdr:row>98</xdr:row>
      <xdr:rowOff>153035</xdr:rowOff>
    </xdr:to>
    <xdr:sp macro="" textlink="">
      <xdr:nvSpPr>
        <xdr:cNvPr id="482" name="楕円 481"/>
        <xdr:cNvSpPr/>
      </xdr:nvSpPr>
      <xdr:spPr>
        <a:xfrm>
          <a:off x="6921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144145</xdr:rowOff>
    </xdr:from>
    <xdr:ext cx="598170" cy="258445"/>
    <xdr:sp macro="" textlink="">
      <xdr:nvSpPr>
        <xdr:cNvPr id="483" name="テキスト ボックス 482"/>
        <xdr:cNvSpPr txBox="1"/>
      </xdr:nvSpPr>
      <xdr:spPr>
        <a:xfrm>
          <a:off x="6672580" y="1694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102870</xdr:rowOff>
    </xdr:from>
    <xdr:to xmlns:xdr="http://schemas.openxmlformats.org/drawingml/2006/spreadsheetDrawing">
      <xdr:col>85</xdr:col>
      <xdr:colOff>127000</xdr:colOff>
      <xdr:row>37</xdr:row>
      <xdr:rowOff>121285</xdr:rowOff>
    </xdr:to>
    <xdr:cxnSp macro="">
      <xdr:nvCxnSpPr>
        <xdr:cNvPr id="510" name="直線コネクタ 509"/>
        <xdr:cNvCxnSpPr/>
      </xdr:nvCxnSpPr>
      <xdr:spPr>
        <a:xfrm flipV="1">
          <a:off x="15481300" y="64465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118110</xdr:rowOff>
    </xdr:from>
    <xdr:to xmlns:xdr="http://schemas.openxmlformats.org/drawingml/2006/spreadsheetDrawing">
      <xdr:col>81</xdr:col>
      <xdr:colOff>50800</xdr:colOff>
      <xdr:row>37</xdr:row>
      <xdr:rowOff>121285</xdr:rowOff>
    </xdr:to>
    <xdr:cxnSp macro="">
      <xdr:nvCxnSpPr>
        <xdr:cNvPr id="513" name="直線コネクタ 512"/>
        <xdr:cNvCxnSpPr/>
      </xdr:nvCxnSpPr>
      <xdr:spPr>
        <a:xfrm>
          <a:off x="14592300" y="64617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4035" cy="259080"/>
    <xdr:sp macro="" textlink="">
      <xdr:nvSpPr>
        <xdr:cNvPr id="515" name="テキスト ボックス 514"/>
        <xdr:cNvSpPr txBox="1"/>
      </xdr:nvSpPr>
      <xdr:spPr>
        <a:xfrm>
          <a:off x="15213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116205</xdr:rowOff>
    </xdr:from>
    <xdr:to xmlns:xdr="http://schemas.openxmlformats.org/drawingml/2006/spreadsheetDrawing">
      <xdr:col>76</xdr:col>
      <xdr:colOff>114300</xdr:colOff>
      <xdr:row>37</xdr:row>
      <xdr:rowOff>118110</xdr:rowOff>
    </xdr:to>
    <xdr:cxnSp macro="">
      <xdr:nvCxnSpPr>
        <xdr:cNvPr id="516" name="直線コネクタ 515"/>
        <xdr:cNvCxnSpPr/>
      </xdr:nvCxnSpPr>
      <xdr:spPr>
        <a:xfrm>
          <a:off x="13703300" y="6459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4035" cy="259080"/>
    <xdr:sp macro="" textlink="">
      <xdr:nvSpPr>
        <xdr:cNvPr id="518" name="テキスト ボックス 517"/>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116205</xdr:rowOff>
    </xdr:from>
    <xdr:to xmlns:xdr="http://schemas.openxmlformats.org/drawingml/2006/spreadsheetDrawing">
      <xdr:col>71</xdr:col>
      <xdr:colOff>177800</xdr:colOff>
      <xdr:row>37</xdr:row>
      <xdr:rowOff>142240</xdr:rowOff>
    </xdr:to>
    <xdr:cxnSp macro="">
      <xdr:nvCxnSpPr>
        <xdr:cNvPr id="519" name="直線コネクタ 518"/>
        <xdr:cNvCxnSpPr/>
      </xdr:nvCxnSpPr>
      <xdr:spPr>
        <a:xfrm flipV="1">
          <a:off x="12814300" y="64598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58420</xdr:rowOff>
    </xdr:from>
    <xdr:ext cx="534035" cy="259080"/>
    <xdr:sp macro="" textlink="">
      <xdr:nvSpPr>
        <xdr:cNvPr id="521" name="テキスト ボックス 520"/>
        <xdr:cNvSpPr txBox="1"/>
      </xdr:nvSpPr>
      <xdr:spPr>
        <a:xfrm>
          <a:off x="1343596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135890</xdr:rowOff>
    </xdr:from>
    <xdr:ext cx="534035" cy="259080"/>
    <xdr:sp macro="" textlink="">
      <xdr:nvSpPr>
        <xdr:cNvPr id="523" name="テキスト ボックス 522"/>
        <xdr:cNvSpPr txBox="1"/>
      </xdr:nvSpPr>
      <xdr:spPr>
        <a:xfrm>
          <a:off x="12546965" y="613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52070</xdr:rowOff>
    </xdr:from>
    <xdr:to xmlns:xdr="http://schemas.openxmlformats.org/drawingml/2006/spreadsheetDrawing">
      <xdr:col>85</xdr:col>
      <xdr:colOff>177800</xdr:colOff>
      <xdr:row>37</xdr:row>
      <xdr:rowOff>153670</xdr:rowOff>
    </xdr:to>
    <xdr:sp macro="" textlink="">
      <xdr:nvSpPr>
        <xdr:cNvPr id="529" name="楕円 528"/>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30480</xdr:rowOff>
    </xdr:from>
    <xdr:ext cx="534670" cy="258445"/>
    <xdr:sp macro="" textlink="">
      <xdr:nvSpPr>
        <xdr:cNvPr id="530" name="消防費該当値テキスト"/>
        <xdr:cNvSpPr txBox="1"/>
      </xdr:nvSpPr>
      <xdr:spPr>
        <a:xfrm>
          <a:off x="16370300" y="637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70485</xdr:rowOff>
    </xdr:from>
    <xdr:to xmlns:xdr="http://schemas.openxmlformats.org/drawingml/2006/spreadsheetDrawing">
      <xdr:col>81</xdr:col>
      <xdr:colOff>101600</xdr:colOff>
      <xdr:row>38</xdr:row>
      <xdr:rowOff>635</xdr:rowOff>
    </xdr:to>
    <xdr:sp macro="" textlink="">
      <xdr:nvSpPr>
        <xdr:cNvPr id="531" name="楕円 530"/>
        <xdr:cNvSpPr/>
      </xdr:nvSpPr>
      <xdr:spPr>
        <a:xfrm>
          <a:off x="15430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163195</xdr:rowOff>
    </xdr:from>
    <xdr:ext cx="534035" cy="259080"/>
    <xdr:sp macro="" textlink="">
      <xdr:nvSpPr>
        <xdr:cNvPr id="532" name="テキスト ボックス 531"/>
        <xdr:cNvSpPr txBox="1"/>
      </xdr:nvSpPr>
      <xdr:spPr>
        <a:xfrm>
          <a:off x="15213965" y="650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67310</xdr:rowOff>
    </xdr:from>
    <xdr:to xmlns:xdr="http://schemas.openxmlformats.org/drawingml/2006/spreadsheetDrawing">
      <xdr:col>76</xdr:col>
      <xdr:colOff>165100</xdr:colOff>
      <xdr:row>37</xdr:row>
      <xdr:rowOff>168910</xdr:rowOff>
    </xdr:to>
    <xdr:sp macro="" textlink="">
      <xdr:nvSpPr>
        <xdr:cNvPr id="533" name="楕円 532"/>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160020</xdr:rowOff>
    </xdr:from>
    <xdr:ext cx="534035" cy="259080"/>
    <xdr:sp macro="" textlink="">
      <xdr:nvSpPr>
        <xdr:cNvPr id="534" name="テキスト ボックス 533"/>
        <xdr:cNvSpPr txBox="1"/>
      </xdr:nvSpPr>
      <xdr:spPr>
        <a:xfrm>
          <a:off x="14324965" y="650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65405</xdr:rowOff>
    </xdr:from>
    <xdr:to xmlns:xdr="http://schemas.openxmlformats.org/drawingml/2006/spreadsheetDrawing">
      <xdr:col>72</xdr:col>
      <xdr:colOff>38100</xdr:colOff>
      <xdr:row>37</xdr:row>
      <xdr:rowOff>167005</xdr:rowOff>
    </xdr:to>
    <xdr:sp macro="" textlink="">
      <xdr:nvSpPr>
        <xdr:cNvPr id="535" name="楕円 534"/>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158115</xdr:rowOff>
    </xdr:from>
    <xdr:ext cx="534035" cy="258445"/>
    <xdr:sp macro="" textlink="">
      <xdr:nvSpPr>
        <xdr:cNvPr id="536" name="テキスト ボックス 535"/>
        <xdr:cNvSpPr txBox="1"/>
      </xdr:nvSpPr>
      <xdr:spPr>
        <a:xfrm>
          <a:off x="13435965" y="6501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91440</xdr:rowOff>
    </xdr:from>
    <xdr:to xmlns:xdr="http://schemas.openxmlformats.org/drawingml/2006/spreadsheetDrawing">
      <xdr:col>67</xdr:col>
      <xdr:colOff>101600</xdr:colOff>
      <xdr:row>38</xdr:row>
      <xdr:rowOff>21590</xdr:rowOff>
    </xdr:to>
    <xdr:sp macro="" textlink="">
      <xdr:nvSpPr>
        <xdr:cNvPr id="537" name="楕円 536"/>
        <xdr:cNvSpPr/>
      </xdr:nvSpPr>
      <xdr:spPr>
        <a:xfrm>
          <a:off x="12763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12700</xdr:rowOff>
    </xdr:from>
    <xdr:ext cx="534035" cy="259080"/>
    <xdr:sp macro="" textlink="">
      <xdr:nvSpPr>
        <xdr:cNvPr id="538" name="テキスト ボックス 537"/>
        <xdr:cNvSpPr txBox="1"/>
      </xdr:nvSpPr>
      <xdr:spPr>
        <a:xfrm>
          <a:off x="12546965" y="652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71120</xdr:rowOff>
    </xdr:from>
    <xdr:to xmlns:xdr="http://schemas.openxmlformats.org/drawingml/2006/spreadsheetDrawing">
      <xdr:col>85</xdr:col>
      <xdr:colOff>127000</xdr:colOff>
      <xdr:row>58</xdr:row>
      <xdr:rowOff>88900</xdr:rowOff>
    </xdr:to>
    <xdr:cxnSp macro="">
      <xdr:nvCxnSpPr>
        <xdr:cNvPr id="567" name="直線コネクタ 566"/>
        <xdr:cNvCxnSpPr/>
      </xdr:nvCxnSpPr>
      <xdr:spPr>
        <a:xfrm flipV="1">
          <a:off x="15481300" y="100152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8445"/>
    <xdr:sp macro="" textlink="">
      <xdr:nvSpPr>
        <xdr:cNvPr id="568" name="教育費平均値テキスト"/>
        <xdr:cNvSpPr txBox="1"/>
      </xdr:nvSpPr>
      <xdr:spPr>
        <a:xfrm>
          <a:off x="16370300" y="9654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85090</xdr:rowOff>
    </xdr:from>
    <xdr:to xmlns:xdr="http://schemas.openxmlformats.org/drawingml/2006/spreadsheetDrawing">
      <xdr:col>81</xdr:col>
      <xdr:colOff>50800</xdr:colOff>
      <xdr:row>58</xdr:row>
      <xdr:rowOff>88900</xdr:rowOff>
    </xdr:to>
    <xdr:cxnSp macro="">
      <xdr:nvCxnSpPr>
        <xdr:cNvPr id="570" name="直線コネクタ 569"/>
        <xdr:cNvCxnSpPr/>
      </xdr:nvCxnSpPr>
      <xdr:spPr>
        <a:xfrm>
          <a:off x="14592300" y="10029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98170" cy="259080"/>
    <xdr:sp macro="" textlink="">
      <xdr:nvSpPr>
        <xdr:cNvPr id="572" name="テキスト ボックス 571"/>
        <xdr:cNvSpPr txBox="1"/>
      </xdr:nvSpPr>
      <xdr:spPr>
        <a:xfrm>
          <a:off x="15181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85090</xdr:rowOff>
    </xdr:from>
    <xdr:to xmlns:xdr="http://schemas.openxmlformats.org/drawingml/2006/spreadsheetDrawing">
      <xdr:col>76</xdr:col>
      <xdr:colOff>114300</xdr:colOff>
      <xdr:row>58</xdr:row>
      <xdr:rowOff>85090</xdr:rowOff>
    </xdr:to>
    <xdr:cxnSp macro="">
      <xdr:nvCxnSpPr>
        <xdr:cNvPr id="573" name="直線コネクタ 572"/>
        <xdr:cNvCxnSpPr/>
      </xdr:nvCxnSpPr>
      <xdr:spPr>
        <a:xfrm>
          <a:off x="13703300" y="10029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8170" cy="258445"/>
    <xdr:sp macro="" textlink="">
      <xdr:nvSpPr>
        <xdr:cNvPr id="575" name="テキスト ボックス 574"/>
        <xdr:cNvSpPr txBox="1"/>
      </xdr:nvSpPr>
      <xdr:spPr>
        <a:xfrm>
          <a:off x="14292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85090</xdr:rowOff>
    </xdr:from>
    <xdr:to xmlns:xdr="http://schemas.openxmlformats.org/drawingml/2006/spreadsheetDrawing">
      <xdr:col>71</xdr:col>
      <xdr:colOff>177800</xdr:colOff>
      <xdr:row>58</xdr:row>
      <xdr:rowOff>88900</xdr:rowOff>
    </xdr:to>
    <xdr:cxnSp macro="">
      <xdr:nvCxnSpPr>
        <xdr:cNvPr id="576" name="直線コネクタ 575"/>
        <xdr:cNvCxnSpPr/>
      </xdr:nvCxnSpPr>
      <xdr:spPr>
        <a:xfrm flipV="1">
          <a:off x="12814300" y="10029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16510</xdr:rowOff>
    </xdr:from>
    <xdr:ext cx="598170" cy="259080"/>
    <xdr:sp macro="" textlink="">
      <xdr:nvSpPr>
        <xdr:cNvPr id="578" name="テキスト ボックス 577"/>
        <xdr:cNvSpPr txBox="1"/>
      </xdr:nvSpPr>
      <xdr:spPr>
        <a:xfrm>
          <a:off x="13403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98170" cy="259080"/>
    <xdr:sp macro="" textlink="">
      <xdr:nvSpPr>
        <xdr:cNvPr id="580" name="テキスト ボックス 579"/>
        <xdr:cNvSpPr txBox="1"/>
      </xdr:nvSpPr>
      <xdr:spPr>
        <a:xfrm>
          <a:off x="12514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20320</xdr:rowOff>
    </xdr:from>
    <xdr:to xmlns:xdr="http://schemas.openxmlformats.org/drawingml/2006/spreadsheetDrawing">
      <xdr:col>85</xdr:col>
      <xdr:colOff>177800</xdr:colOff>
      <xdr:row>58</xdr:row>
      <xdr:rowOff>121920</xdr:rowOff>
    </xdr:to>
    <xdr:sp macro="" textlink="">
      <xdr:nvSpPr>
        <xdr:cNvPr id="586" name="楕円 585"/>
        <xdr:cNvSpPr/>
      </xdr:nvSpPr>
      <xdr:spPr>
        <a:xfrm>
          <a:off x="162687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106680</xdr:rowOff>
    </xdr:from>
    <xdr:ext cx="534670" cy="259080"/>
    <xdr:sp macro="" textlink="">
      <xdr:nvSpPr>
        <xdr:cNvPr id="587" name="教育費該当値テキスト"/>
        <xdr:cNvSpPr txBox="1"/>
      </xdr:nvSpPr>
      <xdr:spPr>
        <a:xfrm>
          <a:off x="16370300" y="9879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38100</xdr:rowOff>
    </xdr:from>
    <xdr:to xmlns:xdr="http://schemas.openxmlformats.org/drawingml/2006/spreadsheetDrawing">
      <xdr:col>81</xdr:col>
      <xdr:colOff>101600</xdr:colOff>
      <xdr:row>58</xdr:row>
      <xdr:rowOff>139700</xdr:rowOff>
    </xdr:to>
    <xdr:sp macro="" textlink="">
      <xdr:nvSpPr>
        <xdr:cNvPr id="588" name="楕円 587"/>
        <xdr:cNvSpPr/>
      </xdr:nvSpPr>
      <xdr:spPr>
        <a:xfrm>
          <a:off x="15430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130810</xdr:rowOff>
    </xdr:from>
    <xdr:ext cx="534035" cy="259080"/>
    <xdr:sp macro="" textlink="">
      <xdr:nvSpPr>
        <xdr:cNvPr id="589" name="テキスト ボックス 588"/>
        <xdr:cNvSpPr txBox="1"/>
      </xdr:nvSpPr>
      <xdr:spPr>
        <a:xfrm>
          <a:off x="15213965" y="1007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34290</xdr:rowOff>
    </xdr:from>
    <xdr:to xmlns:xdr="http://schemas.openxmlformats.org/drawingml/2006/spreadsheetDrawing">
      <xdr:col>76</xdr:col>
      <xdr:colOff>165100</xdr:colOff>
      <xdr:row>58</xdr:row>
      <xdr:rowOff>135890</xdr:rowOff>
    </xdr:to>
    <xdr:sp macro="" textlink="">
      <xdr:nvSpPr>
        <xdr:cNvPr id="590" name="楕円 589"/>
        <xdr:cNvSpPr/>
      </xdr:nvSpPr>
      <xdr:spPr>
        <a:xfrm>
          <a:off x="14541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127000</xdr:rowOff>
    </xdr:from>
    <xdr:ext cx="534035" cy="259080"/>
    <xdr:sp macro="" textlink="">
      <xdr:nvSpPr>
        <xdr:cNvPr id="591" name="テキスト ボックス 590"/>
        <xdr:cNvSpPr txBox="1"/>
      </xdr:nvSpPr>
      <xdr:spPr>
        <a:xfrm>
          <a:off x="14324965" y="10071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34290</xdr:rowOff>
    </xdr:from>
    <xdr:to xmlns:xdr="http://schemas.openxmlformats.org/drawingml/2006/spreadsheetDrawing">
      <xdr:col>72</xdr:col>
      <xdr:colOff>38100</xdr:colOff>
      <xdr:row>58</xdr:row>
      <xdr:rowOff>135890</xdr:rowOff>
    </xdr:to>
    <xdr:sp macro="" textlink="">
      <xdr:nvSpPr>
        <xdr:cNvPr id="592" name="楕円 591"/>
        <xdr:cNvSpPr/>
      </xdr:nvSpPr>
      <xdr:spPr>
        <a:xfrm>
          <a:off x="13652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127000</xdr:rowOff>
    </xdr:from>
    <xdr:ext cx="534035" cy="259080"/>
    <xdr:sp macro="" textlink="">
      <xdr:nvSpPr>
        <xdr:cNvPr id="593" name="テキスト ボックス 592"/>
        <xdr:cNvSpPr txBox="1"/>
      </xdr:nvSpPr>
      <xdr:spPr>
        <a:xfrm>
          <a:off x="13435965" y="10071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38100</xdr:rowOff>
    </xdr:from>
    <xdr:to xmlns:xdr="http://schemas.openxmlformats.org/drawingml/2006/spreadsheetDrawing">
      <xdr:col>67</xdr:col>
      <xdr:colOff>101600</xdr:colOff>
      <xdr:row>58</xdr:row>
      <xdr:rowOff>139700</xdr:rowOff>
    </xdr:to>
    <xdr:sp macro="" textlink="">
      <xdr:nvSpPr>
        <xdr:cNvPr id="594" name="楕円 593"/>
        <xdr:cNvSpPr/>
      </xdr:nvSpPr>
      <xdr:spPr>
        <a:xfrm>
          <a:off x="12763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132080</xdr:rowOff>
    </xdr:from>
    <xdr:ext cx="534035" cy="258445"/>
    <xdr:sp macro="" textlink="">
      <xdr:nvSpPr>
        <xdr:cNvPr id="595" name="テキスト ボックス 594"/>
        <xdr:cNvSpPr txBox="1"/>
      </xdr:nvSpPr>
      <xdr:spPr>
        <a:xfrm>
          <a:off x="12546965" y="10076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12700</xdr:rowOff>
    </xdr:from>
    <xdr:to xmlns:xdr="http://schemas.openxmlformats.org/drawingml/2006/spreadsheetDrawing">
      <xdr:col>85</xdr:col>
      <xdr:colOff>127000</xdr:colOff>
      <xdr:row>79</xdr:row>
      <xdr:rowOff>39370</xdr:rowOff>
    </xdr:to>
    <xdr:cxnSp macro="">
      <xdr:nvCxnSpPr>
        <xdr:cNvPr id="624" name="直線コネクタ 623"/>
        <xdr:cNvCxnSpPr/>
      </xdr:nvCxnSpPr>
      <xdr:spPr>
        <a:xfrm flipV="1">
          <a:off x="15481300" y="135572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8445"/>
    <xdr:sp macro="" textlink="">
      <xdr:nvSpPr>
        <xdr:cNvPr id="625" name="災害復旧費平均値テキスト"/>
        <xdr:cNvSpPr txBox="1"/>
      </xdr:nvSpPr>
      <xdr:spPr>
        <a:xfrm>
          <a:off x="16370300"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39370</xdr:rowOff>
    </xdr:from>
    <xdr:to xmlns:xdr="http://schemas.openxmlformats.org/drawingml/2006/spreadsheetDrawing">
      <xdr:col>81</xdr:col>
      <xdr:colOff>50800</xdr:colOff>
      <xdr:row>79</xdr:row>
      <xdr:rowOff>43180</xdr:rowOff>
    </xdr:to>
    <xdr:cxnSp macro="">
      <xdr:nvCxnSpPr>
        <xdr:cNvPr id="627" name="直線コネクタ 626"/>
        <xdr:cNvCxnSpPr/>
      </xdr:nvCxnSpPr>
      <xdr:spPr>
        <a:xfrm flipV="1">
          <a:off x="14592300" y="1358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4035" cy="258445"/>
    <xdr:sp macro="" textlink="">
      <xdr:nvSpPr>
        <xdr:cNvPr id="629" name="テキスト ボックス 628"/>
        <xdr:cNvSpPr txBox="1"/>
      </xdr:nvSpPr>
      <xdr:spPr>
        <a:xfrm>
          <a:off x="15213965" y="13279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19050</xdr:rowOff>
    </xdr:from>
    <xdr:to xmlns:xdr="http://schemas.openxmlformats.org/drawingml/2006/spreadsheetDrawing">
      <xdr:col>76</xdr:col>
      <xdr:colOff>114300</xdr:colOff>
      <xdr:row>79</xdr:row>
      <xdr:rowOff>43180</xdr:rowOff>
    </xdr:to>
    <xdr:cxnSp macro="">
      <xdr:nvCxnSpPr>
        <xdr:cNvPr id="630" name="直線コネクタ 629"/>
        <xdr:cNvCxnSpPr/>
      </xdr:nvCxnSpPr>
      <xdr:spPr>
        <a:xfrm>
          <a:off x="13703300" y="13563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4035" cy="259080"/>
    <xdr:sp macro="" textlink="">
      <xdr:nvSpPr>
        <xdr:cNvPr id="632" name="テキスト ボックス 631"/>
        <xdr:cNvSpPr txBox="1"/>
      </xdr:nvSpPr>
      <xdr:spPr>
        <a:xfrm>
          <a:off x="14324965" y="1328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101600</xdr:rowOff>
    </xdr:from>
    <xdr:to xmlns:xdr="http://schemas.openxmlformats.org/drawingml/2006/spreadsheetDrawing">
      <xdr:col>71</xdr:col>
      <xdr:colOff>177800</xdr:colOff>
      <xdr:row>79</xdr:row>
      <xdr:rowOff>19050</xdr:rowOff>
    </xdr:to>
    <xdr:cxnSp macro="">
      <xdr:nvCxnSpPr>
        <xdr:cNvPr id="633" name="直線コネクタ 632"/>
        <xdr:cNvCxnSpPr/>
      </xdr:nvCxnSpPr>
      <xdr:spPr>
        <a:xfrm>
          <a:off x="12814300" y="13474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4035" cy="259080"/>
    <xdr:sp macro="" textlink="">
      <xdr:nvSpPr>
        <xdr:cNvPr id="635" name="テキスト ボックス 634"/>
        <xdr:cNvSpPr txBox="1"/>
      </xdr:nvSpPr>
      <xdr:spPr>
        <a:xfrm>
          <a:off x="13435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57150</xdr:rowOff>
    </xdr:from>
    <xdr:ext cx="534035" cy="259080"/>
    <xdr:sp macro="" textlink="">
      <xdr:nvSpPr>
        <xdr:cNvPr id="637" name="テキスト ボックス 636"/>
        <xdr:cNvSpPr txBox="1"/>
      </xdr:nvSpPr>
      <xdr:spPr>
        <a:xfrm>
          <a:off x="12546965" y="1360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133350</xdr:rowOff>
    </xdr:from>
    <xdr:to xmlns:xdr="http://schemas.openxmlformats.org/drawingml/2006/spreadsheetDrawing">
      <xdr:col>85</xdr:col>
      <xdr:colOff>177800</xdr:colOff>
      <xdr:row>79</xdr:row>
      <xdr:rowOff>63500</xdr:rowOff>
    </xdr:to>
    <xdr:sp macro="" textlink="">
      <xdr:nvSpPr>
        <xdr:cNvPr id="643" name="楕円 642"/>
        <xdr:cNvSpPr/>
      </xdr:nvSpPr>
      <xdr:spPr>
        <a:xfrm>
          <a:off x="162687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534670" cy="258445"/>
    <xdr:sp macro="" textlink="">
      <xdr:nvSpPr>
        <xdr:cNvPr id="644" name="災害復旧費該当値テキスト"/>
        <xdr:cNvSpPr txBox="1"/>
      </xdr:nvSpPr>
      <xdr:spPr>
        <a:xfrm>
          <a:off x="16370300" y="13484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160020</xdr:rowOff>
    </xdr:from>
    <xdr:to xmlns:xdr="http://schemas.openxmlformats.org/drawingml/2006/spreadsheetDrawing">
      <xdr:col>81</xdr:col>
      <xdr:colOff>101600</xdr:colOff>
      <xdr:row>79</xdr:row>
      <xdr:rowOff>90170</xdr:rowOff>
    </xdr:to>
    <xdr:sp macro="" textlink="">
      <xdr:nvSpPr>
        <xdr:cNvPr id="645" name="楕円 644"/>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81280</xdr:rowOff>
    </xdr:from>
    <xdr:ext cx="469265" cy="259080"/>
    <xdr:sp macro="" textlink="">
      <xdr:nvSpPr>
        <xdr:cNvPr id="646" name="テキスト ボックス 645"/>
        <xdr:cNvSpPr txBox="1"/>
      </xdr:nvSpPr>
      <xdr:spPr>
        <a:xfrm>
          <a:off x="15246350" y="1362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163830</xdr:rowOff>
    </xdr:from>
    <xdr:to xmlns:xdr="http://schemas.openxmlformats.org/drawingml/2006/spreadsheetDrawing">
      <xdr:col>76</xdr:col>
      <xdr:colOff>165100</xdr:colOff>
      <xdr:row>79</xdr:row>
      <xdr:rowOff>93980</xdr:rowOff>
    </xdr:to>
    <xdr:sp macro="" textlink="">
      <xdr:nvSpPr>
        <xdr:cNvPr id="647" name="楕円 646"/>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85090</xdr:rowOff>
    </xdr:from>
    <xdr:ext cx="378460" cy="259080"/>
    <xdr:sp macro="" textlink="">
      <xdr:nvSpPr>
        <xdr:cNvPr id="648" name="テキスト ボックス 647"/>
        <xdr:cNvSpPr txBox="1"/>
      </xdr:nvSpPr>
      <xdr:spPr>
        <a:xfrm>
          <a:off x="14403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49" name="楕円 648"/>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60960</xdr:rowOff>
    </xdr:from>
    <xdr:ext cx="534035" cy="259080"/>
    <xdr:sp macro="" textlink="">
      <xdr:nvSpPr>
        <xdr:cNvPr id="650" name="テキスト ボックス 649"/>
        <xdr:cNvSpPr txBox="1"/>
      </xdr:nvSpPr>
      <xdr:spPr>
        <a:xfrm>
          <a:off x="13435965" y="13605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50800</xdr:rowOff>
    </xdr:from>
    <xdr:to xmlns:xdr="http://schemas.openxmlformats.org/drawingml/2006/spreadsheetDrawing">
      <xdr:col>67</xdr:col>
      <xdr:colOff>101600</xdr:colOff>
      <xdr:row>78</xdr:row>
      <xdr:rowOff>152400</xdr:rowOff>
    </xdr:to>
    <xdr:sp macro="" textlink="">
      <xdr:nvSpPr>
        <xdr:cNvPr id="651" name="楕円 650"/>
        <xdr:cNvSpPr/>
      </xdr:nvSpPr>
      <xdr:spPr>
        <a:xfrm>
          <a:off x="12763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168910</xdr:rowOff>
    </xdr:from>
    <xdr:ext cx="534035" cy="258445"/>
    <xdr:sp macro="" textlink="">
      <xdr:nvSpPr>
        <xdr:cNvPr id="652" name="テキスト ボックス 651"/>
        <xdr:cNvSpPr txBox="1"/>
      </xdr:nvSpPr>
      <xdr:spPr>
        <a:xfrm>
          <a:off x="12546965" y="13199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151130</xdr:rowOff>
    </xdr:from>
    <xdr:to xmlns:xdr="http://schemas.openxmlformats.org/drawingml/2006/spreadsheetDrawing">
      <xdr:col>85</xdr:col>
      <xdr:colOff>127000</xdr:colOff>
      <xdr:row>97</xdr:row>
      <xdr:rowOff>161290</xdr:rowOff>
    </xdr:to>
    <xdr:cxnSp macro="">
      <xdr:nvCxnSpPr>
        <xdr:cNvPr id="681" name="直線コネクタ 680"/>
        <xdr:cNvCxnSpPr/>
      </xdr:nvCxnSpPr>
      <xdr:spPr>
        <a:xfrm>
          <a:off x="15481300" y="167817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8445"/>
    <xdr:sp macro="" textlink="">
      <xdr:nvSpPr>
        <xdr:cNvPr id="682" name="公債費平均値テキスト"/>
        <xdr:cNvSpPr txBox="1"/>
      </xdr:nvSpPr>
      <xdr:spPr>
        <a:xfrm>
          <a:off x="16370300" y="16489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151130</xdr:rowOff>
    </xdr:from>
    <xdr:to xmlns:xdr="http://schemas.openxmlformats.org/drawingml/2006/spreadsheetDrawing">
      <xdr:col>81</xdr:col>
      <xdr:colOff>50800</xdr:colOff>
      <xdr:row>98</xdr:row>
      <xdr:rowOff>18415</xdr:rowOff>
    </xdr:to>
    <xdr:cxnSp macro="">
      <xdr:nvCxnSpPr>
        <xdr:cNvPr id="684" name="直線コネクタ 683"/>
        <xdr:cNvCxnSpPr/>
      </xdr:nvCxnSpPr>
      <xdr:spPr>
        <a:xfrm flipV="1">
          <a:off x="14592300" y="167817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8170" cy="259080"/>
    <xdr:sp macro="" textlink="">
      <xdr:nvSpPr>
        <xdr:cNvPr id="686" name="テキスト ボックス 685"/>
        <xdr:cNvSpPr txBox="1"/>
      </xdr:nvSpPr>
      <xdr:spPr>
        <a:xfrm>
          <a:off x="15181580" y="1641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18415</xdr:rowOff>
    </xdr:from>
    <xdr:to xmlns:xdr="http://schemas.openxmlformats.org/drawingml/2006/spreadsheetDrawing">
      <xdr:col>76</xdr:col>
      <xdr:colOff>114300</xdr:colOff>
      <xdr:row>98</xdr:row>
      <xdr:rowOff>26035</xdr:rowOff>
    </xdr:to>
    <xdr:cxnSp macro="">
      <xdr:nvCxnSpPr>
        <xdr:cNvPr id="687" name="直線コネクタ 686"/>
        <xdr:cNvCxnSpPr/>
      </xdr:nvCxnSpPr>
      <xdr:spPr>
        <a:xfrm flipV="1">
          <a:off x="13703300" y="16820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170" cy="258445"/>
    <xdr:sp macro="" textlink="">
      <xdr:nvSpPr>
        <xdr:cNvPr id="689" name="テキスト ボックス 688"/>
        <xdr:cNvSpPr txBox="1"/>
      </xdr:nvSpPr>
      <xdr:spPr>
        <a:xfrm>
          <a:off x="14292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21590</xdr:rowOff>
    </xdr:from>
    <xdr:to xmlns:xdr="http://schemas.openxmlformats.org/drawingml/2006/spreadsheetDrawing">
      <xdr:col>71</xdr:col>
      <xdr:colOff>177800</xdr:colOff>
      <xdr:row>98</xdr:row>
      <xdr:rowOff>26035</xdr:rowOff>
    </xdr:to>
    <xdr:cxnSp macro="">
      <xdr:nvCxnSpPr>
        <xdr:cNvPr id="690" name="直線コネクタ 689"/>
        <xdr:cNvCxnSpPr/>
      </xdr:nvCxnSpPr>
      <xdr:spPr>
        <a:xfrm>
          <a:off x="12814300" y="168236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2" name="テキスト ボックス 691"/>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4" name="テキスト ボックス 693"/>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110490</xdr:rowOff>
    </xdr:from>
    <xdr:to xmlns:xdr="http://schemas.openxmlformats.org/drawingml/2006/spreadsheetDrawing">
      <xdr:col>85</xdr:col>
      <xdr:colOff>177800</xdr:colOff>
      <xdr:row>98</xdr:row>
      <xdr:rowOff>40640</xdr:rowOff>
    </xdr:to>
    <xdr:sp macro="" textlink="">
      <xdr:nvSpPr>
        <xdr:cNvPr id="700" name="楕円 699"/>
        <xdr:cNvSpPr/>
      </xdr:nvSpPr>
      <xdr:spPr>
        <a:xfrm>
          <a:off x="162687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88900</xdr:rowOff>
    </xdr:from>
    <xdr:ext cx="598805" cy="258445"/>
    <xdr:sp macro="" textlink="">
      <xdr:nvSpPr>
        <xdr:cNvPr id="701" name="公債費該当値テキスト"/>
        <xdr:cNvSpPr txBox="1"/>
      </xdr:nvSpPr>
      <xdr:spPr>
        <a:xfrm>
          <a:off x="16370300" y="16719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100330</xdr:rowOff>
    </xdr:from>
    <xdr:to xmlns:xdr="http://schemas.openxmlformats.org/drawingml/2006/spreadsheetDrawing">
      <xdr:col>81</xdr:col>
      <xdr:colOff>101600</xdr:colOff>
      <xdr:row>98</xdr:row>
      <xdr:rowOff>30480</xdr:rowOff>
    </xdr:to>
    <xdr:sp macro="" textlink="">
      <xdr:nvSpPr>
        <xdr:cNvPr id="702" name="楕円 701"/>
        <xdr:cNvSpPr/>
      </xdr:nvSpPr>
      <xdr:spPr>
        <a:xfrm>
          <a:off x="1543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21590</xdr:rowOff>
    </xdr:from>
    <xdr:ext cx="598170" cy="259080"/>
    <xdr:sp macro="" textlink="">
      <xdr:nvSpPr>
        <xdr:cNvPr id="703" name="テキスト ボックス 702"/>
        <xdr:cNvSpPr txBox="1"/>
      </xdr:nvSpPr>
      <xdr:spPr>
        <a:xfrm>
          <a:off x="15181580" y="1682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139065</xdr:rowOff>
    </xdr:from>
    <xdr:to xmlns:xdr="http://schemas.openxmlformats.org/drawingml/2006/spreadsheetDrawing">
      <xdr:col>76</xdr:col>
      <xdr:colOff>165100</xdr:colOff>
      <xdr:row>98</xdr:row>
      <xdr:rowOff>69215</xdr:rowOff>
    </xdr:to>
    <xdr:sp macro="" textlink="">
      <xdr:nvSpPr>
        <xdr:cNvPr id="704" name="楕円 703"/>
        <xdr:cNvSpPr/>
      </xdr:nvSpPr>
      <xdr:spPr>
        <a:xfrm>
          <a:off x="14541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60325</xdr:rowOff>
    </xdr:from>
    <xdr:ext cx="598170" cy="259080"/>
    <xdr:sp macro="" textlink="">
      <xdr:nvSpPr>
        <xdr:cNvPr id="705" name="テキスト ボックス 704"/>
        <xdr:cNvSpPr txBox="1"/>
      </xdr:nvSpPr>
      <xdr:spPr>
        <a:xfrm>
          <a:off x="14292580" y="16862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146685</xdr:rowOff>
    </xdr:from>
    <xdr:to xmlns:xdr="http://schemas.openxmlformats.org/drawingml/2006/spreadsheetDrawing">
      <xdr:col>72</xdr:col>
      <xdr:colOff>38100</xdr:colOff>
      <xdr:row>98</xdr:row>
      <xdr:rowOff>76835</xdr:rowOff>
    </xdr:to>
    <xdr:sp macro="" textlink="">
      <xdr:nvSpPr>
        <xdr:cNvPr id="706" name="楕円 705"/>
        <xdr:cNvSpPr/>
      </xdr:nvSpPr>
      <xdr:spPr>
        <a:xfrm>
          <a:off x="13652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67945</xdr:rowOff>
    </xdr:from>
    <xdr:ext cx="534035" cy="258445"/>
    <xdr:sp macro="" textlink="">
      <xdr:nvSpPr>
        <xdr:cNvPr id="707" name="テキスト ボックス 706"/>
        <xdr:cNvSpPr txBox="1"/>
      </xdr:nvSpPr>
      <xdr:spPr>
        <a:xfrm>
          <a:off x="13435965" y="1687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142240</xdr:rowOff>
    </xdr:from>
    <xdr:to xmlns:xdr="http://schemas.openxmlformats.org/drawingml/2006/spreadsheetDrawing">
      <xdr:col>67</xdr:col>
      <xdr:colOff>101600</xdr:colOff>
      <xdr:row>98</xdr:row>
      <xdr:rowOff>72390</xdr:rowOff>
    </xdr:to>
    <xdr:sp macro="" textlink="">
      <xdr:nvSpPr>
        <xdr:cNvPr id="708" name="楕円 707"/>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63500</xdr:rowOff>
    </xdr:from>
    <xdr:ext cx="598170" cy="258445"/>
    <xdr:sp macro="" textlink="">
      <xdr:nvSpPr>
        <xdr:cNvPr id="709" name="テキスト ボックス 708"/>
        <xdr:cNvSpPr txBox="1"/>
      </xdr:nvSpPr>
      <xdr:spPr>
        <a:xfrm>
          <a:off x="12514580" y="1686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399,810</a:t>
          </a:r>
          <a:r>
            <a:rPr kumimoji="1" lang="ja-JP" altLang="ja-JP" sz="1100">
              <a:solidFill>
                <a:schemeClr val="dk1"/>
              </a:solidFill>
              <a:effectLst/>
              <a:latin typeface="+mn-lt"/>
              <a:ea typeface="+mn-ea"/>
              <a:cs typeface="+mn-cs"/>
            </a:rPr>
            <a:t>円と、前年度と比較して、大幅な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地域振興事業補助金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91,725</a:t>
          </a:r>
          <a:r>
            <a:rPr kumimoji="1" lang="ja-JP" altLang="ja-JP" sz="1100">
              <a:solidFill>
                <a:schemeClr val="dk1"/>
              </a:solidFill>
              <a:effectLst/>
              <a:latin typeface="+mn-lt"/>
              <a:ea typeface="+mn-ea"/>
              <a:cs typeface="+mn-cs"/>
            </a:rPr>
            <a:t>円と、前年度と比較して、大幅な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となった。簡易水道会計出資金と食肉センター施設整備負担金の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が主な要因となっている。</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96,896</a:t>
          </a:r>
          <a:r>
            <a:rPr kumimoji="1" lang="ja-JP" altLang="ja-JP" sz="1100">
              <a:solidFill>
                <a:schemeClr val="dk1"/>
              </a:solidFill>
              <a:effectLst/>
              <a:latin typeface="+mn-lt"/>
              <a:ea typeface="+mn-ea"/>
              <a:cs typeface="+mn-cs"/>
            </a:rPr>
            <a:t>円と、前年度と比較して、大幅な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水道会計出資金と</a:t>
          </a:r>
          <a:r>
            <a:rPr kumimoji="1" lang="ja-JP" altLang="en-US" sz="1100">
              <a:solidFill>
                <a:schemeClr val="dk1"/>
              </a:solidFill>
              <a:effectLst/>
              <a:latin typeface="+mn-lt"/>
              <a:ea typeface="+mn-ea"/>
              <a:cs typeface="+mn-cs"/>
            </a:rPr>
            <a:t>社会資本整備総合交付金事業</a:t>
          </a:r>
          <a:r>
            <a:rPr kumimoji="1" lang="ja-JP" altLang="ja-JP" sz="1100">
              <a:solidFill>
                <a:schemeClr val="dk1"/>
              </a:solidFill>
              <a:effectLst/>
              <a:latin typeface="+mn-lt"/>
              <a:ea typeface="+mn-ea"/>
              <a:cs typeface="+mn-cs"/>
            </a:rPr>
            <a:t>の減が主な要因となっている。</a:t>
          </a:r>
          <a:endParaRPr lang="ja-JP" altLang="ja-JP">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本年度は財政調整基金へ積み増しを行わなかったことにより</a:t>
          </a:r>
          <a:r>
            <a:rPr lang="en-US" altLang="ja-JP" sz="1100">
              <a:solidFill>
                <a:schemeClr val="dk1"/>
              </a:solidFill>
              <a:effectLst/>
              <a:latin typeface="+mn-lt"/>
              <a:ea typeface="+mn-ea"/>
              <a:cs typeface="+mn-cs"/>
            </a:rPr>
            <a:t>0.22</a:t>
          </a:r>
          <a:r>
            <a:rPr lang="ja-JP" altLang="ja-JP" sz="1100">
              <a:solidFill>
                <a:schemeClr val="dk1"/>
              </a:solidFill>
              <a:effectLst/>
              <a:latin typeface="+mn-lt"/>
              <a:ea typeface="+mn-ea"/>
              <a:cs typeface="+mn-cs"/>
            </a:rPr>
            <a:t>ポイント減となった。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赤字会計は平成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年度末をもって廃止となった。</a:t>
          </a:r>
          <a:endParaRPr lang="ja-JP" altLang="ja-JP" sz="1400">
            <a:effectLst/>
          </a:endParaRPr>
        </a:p>
        <a:p>
          <a:r>
            <a:rPr kumimoji="1" lang="ja-JP" altLang="ja-JP" sz="1100">
              <a:solidFill>
                <a:schemeClr val="dk1"/>
              </a:solidFill>
              <a:effectLst/>
              <a:latin typeface="+mn-lt"/>
              <a:ea typeface="+mn-ea"/>
              <a:cs typeface="+mn-cs"/>
            </a:rPr>
            <a:t>　また赤字額の大半を占めていた住宅新築資金貸付事業特別会計も平成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年度末をもって廃止となり、平成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年度より一般会計へ組み込まれたため会計間調整の必要がなくなったことにより赤字額が減少した。また平成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年度までは住宅新築資金貸付事業特別会計との調整のため一般会計における大幅な黒字を計上していたが住宅新築資金特別会計の廃止に伴い減少している。</a:t>
          </a:r>
          <a:endParaRPr lang="ja-JP" altLang="ja-JP" sz="1400">
            <a:effectLst/>
          </a:endParaRPr>
        </a:p>
        <a:p>
          <a:r>
            <a:rPr kumimoji="1" lang="ja-JP" altLang="ja-JP" sz="1100">
              <a:solidFill>
                <a:schemeClr val="dk1"/>
              </a:solidFill>
              <a:effectLst/>
              <a:latin typeface="+mn-lt"/>
              <a:ea typeface="+mn-ea"/>
              <a:cs typeface="+mn-cs"/>
            </a:rPr>
            <a:t>　その結果、昨年度同様、令和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年度は黒字額のみのグラフになっている。水道、下水道会計においては</a:t>
          </a:r>
          <a:r>
            <a:rPr kumimoji="1" lang="ja-JP" altLang="en-US" sz="1100">
              <a:solidFill>
                <a:schemeClr val="dk1"/>
              </a:solidFill>
              <a:effectLst/>
              <a:latin typeface="+mn-lt"/>
              <a:ea typeface="+mn-ea"/>
              <a:cs typeface="+mn-cs"/>
            </a:rPr>
            <a:t>法適用移行に伴い、前年度との比較ができないが、</a:t>
          </a:r>
          <a:r>
            <a:rPr kumimoji="1" lang="ja-JP" altLang="ja-JP" sz="1100">
              <a:solidFill>
                <a:schemeClr val="dk1"/>
              </a:solidFill>
              <a:effectLst/>
              <a:latin typeface="+mn-lt"/>
              <a:ea typeface="+mn-ea"/>
              <a:cs typeface="+mn-cs"/>
            </a:rPr>
            <a:t>一般会計からの繰入金の調整等もあり多額の黒字は出ていない。医療、介護保険関連会計においては、国等の補助金の年度間調整もあり、年度によって多少の黒字の増減はあるが赤字額は計上されていない。</a:t>
          </a:r>
          <a:endParaRPr lang="ja-JP" altLang="ja-JP" sz="1400">
            <a:effectLst/>
          </a:endParaRPr>
        </a:p>
        <a:p>
          <a:r>
            <a:rPr kumimoji="1" lang="ja-JP" altLang="ja-JP" sz="1100">
              <a:solidFill>
                <a:schemeClr val="dk1"/>
              </a:solidFill>
              <a:effectLst/>
              <a:latin typeface="+mn-lt"/>
              <a:ea typeface="+mn-ea"/>
              <a:cs typeface="+mn-cs"/>
            </a:rPr>
            <a:t>　財政力の弱い本町において一般会計における黒字額については地方交付税や税収の状況によって大きく影響を受けるため多少の増減はあるが、標準財政規模比５％以内程度の黒字で推移している。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一般会計における元利償還金は前年度と比較すると</a:t>
          </a:r>
          <a:r>
            <a:rPr kumimoji="1" lang="en-US" altLang="ja-JP" sz="800">
              <a:solidFill>
                <a:schemeClr val="dk1"/>
              </a:solidFill>
              <a:effectLst/>
              <a:latin typeface="+mn-lt"/>
              <a:ea typeface="+mn-ea"/>
              <a:cs typeface="+mn-cs"/>
            </a:rPr>
            <a:t>32</a:t>
          </a:r>
          <a:r>
            <a:rPr kumimoji="1" lang="ja-JP" altLang="ja-JP" sz="800">
              <a:solidFill>
                <a:schemeClr val="dk1"/>
              </a:solidFill>
              <a:effectLst/>
              <a:latin typeface="+mn-lt"/>
              <a:ea typeface="+mn-ea"/>
              <a:cs typeface="+mn-cs"/>
            </a:rPr>
            <a:t>百万円</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ている。また公営企業債の元利償還金に対する繰入金も水道事業で借り入れた起債償還額の増加に伴い増加傾向にあるが、今後においても公営企業会計移行業務等により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いるが、今後は大規模建設事業にかかる償還が開始すること、また老朽化に伴い施設整備も必要となることから、それによる起債の借入に伴う数値の増加も懸念される。債務負担行為に基づく支出額について平成</a:t>
          </a:r>
          <a:r>
            <a:rPr kumimoji="1" lang="en-US" altLang="ja-JP" sz="800">
              <a:solidFill>
                <a:schemeClr val="dk1"/>
              </a:solidFill>
              <a:effectLst/>
              <a:latin typeface="+mn-lt"/>
              <a:ea typeface="+mn-ea"/>
              <a:cs typeface="+mn-cs"/>
            </a:rPr>
            <a:t>22</a:t>
          </a:r>
          <a:r>
            <a:rPr kumimoji="1" lang="ja-JP" altLang="ja-JP" sz="800">
              <a:solidFill>
                <a:schemeClr val="dk1"/>
              </a:solidFill>
              <a:effectLst/>
              <a:latin typeface="+mn-lt"/>
              <a:ea typeface="+mn-ea"/>
              <a:cs typeface="+mn-cs"/>
            </a:rPr>
            <a:t>年度は、教員住宅建設に係る償還金を全て前倒しで償還したことにより一時的に数値が上昇したが、平成</a:t>
          </a:r>
          <a:r>
            <a:rPr kumimoji="1" lang="en-US" altLang="ja-JP" sz="800">
              <a:solidFill>
                <a:schemeClr val="dk1"/>
              </a:solidFill>
              <a:effectLst/>
              <a:latin typeface="+mn-lt"/>
              <a:ea typeface="+mn-ea"/>
              <a:cs typeface="+mn-cs"/>
            </a:rPr>
            <a:t>23</a:t>
          </a:r>
          <a:r>
            <a:rPr kumimoji="1" lang="ja-JP" altLang="ja-JP" sz="800">
              <a:solidFill>
                <a:schemeClr val="dk1"/>
              </a:solidFill>
              <a:effectLst/>
              <a:latin typeface="+mn-lt"/>
              <a:ea typeface="+mn-ea"/>
              <a:cs typeface="+mn-cs"/>
            </a:rPr>
            <a:t>年度以降は支出していない。算入公債費等については地方交付税への算入がほとんどであり起債の償還金は減少しているが、近年過疎対策事業債、辺地対策事業債、臨時財政対策債、災害復旧事業債等の交付税への算入率が高い起債を中心として借入を行っているため、大幅に減少していない。</a:t>
          </a:r>
          <a:endParaRPr lang="ja-JP" altLang="ja-JP" sz="10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実質公債費比率の算定に用いる満期一括償還地方債の償還財源目的とした減債基金の積み立ては行っていないが、今後は検討していきたい。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一般会計等に係る地方債現在高は、大規模な普通建設事業の実施に影響を受けており、近年実施した観光宿泊施設整備・清掃センター改良・住宅整備・カヌーテラス整備・道路橋梁整備の実施等に伴い地方債現在高が年々増加している。加えて住宅整備に伴い、やむを得ず公営住宅建設事業債の発行で対応していることから、使用料の充当はあるものの後年度の基準財政需要額に算入されない。公営企業債等繰入見込額の減少要因は大規模上下水道整備の終了に伴う地方債残高の減少であ</a:t>
          </a:r>
          <a:r>
            <a:rPr kumimoji="1" lang="ja-JP" altLang="en-US" sz="900">
              <a:solidFill>
                <a:schemeClr val="dk1"/>
              </a:solidFill>
              <a:effectLst/>
              <a:latin typeface="+mn-lt"/>
              <a:ea typeface="+mn-ea"/>
              <a:cs typeface="+mn-cs"/>
            </a:rPr>
            <a:t>ったが</a:t>
          </a:r>
          <a:r>
            <a:rPr kumimoji="1" lang="ja-JP" altLang="ja-JP" sz="900">
              <a:solidFill>
                <a:schemeClr val="dk1"/>
              </a:solidFill>
              <a:effectLst/>
              <a:latin typeface="+mn-lt"/>
              <a:ea typeface="+mn-ea"/>
              <a:cs typeface="+mn-cs"/>
            </a:rPr>
            <a:t>、令和２年度以降は公営企業会計移行業務等で地方債借入を予定しており、今後しばらくの間は増加していく。退職手当負担見込額については退職者数の影響で減少傾向にあるが、負担額自体は職員の平均年齢が高いため比較的多額であると考えている。今後退職者が増加していくことを考えると数値自体は数年後には大きく減少する見込みである。充当可能基金については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以降財政調整基金や減債基金の積み増しにより増加傾向である。充当可能特定歳入は、公営住宅使用料が大半を占めており、使用料収入が減少したことが要因となり、減少している。基準財政需要額算入見込額については起債の完済等に伴い算入額が減少している部分もあるが、臨時財政対策債の増加や大規模事業実施時における過疎対策事業債の借入等により増加している。基本的には交付税算入率が高い起債を中心として借入を行っているため、地方債現在高と基準財政需要額算入見込額の増減についてはほぼ同じ動きに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（増減理由）令和５年度は、財政調整基金を</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千万円取崩し、</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千万円の積み立てを行い残高に変更ないが、減債基金は今後の起債対策として、</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年度起債発行予定額のうち、普通交付税措置のない町負担償還額見込額と運用益を積み立てたことにより、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億円の積み増しとなった。</a:t>
          </a:r>
        </a:p>
        <a:p>
          <a:r>
            <a:rPr kumimoji="1" lang="ja-JP" altLang="en-US" sz="1300">
              <a:solidFill>
                <a:schemeClr val="dk1"/>
              </a:solidFill>
              <a:effectLst/>
              <a:latin typeface="ＭＳ ゴシック"/>
              <a:ea typeface="ＭＳ ゴシック"/>
              <a:cs typeface="+mn-cs"/>
            </a:rPr>
            <a:t>　基金全体としては</a:t>
          </a:r>
          <a:r>
            <a:rPr kumimoji="1" lang="en-US" altLang="ja-JP" sz="1300">
              <a:solidFill>
                <a:schemeClr val="dk1"/>
              </a:solidFill>
              <a:effectLst/>
              <a:latin typeface="ＭＳ ゴシック"/>
              <a:ea typeface="ＭＳ ゴシック"/>
              <a:cs typeface="+mn-cs"/>
            </a:rPr>
            <a:t>74</a:t>
          </a:r>
          <a:r>
            <a:rPr kumimoji="1" lang="ja-JP" altLang="en-US" sz="1300">
              <a:solidFill>
                <a:schemeClr val="dk1"/>
              </a:solidFill>
              <a:effectLst/>
              <a:latin typeface="ＭＳ ゴシック"/>
              <a:ea typeface="ＭＳ ゴシック"/>
              <a:cs typeface="+mn-cs"/>
            </a:rPr>
            <a:t>百万円の増加となっている。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地方交付税に大きく依存している財政基盤の弱い本町としては、今後の地方交付税の行方が不透明である現状において、一定基金を確保しておくことも必要であると考えるが、基金の使途の明確化を図るために、財政調整基金を取り崩して個々の特定目的基金に積み立てていくことも予定し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・まちづくり応援基金：土佐町のまちづくりを応援する人々による寄附金を財源として、寄附者の社会的投資を具体化することにより、多様な人びとの参加による個性豊かな町づくりに資するための基金。</a:t>
          </a:r>
          <a:endParaRPr lang="ja-JP" altLang="ja-JP" sz="1400">
            <a:effectLst/>
          </a:endParaRPr>
        </a:p>
        <a:p>
          <a:r>
            <a:rPr kumimoji="1" lang="ja-JP" altLang="ja-JP" sz="1100">
              <a:solidFill>
                <a:schemeClr val="dk1"/>
              </a:solidFill>
              <a:effectLst/>
              <a:latin typeface="+mn-lt"/>
              <a:ea typeface="+mn-ea"/>
              <a:cs typeface="+mn-cs"/>
            </a:rPr>
            <a:t>・地域福祉基金：地域のすべての人々が健康で生きがいをもち、心豊かに過ごせるような明るく活力のある長寿、福祉社会づくりを推進するための基金。</a:t>
          </a:r>
          <a:endParaRPr lang="ja-JP" altLang="ja-JP" sz="1400">
            <a:effectLst/>
          </a:endParaRPr>
        </a:p>
        <a:p>
          <a:r>
            <a:rPr kumimoji="1" lang="ja-JP" altLang="ja-JP" sz="1100">
              <a:solidFill>
                <a:schemeClr val="dk1"/>
              </a:solidFill>
              <a:effectLst/>
              <a:latin typeface="+mn-lt"/>
              <a:ea typeface="+mn-ea"/>
              <a:cs typeface="+mn-cs"/>
            </a:rPr>
            <a:t>・公共施設等整備基金：町の公共施設等の計画的な保全及び更新に必要な経費の財源に充てるための基金。</a:t>
          </a:r>
          <a:endParaRPr lang="ja-JP" altLang="ja-JP" sz="1400">
            <a:effectLst/>
          </a:endParaRPr>
        </a:p>
        <a:p>
          <a:r>
            <a:rPr kumimoji="1" lang="ja-JP" altLang="ja-JP" sz="1100">
              <a:solidFill>
                <a:schemeClr val="dk1"/>
              </a:solidFill>
              <a:effectLst/>
              <a:latin typeface="+mn-lt"/>
              <a:ea typeface="+mn-ea"/>
              <a:cs typeface="+mn-cs"/>
            </a:rPr>
            <a:t>・森林環境譲与税基金：　森林整備及びその促進に要する財源に充てるための基金。</a:t>
          </a:r>
          <a:endParaRPr lang="ja-JP" altLang="ja-JP" sz="1400">
            <a:effectLst/>
          </a:endParaRPr>
        </a:p>
        <a:p>
          <a:r>
            <a:rPr kumimoji="1" lang="ja-JP" altLang="ja-JP" sz="1100">
              <a:solidFill>
                <a:schemeClr val="dk1"/>
              </a:solidFill>
              <a:effectLst/>
              <a:latin typeface="+mn-lt"/>
              <a:ea typeface="+mn-ea"/>
              <a:cs typeface="+mn-cs"/>
            </a:rPr>
            <a:t>・森と水のふるさとづくり基金：産業、経済、教育文化、福祉等町の進展と活性化をはかる財源とするための基金。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・まちづくり応援基金：ふるさと納税収入</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運用益</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39,855</a:t>
          </a:r>
          <a:r>
            <a:rPr kumimoji="1" lang="ja-JP" altLang="ja-JP" sz="1100">
              <a:solidFill>
                <a:schemeClr val="dk1"/>
              </a:solidFill>
              <a:effectLst/>
              <a:latin typeface="+mn-lt"/>
              <a:ea typeface="+mn-ea"/>
              <a:cs typeface="+mn-cs"/>
            </a:rPr>
            <a:t>千円を積立てた一方で、産業振興・地域活性化・子育て支援等に対し</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千円を充当したことにより減少。</a:t>
          </a:r>
          <a:endParaRPr lang="ja-JP" altLang="ja-JP" sz="1400">
            <a:effectLst/>
          </a:endParaRPr>
        </a:p>
        <a:p>
          <a:r>
            <a:rPr kumimoji="1" lang="ja-JP" altLang="ja-JP" sz="1100">
              <a:solidFill>
                <a:schemeClr val="dk1"/>
              </a:solidFill>
              <a:effectLst/>
              <a:latin typeface="+mn-lt"/>
              <a:ea typeface="+mn-ea"/>
              <a:cs typeface="+mn-cs"/>
            </a:rPr>
            <a:t>・地域福祉基金：運用益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千円を積立てた一方で、</a:t>
          </a:r>
          <a:r>
            <a:rPr kumimoji="1" lang="ja-JP" altLang="en-US" sz="1100">
              <a:solidFill>
                <a:schemeClr val="dk1"/>
              </a:solidFill>
              <a:effectLst/>
              <a:latin typeface="+mn-lt"/>
              <a:ea typeface="+mn-ea"/>
              <a:cs typeface="+mn-cs"/>
            </a:rPr>
            <a:t>計画改訂</a:t>
          </a:r>
          <a:r>
            <a:rPr kumimoji="1" lang="ja-JP" altLang="ja-JP" sz="1100">
              <a:solidFill>
                <a:schemeClr val="dk1"/>
              </a:solidFill>
              <a:effectLst/>
              <a:latin typeface="+mn-lt"/>
              <a:ea typeface="+mn-ea"/>
              <a:cs typeface="+mn-cs"/>
            </a:rPr>
            <a:t>支援に対し</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千円を充当したことにより減少。</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・公共施設等整備基金：運用益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円を積立てた一方で、公共施設屋根修繕工事に</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千円を充当したことにより減少。</a:t>
          </a:r>
          <a:endParaRPr lang="ja-JP" altLang="ja-JP">
            <a:effectLst/>
          </a:endParaRPr>
        </a:p>
        <a:p>
          <a:r>
            <a:rPr kumimoji="1" lang="ja-JP" altLang="ja-JP" sz="1100">
              <a:solidFill>
                <a:schemeClr val="dk1"/>
              </a:solidFill>
              <a:effectLst/>
              <a:latin typeface="+mn-lt"/>
              <a:ea typeface="+mn-ea"/>
              <a:cs typeface="+mn-cs"/>
            </a:rPr>
            <a:t>・森林環境譲与税基金：森林整備及びその促進に要する事業に対し</a:t>
          </a:r>
          <a:r>
            <a:rPr kumimoji="1" lang="en-US" altLang="ja-JP" sz="1100">
              <a:solidFill>
                <a:schemeClr val="dk1"/>
              </a:solidFill>
              <a:effectLst/>
              <a:latin typeface="+mn-lt"/>
              <a:ea typeface="+mn-ea"/>
              <a:cs typeface="+mn-cs"/>
            </a:rPr>
            <a:t>67,589</a:t>
          </a:r>
          <a:r>
            <a:rPr kumimoji="1" lang="ja-JP" altLang="ja-JP" sz="1100">
              <a:solidFill>
                <a:schemeClr val="dk1"/>
              </a:solidFill>
              <a:effectLst/>
              <a:latin typeface="+mn-lt"/>
              <a:ea typeface="+mn-ea"/>
              <a:cs typeface="+mn-cs"/>
            </a:rPr>
            <a:t>千円を充当した一方で、森林環境譲与税</a:t>
          </a:r>
          <a:r>
            <a:rPr kumimoji="1" lang="en-US" altLang="ja-JP" sz="1100">
              <a:solidFill>
                <a:schemeClr val="dk1"/>
              </a:solidFill>
              <a:effectLst/>
              <a:latin typeface="+mn-lt"/>
              <a:ea typeface="+mn-ea"/>
              <a:cs typeface="+mn-cs"/>
            </a:rPr>
            <a:t>66,729</a:t>
          </a:r>
          <a:r>
            <a:rPr kumimoji="1" lang="ja-JP" altLang="ja-JP" sz="1100">
              <a:solidFill>
                <a:schemeClr val="dk1"/>
              </a:solidFill>
              <a:effectLst/>
              <a:latin typeface="+mn-lt"/>
              <a:ea typeface="+mn-ea"/>
              <a:cs typeface="+mn-cs"/>
            </a:rPr>
            <a:t>千円を積立てたことにより増加。</a:t>
          </a:r>
          <a:endParaRPr lang="ja-JP" altLang="ja-JP" sz="1400">
            <a:effectLst/>
          </a:endParaRPr>
        </a:p>
        <a:p>
          <a:r>
            <a:rPr kumimoji="1" lang="ja-JP" altLang="ja-JP" sz="1100">
              <a:solidFill>
                <a:schemeClr val="dk1"/>
              </a:solidFill>
              <a:effectLst/>
              <a:latin typeface="+mn-lt"/>
              <a:ea typeface="+mn-ea"/>
              <a:cs typeface="+mn-cs"/>
            </a:rPr>
            <a:t>・森と水のふるさとづくり基金：運用益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千円を積み立てたことにより増加。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・まちづくり応援基金：引き続きふるさと納税収入を積立てるとともに、産業振興・地域活性化・子育て支援等に対する財源として繰り入れ予定。</a:t>
          </a:r>
          <a:endParaRPr lang="ja-JP" altLang="ja-JP" sz="1400">
            <a:effectLst/>
          </a:endParaRPr>
        </a:p>
        <a:p>
          <a:r>
            <a:rPr kumimoji="1" lang="ja-JP" altLang="ja-JP" sz="1100">
              <a:solidFill>
                <a:schemeClr val="dk1"/>
              </a:solidFill>
              <a:effectLst/>
              <a:latin typeface="+mn-lt"/>
              <a:ea typeface="+mn-ea"/>
              <a:cs typeface="+mn-cs"/>
            </a:rPr>
            <a:t>・地域福祉基金：心豊かに過ごせるような明るく活力のある長寿、福祉社会づくりを推進するための臨時的経費の財源として繰り入れ予定。</a:t>
          </a:r>
          <a:endParaRPr lang="ja-JP" altLang="ja-JP" sz="1400">
            <a:effectLst/>
          </a:endParaRPr>
        </a:p>
        <a:p>
          <a:r>
            <a:rPr kumimoji="1" lang="ja-JP" altLang="ja-JP" sz="1100">
              <a:solidFill>
                <a:schemeClr val="dk1"/>
              </a:solidFill>
              <a:effectLst/>
              <a:latin typeface="+mn-lt"/>
              <a:ea typeface="+mn-ea"/>
              <a:cs typeface="+mn-cs"/>
            </a:rPr>
            <a:t>・公共施設等整備基金：施設老朽化対策のため、毎年</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千円程度を積立て予定。</a:t>
          </a:r>
          <a:endParaRPr lang="ja-JP" altLang="ja-JP" sz="1400">
            <a:effectLst/>
          </a:endParaRPr>
        </a:p>
        <a:p>
          <a:r>
            <a:rPr kumimoji="1" lang="ja-JP" altLang="ja-JP" sz="1100">
              <a:solidFill>
                <a:schemeClr val="dk1"/>
              </a:solidFill>
              <a:effectLst/>
              <a:latin typeface="+mn-lt"/>
              <a:ea typeface="+mn-ea"/>
              <a:cs typeface="+mn-cs"/>
            </a:rPr>
            <a:t>・森林環境譲与税基金：　森林整備及びその促進に要する事業に積極的に活用していく。</a:t>
          </a:r>
          <a:endParaRPr lang="ja-JP" altLang="ja-JP" sz="1400">
            <a:effectLst/>
          </a:endParaRPr>
        </a:p>
        <a:p>
          <a:r>
            <a:rPr kumimoji="1" lang="ja-JP" altLang="ja-JP" sz="1100">
              <a:solidFill>
                <a:schemeClr val="dk1"/>
              </a:solidFill>
              <a:effectLst/>
              <a:latin typeface="+mn-lt"/>
              <a:ea typeface="+mn-ea"/>
              <a:cs typeface="+mn-cs"/>
            </a:rPr>
            <a:t>・森と水のふるさとづくり基金：産業、経済、教育文化、福祉等町の進展と活性化をはかる財源とするための事業に積極的に活用していく。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財政調整基金は、資金繰りのため、</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億円の取り崩しを行ったが、前年度実質収支の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の額と運用益を含め</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億円の積み立てを行い、結果的に、前年度と同じ残高になった。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災害への備え等のため、各会計年度において歳入歳出の決算に生じた剰余金のうち２分の１の額を積立てることとしている。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減債基金は、今後の起債対策として、</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年度起債発行予定額のうち、普通交付税措置のない町負担償還額見込額と運用益を積み立てたことにより、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億円の積み増しとなった。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地方債現在高の状況及び公債費負担の今後の見通しに応じて計画的に積立てるとともに、必要に応じて地方債の償還の財源に充当予定。</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138</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4778615</v>
      </c>
      <c r="BO4" s="216"/>
      <c r="BP4" s="216"/>
      <c r="BQ4" s="216"/>
      <c r="BR4" s="216"/>
      <c r="BS4" s="216"/>
      <c r="BT4" s="216"/>
      <c r="BU4" s="219"/>
      <c r="BV4" s="213">
        <v>4867808</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0.7</v>
      </c>
      <c r="CU4" s="237"/>
      <c r="CV4" s="237"/>
      <c r="CW4" s="237"/>
      <c r="CX4" s="237"/>
      <c r="CY4" s="237"/>
      <c r="CZ4" s="237"/>
      <c r="DA4" s="245"/>
      <c r="DB4" s="229">
        <v>1.2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71</v>
      </c>
      <c r="AV5" s="139"/>
      <c r="AW5" s="139"/>
      <c r="AX5" s="139"/>
      <c r="AY5" s="190" t="s">
        <v>145</v>
      </c>
      <c r="AZ5" s="198"/>
      <c r="BA5" s="198"/>
      <c r="BB5" s="198"/>
      <c r="BC5" s="198"/>
      <c r="BD5" s="198"/>
      <c r="BE5" s="198"/>
      <c r="BF5" s="198"/>
      <c r="BG5" s="198"/>
      <c r="BH5" s="198"/>
      <c r="BI5" s="198"/>
      <c r="BJ5" s="198"/>
      <c r="BK5" s="198"/>
      <c r="BL5" s="198"/>
      <c r="BM5" s="209"/>
      <c r="BN5" s="214">
        <v>4637744</v>
      </c>
      <c r="BO5" s="217"/>
      <c r="BP5" s="217"/>
      <c r="BQ5" s="217"/>
      <c r="BR5" s="217"/>
      <c r="BS5" s="217"/>
      <c r="BT5" s="217"/>
      <c r="BU5" s="220"/>
      <c r="BV5" s="214">
        <v>4791330</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83.2</v>
      </c>
      <c r="CU5" s="238"/>
      <c r="CV5" s="238"/>
      <c r="CW5" s="238"/>
      <c r="CX5" s="238"/>
      <c r="CY5" s="238"/>
      <c r="CZ5" s="238"/>
      <c r="DA5" s="246"/>
      <c r="DB5" s="230">
        <v>79.400000000000006</v>
      </c>
      <c r="DC5" s="238"/>
      <c r="DD5" s="238"/>
      <c r="DE5" s="238"/>
      <c r="DF5" s="238"/>
      <c r="DG5" s="238"/>
      <c r="DH5" s="238"/>
      <c r="DI5" s="246"/>
    </row>
    <row r="6" spans="1:119" ht="18.75" customHeight="1">
      <c r="A6" s="2"/>
      <c r="B6" s="8" t="s">
        <v>159</v>
      </c>
      <c r="C6" s="25"/>
      <c r="D6" s="25"/>
      <c r="E6" s="47"/>
      <c r="F6" s="47"/>
      <c r="G6" s="47"/>
      <c r="H6" s="47"/>
      <c r="I6" s="47"/>
      <c r="J6" s="47"/>
      <c r="K6" s="47"/>
      <c r="L6" s="47" t="s">
        <v>148</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166</v>
      </c>
      <c r="AZ6" s="198"/>
      <c r="BA6" s="198"/>
      <c r="BB6" s="198"/>
      <c r="BC6" s="198"/>
      <c r="BD6" s="198"/>
      <c r="BE6" s="198"/>
      <c r="BF6" s="198"/>
      <c r="BG6" s="198"/>
      <c r="BH6" s="198"/>
      <c r="BI6" s="198"/>
      <c r="BJ6" s="198"/>
      <c r="BK6" s="198"/>
      <c r="BL6" s="198"/>
      <c r="BM6" s="209"/>
      <c r="BN6" s="214">
        <v>140871</v>
      </c>
      <c r="BO6" s="217"/>
      <c r="BP6" s="217"/>
      <c r="BQ6" s="217"/>
      <c r="BR6" s="217"/>
      <c r="BS6" s="217"/>
      <c r="BT6" s="217"/>
      <c r="BU6" s="220"/>
      <c r="BV6" s="214">
        <v>76478</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83.6</v>
      </c>
      <c r="CU6" s="239"/>
      <c r="CV6" s="239"/>
      <c r="CW6" s="239"/>
      <c r="CX6" s="239"/>
      <c r="CY6" s="239"/>
      <c r="CZ6" s="239"/>
      <c r="DA6" s="247"/>
      <c r="DB6" s="231">
        <v>80.099999999999994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71</v>
      </c>
      <c r="AV7" s="139"/>
      <c r="AW7" s="139"/>
      <c r="AX7" s="139"/>
      <c r="AY7" s="190" t="s">
        <v>169</v>
      </c>
      <c r="AZ7" s="198"/>
      <c r="BA7" s="198"/>
      <c r="BB7" s="198"/>
      <c r="BC7" s="198"/>
      <c r="BD7" s="198"/>
      <c r="BE7" s="198"/>
      <c r="BF7" s="198"/>
      <c r="BG7" s="198"/>
      <c r="BH7" s="198"/>
      <c r="BI7" s="198"/>
      <c r="BJ7" s="198"/>
      <c r="BK7" s="198"/>
      <c r="BL7" s="198"/>
      <c r="BM7" s="209"/>
      <c r="BN7" s="214">
        <v>121774</v>
      </c>
      <c r="BO7" s="217"/>
      <c r="BP7" s="217"/>
      <c r="BQ7" s="217"/>
      <c r="BR7" s="217"/>
      <c r="BS7" s="217"/>
      <c r="BT7" s="217"/>
      <c r="BU7" s="220"/>
      <c r="BV7" s="214">
        <v>44453</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2733465</v>
      </c>
      <c r="CU7" s="217"/>
      <c r="CV7" s="217"/>
      <c r="CW7" s="217"/>
      <c r="CX7" s="217"/>
      <c r="CY7" s="217"/>
      <c r="CZ7" s="217"/>
      <c r="DA7" s="220"/>
      <c r="DB7" s="214">
        <v>2753404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71</v>
      </c>
      <c r="AV8" s="139"/>
      <c r="AW8" s="139"/>
      <c r="AX8" s="139"/>
      <c r="AY8" s="190" t="s">
        <v>174</v>
      </c>
      <c r="AZ8" s="198"/>
      <c r="BA8" s="198"/>
      <c r="BB8" s="198"/>
      <c r="BC8" s="198"/>
      <c r="BD8" s="198"/>
      <c r="BE8" s="198"/>
      <c r="BF8" s="198"/>
      <c r="BG8" s="198"/>
      <c r="BH8" s="198"/>
      <c r="BI8" s="198"/>
      <c r="BJ8" s="198"/>
      <c r="BK8" s="198"/>
      <c r="BL8" s="198"/>
      <c r="BM8" s="209"/>
      <c r="BN8" s="214">
        <v>19097</v>
      </c>
      <c r="BO8" s="217"/>
      <c r="BP8" s="217"/>
      <c r="BQ8" s="217"/>
      <c r="BR8" s="217"/>
      <c r="BS8" s="217"/>
      <c r="BT8" s="217"/>
      <c r="BU8" s="220"/>
      <c r="BV8" s="214">
        <v>32025</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0.2</v>
      </c>
      <c r="CU8" s="240"/>
      <c r="CV8" s="240"/>
      <c r="CW8" s="240"/>
      <c r="CX8" s="240"/>
      <c r="CY8" s="240"/>
      <c r="CZ8" s="240"/>
      <c r="DA8" s="248"/>
      <c r="DB8" s="232">
        <v>0.2</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3753</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-12928</v>
      </c>
      <c r="BO9" s="217"/>
      <c r="BP9" s="217"/>
      <c r="BQ9" s="217"/>
      <c r="BR9" s="217"/>
      <c r="BS9" s="217"/>
      <c r="BT9" s="217"/>
      <c r="BU9" s="220"/>
      <c r="BV9" s="214">
        <v>-6790</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11.6</v>
      </c>
      <c r="CU9" s="238"/>
      <c r="CV9" s="238"/>
      <c r="CW9" s="238"/>
      <c r="CX9" s="238"/>
      <c r="CY9" s="238"/>
      <c r="CZ9" s="238"/>
      <c r="DA9" s="246"/>
      <c r="DB9" s="230">
        <v>12.3</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3997</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200000</v>
      </c>
      <c r="BO10" s="217"/>
      <c r="BP10" s="217"/>
      <c r="BQ10" s="217"/>
      <c r="BR10" s="217"/>
      <c r="BS10" s="217"/>
      <c r="BT10" s="217"/>
      <c r="BU10" s="220"/>
      <c r="BV10" s="214">
        <v>200000</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192</v>
      </c>
      <c r="AN11" s="58"/>
      <c r="AO11" s="58"/>
      <c r="AP11" s="58"/>
      <c r="AQ11" s="58"/>
      <c r="AR11" s="58"/>
      <c r="AS11" s="58"/>
      <c r="AT11" s="63"/>
      <c r="AU11" s="182" t="s">
        <v>185</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3522</v>
      </c>
      <c r="S12" s="108"/>
      <c r="T12" s="108"/>
      <c r="U12" s="108"/>
      <c r="V12" s="120"/>
      <c r="W12" s="132" t="s">
        <v>9</v>
      </c>
      <c r="X12" s="139"/>
      <c r="Y12" s="139"/>
      <c r="Z12" s="139"/>
      <c r="AA12" s="139"/>
      <c r="AB12" s="144"/>
      <c r="AC12" s="148" t="s">
        <v>114</v>
      </c>
      <c r="AD12" s="155"/>
      <c r="AE12" s="155"/>
      <c r="AF12" s="155"/>
      <c r="AG12" s="158"/>
      <c r="AH12" s="148" t="s">
        <v>202</v>
      </c>
      <c r="AI12" s="155"/>
      <c r="AJ12" s="155"/>
      <c r="AK12" s="155"/>
      <c r="AL12" s="170"/>
      <c r="AM12" s="175" t="s">
        <v>203</v>
      </c>
      <c r="AN12" s="58"/>
      <c r="AO12" s="58"/>
      <c r="AP12" s="58"/>
      <c r="AQ12" s="58"/>
      <c r="AR12" s="58"/>
      <c r="AS12" s="58"/>
      <c r="AT12" s="63"/>
      <c r="AU12" s="182" t="s">
        <v>71</v>
      </c>
      <c r="AV12" s="139"/>
      <c r="AW12" s="139"/>
      <c r="AX12" s="139"/>
      <c r="AY12" s="190" t="s">
        <v>206</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200000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3488</v>
      </c>
      <c r="S13" s="109"/>
      <c r="T13" s="109"/>
      <c r="U13" s="109"/>
      <c r="V13" s="121"/>
      <c r="W13" s="130" t="s">
        <v>210</v>
      </c>
      <c r="X13" s="56"/>
      <c r="Y13" s="56"/>
      <c r="Z13" s="56"/>
      <c r="AA13" s="56"/>
      <c r="AB13" s="25"/>
      <c r="AC13" s="72">
        <v>383</v>
      </c>
      <c r="AD13" s="80"/>
      <c r="AE13" s="80"/>
      <c r="AF13" s="80"/>
      <c r="AG13" s="84"/>
      <c r="AH13" s="72">
        <v>491</v>
      </c>
      <c r="AI13" s="80"/>
      <c r="AJ13" s="80"/>
      <c r="AK13" s="80"/>
      <c r="AL13" s="118"/>
      <c r="AM13" s="175" t="s">
        <v>212</v>
      </c>
      <c r="AN13" s="58"/>
      <c r="AO13" s="58"/>
      <c r="AP13" s="58"/>
      <c r="AQ13" s="58"/>
      <c r="AR13" s="58"/>
      <c r="AS13" s="58"/>
      <c r="AT13" s="63"/>
      <c r="AU13" s="182" t="s">
        <v>185</v>
      </c>
      <c r="AV13" s="139"/>
      <c r="AW13" s="139"/>
      <c r="AX13" s="139"/>
      <c r="AY13" s="190" t="s">
        <v>214</v>
      </c>
      <c r="AZ13" s="198"/>
      <c r="BA13" s="198"/>
      <c r="BB13" s="198"/>
      <c r="BC13" s="198"/>
      <c r="BD13" s="198"/>
      <c r="BE13" s="198"/>
      <c r="BF13" s="198"/>
      <c r="BG13" s="198"/>
      <c r="BH13" s="198"/>
      <c r="BI13" s="198"/>
      <c r="BJ13" s="198"/>
      <c r="BK13" s="198"/>
      <c r="BL13" s="198"/>
      <c r="BM13" s="209"/>
      <c r="BN13" s="214">
        <v>-12928</v>
      </c>
      <c r="BO13" s="217"/>
      <c r="BP13" s="217"/>
      <c r="BQ13" s="217"/>
      <c r="BR13" s="217"/>
      <c r="BS13" s="217"/>
      <c r="BT13" s="217"/>
      <c r="BU13" s="220"/>
      <c r="BV13" s="214">
        <v>-6790</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7.4</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3625</v>
      </c>
      <c r="S14" s="109"/>
      <c r="T14" s="109"/>
      <c r="U14" s="109"/>
      <c r="V14" s="121"/>
      <c r="W14" s="129"/>
      <c r="X14" s="57"/>
      <c r="Y14" s="57"/>
      <c r="Z14" s="57"/>
      <c r="AA14" s="57"/>
      <c r="AB14" s="24"/>
      <c r="AC14" s="149">
        <v>21.2</v>
      </c>
      <c r="AD14" s="156"/>
      <c r="AE14" s="156"/>
      <c r="AF14" s="156"/>
      <c r="AG14" s="159"/>
      <c r="AH14" s="149">
        <v>25.2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197</v>
      </c>
      <c r="CU14" s="242"/>
      <c r="CV14" s="242"/>
      <c r="CW14" s="242"/>
      <c r="CX14" s="242"/>
      <c r="CY14" s="242"/>
      <c r="CZ14" s="242"/>
      <c r="DA14" s="250"/>
      <c r="DB14" s="234" t="s">
        <v>197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3594</v>
      </c>
      <c r="S15" s="109"/>
      <c r="T15" s="109"/>
      <c r="U15" s="109"/>
      <c r="V15" s="121"/>
      <c r="W15" s="130" t="s">
        <v>7</v>
      </c>
      <c r="X15" s="56"/>
      <c r="Y15" s="56"/>
      <c r="Z15" s="56"/>
      <c r="AA15" s="56"/>
      <c r="AB15" s="25"/>
      <c r="AC15" s="72">
        <v>344</v>
      </c>
      <c r="AD15" s="80"/>
      <c r="AE15" s="80"/>
      <c r="AF15" s="80"/>
      <c r="AG15" s="84"/>
      <c r="AH15" s="72">
        <v>347</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534534</v>
      </c>
      <c r="BO15" s="216"/>
      <c r="BP15" s="216"/>
      <c r="BQ15" s="216"/>
      <c r="BR15" s="216"/>
      <c r="BS15" s="216"/>
      <c r="BT15" s="216"/>
      <c r="BU15" s="219"/>
      <c r="BV15" s="213">
        <v>524305</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224</v>
      </c>
      <c r="S16" s="110"/>
      <c r="T16" s="110"/>
      <c r="U16" s="110"/>
      <c r="V16" s="122"/>
      <c r="W16" s="129"/>
      <c r="X16" s="57"/>
      <c r="Y16" s="57"/>
      <c r="Z16" s="57"/>
      <c r="AA16" s="57"/>
      <c r="AB16" s="24"/>
      <c r="AC16" s="149">
        <v>19.100000000000001</v>
      </c>
      <c r="AD16" s="156"/>
      <c r="AE16" s="156"/>
      <c r="AF16" s="156"/>
      <c r="AG16" s="159"/>
      <c r="AH16" s="149">
        <v>17.8</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2609580</v>
      </c>
      <c r="BO16" s="217"/>
      <c r="BP16" s="217"/>
      <c r="BQ16" s="217"/>
      <c r="BR16" s="217"/>
      <c r="BS16" s="217"/>
      <c r="BT16" s="217"/>
      <c r="BU16" s="220"/>
      <c r="BV16" s="214">
        <v>2613688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225</v>
      </c>
      <c r="S17" s="110"/>
      <c r="T17" s="110"/>
      <c r="U17" s="110"/>
      <c r="V17" s="122"/>
      <c r="W17" s="130" t="s">
        <v>98</v>
      </c>
      <c r="X17" s="56"/>
      <c r="Y17" s="56"/>
      <c r="Z17" s="56"/>
      <c r="AA17" s="56"/>
      <c r="AB17" s="25"/>
      <c r="AC17" s="72">
        <v>1078</v>
      </c>
      <c r="AD17" s="80"/>
      <c r="AE17" s="80"/>
      <c r="AF17" s="80"/>
      <c r="AG17" s="84"/>
      <c r="AH17" s="72">
        <v>1113</v>
      </c>
      <c r="AI17" s="80"/>
      <c r="AJ17" s="80"/>
      <c r="AK17" s="80"/>
      <c r="AL17" s="118"/>
      <c r="AM17" s="175"/>
      <c r="AN17" s="58"/>
      <c r="AO17" s="58"/>
      <c r="AP17" s="58"/>
      <c r="AQ17" s="58"/>
      <c r="AR17" s="58"/>
      <c r="AS17" s="58"/>
      <c r="AT17" s="63"/>
      <c r="AU17" s="182"/>
      <c r="AV17" s="139"/>
      <c r="AW17" s="139"/>
      <c r="AX17" s="139"/>
      <c r="AY17" s="190" t="s">
        <v>227</v>
      </c>
      <c r="AZ17" s="198"/>
      <c r="BA17" s="198"/>
      <c r="BB17" s="198"/>
      <c r="BC17" s="198"/>
      <c r="BD17" s="198"/>
      <c r="BE17" s="198"/>
      <c r="BF17" s="198"/>
      <c r="BG17" s="198"/>
      <c r="BH17" s="198"/>
      <c r="BI17" s="198"/>
      <c r="BJ17" s="198"/>
      <c r="BK17" s="198"/>
      <c r="BL17" s="198"/>
      <c r="BM17" s="209"/>
      <c r="BN17" s="214">
        <v>647413</v>
      </c>
      <c r="BO17" s="217"/>
      <c r="BP17" s="217"/>
      <c r="BQ17" s="217"/>
      <c r="BR17" s="217"/>
      <c r="BS17" s="217"/>
      <c r="BT17" s="217"/>
      <c r="BU17" s="220"/>
      <c r="BV17" s="214">
        <v>639979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228</v>
      </c>
      <c r="C18" s="31"/>
      <c r="D18" s="31"/>
      <c r="E18" s="49"/>
      <c r="F18" s="49"/>
      <c r="G18" s="49"/>
      <c r="H18" s="49"/>
      <c r="I18" s="49"/>
      <c r="J18" s="49"/>
      <c r="K18" s="49"/>
      <c r="L18" s="70">
        <v>212.13</v>
      </c>
      <c r="M18" s="70"/>
      <c r="N18" s="70"/>
      <c r="O18" s="70"/>
      <c r="P18" s="70"/>
      <c r="Q18" s="70"/>
      <c r="R18" s="102"/>
      <c r="S18" s="102"/>
      <c r="T18" s="102"/>
      <c r="U18" s="102"/>
      <c r="V18" s="123"/>
      <c r="W18" s="131"/>
      <c r="X18" s="138"/>
      <c r="Y18" s="138"/>
      <c r="Z18" s="138"/>
      <c r="AA18" s="138"/>
      <c r="AB18" s="26"/>
      <c r="AC18" s="150">
        <v>59.7</v>
      </c>
      <c r="AD18" s="157"/>
      <c r="AE18" s="157"/>
      <c r="AF18" s="157"/>
      <c r="AG18" s="160"/>
      <c r="AH18" s="150">
        <v>57</v>
      </c>
      <c r="AI18" s="157"/>
      <c r="AJ18" s="157"/>
      <c r="AK18" s="157"/>
      <c r="AL18" s="172"/>
      <c r="AM18" s="175"/>
      <c r="AN18" s="58"/>
      <c r="AO18" s="58"/>
      <c r="AP18" s="58"/>
      <c r="AQ18" s="58"/>
      <c r="AR18" s="58"/>
      <c r="AS18" s="58"/>
      <c r="AT18" s="63"/>
      <c r="AU18" s="182"/>
      <c r="AV18" s="139"/>
      <c r="AW18" s="139"/>
      <c r="AX18" s="139"/>
      <c r="AY18" s="190" t="s">
        <v>229</v>
      </c>
      <c r="AZ18" s="198"/>
      <c r="BA18" s="198"/>
      <c r="BB18" s="198"/>
      <c r="BC18" s="198"/>
      <c r="BD18" s="198"/>
      <c r="BE18" s="198"/>
      <c r="BF18" s="198"/>
      <c r="BG18" s="198"/>
      <c r="BH18" s="198"/>
      <c r="BI18" s="198"/>
      <c r="BJ18" s="198"/>
      <c r="BK18" s="198"/>
      <c r="BL18" s="198"/>
      <c r="BM18" s="209"/>
      <c r="BN18" s="214">
        <v>2281451</v>
      </c>
      <c r="BO18" s="217"/>
      <c r="BP18" s="217"/>
      <c r="BQ18" s="217"/>
      <c r="BR18" s="217"/>
      <c r="BS18" s="217"/>
      <c r="BT18" s="217"/>
      <c r="BU18" s="220"/>
      <c r="BV18" s="214">
        <v>2195418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3467157</v>
      </c>
      <c r="BO19" s="217"/>
      <c r="BP19" s="217"/>
      <c r="BQ19" s="217"/>
      <c r="BR19" s="217"/>
      <c r="BS19" s="217"/>
      <c r="BT19" s="217"/>
      <c r="BU19" s="220"/>
      <c r="BV19" s="214">
        <v>3515516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231</v>
      </c>
      <c r="C20" s="31"/>
      <c r="D20" s="31"/>
      <c r="E20" s="49"/>
      <c r="F20" s="49"/>
      <c r="G20" s="49"/>
      <c r="H20" s="49"/>
      <c r="I20" s="49"/>
      <c r="J20" s="49"/>
      <c r="K20" s="49"/>
      <c r="L20" s="71">
        <v>1618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233</v>
      </c>
      <c r="C22" s="33"/>
      <c r="D22" s="41"/>
      <c r="E22" s="50" t="s">
        <v>9</v>
      </c>
      <c r="F22" s="56"/>
      <c r="G22" s="56"/>
      <c r="H22" s="56"/>
      <c r="I22" s="56"/>
      <c r="J22" s="56"/>
      <c r="K22" s="25"/>
      <c r="L22" s="50" t="s">
        <v>235</v>
      </c>
      <c r="M22" s="56"/>
      <c r="N22" s="56"/>
      <c r="O22" s="56"/>
      <c r="P22" s="25"/>
      <c r="Q22" s="92" t="s">
        <v>237</v>
      </c>
      <c r="R22" s="104"/>
      <c r="S22" s="104"/>
      <c r="T22" s="104"/>
      <c r="U22" s="104"/>
      <c r="V22" s="125"/>
      <c r="W22" s="133" t="s">
        <v>56</v>
      </c>
      <c r="X22" s="33"/>
      <c r="Y22" s="41"/>
      <c r="Z22" s="50" t="s">
        <v>9</v>
      </c>
      <c r="AA22" s="56"/>
      <c r="AB22" s="56"/>
      <c r="AC22" s="56"/>
      <c r="AD22" s="56"/>
      <c r="AE22" s="56"/>
      <c r="AF22" s="56"/>
      <c r="AG22" s="25"/>
      <c r="AH22" s="163" t="s">
        <v>179</v>
      </c>
      <c r="AI22" s="56"/>
      <c r="AJ22" s="56"/>
      <c r="AK22" s="56"/>
      <c r="AL22" s="25"/>
      <c r="AM22" s="163" t="s">
        <v>238</v>
      </c>
      <c r="AN22" s="178"/>
      <c r="AO22" s="178"/>
      <c r="AP22" s="178"/>
      <c r="AQ22" s="178"/>
      <c r="AR22" s="180"/>
      <c r="AS22" s="92" t="s">
        <v>237</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4133514</v>
      </c>
      <c r="BO22" s="216"/>
      <c r="BP22" s="216"/>
      <c r="BQ22" s="216"/>
      <c r="BR22" s="216"/>
      <c r="BS22" s="216"/>
      <c r="BT22" s="216"/>
      <c r="BU22" s="219"/>
      <c r="BV22" s="213">
        <v>4302585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242</v>
      </c>
      <c r="AZ23" s="198"/>
      <c r="BA23" s="198"/>
      <c r="BB23" s="198"/>
      <c r="BC23" s="198"/>
      <c r="BD23" s="198"/>
      <c r="BE23" s="198"/>
      <c r="BF23" s="198"/>
      <c r="BG23" s="198"/>
      <c r="BH23" s="198"/>
      <c r="BI23" s="198"/>
      <c r="BJ23" s="198"/>
      <c r="BK23" s="198"/>
      <c r="BL23" s="198"/>
      <c r="BM23" s="209"/>
      <c r="BN23" s="214">
        <v>4040249</v>
      </c>
      <c r="BO23" s="217"/>
      <c r="BP23" s="217"/>
      <c r="BQ23" s="217"/>
      <c r="BR23" s="217"/>
      <c r="BS23" s="217"/>
      <c r="BT23" s="217"/>
      <c r="BU23" s="220"/>
      <c r="BV23" s="214">
        <v>4183162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244</v>
      </c>
      <c r="F24" s="58"/>
      <c r="G24" s="58"/>
      <c r="H24" s="58"/>
      <c r="I24" s="58"/>
      <c r="J24" s="58"/>
      <c r="K24" s="63"/>
      <c r="L24" s="72">
        <v>1</v>
      </c>
      <c r="M24" s="80"/>
      <c r="N24" s="80"/>
      <c r="O24" s="80"/>
      <c r="P24" s="84"/>
      <c r="Q24" s="72">
        <v>6750</v>
      </c>
      <c r="R24" s="80"/>
      <c r="S24" s="80"/>
      <c r="T24" s="80"/>
      <c r="U24" s="80"/>
      <c r="V24" s="84"/>
      <c r="W24" s="134"/>
      <c r="X24" s="34"/>
      <c r="Y24" s="42"/>
      <c r="Z24" s="52" t="s">
        <v>245</v>
      </c>
      <c r="AA24" s="58"/>
      <c r="AB24" s="58"/>
      <c r="AC24" s="58"/>
      <c r="AD24" s="58"/>
      <c r="AE24" s="58"/>
      <c r="AF24" s="58"/>
      <c r="AG24" s="63"/>
      <c r="AH24" s="72">
        <v>70</v>
      </c>
      <c r="AI24" s="80"/>
      <c r="AJ24" s="80"/>
      <c r="AK24" s="80"/>
      <c r="AL24" s="84"/>
      <c r="AM24" s="72">
        <v>219520</v>
      </c>
      <c r="AN24" s="80"/>
      <c r="AO24" s="80"/>
      <c r="AP24" s="80"/>
      <c r="AQ24" s="80"/>
      <c r="AR24" s="84"/>
      <c r="AS24" s="72">
        <v>3136</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3096180</v>
      </c>
      <c r="BO24" s="217"/>
      <c r="BP24" s="217"/>
      <c r="BQ24" s="217"/>
      <c r="BR24" s="217"/>
      <c r="BS24" s="217"/>
      <c r="BT24" s="217"/>
      <c r="BU24" s="220"/>
      <c r="BV24" s="214">
        <v>3146691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1</v>
      </c>
      <c r="M25" s="80"/>
      <c r="N25" s="80"/>
      <c r="O25" s="80"/>
      <c r="P25" s="84"/>
      <c r="Q25" s="72">
        <v>5800</v>
      </c>
      <c r="R25" s="80"/>
      <c r="S25" s="80"/>
      <c r="T25" s="80"/>
      <c r="U25" s="80"/>
      <c r="V25" s="84"/>
      <c r="W25" s="134"/>
      <c r="X25" s="34"/>
      <c r="Y25" s="42"/>
      <c r="Z25" s="52" t="s">
        <v>251</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32618</v>
      </c>
      <c r="BO25" s="216"/>
      <c r="BP25" s="216"/>
      <c r="BQ25" s="216"/>
      <c r="BR25" s="216"/>
      <c r="BS25" s="216"/>
      <c r="BT25" s="216"/>
      <c r="BU25" s="219"/>
      <c r="BV25" s="213">
        <v>29415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252</v>
      </c>
      <c r="F26" s="58"/>
      <c r="G26" s="58"/>
      <c r="H26" s="58"/>
      <c r="I26" s="58"/>
      <c r="J26" s="58"/>
      <c r="K26" s="63"/>
      <c r="L26" s="72">
        <v>1</v>
      </c>
      <c r="M26" s="80"/>
      <c r="N26" s="80"/>
      <c r="O26" s="80"/>
      <c r="P26" s="84"/>
      <c r="Q26" s="72">
        <v>5430</v>
      </c>
      <c r="R26" s="80"/>
      <c r="S26" s="80"/>
      <c r="T26" s="80"/>
      <c r="U26" s="80"/>
      <c r="V26" s="84"/>
      <c r="W26" s="134"/>
      <c r="X26" s="34"/>
      <c r="Y26" s="42"/>
      <c r="Z26" s="52" t="s">
        <v>253</v>
      </c>
      <c r="AA26" s="143"/>
      <c r="AB26" s="143"/>
      <c r="AC26" s="143"/>
      <c r="AD26" s="143"/>
      <c r="AE26" s="143"/>
      <c r="AF26" s="143"/>
      <c r="AG26" s="161"/>
      <c r="AH26" s="72">
        <v>1</v>
      </c>
      <c r="AI26" s="80"/>
      <c r="AJ26" s="80"/>
      <c r="AK26" s="80"/>
      <c r="AL26" s="84"/>
      <c r="AM26" s="72" t="s">
        <v>256</v>
      </c>
      <c r="AN26" s="80"/>
      <c r="AO26" s="80"/>
      <c r="AP26" s="80"/>
      <c r="AQ26" s="80"/>
      <c r="AR26" s="84"/>
      <c r="AS26" s="72" t="s">
        <v>256</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2630</v>
      </c>
      <c r="R27" s="80"/>
      <c r="S27" s="80"/>
      <c r="T27" s="80"/>
      <c r="U27" s="80"/>
      <c r="V27" s="84"/>
      <c r="W27" s="134"/>
      <c r="X27" s="34"/>
      <c r="Y27" s="42"/>
      <c r="Z27" s="52" t="s">
        <v>260</v>
      </c>
      <c r="AA27" s="58"/>
      <c r="AB27" s="58"/>
      <c r="AC27" s="58"/>
      <c r="AD27" s="58"/>
      <c r="AE27" s="58"/>
      <c r="AF27" s="58"/>
      <c r="AG27" s="63"/>
      <c r="AH27" s="72" t="s">
        <v>197</v>
      </c>
      <c r="AI27" s="80"/>
      <c r="AJ27" s="80"/>
      <c r="AK27" s="80"/>
      <c r="AL27" s="84"/>
      <c r="AM27" s="72" t="s">
        <v>197</v>
      </c>
      <c r="AN27" s="80"/>
      <c r="AO27" s="80"/>
      <c r="AP27" s="80"/>
      <c r="AQ27" s="80"/>
      <c r="AR27" s="84"/>
      <c r="AS27" s="72" t="s">
        <v>197</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v>113081</v>
      </c>
      <c r="BO27" s="218"/>
      <c r="BP27" s="218"/>
      <c r="BQ27" s="218"/>
      <c r="BR27" s="218"/>
      <c r="BS27" s="218"/>
      <c r="BT27" s="218"/>
      <c r="BU27" s="221"/>
      <c r="BV27" s="215">
        <v>113069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2130</v>
      </c>
      <c r="R28" s="80"/>
      <c r="S28" s="80"/>
      <c r="T28" s="80"/>
      <c r="U28" s="80"/>
      <c r="V28" s="84"/>
      <c r="W28" s="134"/>
      <c r="X28" s="34"/>
      <c r="Y28" s="42"/>
      <c r="Z28" s="52" t="s">
        <v>37</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266</v>
      </c>
      <c r="AZ28" s="201"/>
      <c r="BA28" s="201"/>
      <c r="BB28" s="204"/>
      <c r="BC28" s="189" t="s">
        <v>103</v>
      </c>
      <c r="BD28" s="197"/>
      <c r="BE28" s="197"/>
      <c r="BF28" s="197"/>
      <c r="BG28" s="197"/>
      <c r="BH28" s="197"/>
      <c r="BI28" s="197"/>
      <c r="BJ28" s="197"/>
      <c r="BK28" s="197"/>
      <c r="BL28" s="197"/>
      <c r="BM28" s="208"/>
      <c r="BN28" s="213">
        <v>1334082</v>
      </c>
      <c r="BO28" s="216"/>
      <c r="BP28" s="216"/>
      <c r="BQ28" s="216"/>
      <c r="BR28" s="216"/>
      <c r="BS28" s="216"/>
      <c r="BT28" s="216"/>
      <c r="BU28" s="219"/>
      <c r="BV28" s="213">
        <v>1334082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8</v>
      </c>
      <c r="M29" s="80"/>
      <c r="N29" s="80"/>
      <c r="O29" s="80"/>
      <c r="P29" s="84"/>
      <c r="Q29" s="72">
        <v>1900</v>
      </c>
      <c r="R29" s="80"/>
      <c r="S29" s="80"/>
      <c r="T29" s="80"/>
      <c r="U29" s="80"/>
      <c r="V29" s="84"/>
      <c r="W29" s="135"/>
      <c r="X29" s="140"/>
      <c r="Y29" s="142"/>
      <c r="Z29" s="52" t="s">
        <v>269</v>
      </c>
      <c r="AA29" s="58"/>
      <c r="AB29" s="58"/>
      <c r="AC29" s="58"/>
      <c r="AD29" s="58"/>
      <c r="AE29" s="58"/>
      <c r="AF29" s="58"/>
      <c r="AG29" s="63"/>
      <c r="AH29" s="72">
        <v>70</v>
      </c>
      <c r="AI29" s="80"/>
      <c r="AJ29" s="80"/>
      <c r="AK29" s="80"/>
      <c r="AL29" s="84"/>
      <c r="AM29" s="72">
        <v>219520</v>
      </c>
      <c r="AN29" s="80"/>
      <c r="AO29" s="80"/>
      <c r="AP29" s="80"/>
      <c r="AQ29" s="80"/>
      <c r="AR29" s="84"/>
      <c r="AS29" s="72">
        <v>3136</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1278348</v>
      </c>
      <c r="BO29" s="217"/>
      <c r="BP29" s="217"/>
      <c r="BQ29" s="217"/>
      <c r="BR29" s="217"/>
      <c r="BS29" s="217"/>
      <c r="BT29" s="217"/>
      <c r="BU29" s="220"/>
      <c r="BV29" s="214">
        <v>1178348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97.3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1161790</v>
      </c>
      <c r="BO30" s="218"/>
      <c r="BP30" s="218"/>
      <c r="BQ30" s="218"/>
      <c r="BR30" s="218"/>
      <c r="BS30" s="218"/>
      <c r="BT30" s="218"/>
      <c r="BU30" s="221"/>
      <c r="BV30" s="215">
        <v>1187132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279</v>
      </c>
      <c r="F33" s="54"/>
      <c r="G33" s="54"/>
      <c r="H33" s="54"/>
      <c r="I33" s="54"/>
      <c r="J33" s="54"/>
      <c r="K33" s="54"/>
      <c r="L33" s="54"/>
      <c r="M33" s="54"/>
      <c r="N33" s="54"/>
      <c r="O33" s="54"/>
      <c r="P33" s="54"/>
      <c r="Q33" s="54"/>
      <c r="R33" s="54"/>
      <c r="S33" s="54"/>
      <c r="T33" s="54"/>
      <c r="U33" s="37" t="s">
        <v>59</v>
      </c>
      <c r="V33" s="37"/>
      <c r="W33" s="54" t="s">
        <v>279</v>
      </c>
      <c r="X33" s="54"/>
      <c r="Y33" s="54"/>
      <c r="Z33" s="54"/>
      <c r="AA33" s="54"/>
      <c r="AB33" s="54"/>
      <c r="AC33" s="54"/>
      <c r="AD33" s="54"/>
      <c r="AE33" s="54"/>
      <c r="AF33" s="54"/>
      <c r="AG33" s="54"/>
      <c r="AH33" s="54"/>
      <c r="AI33" s="54"/>
      <c r="AJ33" s="54"/>
      <c r="AK33" s="54"/>
      <c r="AL33" s="54"/>
      <c r="AM33" s="37" t="s">
        <v>59</v>
      </c>
      <c r="AN33" s="37"/>
      <c r="AO33" s="54" t="s">
        <v>279</v>
      </c>
      <c r="AP33" s="54"/>
      <c r="AQ33" s="54"/>
      <c r="AR33" s="54"/>
      <c r="AS33" s="54"/>
      <c r="AT33" s="54"/>
      <c r="AU33" s="54"/>
      <c r="AV33" s="54"/>
      <c r="AW33" s="54"/>
      <c r="AX33" s="54"/>
      <c r="AY33" s="54"/>
      <c r="AZ33" s="54"/>
      <c r="BA33" s="54"/>
      <c r="BB33" s="54"/>
      <c r="BC33" s="54"/>
      <c r="BD33" s="37"/>
      <c r="BE33" s="54" t="s">
        <v>282</v>
      </c>
      <c r="BF33" s="54"/>
      <c r="BG33" s="54" t="s">
        <v>164</v>
      </c>
      <c r="BH33" s="54"/>
      <c r="BI33" s="54"/>
      <c r="BJ33" s="54"/>
      <c r="BK33" s="54"/>
      <c r="BL33" s="54"/>
      <c r="BM33" s="54"/>
      <c r="BN33" s="54"/>
      <c r="BO33" s="54"/>
      <c r="BP33" s="54"/>
      <c r="BQ33" s="54"/>
      <c r="BR33" s="54"/>
      <c r="BS33" s="54"/>
      <c r="BT33" s="54"/>
      <c r="BU33" s="54"/>
      <c r="BV33" s="37"/>
      <c r="BW33" s="37" t="s">
        <v>282</v>
      </c>
      <c r="BX33" s="37"/>
      <c r="BY33" s="54" t="s">
        <v>113</v>
      </c>
      <c r="BZ33" s="54"/>
      <c r="CA33" s="54"/>
      <c r="CB33" s="54"/>
      <c r="CC33" s="54"/>
      <c r="CD33" s="54"/>
      <c r="CE33" s="54"/>
      <c r="CF33" s="54"/>
      <c r="CG33" s="54"/>
      <c r="CH33" s="54"/>
      <c r="CI33" s="54"/>
      <c r="CJ33" s="54"/>
      <c r="CK33" s="54"/>
      <c r="CL33" s="54"/>
      <c r="CM33" s="54"/>
      <c r="CN33" s="54"/>
      <c r="CO33" s="37" t="s">
        <v>59</v>
      </c>
      <c r="CP33" s="37"/>
      <c r="CQ33" s="54" t="s">
        <v>283</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嶺北広域行政事務組合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嶺北広域行政事務組合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こうち人づくり広域連合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高知県市町村総合事務組合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高知県市町村総合事務組合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高知県後期高齢者医療広域連合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高知県後期高齢者医療広域連合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7l5MihDStWjUfOdAEa/vl0Sh2yzbNk+FosGdP5//W1NF6ZYksus9+N3NzakbE8bFYK1v9vicOpsSoOcU7Wk9OA==" saltValue="B/ZK/lhrVvLeu6k3JIq+F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7"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126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307</v>
      </c>
      <c r="AA4" s="139"/>
      <c r="AB4" s="139"/>
      <c r="AC4" s="144"/>
      <c r="AD4" s="182" t="s">
        <v>249</v>
      </c>
      <c r="AE4" s="139"/>
      <c r="AF4" s="139"/>
      <c r="AG4" s="139"/>
      <c r="AH4" s="139"/>
      <c r="AI4" s="139"/>
      <c r="AJ4" s="139"/>
      <c r="AK4" s="144"/>
      <c r="AL4" s="182" t="s">
        <v>307</v>
      </c>
      <c r="AM4" s="139"/>
      <c r="AN4" s="139"/>
      <c r="AO4" s="144"/>
      <c r="AP4" s="298" t="s">
        <v>310</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438158</v>
      </c>
      <c r="S5" s="276"/>
      <c r="T5" s="276"/>
      <c r="U5" s="276"/>
      <c r="V5" s="276"/>
      <c r="W5" s="276"/>
      <c r="X5" s="276"/>
      <c r="Y5" s="278"/>
      <c r="Z5" s="281">
        <v>9.1999999999999993</v>
      </c>
      <c r="AA5" s="281"/>
      <c r="AB5" s="281"/>
      <c r="AC5" s="281"/>
      <c r="AD5" s="286">
        <v>438158</v>
      </c>
      <c r="AE5" s="286"/>
      <c r="AF5" s="286"/>
      <c r="AG5" s="286"/>
      <c r="AH5" s="286"/>
      <c r="AI5" s="286"/>
      <c r="AJ5" s="286"/>
      <c r="AK5" s="286"/>
      <c r="AL5" s="291">
        <v>16</v>
      </c>
      <c r="AM5" s="293"/>
      <c r="AN5" s="293"/>
      <c r="AO5" s="295"/>
      <c r="AP5" s="260" t="s">
        <v>314</v>
      </c>
      <c r="AQ5" s="265"/>
      <c r="AR5" s="265"/>
      <c r="AS5" s="265"/>
      <c r="AT5" s="265"/>
      <c r="AU5" s="265"/>
      <c r="AV5" s="265"/>
      <c r="AW5" s="265"/>
      <c r="AX5" s="265"/>
      <c r="AY5" s="265"/>
      <c r="AZ5" s="265"/>
      <c r="BA5" s="265"/>
      <c r="BB5" s="265"/>
      <c r="BC5" s="265"/>
      <c r="BD5" s="265"/>
      <c r="BE5" s="265"/>
      <c r="BF5" s="268"/>
      <c r="BG5" s="274">
        <v>438158</v>
      </c>
      <c r="BH5" s="217"/>
      <c r="BI5" s="217"/>
      <c r="BJ5" s="217"/>
      <c r="BK5" s="217"/>
      <c r="BL5" s="217"/>
      <c r="BM5" s="217"/>
      <c r="BN5" s="279"/>
      <c r="BO5" s="282">
        <v>100</v>
      </c>
      <c r="BP5" s="282"/>
      <c r="BQ5" s="282"/>
      <c r="BR5" s="282"/>
      <c r="BS5" s="287" t="s">
        <v>197</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307</v>
      </c>
      <c r="DA5" s="139"/>
      <c r="DB5" s="139"/>
      <c r="DC5" s="144"/>
      <c r="DD5" s="182" t="s">
        <v>318</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109334</v>
      </c>
      <c r="S6" s="217"/>
      <c r="T6" s="217"/>
      <c r="U6" s="217"/>
      <c r="V6" s="217"/>
      <c r="W6" s="217"/>
      <c r="X6" s="217"/>
      <c r="Y6" s="279"/>
      <c r="Z6" s="282">
        <v>2.2999999999999998</v>
      </c>
      <c r="AA6" s="282"/>
      <c r="AB6" s="282"/>
      <c r="AC6" s="282"/>
      <c r="AD6" s="287">
        <v>109334</v>
      </c>
      <c r="AE6" s="287"/>
      <c r="AF6" s="287"/>
      <c r="AG6" s="287"/>
      <c r="AH6" s="287"/>
      <c r="AI6" s="287"/>
      <c r="AJ6" s="287"/>
      <c r="AK6" s="287"/>
      <c r="AL6" s="283">
        <v>4</v>
      </c>
      <c r="AM6" s="238"/>
      <c r="AN6" s="238"/>
      <c r="AO6" s="296"/>
      <c r="AP6" s="261" t="s">
        <v>107</v>
      </c>
      <c r="AQ6" s="1"/>
      <c r="AR6" s="1"/>
      <c r="AS6" s="1"/>
      <c r="AT6" s="1"/>
      <c r="AU6" s="1"/>
      <c r="AV6" s="1"/>
      <c r="AW6" s="1"/>
      <c r="AX6" s="1"/>
      <c r="AY6" s="1"/>
      <c r="AZ6" s="1"/>
      <c r="BA6" s="1"/>
      <c r="BB6" s="1"/>
      <c r="BC6" s="1"/>
      <c r="BD6" s="1"/>
      <c r="BE6" s="1"/>
      <c r="BF6" s="269"/>
      <c r="BG6" s="274">
        <v>438158</v>
      </c>
      <c r="BH6" s="217"/>
      <c r="BI6" s="217"/>
      <c r="BJ6" s="217"/>
      <c r="BK6" s="217"/>
      <c r="BL6" s="217"/>
      <c r="BM6" s="217"/>
      <c r="BN6" s="279"/>
      <c r="BO6" s="282">
        <v>100</v>
      </c>
      <c r="BP6" s="282"/>
      <c r="BQ6" s="282"/>
      <c r="BR6" s="282"/>
      <c r="BS6" s="287" t="s">
        <v>197</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56309</v>
      </c>
      <c r="CS6" s="217"/>
      <c r="CT6" s="217"/>
      <c r="CU6" s="217"/>
      <c r="CV6" s="217"/>
      <c r="CW6" s="217"/>
      <c r="CX6" s="217"/>
      <c r="CY6" s="279"/>
      <c r="CZ6" s="291">
        <v>1.2</v>
      </c>
      <c r="DA6" s="293"/>
      <c r="DB6" s="293"/>
      <c r="DC6" s="337"/>
      <c r="DD6" s="288" t="s">
        <v>197</v>
      </c>
      <c r="DE6" s="217"/>
      <c r="DF6" s="217"/>
      <c r="DG6" s="217"/>
      <c r="DH6" s="217"/>
      <c r="DI6" s="217"/>
      <c r="DJ6" s="217"/>
      <c r="DK6" s="217"/>
      <c r="DL6" s="217"/>
      <c r="DM6" s="217"/>
      <c r="DN6" s="217"/>
      <c r="DO6" s="217"/>
      <c r="DP6" s="279"/>
      <c r="DQ6" s="288">
        <v>56309</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280</v>
      </c>
      <c r="S7" s="217"/>
      <c r="T7" s="217"/>
      <c r="U7" s="217"/>
      <c r="V7" s="217"/>
      <c r="W7" s="217"/>
      <c r="X7" s="217"/>
      <c r="Y7" s="279"/>
      <c r="Z7" s="282">
        <v>0</v>
      </c>
      <c r="AA7" s="282"/>
      <c r="AB7" s="282"/>
      <c r="AC7" s="282"/>
      <c r="AD7" s="287">
        <v>280</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138120</v>
      </c>
      <c r="BH7" s="217"/>
      <c r="BI7" s="217"/>
      <c r="BJ7" s="217"/>
      <c r="BK7" s="217"/>
      <c r="BL7" s="217"/>
      <c r="BM7" s="217"/>
      <c r="BN7" s="279"/>
      <c r="BO7" s="282">
        <v>31.5</v>
      </c>
      <c r="BP7" s="282"/>
      <c r="BQ7" s="282"/>
      <c r="BR7" s="282"/>
      <c r="BS7" s="287" t="s">
        <v>197</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1408132</v>
      </c>
      <c r="CS7" s="217"/>
      <c r="CT7" s="217"/>
      <c r="CU7" s="217"/>
      <c r="CV7" s="217"/>
      <c r="CW7" s="217"/>
      <c r="CX7" s="217"/>
      <c r="CY7" s="279"/>
      <c r="CZ7" s="282">
        <v>30.4</v>
      </c>
      <c r="DA7" s="282"/>
      <c r="DB7" s="282"/>
      <c r="DC7" s="282"/>
      <c r="DD7" s="288">
        <v>184609</v>
      </c>
      <c r="DE7" s="217"/>
      <c r="DF7" s="217"/>
      <c r="DG7" s="217"/>
      <c r="DH7" s="217"/>
      <c r="DI7" s="217"/>
      <c r="DJ7" s="217"/>
      <c r="DK7" s="217"/>
      <c r="DL7" s="217"/>
      <c r="DM7" s="217"/>
      <c r="DN7" s="217"/>
      <c r="DO7" s="217"/>
      <c r="DP7" s="279"/>
      <c r="DQ7" s="288">
        <v>1011742</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1610</v>
      </c>
      <c r="S8" s="217"/>
      <c r="T8" s="217"/>
      <c r="U8" s="217"/>
      <c r="V8" s="217"/>
      <c r="W8" s="217"/>
      <c r="X8" s="217"/>
      <c r="Y8" s="279"/>
      <c r="Z8" s="282">
        <v>0</v>
      </c>
      <c r="AA8" s="282"/>
      <c r="AB8" s="282"/>
      <c r="AC8" s="282"/>
      <c r="AD8" s="287">
        <v>1610</v>
      </c>
      <c r="AE8" s="287"/>
      <c r="AF8" s="287"/>
      <c r="AG8" s="287"/>
      <c r="AH8" s="287"/>
      <c r="AI8" s="287"/>
      <c r="AJ8" s="287"/>
      <c r="AK8" s="287"/>
      <c r="AL8" s="283">
        <v>0.1</v>
      </c>
      <c r="AM8" s="238"/>
      <c r="AN8" s="238"/>
      <c r="AO8" s="296"/>
      <c r="AP8" s="261" t="s">
        <v>109</v>
      </c>
      <c r="AQ8" s="1"/>
      <c r="AR8" s="1"/>
      <c r="AS8" s="1"/>
      <c r="AT8" s="1"/>
      <c r="AU8" s="1"/>
      <c r="AV8" s="1"/>
      <c r="AW8" s="1"/>
      <c r="AX8" s="1"/>
      <c r="AY8" s="1"/>
      <c r="AZ8" s="1"/>
      <c r="BA8" s="1"/>
      <c r="BB8" s="1"/>
      <c r="BC8" s="1"/>
      <c r="BD8" s="1"/>
      <c r="BE8" s="1"/>
      <c r="BF8" s="269"/>
      <c r="BG8" s="274">
        <v>6208</v>
      </c>
      <c r="BH8" s="217"/>
      <c r="BI8" s="217"/>
      <c r="BJ8" s="217"/>
      <c r="BK8" s="217"/>
      <c r="BL8" s="217"/>
      <c r="BM8" s="217"/>
      <c r="BN8" s="279"/>
      <c r="BO8" s="282">
        <v>1.4</v>
      </c>
      <c r="BP8" s="282"/>
      <c r="BQ8" s="282"/>
      <c r="BR8" s="282"/>
      <c r="BS8" s="287" t="s">
        <v>197</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895992</v>
      </c>
      <c r="CS8" s="217"/>
      <c r="CT8" s="217"/>
      <c r="CU8" s="217"/>
      <c r="CV8" s="217"/>
      <c r="CW8" s="217"/>
      <c r="CX8" s="217"/>
      <c r="CY8" s="279"/>
      <c r="CZ8" s="282">
        <v>19.3</v>
      </c>
      <c r="DA8" s="282"/>
      <c r="DB8" s="282"/>
      <c r="DC8" s="282"/>
      <c r="DD8" s="288">
        <v>11378</v>
      </c>
      <c r="DE8" s="217"/>
      <c r="DF8" s="217"/>
      <c r="DG8" s="217"/>
      <c r="DH8" s="217"/>
      <c r="DI8" s="217"/>
      <c r="DJ8" s="217"/>
      <c r="DK8" s="217"/>
      <c r="DL8" s="217"/>
      <c r="DM8" s="217"/>
      <c r="DN8" s="217"/>
      <c r="DO8" s="217"/>
      <c r="DP8" s="279"/>
      <c r="DQ8" s="288">
        <v>648435</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1790</v>
      </c>
      <c r="S9" s="217"/>
      <c r="T9" s="217"/>
      <c r="U9" s="217"/>
      <c r="V9" s="217"/>
      <c r="W9" s="217"/>
      <c r="X9" s="217"/>
      <c r="Y9" s="279"/>
      <c r="Z9" s="282">
        <v>0</v>
      </c>
      <c r="AA9" s="282"/>
      <c r="AB9" s="282"/>
      <c r="AC9" s="282"/>
      <c r="AD9" s="287">
        <v>1790</v>
      </c>
      <c r="AE9" s="287"/>
      <c r="AF9" s="287"/>
      <c r="AG9" s="287"/>
      <c r="AH9" s="287"/>
      <c r="AI9" s="287"/>
      <c r="AJ9" s="287"/>
      <c r="AK9" s="287"/>
      <c r="AL9" s="283">
        <v>0.1</v>
      </c>
      <c r="AM9" s="238"/>
      <c r="AN9" s="238"/>
      <c r="AO9" s="296"/>
      <c r="AP9" s="261" t="s">
        <v>331</v>
      </c>
      <c r="AQ9" s="1"/>
      <c r="AR9" s="1"/>
      <c r="AS9" s="1"/>
      <c r="AT9" s="1"/>
      <c r="AU9" s="1"/>
      <c r="AV9" s="1"/>
      <c r="AW9" s="1"/>
      <c r="AX9" s="1"/>
      <c r="AY9" s="1"/>
      <c r="AZ9" s="1"/>
      <c r="BA9" s="1"/>
      <c r="BB9" s="1"/>
      <c r="BC9" s="1"/>
      <c r="BD9" s="1"/>
      <c r="BE9" s="1"/>
      <c r="BF9" s="269"/>
      <c r="BG9" s="274">
        <v>113620</v>
      </c>
      <c r="BH9" s="217"/>
      <c r="BI9" s="217"/>
      <c r="BJ9" s="217"/>
      <c r="BK9" s="217"/>
      <c r="BL9" s="217"/>
      <c r="BM9" s="217"/>
      <c r="BN9" s="279"/>
      <c r="BO9" s="282">
        <v>25.9</v>
      </c>
      <c r="BP9" s="282"/>
      <c r="BQ9" s="282"/>
      <c r="BR9" s="282"/>
      <c r="BS9" s="287" t="s">
        <v>197</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323057</v>
      </c>
      <c r="CS9" s="217"/>
      <c r="CT9" s="217"/>
      <c r="CU9" s="217"/>
      <c r="CV9" s="217"/>
      <c r="CW9" s="217"/>
      <c r="CX9" s="217"/>
      <c r="CY9" s="279"/>
      <c r="CZ9" s="282">
        <v>7</v>
      </c>
      <c r="DA9" s="282"/>
      <c r="DB9" s="282"/>
      <c r="DC9" s="282"/>
      <c r="DD9" s="288">
        <v>6074</v>
      </c>
      <c r="DE9" s="217"/>
      <c r="DF9" s="217"/>
      <c r="DG9" s="217"/>
      <c r="DH9" s="217"/>
      <c r="DI9" s="217"/>
      <c r="DJ9" s="217"/>
      <c r="DK9" s="217"/>
      <c r="DL9" s="217"/>
      <c r="DM9" s="217"/>
      <c r="DN9" s="217"/>
      <c r="DO9" s="217"/>
      <c r="DP9" s="279"/>
      <c r="DQ9" s="288">
        <v>299082</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188</v>
      </c>
      <c r="AQ10" s="1"/>
      <c r="AR10" s="1"/>
      <c r="AS10" s="1"/>
      <c r="AT10" s="1"/>
      <c r="AU10" s="1"/>
      <c r="AV10" s="1"/>
      <c r="AW10" s="1"/>
      <c r="AX10" s="1"/>
      <c r="AY10" s="1"/>
      <c r="AZ10" s="1"/>
      <c r="BA10" s="1"/>
      <c r="BB10" s="1"/>
      <c r="BC10" s="1"/>
      <c r="BD10" s="1"/>
      <c r="BE10" s="1"/>
      <c r="BF10" s="269"/>
      <c r="BG10" s="274">
        <v>10726</v>
      </c>
      <c r="BH10" s="217"/>
      <c r="BI10" s="217"/>
      <c r="BJ10" s="217"/>
      <c r="BK10" s="217"/>
      <c r="BL10" s="217"/>
      <c r="BM10" s="217"/>
      <c r="BN10" s="279"/>
      <c r="BO10" s="282">
        <v>2.4</v>
      </c>
      <c r="BP10" s="282"/>
      <c r="BQ10" s="282"/>
      <c r="BR10" s="282"/>
      <c r="BS10" s="287" t="s">
        <v>197</v>
      </c>
      <c r="BT10" s="287"/>
      <c r="BU10" s="287"/>
      <c r="BV10" s="287"/>
      <c r="BW10" s="287"/>
      <c r="BX10" s="287"/>
      <c r="BY10" s="287"/>
      <c r="BZ10" s="287"/>
      <c r="CA10" s="287"/>
      <c r="CB10" s="325"/>
      <c r="CD10" s="261" t="s">
        <v>222</v>
      </c>
      <c r="CE10" s="1"/>
      <c r="CF10" s="1"/>
      <c r="CG10" s="1"/>
      <c r="CH10" s="1"/>
      <c r="CI10" s="1"/>
      <c r="CJ10" s="1"/>
      <c r="CK10" s="1"/>
      <c r="CL10" s="1"/>
      <c r="CM10" s="1"/>
      <c r="CN10" s="1"/>
      <c r="CO10" s="1"/>
      <c r="CP10" s="1"/>
      <c r="CQ10" s="269"/>
      <c r="CR10" s="274" t="s">
        <v>197</v>
      </c>
      <c r="CS10" s="217"/>
      <c r="CT10" s="217"/>
      <c r="CU10" s="217"/>
      <c r="CV10" s="217"/>
      <c r="CW10" s="217"/>
      <c r="CX10" s="217"/>
      <c r="CY10" s="279"/>
      <c r="CZ10" s="282" t="s">
        <v>197</v>
      </c>
      <c r="DA10" s="282"/>
      <c r="DB10" s="282"/>
      <c r="DC10" s="282"/>
      <c r="DD10" s="288" t="s">
        <v>197</v>
      </c>
      <c r="DE10" s="217"/>
      <c r="DF10" s="217"/>
      <c r="DG10" s="217"/>
      <c r="DH10" s="217"/>
      <c r="DI10" s="217"/>
      <c r="DJ10" s="217"/>
      <c r="DK10" s="217"/>
      <c r="DL10" s="217"/>
      <c r="DM10" s="217"/>
      <c r="DN10" s="217"/>
      <c r="DO10" s="217"/>
      <c r="DP10" s="279"/>
      <c r="DQ10" s="288" t="s">
        <v>197</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93967</v>
      </c>
      <c r="S11" s="217"/>
      <c r="T11" s="217"/>
      <c r="U11" s="217"/>
      <c r="V11" s="217"/>
      <c r="W11" s="217"/>
      <c r="X11" s="217"/>
      <c r="Y11" s="279"/>
      <c r="Z11" s="283">
        <v>2</v>
      </c>
      <c r="AA11" s="238"/>
      <c r="AB11" s="238"/>
      <c r="AC11" s="285"/>
      <c r="AD11" s="288">
        <v>93967</v>
      </c>
      <c r="AE11" s="217"/>
      <c r="AF11" s="217"/>
      <c r="AG11" s="217"/>
      <c r="AH11" s="217"/>
      <c r="AI11" s="217"/>
      <c r="AJ11" s="217"/>
      <c r="AK11" s="279"/>
      <c r="AL11" s="283">
        <v>3.4</v>
      </c>
      <c r="AM11" s="238"/>
      <c r="AN11" s="238"/>
      <c r="AO11" s="296"/>
      <c r="AP11" s="261" t="s">
        <v>336</v>
      </c>
      <c r="AQ11" s="1"/>
      <c r="AR11" s="1"/>
      <c r="AS11" s="1"/>
      <c r="AT11" s="1"/>
      <c r="AU11" s="1"/>
      <c r="AV11" s="1"/>
      <c r="AW11" s="1"/>
      <c r="AX11" s="1"/>
      <c r="AY11" s="1"/>
      <c r="AZ11" s="1"/>
      <c r="BA11" s="1"/>
      <c r="BB11" s="1"/>
      <c r="BC11" s="1"/>
      <c r="BD11" s="1"/>
      <c r="BE11" s="1"/>
      <c r="BF11" s="269"/>
      <c r="BG11" s="274">
        <v>7566</v>
      </c>
      <c r="BH11" s="217"/>
      <c r="BI11" s="217"/>
      <c r="BJ11" s="217"/>
      <c r="BK11" s="217"/>
      <c r="BL11" s="217"/>
      <c r="BM11" s="217"/>
      <c r="BN11" s="279"/>
      <c r="BO11" s="282">
        <v>1.7</v>
      </c>
      <c r="BP11" s="282"/>
      <c r="BQ11" s="282"/>
      <c r="BR11" s="282"/>
      <c r="BS11" s="287" t="s">
        <v>197</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581633</v>
      </c>
      <c r="CS11" s="217"/>
      <c r="CT11" s="217"/>
      <c r="CU11" s="217"/>
      <c r="CV11" s="217"/>
      <c r="CW11" s="217"/>
      <c r="CX11" s="217"/>
      <c r="CY11" s="279"/>
      <c r="CZ11" s="282">
        <v>12.5</v>
      </c>
      <c r="DA11" s="282"/>
      <c r="DB11" s="282"/>
      <c r="DC11" s="282"/>
      <c r="DD11" s="288">
        <v>65544</v>
      </c>
      <c r="DE11" s="217"/>
      <c r="DF11" s="217"/>
      <c r="DG11" s="217"/>
      <c r="DH11" s="217"/>
      <c r="DI11" s="217"/>
      <c r="DJ11" s="217"/>
      <c r="DK11" s="217"/>
      <c r="DL11" s="217"/>
      <c r="DM11" s="217"/>
      <c r="DN11" s="217"/>
      <c r="DO11" s="217"/>
      <c r="DP11" s="279"/>
      <c r="DQ11" s="288">
        <v>334451</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340</v>
      </c>
      <c r="AQ12" s="1"/>
      <c r="AR12" s="1"/>
      <c r="AS12" s="1"/>
      <c r="AT12" s="1"/>
      <c r="AU12" s="1"/>
      <c r="AV12" s="1"/>
      <c r="AW12" s="1"/>
      <c r="AX12" s="1"/>
      <c r="AY12" s="1"/>
      <c r="AZ12" s="1"/>
      <c r="BA12" s="1"/>
      <c r="BB12" s="1"/>
      <c r="BC12" s="1"/>
      <c r="BD12" s="1"/>
      <c r="BE12" s="1"/>
      <c r="BF12" s="269"/>
      <c r="BG12" s="274">
        <v>254113</v>
      </c>
      <c r="BH12" s="217"/>
      <c r="BI12" s="217"/>
      <c r="BJ12" s="217"/>
      <c r="BK12" s="217"/>
      <c r="BL12" s="217"/>
      <c r="BM12" s="217"/>
      <c r="BN12" s="279"/>
      <c r="BO12" s="282">
        <v>58</v>
      </c>
      <c r="BP12" s="282"/>
      <c r="BQ12" s="282"/>
      <c r="BR12" s="282"/>
      <c r="BS12" s="287" t="s">
        <v>197</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96813</v>
      </c>
      <c r="CS12" s="217"/>
      <c r="CT12" s="217"/>
      <c r="CU12" s="217"/>
      <c r="CV12" s="217"/>
      <c r="CW12" s="217"/>
      <c r="CX12" s="217"/>
      <c r="CY12" s="279"/>
      <c r="CZ12" s="282">
        <v>2.1</v>
      </c>
      <c r="DA12" s="282"/>
      <c r="DB12" s="282"/>
      <c r="DC12" s="282"/>
      <c r="DD12" s="288">
        <v>24854</v>
      </c>
      <c r="DE12" s="217"/>
      <c r="DF12" s="217"/>
      <c r="DG12" s="217"/>
      <c r="DH12" s="217"/>
      <c r="DI12" s="217"/>
      <c r="DJ12" s="217"/>
      <c r="DK12" s="217"/>
      <c r="DL12" s="217"/>
      <c r="DM12" s="217"/>
      <c r="DN12" s="217"/>
      <c r="DO12" s="217"/>
      <c r="DP12" s="279"/>
      <c r="DQ12" s="288">
        <v>68061</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343</v>
      </c>
      <c r="AQ13" s="1"/>
      <c r="AR13" s="1"/>
      <c r="AS13" s="1"/>
      <c r="AT13" s="1"/>
      <c r="AU13" s="1"/>
      <c r="AV13" s="1"/>
      <c r="AW13" s="1"/>
      <c r="AX13" s="1"/>
      <c r="AY13" s="1"/>
      <c r="AZ13" s="1"/>
      <c r="BA13" s="1"/>
      <c r="BB13" s="1"/>
      <c r="BC13" s="1"/>
      <c r="BD13" s="1"/>
      <c r="BE13" s="1"/>
      <c r="BF13" s="269"/>
      <c r="BG13" s="274">
        <v>250493</v>
      </c>
      <c r="BH13" s="217"/>
      <c r="BI13" s="217"/>
      <c r="BJ13" s="217"/>
      <c r="BK13" s="217"/>
      <c r="BL13" s="217"/>
      <c r="BM13" s="217"/>
      <c r="BN13" s="279"/>
      <c r="BO13" s="282">
        <v>57.2</v>
      </c>
      <c r="BP13" s="282"/>
      <c r="BQ13" s="282"/>
      <c r="BR13" s="282"/>
      <c r="BS13" s="287" t="s">
        <v>197</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341269</v>
      </c>
      <c r="CS13" s="217"/>
      <c r="CT13" s="217"/>
      <c r="CU13" s="217"/>
      <c r="CV13" s="217"/>
      <c r="CW13" s="217"/>
      <c r="CX13" s="217"/>
      <c r="CY13" s="279"/>
      <c r="CZ13" s="282">
        <v>7.4</v>
      </c>
      <c r="DA13" s="282"/>
      <c r="DB13" s="282"/>
      <c r="DC13" s="282"/>
      <c r="DD13" s="288">
        <v>226355</v>
      </c>
      <c r="DE13" s="217"/>
      <c r="DF13" s="217"/>
      <c r="DG13" s="217"/>
      <c r="DH13" s="217"/>
      <c r="DI13" s="217"/>
      <c r="DJ13" s="217"/>
      <c r="DK13" s="217"/>
      <c r="DL13" s="217"/>
      <c r="DM13" s="217"/>
      <c r="DN13" s="217"/>
      <c r="DO13" s="217"/>
      <c r="DP13" s="279"/>
      <c r="DQ13" s="288">
        <v>135938</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420</v>
      </c>
      <c r="S14" s="217"/>
      <c r="T14" s="217"/>
      <c r="U14" s="217"/>
      <c r="V14" s="217"/>
      <c r="W14" s="217"/>
      <c r="X14" s="217"/>
      <c r="Y14" s="279"/>
      <c r="Z14" s="282">
        <v>0</v>
      </c>
      <c r="AA14" s="282"/>
      <c r="AB14" s="282"/>
      <c r="AC14" s="282"/>
      <c r="AD14" s="287">
        <v>420</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19692</v>
      </c>
      <c r="BH14" s="217"/>
      <c r="BI14" s="217"/>
      <c r="BJ14" s="217"/>
      <c r="BK14" s="217"/>
      <c r="BL14" s="217"/>
      <c r="BM14" s="217"/>
      <c r="BN14" s="279"/>
      <c r="BO14" s="282">
        <v>4.5</v>
      </c>
      <c r="BP14" s="282"/>
      <c r="BQ14" s="282"/>
      <c r="BR14" s="282"/>
      <c r="BS14" s="287" t="s">
        <v>197</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160460</v>
      </c>
      <c r="CS14" s="217"/>
      <c r="CT14" s="217"/>
      <c r="CU14" s="217"/>
      <c r="CV14" s="217"/>
      <c r="CW14" s="217"/>
      <c r="CX14" s="217"/>
      <c r="CY14" s="279"/>
      <c r="CZ14" s="282">
        <v>3.5</v>
      </c>
      <c r="DA14" s="282"/>
      <c r="DB14" s="282"/>
      <c r="DC14" s="282"/>
      <c r="DD14" s="288">
        <v>18672</v>
      </c>
      <c r="DE14" s="217"/>
      <c r="DF14" s="217"/>
      <c r="DG14" s="217"/>
      <c r="DH14" s="217"/>
      <c r="DI14" s="217"/>
      <c r="DJ14" s="217"/>
      <c r="DK14" s="217"/>
      <c r="DL14" s="217"/>
      <c r="DM14" s="217"/>
      <c r="DN14" s="217"/>
      <c r="DO14" s="217"/>
      <c r="DP14" s="279"/>
      <c r="DQ14" s="288">
        <v>134579</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139</v>
      </c>
      <c r="AQ15" s="1"/>
      <c r="AR15" s="1"/>
      <c r="AS15" s="1"/>
      <c r="AT15" s="1"/>
      <c r="AU15" s="1"/>
      <c r="AV15" s="1"/>
      <c r="AW15" s="1"/>
      <c r="AX15" s="1"/>
      <c r="AY15" s="1"/>
      <c r="AZ15" s="1"/>
      <c r="BA15" s="1"/>
      <c r="BB15" s="1"/>
      <c r="BC15" s="1"/>
      <c r="BD15" s="1"/>
      <c r="BE15" s="1"/>
      <c r="BF15" s="269"/>
      <c r="BG15" s="274">
        <v>26233</v>
      </c>
      <c r="BH15" s="217"/>
      <c r="BI15" s="217"/>
      <c r="BJ15" s="217"/>
      <c r="BK15" s="217"/>
      <c r="BL15" s="217"/>
      <c r="BM15" s="217"/>
      <c r="BN15" s="279"/>
      <c r="BO15" s="282">
        <v>6</v>
      </c>
      <c r="BP15" s="282"/>
      <c r="BQ15" s="282"/>
      <c r="BR15" s="282"/>
      <c r="BS15" s="287" t="s">
        <v>197</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268008</v>
      </c>
      <c r="CS15" s="217"/>
      <c r="CT15" s="217"/>
      <c r="CU15" s="217"/>
      <c r="CV15" s="217"/>
      <c r="CW15" s="217"/>
      <c r="CX15" s="217"/>
      <c r="CY15" s="279"/>
      <c r="CZ15" s="282">
        <v>5.8</v>
      </c>
      <c r="DA15" s="282"/>
      <c r="DB15" s="282"/>
      <c r="DC15" s="282"/>
      <c r="DD15" s="288">
        <v>5640</v>
      </c>
      <c r="DE15" s="217"/>
      <c r="DF15" s="217"/>
      <c r="DG15" s="217"/>
      <c r="DH15" s="217"/>
      <c r="DI15" s="217"/>
      <c r="DJ15" s="217"/>
      <c r="DK15" s="217"/>
      <c r="DL15" s="217"/>
      <c r="DM15" s="217"/>
      <c r="DN15" s="217"/>
      <c r="DO15" s="217"/>
      <c r="DP15" s="279"/>
      <c r="DQ15" s="288">
        <v>235128</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3540</v>
      </c>
      <c r="S16" s="217"/>
      <c r="T16" s="217"/>
      <c r="U16" s="217"/>
      <c r="V16" s="217"/>
      <c r="W16" s="217"/>
      <c r="X16" s="217"/>
      <c r="Y16" s="279"/>
      <c r="Z16" s="282">
        <v>0.1</v>
      </c>
      <c r="AA16" s="282"/>
      <c r="AB16" s="282"/>
      <c r="AC16" s="282"/>
      <c r="AD16" s="287">
        <v>3540</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87683</v>
      </c>
      <c r="CS16" s="217"/>
      <c r="CT16" s="217"/>
      <c r="CU16" s="217"/>
      <c r="CV16" s="217"/>
      <c r="CW16" s="217"/>
      <c r="CX16" s="217"/>
      <c r="CY16" s="279"/>
      <c r="CZ16" s="282">
        <v>1.9</v>
      </c>
      <c r="DA16" s="282"/>
      <c r="DB16" s="282"/>
      <c r="DC16" s="282"/>
      <c r="DD16" s="288" t="s">
        <v>197</v>
      </c>
      <c r="DE16" s="217"/>
      <c r="DF16" s="217"/>
      <c r="DG16" s="217"/>
      <c r="DH16" s="217"/>
      <c r="DI16" s="217"/>
      <c r="DJ16" s="217"/>
      <c r="DK16" s="217"/>
      <c r="DL16" s="217"/>
      <c r="DM16" s="217"/>
      <c r="DN16" s="217"/>
      <c r="DO16" s="217"/>
      <c r="DP16" s="279"/>
      <c r="DQ16" s="288">
        <v>845</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4972</v>
      </c>
      <c r="S17" s="217"/>
      <c r="T17" s="217"/>
      <c r="U17" s="217"/>
      <c r="V17" s="217"/>
      <c r="W17" s="217"/>
      <c r="X17" s="217"/>
      <c r="Y17" s="279"/>
      <c r="Z17" s="282">
        <v>0.1</v>
      </c>
      <c r="AA17" s="282"/>
      <c r="AB17" s="282"/>
      <c r="AC17" s="282"/>
      <c r="AD17" s="287">
        <v>4972</v>
      </c>
      <c r="AE17" s="287"/>
      <c r="AF17" s="287"/>
      <c r="AG17" s="287"/>
      <c r="AH17" s="287"/>
      <c r="AI17" s="287"/>
      <c r="AJ17" s="287"/>
      <c r="AK17" s="287"/>
      <c r="AL17" s="283">
        <v>0.2</v>
      </c>
      <c r="AM17" s="238"/>
      <c r="AN17" s="238"/>
      <c r="AO17" s="296"/>
      <c r="AP17" s="261" t="s">
        <v>352</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418388</v>
      </c>
      <c r="CS17" s="217"/>
      <c r="CT17" s="217"/>
      <c r="CU17" s="217"/>
      <c r="CV17" s="217"/>
      <c r="CW17" s="217"/>
      <c r="CX17" s="217"/>
      <c r="CY17" s="279"/>
      <c r="CZ17" s="282">
        <v>9</v>
      </c>
      <c r="DA17" s="282"/>
      <c r="DB17" s="282"/>
      <c r="DC17" s="282"/>
      <c r="DD17" s="288" t="s">
        <v>197</v>
      </c>
      <c r="DE17" s="217"/>
      <c r="DF17" s="217"/>
      <c r="DG17" s="217"/>
      <c r="DH17" s="217"/>
      <c r="DI17" s="217"/>
      <c r="DJ17" s="217"/>
      <c r="DK17" s="217"/>
      <c r="DL17" s="217"/>
      <c r="DM17" s="217"/>
      <c r="DN17" s="217"/>
      <c r="DO17" s="217"/>
      <c r="DP17" s="279"/>
      <c r="DQ17" s="288">
        <v>401716</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674</v>
      </c>
      <c r="S18" s="217"/>
      <c r="T18" s="217"/>
      <c r="U18" s="217"/>
      <c r="V18" s="217"/>
      <c r="W18" s="217"/>
      <c r="X18" s="217"/>
      <c r="Y18" s="279"/>
      <c r="Z18" s="282">
        <v>0</v>
      </c>
      <c r="AA18" s="282"/>
      <c r="AB18" s="282"/>
      <c r="AC18" s="282"/>
      <c r="AD18" s="287">
        <v>674</v>
      </c>
      <c r="AE18" s="287"/>
      <c r="AF18" s="287"/>
      <c r="AG18" s="287"/>
      <c r="AH18" s="287"/>
      <c r="AI18" s="287"/>
      <c r="AJ18" s="287"/>
      <c r="AK18" s="287"/>
      <c r="AL18" s="283">
        <v>0</v>
      </c>
      <c r="AM18" s="238"/>
      <c r="AN18" s="238"/>
      <c r="AO18" s="296"/>
      <c r="AP18" s="261" t="s">
        <v>102</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674</v>
      </c>
      <c r="S19" s="217"/>
      <c r="T19" s="217"/>
      <c r="U19" s="217"/>
      <c r="V19" s="217"/>
      <c r="W19" s="217"/>
      <c r="X19" s="217"/>
      <c r="Y19" s="279"/>
      <c r="Z19" s="282">
        <v>0</v>
      </c>
      <c r="AA19" s="282"/>
      <c r="AB19" s="282"/>
      <c r="AC19" s="282"/>
      <c r="AD19" s="287">
        <v>674</v>
      </c>
      <c r="AE19" s="287"/>
      <c r="AF19" s="287"/>
      <c r="AG19" s="287"/>
      <c r="AH19" s="287"/>
      <c r="AI19" s="287"/>
      <c r="AJ19" s="287"/>
      <c r="AK19" s="287"/>
      <c r="AL19" s="283">
        <v>0</v>
      </c>
      <c r="AM19" s="238"/>
      <c r="AN19" s="238"/>
      <c r="AO19" s="296"/>
      <c r="AP19" s="261" t="s">
        <v>246</v>
      </c>
      <c r="AQ19" s="1"/>
      <c r="AR19" s="1"/>
      <c r="AS19" s="1"/>
      <c r="AT19" s="1"/>
      <c r="AU19" s="1"/>
      <c r="AV19" s="1"/>
      <c r="AW19" s="1"/>
      <c r="AX19" s="1"/>
      <c r="AY19" s="1"/>
      <c r="AZ19" s="1"/>
      <c r="BA19" s="1"/>
      <c r="BB19" s="1"/>
      <c r="BC19" s="1"/>
      <c r="BD19" s="1"/>
      <c r="BE19" s="1"/>
      <c r="BF19" s="269"/>
      <c r="BG19" s="274" t="s">
        <v>197</v>
      </c>
      <c r="BH19" s="217"/>
      <c r="BI19" s="217"/>
      <c r="BJ19" s="217"/>
      <c r="BK19" s="217"/>
      <c r="BL19" s="217"/>
      <c r="BM19" s="217"/>
      <c r="BN19" s="279"/>
      <c r="BO19" s="282" t="s">
        <v>197</v>
      </c>
      <c r="BP19" s="282"/>
      <c r="BQ19" s="282"/>
      <c r="BR19" s="282"/>
      <c r="BS19" s="287" t="s">
        <v>197</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t="s">
        <v>197</v>
      </c>
      <c r="S20" s="217"/>
      <c r="T20" s="217"/>
      <c r="U20" s="217"/>
      <c r="V20" s="217"/>
      <c r="W20" s="217"/>
      <c r="X20" s="217"/>
      <c r="Y20" s="279"/>
      <c r="Z20" s="282" t="s">
        <v>197</v>
      </c>
      <c r="AA20" s="282"/>
      <c r="AB20" s="282"/>
      <c r="AC20" s="282"/>
      <c r="AD20" s="287" t="s">
        <v>197</v>
      </c>
      <c r="AE20" s="287"/>
      <c r="AF20" s="287"/>
      <c r="AG20" s="287"/>
      <c r="AH20" s="287"/>
      <c r="AI20" s="287"/>
      <c r="AJ20" s="287"/>
      <c r="AK20" s="287"/>
      <c r="AL20" s="283" t="s">
        <v>197</v>
      </c>
      <c r="AM20" s="238"/>
      <c r="AN20" s="238"/>
      <c r="AO20" s="296"/>
      <c r="AP20" s="261" t="s">
        <v>361</v>
      </c>
      <c r="AQ20" s="1"/>
      <c r="AR20" s="1"/>
      <c r="AS20" s="1"/>
      <c r="AT20" s="1"/>
      <c r="AU20" s="1"/>
      <c r="AV20" s="1"/>
      <c r="AW20" s="1"/>
      <c r="AX20" s="1"/>
      <c r="AY20" s="1"/>
      <c r="AZ20" s="1"/>
      <c r="BA20" s="1"/>
      <c r="BB20" s="1"/>
      <c r="BC20" s="1"/>
      <c r="BD20" s="1"/>
      <c r="BE20" s="1"/>
      <c r="BF20" s="269"/>
      <c r="BG20" s="274" t="s">
        <v>197</v>
      </c>
      <c r="BH20" s="217"/>
      <c r="BI20" s="217"/>
      <c r="BJ20" s="217"/>
      <c r="BK20" s="217"/>
      <c r="BL20" s="217"/>
      <c r="BM20" s="217"/>
      <c r="BN20" s="279"/>
      <c r="BO20" s="282" t="s">
        <v>197</v>
      </c>
      <c r="BP20" s="282"/>
      <c r="BQ20" s="282"/>
      <c r="BR20" s="282"/>
      <c r="BS20" s="287" t="s">
        <v>197</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4637744</v>
      </c>
      <c r="CS20" s="217"/>
      <c r="CT20" s="217"/>
      <c r="CU20" s="217"/>
      <c r="CV20" s="217"/>
      <c r="CW20" s="217"/>
      <c r="CX20" s="217"/>
      <c r="CY20" s="279"/>
      <c r="CZ20" s="282">
        <v>100</v>
      </c>
      <c r="DA20" s="282"/>
      <c r="DB20" s="282"/>
      <c r="DC20" s="282"/>
      <c r="DD20" s="288">
        <v>543126</v>
      </c>
      <c r="DE20" s="217"/>
      <c r="DF20" s="217"/>
      <c r="DG20" s="217"/>
      <c r="DH20" s="217"/>
      <c r="DI20" s="217"/>
      <c r="DJ20" s="217"/>
      <c r="DK20" s="217"/>
      <c r="DL20" s="217"/>
      <c r="DM20" s="217"/>
      <c r="DN20" s="217"/>
      <c r="DO20" s="217"/>
      <c r="DP20" s="279"/>
      <c r="DQ20" s="288">
        <v>3326286</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2427519</v>
      </c>
      <c r="S21" s="217"/>
      <c r="T21" s="217"/>
      <c r="U21" s="217"/>
      <c r="V21" s="217"/>
      <c r="W21" s="217"/>
      <c r="X21" s="217"/>
      <c r="Y21" s="279"/>
      <c r="Z21" s="282">
        <v>50.8</v>
      </c>
      <c r="AA21" s="282"/>
      <c r="AB21" s="282"/>
      <c r="AC21" s="282"/>
      <c r="AD21" s="287">
        <v>2075241</v>
      </c>
      <c r="AE21" s="287"/>
      <c r="AF21" s="287"/>
      <c r="AG21" s="287"/>
      <c r="AH21" s="287"/>
      <c r="AI21" s="287"/>
      <c r="AJ21" s="287"/>
      <c r="AK21" s="287"/>
      <c r="AL21" s="283">
        <v>76</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197</v>
      </c>
      <c r="BH21" s="217"/>
      <c r="BI21" s="217"/>
      <c r="BJ21" s="217"/>
      <c r="BK21" s="217"/>
      <c r="BL21" s="217"/>
      <c r="BM21" s="217"/>
      <c r="BN21" s="279"/>
      <c r="BO21" s="282" t="s">
        <v>197</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2075241</v>
      </c>
      <c r="S22" s="217"/>
      <c r="T22" s="217"/>
      <c r="U22" s="217"/>
      <c r="V22" s="217"/>
      <c r="W22" s="217"/>
      <c r="X22" s="217"/>
      <c r="Y22" s="279"/>
      <c r="Z22" s="282">
        <v>43.4</v>
      </c>
      <c r="AA22" s="282"/>
      <c r="AB22" s="282"/>
      <c r="AC22" s="282"/>
      <c r="AD22" s="287">
        <v>2075241</v>
      </c>
      <c r="AE22" s="287"/>
      <c r="AF22" s="287"/>
      <c r="AG22" s="287"/>
      <c r="AH22" s="287"/>
      <c r="AI22" s="287"/>
      <c r="AJ22" s="287"/>
      <c r="AK22" s="287"/>
      <c r="AL22" s="283">
        <v>76</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352278</v>
      </c>
      <c r="S23" s="217"/>
      <c r="T23" s="217"/>
      <c r="U23" s="217"/>
      <c r="V23" s="217"/>
      <c r="W23" s="217"/>
      <c r="X23" s="217"/>
      <c r="Y23" s="279"/>
      <c r="Z23" s="282">
        <v>7.4</v>
      </c>
      <c r="AA23" s="282"/>
      <c r="AB23" s="282"/>
      <c r="AC23" s="282"/>
      <c r="AD23" s="287" t="s">
        <v>197</v>
      </c>
      <c r="AE23" s="287"/>
      <c r="AF23" s="287"/>
      <c r="AG23" s="287"/>
      <c r="AH23" s="287"/>
      <c r="AI23" s="287"/>
      <c r="AJ23" s="287"/>
      <c r="AK23" s="287"/>
      <c r="AL23" s="283" t="s">
        <v>197</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294</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1482631</v>
      </c>
      <c r="CS24" s="276"/>
      <c r="CT24" s="276"/>
      <c r="CU24" s="276"/>
      <c r="CV24" s="276"/>
      <c r="CW24" s="276"/>
      <c r="CX24" s="276"/>
      <c r="CY24" s="278"/>
      <c r="CZ24" s="291">
        <v>32</v>
      </c>
      <c r="DA24" s="293"/>
      <c r="DB24" s="293"/>
      <c r="DC24" s="337"/>
      <c r="DD24" s="341">
        <v>1259725</v>
      </c>
      <c r="DE24" s="276"/>
      <c r="DF24" s="276"/>
      <c r="DG24" s="276"/>
      <c r="DH24" s="276"/>
      <c r="DI24" s="276"/>
      <c r="DJ24" s="276"/>
      <c r="DK24" s="278"/>
      <c r="DL24" s="341">
        <v>1096280</v>
      </c>
      <c r="DM24" s="276"/>
      <c r="DN24" s="276"/>
      <c r="DO24" s="276"/>
      <c r="DP24" s="276"/>
      <c r="DQ24" s="276"/>
      <c r="DR24" s="276"/>
      <c r="DS24" s="276"/>
      <c r="DT24" s="276"/>
      <c r="DU24" s="276"/>
      <c r="DV24" s="278"/>
      <c r="DW24" s="291">
        <v>40</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3082264</v>
      </c>
      <c r="S25" s="217"/>
      <c r="T25" s="217"/>
      <c r="U25" s="217"/>
      <c r="V25" s="217"/>
      <c r="W25" s="217"/>
      <c r="X25" s="217"/>
      <c r="Y25" s="279"/>
      <c r="Z25" s="282">
        <v>64.5</v>
      </c>
      <c r="AA25" s="282"/>
      <c r="AB25" s="282"/>
      <c r="AC25" s="282"/>
      <c r="AD25" s="287">
        <v>2729986</v>
      </c>
      <c r="AE25" s="287"/>
      <c r="AF25" s="287"/>
      <c r="AG25" s="287"/>
      <c r="AH25" s="287"/>
      <c r="AI25" s="287"/>
      <c r="AJ25" s="287"/>
      <c r="AK25" s="287"/>
      <c r="AL25" s="283">
        <v>100</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793172</v>
      </c>
      <c r="CS25" s="313"/>
      <c r="CT25" s="313"/>
      <c r="CU25" s="313"/>
      <c r="CV25" s="313"/>
      <c r="CW25" s="313"/>
      <c r="CX25" s="313"/>
      <c r="CY25" s="332"/>
      <c r="CZ25" s="283">
        <v>17.100000000000001</v>
      </c>
      <c r="DA25" s="335"/>
      <c r="DB25" s="335"/>
      <c r="DC25" s="338"/>
      <c r="DD25" s="288">
        <v>723129</v>
      </c>
      <c r="DE25" s="313"/>
      <c r="DF25" s="313"/>
      <c r="DG25" s="313"/>
      <c r="DH25" s="313"/>
      <c r="DI25" s="313"/>
      <c r="DJ25" s="313"/>
      <c r="DK25" s="332"/>
      <c r="DL25" s="288">
        <v>633740</v>
      </c>
      <c r="DM25" s="313"/>
      <c r="DN25" s="313"/>
      <c r="DO25" s="313"/>
      <c r="DP25" s="313"/>
      <c r="DQ25" s="313"/>
      <c r="DR25" s="313"/>
      <c r="DS25" s="313"/>
      <c r="DT25" s="313"/>
      <c r="DU25" s="313"/>
      <c r="DV25" s="332"/>
      <c r="DW25" s="283">
        <v>23.1</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t="s">
        <v>197</v>
      </c>
      <c r="S26" s="217"/>
      <c r="T26" s="217"/>
      <c r="U26" s="217"/>
      <c r="V26" s="217"/>
      <c r="W26" s="217"/>
      <c r="X26" s="217"/>
      <c r="Y26" s="279"/>
      <c r="Z26" s="282" t="s">
        <v>197</v>
      </c>
      <c r="AA26" s="282"/>
      <c r="AB26" s="282"/>
      <c r="AC26" s="282"/>
      <c r="AD26" s="287" t="s">
        <v>197</v>
      </c>
      <c r="AE26" s="287"/>
      <c r="AF26" s="287"/>
      <c r="AG26" s="287"/>
      <c r="AH26" s="287"/>
      <c r="AI26" s="287"/>
      <c r="AJ26" s="287"/>
      <c r="AK26" s="287"/>
      <c r="AL26" s="283" t="s">
        <v>197</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110</v>
      </c>
      <c r="CE26" s="1"/>
      <c r="CF26" s="1"/>
      <c r="CG26" s="1"/>
      <c r="CH26" s="1"/>
      <c r="CI26" s="1"/>
      <c r="CJ26" s="1"/>
      <c r="CK26" s="1"/>
      <c r="CL26" s="1"/>
      <c r="CM26" s="1"/>
      <c r="CN26" s="1"/>
      <c r="CO26" s="1"/>
      <c r="CP26" s="1"/>
      <c r="CQ26" s="269"/>
      <c r="CR26" s="274">
        <v>451206</v>
      </c>
      <c r="CS26" s="217"/>
      <c r="CT26" s="217"/>
      <c r="CU26" s="217"/>
      <c r="CV26" s="217"/>
      <c r="CW26" s="217"/>
      <c r="CX26" s="217"/>
      <c r="CY26" s="279"/>
      <c r="CZ26" s="283">
        <v>9.6999999999999993</v>
      </c>
      <c r="DA26" s="335"/>
      <c r="DB26" s="335"/>
      <c r="DC26" s="338"/>
      <c r="DD26" s="288">
        <v>399976</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16265</v>
      </c>
      <c r="S27" s="217"/>
      <c r="T27" s="217"/>
      <c r="U27" s="217"/>
      <c r="V27" s="217"/>
      <c r="W27" s="217"/>
      <c r="X27" s="217"/>
      <c r="Y27" s="279"/>
      <c r="Z27" s="282">
        <v>0.3</v>
      </c>
      <c r="AA27" s="282"/>
      <c r="AB27" s="282"/>
      <c r="AC27" s="282"/>
      <c r="AD27" s="287" t="s">
        <v>197</v>
      </c>
      <c r="AE27" s="287"/>
      <c r="AF27" s="287"/>
      <c r="AG27" s="287"/>
      <c r="AH27" s="287"/>
      <c r="AI27" s="287"/>
      <c r="AJ27" s="287"/>
      <c r="AK27" s="287"/>
      <c r="AL27" s="283" t="s">
        <v>197</v>
      </c>
      <c r="AM27" s="238"/>
      <c r="AN27" s="238"/>
      <c r="AO27" s="296"/>
      <c r="AP27" s="261" t="s">
        <v>384</v>
      </c>
      <c r="AQ27" s="1"/>
      <c r="AR27" s="1"/>
      <c r="AS27" s="1"/>
      <c r="AT27" s="1"/>
      <c r="AU27" s="1"/>
      <c r="AV27" s="1"/>
      <c r="AW27" s="1"/>
      <c r="AX27" s="1"/>
      <c r="AY27" s="1"/>
      <c r="AZ27" s="1"/>
      <c r="BA27" s="1"/>
      <c r="BB27" s="1"/>
      <c r="BC27" s="1"/>
      <c r="BD27" s="1"/>
      <c r="BE27" s="1"/>
      <c r="BF27" s="269"/>
      <c r="BG27" s="274">
        <v>438158</v>
      </c>
      <c r="BH27" s="217"/>
      <c r="BI27" s="217"/>
      <c r="BJ27" s="217"/>
      <c r="BK27" s="217"/>
      <c r="BL27" s="217"/>
      <c r="BM27" s="217"/>
      <c r="BN27" s="279"/>
      <c r="BO27" s="282">
        <v>100</v>
      </c>
      <c r="BP27" s="282"/>
      <c r="BQ27" s="282"/>
      <c r="BR27" s="282"/>
      <c r="BS27" s="287" t="s">
        <v>197</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271071</v>
      </c>
      <c r="CS27" s="313"/>
      <c r="CT27" s="313"/>
      <c r="CU27" s="313"/>
      <c r="CV27" s="313"/>
      <c r="CW27" s="313"/>
      <c r="CX27" s="313"/>
      <c r="CY27" s="332"/>
      <c r="CZ27" s="283">
        <v>5.8</v>
      </c>
      <c r="DA27" s="335"/>
      <c r="DB27" s="335"/>
      <c r="DC27" s="338"/>
      <c r="DD27" s="288">
        <v>134880</v>
      </c>
      <c r="DE27" s="313"/>
      <c r="DF27" s="313"/>
      <c r="DG27" s="313"/>
      <c r="DH27" s="313"/>
      <c r="DI27" s="313"/>
      <c r="DJ27" s="313"/>
      <c r="DK27" s="332"/>
      <c r="DL27" s="288">
        <v>60824</v>
      </c>
      <c r="DM27" s="313"/>
      <c r="DN27" s="313"/>
      <c r="DO27" s="313"/>
      <c r="DP27" s="313"/>
      <c r="DQ27" s="313"/>
      <c r="DR27" s="313"/>
      <c r="DS27" s="313"/>
      <c r="DT27" s="313"/>
      <c r="DU27" s="313"/>
      <c r="DV27" s="332"/>
      <c r="DW27" s="283">
        <v>2.2000000000000002</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48462</v>
      </c>
      <c r="S28" s="217"/>
      <c r="T28" s="217"/>
      <c r="U28" s="217"/>
      <c r="V28" s="217"/>
      <c r="W28" s="217"/>
      <c r="X28" s="217"/>
      <c r="Y28" s="279"/>
      <c r="Z28" s="282">
        <v>1</v>
      </c>
      <c r="AA28" s="282"/>
      <c r="AB28" s="282"/>
      <c r="AC28" s="282"/>
      <c r="AD28" s="287" t="s">
        <v>197</v>
      </c>
      <c r="AE28" s="287"/>
      <c r="AF28" s="287"/>
      <c r="AG28" s="287"/>
      <c r="AH28" s="287"/>
      <c r="AI28" s="287"/>
      <c r="AJ28" s="287"/>
      <c r="AK28" s="287"/>
      <c r="AL28" s="283" t="s">
        <v>197</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418388</v>
      </c>
      <c r="CS28" s="217"/>
      <c r="CT28" s="217"/>
      <c r="CU28" s="217"/>
      <c r="CV28" s="217"/>
      <c r="CW28" s="217"/>
      <c r="CX28" s="217"/>
      <c r="CY28" s="279"/>
      <c r="CZ28" s="283">
        <v>9</v>
      </c>
      <c r="DA28" s="335"/>
      <c r="DB28" s="335"/>
      <c r="DC28" s="338"/>
      <c r="DD28" s="288">
        <v>401716</v>
      </c>
      <c r="DE28" s="217"/>
      <c r="DF28" s="217"/>
      <c r="DG28" s="217"/>
      <c r="DH28" s="217"/>
      <c r="DI28" s="217"/>
      <c r="DJ28" s="217"/>
      <c r="DK28" s="279"/>
      <c r="DL28" s="288">
        <v>401716</v>
      </c>
      <c r="DM28" s="217"/>
      <c r="DN28" s="217"/>
      <c r="DO28" s="217"/>
      <c r="DP28" s="217"/>
      <c r="DQ28" s="217"/>
      <c r="DR28" s="217"/>
      <c r="DS28" s="217"/>
      <c r="DT28" s="217"/>
      <c r="DU28" s="217"/>
      <c r="DV28" s="279"/>
      <c r="DW28" s="283">
        <v>14.7</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5109</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418388</v>
      </c>
      <c r="CS29" s="313"/>
      <c r="CT29" s="313"/>
      <c r="CU29" s="313"/>
      <c r="CV29" s="313"/>
      <c r="CW29" s="313"/>
      <c r="CX29" s="313"/>
      <c r="CY29" s="332"/>
      <c r="CZ29" s="283">
        <v>9</v>
      </c>
      <c r="DA29" s="335"/>
      <c r="DB29" s="335"/>
      <c r="DC29" s="338"/>
      <c r="DD29" s="288">
        <v>401716</v>
      </c>
      <c r="DE29" s="313"/>
      <c r="DF29" s="313"/>
      <c r="DG29" s="313"/>
      <c r="DH29" s="313"/>
      <c r="DI29" s="313"/>
      <c r="DJ29" s="313"/>
      <c r="DK29" s="332"/>
      <c r="DL29" s="288">
        <v>401716</v>
      </c>
      <c r="DM29" s="313"/>
      <c r="DN29" s="313"/>
      <c r="DO29" s="313"/>
      <c r="DP29" s="313"/>
      <c r="DQ29" s="313"/>
      <c r="DR29" s="313"/>
      <c r="DS29" s="313"/>
      <c r="DT29" s="313"/>
      <c r="DU29" s="313"/>
      <c r="DV29" s="332"/>
      <c r="DW29" s="283">
        <v>14.7</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405802</v>
      </c>
      <c r="S30" s="217"/>
      <c r="T30" s="217"/>
      <c r="U30" s="217"/>
      <c r="V30" s="217"/>
      <c r="W30" s="217"/>
      <c r="X30" s="217"/>
      <c r="Y30" s="279"/>
      <c r="Z30" s="282">
        <v>8.5</v>
      </c>
      <c r="AA30" s="282"/>
      <c r="AB30" s="282"/>
      <c r="AC30" s="282"/>
      <c r="AD30" s="287" t="s">
        <v>197</v>
      </c>
      <c r="AE30" s="287"/>
      <c r="AF30" s="287"/>
      <c r="AG30" s="287"/>
      <c r="AH30" s="287"/>
      <c r="AI30" s="287"/>
      <c r="AJ30" s="287"/>
      <c r="AK30" s="287"/>
      <c r="AL30" s="283" t="s">
        <v>197</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407682</v>
      </c>
      <c r="CS30" s="217"/>
      <c r="CT30" s="217"/>
      <c r="CU30" s="217"/>
      <c r="CV30" s="217"/>
      <c r="CW30" s="217"/>
      <c r="CX30" s="217"/>
      <c r="CY30" s="279"/>
      <c r="CZ30" s="283">
        <v>8.8000000000000007</v>
      </c>
      <c r="DA30" s="335"/>
      <c r="DB30" s="335"/>
      <c r="DC30" s="338"/>
      <c r="DD30" s="288">
        <v>391010</v>
      </c>
      <c r="DE30" s="217"/>
      <c r="DF30" s="217"/>
      <c r="DG30" s="217"/>
      <c r="DH30" s="217"/>
      <c r="DI30" s="217"/>
      <c r="DJ30" s="217"/>
      <c r="DK30" s="279"/>
      <c r="DL30" s="288">
        <v>391010</v>
      </c>
      <c r="DM30" s="217"/>
      <c r="DN30" s="217"/>
      <c r="DO30" s="217"/>
      <c r="DP30" s="217"/>
      <c r="DQ30" s="217"/>
      <c r="DR30" s="217"/>
      <c r="DS30" s="217"/>
      <c r="DT30" s="217"/>
      <c r="DU30" s="217"/>
      <c r="DV30" s="279"/>
      <c r="DW30" s="283">
        <v>14.3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10</v>
      </c>
      <c r="AQ31" s="178"/>
      <c r="AR31" s="178"/>
      <c r="AS31" s="178"/>
      <c r="AT31" s="306" t="s">
        <v>391</v>
      </c>
      <c r="AU31" s="265"/>
      <c r="AV31" s="265"/>
      <c r="AW31" s="265"/>
      <c r="AX31" s="260" t="s">
        <v>269</v>
      </c>
      <c r="AY31" s="265"/>
      <c r="AZ31" s="265"/>
      <c r="BA31" s="265"/>
      <c r="BB31" s="265"/>
      <c r="BC31" s="265"/>
      <c r="BD31" s="265"/>
      <c r="BE31" s="265"/>
      <c r="BF31" s="268"/>
      <c r="BG31" s="318">
        <v>99.8</v>
      </c>
      <c r="BH31" s="322"/>
      <c r="BI31" s="322"/>
      <c r="BJ31" s="322"/>
      <c r="BK31" s="322"/>
      <c r="BL31" s="322"/>
      <c r="BM31" s="293">
        <v>99.1</v>
      </c>
      <c r="BN31" s="322"/>
      <c r="BO31" s="322"/>
      <c r="BP31" s="322"/>
      <c r="BQ31" s="324"/>
      <c r="BR31" s="318">
        <v>99.7</v>
      </c>
      <c r="BS31" s="322"/>
      <c r="BT31" s="322"/>
      <c r="BU31" s="322"/>
      <c r="BV31" s="322"/>
      <c r="BW31" s="322"/>
      <c r="BX31" s="293">
        <v>98.9</v>
      </c>
      <c r="BY31" s="322"/>
      <c r="BZ31" s="322"/>
      <c r="CA31" s="322"/>
      <c r="CB31" s="324"/>
      <c r="CD31" s="134"/>
      <c r="CE31" s="42"/>
      <c r="CF31" s="261" t="s">
        <v>309</v>
      </c>
      <c r="CG31" s="1"/>
      <c r="CH31" s="1"/>
      <c r="CI31" s="1"/>
      <c r="CJ31" s="1"/>
      <c r="CK31" s="1"/>
      <c r="CL31" s="1"/>
      <c r="CM31" s="1"/>
      <c r="CN31" s="1"/>
      <c r="CO31" s="1"/>
      <c r="CP31" s="1"/>
      <c r="CQ31" s="269"/>
      <c r="CR31" s="274">
        <v>10706</v>
      </c>
      <c r="CS31" s="313"/>
      <c r="CT31" s="313"/>
      <c r="CU31" s="313"/>
      <c r="CV31" s="313"/>
      <c r="CW31" s="313"/>
      <c r="CX31" s="313"/>
      <c r="CY31" s="332"/>
      <c r="CZ31" s="283">
        <v>0.2</v>
      </c>
      <c r="DA31" s="335"/>
      <c r="DB31" s="335"/>
      <c r="DC31" s="338"/>
      <c r="DD31" s="288">
        <v>10706</v>
      </c>
      <c r="DE31" s="313"/>
      <c r="DF31" s="313"/>
      <c r="DG31" s="313"/>
      <c r="DH31" s="313"/>
      <c r="DI31" s="313"/>
      <c r="DJ31" s="313"/>
      <c r="DK31" s="332"/>
      <c r="DL31" s="288">
        <v>10706</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395659</v>
      </c>
      <c r="S32" s="217"/>
      <c r="T32" s="217"/>
      <c r="U32" s="217"/>
      <c r="V32" s="217"/>
      <c r="W32" s="217"/>
      <c r="X32" s="217"/>
      <c r="Y32" s="279"/>
      <c r="Z32" s="282">
        <v>8.3000000000000007</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241</v>
      </c>
      <c r="AX32" s="261" t="s">
        <v>368</v>
      </c>
      <c r="AY32" s="1"/>
      <c r="AZ32" s="1"/>
      <c r="BA32" s="1"/>
      <c r="BB32" s="1"/>
      <c r="BC32" s="1"/>
      <c r="BD32" s="1"/>
      <c r="BE32" s="1"/>
      <c r="BF32" s="269"/>
      <c r="BG32" s="319">
        <v>99.8</v>
      </c>
      <c r="BH32" s="313"/>
      <c r="BI32" s="313"/>
      <c r="BJ32" s="313"/>
      <c r="BK32" s="313"/>
      <c r="BL32" s="313"/>
      <c r="BM32" s="238">
        <v>98.7</v>
      </c>
      <c r="BN32" s="313"/>
      <c r="BO32" s="313"/>
      <c r="BP32" s="313"/>
      <c r="BQ32" s="316"/>
      <c r="BR32" s="319">
        <v>99.8</v>
      </c>
      <c r="BS32" s="313"/>
      <c r="BT32" s="313"/>
      <c r="BU32" s="313"/>
      <c r="BV32" s="313"/>
      <c r="BW32" s="313"/>
      <c r="BX32" s="238">
        <v>98.5</v>
      </c>
      <c r="BY32" s="313"/>
      <c r="BZ32" s="313"/>
      <c r="CA32" s="313"/>
      <c r="CB32" s="316"/>
      <c r="CD32" s="135"/>
      <c r="CE32" s="142"/>
      <c r="CF32" s="261" t="s">
        <v>394</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35004</v>
      </c>
      <c r="S33" s="217"/>
      <c r="T33" s="217"/>
      <c r="U33" s="217"/>
      <c r="V33" s="217"/>
      <c r="W33" s="217"/>
      <c r="X33" s="217"/>
      <c r="Y33" s="279"/>
      <c r="Z33" s="282">
        <v>0.7</v>
      </c>
      <c r="AA33" s="282"/>
      <c r="AB33" s="282"/>
      <c r="AC33" s="282"/>
      <c r="AD33" s="287" t="s">
        <v>197</v>
      </c>
      <c r="AE33" s="287"/>
      <c r="AF33" s="287"/>
      <c r="AG33" s="287"/>
      <c r="AH33" s="287"/>
      <c r="AI33" s="287"/>
      <c r="AJ33" s="287"/>
      <c r="AK33" s="287"/>
      <c r="AL33" s="283" t="s">
        <v>197</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99.7</v>
      </c>
      <c r="BH33" s="312"/>
      <c r="BI33" s="312"/>
      <c r="BJ33" s="312"/>
      <c r="BK33" s="312"/>
      <c r="BL33" s="312"/>
      <c r="BM33" s="294">
        <v>99.1</v>
      </c>
      <c r="BN33" s="312"/>
      <c r="BO33" s="312"/>
      <c r="BP33" s="312"/>
      <c r="BQ33" s="317"/>
      <c r="BR33" s="320">
        <v>99.7</v>
      </c>
      <c r="BS33" s="312"/>
      <c r="BT33" s="312"/>
      <c r="BU33" s="312"/>
      <c r="BV33" s="312"/>
      <c r="BW33" s="312"/>
      <c r="BX33" s="294">
        <v>99</v>
      </c>
      <c r="BY33" s="312"/>
      <c r="BZ33" s="312"/>
      <c r="CA33" s="312"/>
      <c r="CB33" s="317"/>
      <c r="CD33" s="261" t="s">
        <v>395</v>
      </c>
      <c r="CE33" s="1"/>
      <c r="CF33" s="1"/>
      <c r="CG33" s="1"/>
      <c r="CH33" s="1"/>
      <c r="CI33" s="1"/>
      <c r="CJ33" s="1"/>
      <c r="CK33" s="1"/>
      <c r="CL33" s="1"/>
      <c r="CM33" s="1"/>
      <c r="CN33" s="1"/>
      <c r="CO33" s="1"/>
      <c r="CP33" s="1"/>
      <c r="CQ33" s="269"/>
      <c r="CR33" s="274">
        <v>2524304</v>
      </c>
      <c r="CS33" s="313"/>
      <c r="CT33" s="313"/>
      <c r="CU33" s="313"/>
      <c r="CV33" s="313"/>
      <c r="CW33" s="313"/>
      <c r="CX33" s="313"/>
      <c r="CY33" s="332"/>
      <c r="CZ33" s="283">
        <v>54.4</v>
      </c>
      <c r="DA33" s="335"/>
      <c r="DB33" s="335"/>
      <c r="DC33" s="338"/>
      <c r="DD33" s="288">
        <v>1973435</v>
      </c>
      <c r="DE33" s="313"/>
      <c r="DF33" s="313"/>
      <c r="DG33" s="313"/>
      <c r="DH33" s="313"/>
      <c r="DI33" s="313"/>
      <c r="DJ33" s="313"/>
      <c r="DK33" s="332"/>
      <c r="DL33" s="288">
        <v>1185171</v>
      </c>
      <c r="DM33" s="313"/>
      <c r="DN33" s="313"/>
      <c r="DO33" s="313"/>
      <c r="DP33" s="313"/>
      <c r="DQ33" s="313"/>
      <c r="DR33" s="313"/>
      <c r="DS33" s="313"/>
      <c r="DT33" s="313"/>
      <c r="DU33" s="313"/>
      <c r="DV33" s="332"/>
      <c r="DW33" s="283">
        <v>43.2</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42899</v>
      </c>
      <c r="S34" s="217"/>
      <c r="T34" s="217"/>
      <c r="U34" s="217"/>
      <c r="V34" s="217"/>
      <c r="W34" s="217"/>
      <c r="X34" s="217"/>
      <c r="Y34" s="279"/>
      <c r="Z34" s="282">
        <v>0.9</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765271</v>
      </c>
      <c r="CS34" s="217"/>
      <c r="CT34" s="217"/>
      <c r="CU34" s="217"/>
      <c r="CV34" s="217"/>
      <c r="CW34" s="217"/>
      <c r="CX34" s="217"/>
      <c r="CY34" s="279"/>
      <c r="CZ34" s="283">
        <v>16.5</v>
      </c>
      <c r="DA34" s="335"/>
      <c r="DB34" s="335"/>
      <c r="DC34" s="338"/>
      <c r="DD34" s="288">
        <v>545371</v>
      </c>
      <c r="DE34" s="217"/>
      <c r="DF34" s="217"/>
      <c r="DG34" s="217"/>
      <c r="DH34" s="217"/>
      <c r="DI34" s="217"/>
      <c r="DJ34" s="217"/>
      <c r="DK34" s="279"/>
      <c r="DL34" s="288">
        <v>391891</v>
      </c>
      <c r="DM34" s="217"/>
      <c r="DN34" s="217"/>
      <c r="DO34" s="217"/>
      <c r="DP34" s="217"/>
      <c r="DQ34" s="217"/>
      <c r="DR34" s="217"/>
      <c r="DS34" s="217"/>
      <c r="DT34" s="217"/>
      <c r="DU34" s="217"/>
      <c r="DV34" s="279"/>
      <c r="DW34" s="283">
        <v>14.3</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341389</v>
      </c>
      <c r="S35" s="217"/>
      <c r="T35" s="217"/>
      <c r="U35" s="217"/>
      <c r="V35" s="217"/>
      <c r="W35" s="217"/>
      <c r="X35" s="217"/>
      <c r="Y35" s="279"/>
      <c r="Z35" s="282">
        <v>7.1</v>
      </c>
      <c r="AA35" s="282"/>
      <c r="AB35" s="282"/>
      <c r="AC35" s="282"/>
      <c r="AD35" s="287" t="s">
        <v>197</v>
      </c>
      <c r="AE35" s="287"/>
      <c r="AF35" s="287"/>
      <c r="AG35" s="287"/>
      <c r="AH35" s="287"/>
      <c r="AI35" s="287"/>
      <c r="AJ35" s="287"/>
      <c r="AK35" s="287"/>
      <c r="AL35" s="283" t="s">
        <v>197</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55645</v>
      </c>
      <c r="CS35" s="313"/>
      <c r="CT35" s="313"/>
      <c r="CU35" s="313"/>
      <c r="CV35" s="313"/>
      <c r="CW35" s="313"/>
      <c r="CX35" s="313"/>
      <c r="CY35" s="332"/>
      <c r="CZ35" s="283">
        <v>1.2</v>
      </c>
      <c r="DA35" s="335"/>
      <c r="DB35" s="335"/>
      <c r="DC35" s="338"/>
      <c r="DD35" s="288">
        <v>42936</v>
      </c>
      <c r="DE35" s="313"/>
      <c r="DF35" s="313"/>
      <c r="DG35" s="313"/>
      <c r="DH35" s="313"/>
      <c r="DI35" s="313"/>
      <c r="DJ35" s="313"/>
      <c r="DK35" s="332"/>
      <c r="DL35" s="288">
        <v>41448</v>
      </c>
      <c r="DM35" s="313"/>
      <c r="DN35" s="313"/>
      <c r="DO35" s="313"/>
      <c r="DP35" s="313"/>
      <c r="DQ35" s="313"/>
      <c r="DR35" s="313"/>
      <c r="DS35" s="313"/>
      <c r="DT35" s="313"/>
      <c r="DU35" s="313"/>
      <c r="DV35" s="332"/>
      <c r="DW35" s="283">
        <v>1.5</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76478</v>
      </c>
      <c r="S36" s="217"/>
      <c r="T36" s="217"/>
      <c r="U36" s="217"/>
      <c r="V36" s="217"/>
      <c r="W36" s="217"/>
      <c r="X36" s="217"/>
      <c r="Y36" s="279"/>
      <c r="Z36" s="282">
        <v>1.6</v>
      </c>
      <c r="AA36" s="282"/>
      <c r="AB36" s="282"/>
      <c r="AC36" s="282"/>
      <c r="AD36" s="287" t="s">
        <v>197</v>
      </c>
      <c r="AE36" s="287"/>
      <c r="AF36" s="287"/>
      <c r="AG36" s="287"/>
      <c r="AH36" s="287"/>
      <c r="AI36" s="287"/>
      <c r="AJ36" s="287"/>
      <c r="AK36" s="287"/>
      <c r="AL36" s="283" t="s">
        <v>197</v>
      </c>
      <c r="AM36" s="238"/>
      <c r="AN36" s="238"/>
      <c r="AO36" s="296"/>
      <c r="AP36" s="95"/>
      <c r="AQ36" s="301" t="s">
        <v>384</v>
      </c>
      <c r="AR36" s="304"/>
      <c r="AS36" s="304"/>
      <c r="AT36" s="304"/>
      <c r="AU36" s="304"/>
      <c r="AV36" s="304"/>
      <c r="AW36" s="304"/>
      <c r="AX36" s="304"/>
      <c r="AY36" s="309"/>
      <c r="AZ36" s="273">
        <v>515441</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498</v>
      </c>
      <c r="BW36" s="276"/>
      <c r="BX36" s="276"/>
      <c r="BY36" s="276"/>
      <c r="BZ36" s="276"/>
      <c r="CA36" s="276"/>
      <c r="CB36" s="315"/>
      <c r="CD36" s="261" t="s">
        <v>31</v>
      </c>
      <c r="CE36" s="1"/>
      <c r="CF36" s="1"/>
      <c r="CG36" s="1"/>
      <c r="CH36" s="1"/>
      <c r="CI36" s="1"/>
      <c r="CJ36" s="1"/>
      <c r="CK36" s="1"/>
      <c r="CL36" s="1"/>
      <c r="CM36" s="1"/>
      <c r="CN36" s="1"/>
      <c r="CO36" s="1"/>
      <c r="CP36" s="1"/>
      <c r="CQ36" s="269"/>
      <c r="CR36" s="274">
        <v>982354</v>
      </c>
      <c r="CS36" s="217"/>
      <c r="CT36" s="217"/>
      <c r="CU36" s="217"/>
      <c r="CV36" s="217"/>
      <c r="CW36" s="217"/>
      <c r="CX36" s="217"/>
      <c r="CY36" s="279"/>
      <c r="CZ36" s="283">
        <v>21.2</v>
      </c>
      <c r="DA36" s="335"/>
      <c r="DB36" s="335"/>
      <c r="DC36" s="338"/>
      <c r="DD36" s="288">
        <v>791818</v>
      </c>
      <c r="DE36" s="217"/>
      <c r="DF36" s="217"/>
      <c r="DG36" s="217"/>
      <c r="DH36" s="217"/>
      <c r="DI36" s="217"/>
      <c r="DJ36" s="217"/>
      <c r="DK36" s="279"/>
      <c r="DL36" s="288">
        <v>527346</v>
      </c>
      <c r="DM36" s="217"/>
      <c r="DN36" s="217"/>
      <c r="DO36" s="217"/>
      <c r="DP36" s="217"/>
      <c r="DQ36" s="217"/>
      <c r="DR36" s="217"/>
      <c r="DS36" s="217"/>
      <c r="DT36" s="217"/>
      <c r="DU36" s="217"/>
      <c r="DV36" s="279"/>
      <c r="DW36" s="283">
        <v>19.2</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90673</v>
      </c>
      <c r="S37" s="217"/>
      <c r="T37" s="217"/>
      <c r="U37" s="217"/>
      <c r="V37" s="217"/>
      <c r="W37" s="217"/>
      <c r="X37" s="217"/>
      <c r="Y37" s="279"/>
      <c r="Z37" s="282">
        <v>1.9</v>
      </c>
      <c r="AA37" s="282"/>
      <c r="AB37" s="282"/>
      <c r="AC37" s="282"/>
      <c r="AD37" s="287">
        <v>6</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130089</v>
      </c>
      <c r="BA37" s="217"/>
      <c r="BB37" s="217"/>
      <c r="BC37" s="217"/>
      <c r="BD37" s="313"/>
      <c r="BE37" s="313"/>
      <c r="BF37" s="316"/>
      <c r="BG37" s="261" t="s">
        <v>408</v>
      </c>
      <c r="BH37" s="1"/>
      <c r="BI37" s="1"/>
      <c r="BJ37" s="1"/>
      <c r="BK37" s="1"/>
      <c r="BL37" s="1"/>
      <c r="BM37" s="1"/>
      <c r="BN37" s="1"/>
      <c r="BO37" s="1"/>
      <c r="BP37" s="1"/>
      <c r="BQ37" s="1"/>
      <c r="BR37" s="1"/>
      <c r="BS37" s="1"/>
      <c r="BT37" s="1"/>
      <c r="BU37" s="269"/>
      <c r="BV37" s="274">
        <v>-6140</v>
      </c>
      <c r="BW37" s="217"/>
      <c r="BX37" s="217"/>
      <c r="BY37" s="217"/>
      <c r="BZ37" s="217"/>
      <c r="CA37" s="217"/>
      <c r="CB37" s="326"/>
      <c r="CD37" s="261" t="s">
        <v>160</v>
      </c>
      <c r="CE37" s="1"/>
      <c r="CF37" s="1"/>
      <c r="CG37" s="1"/>
      <c r="CH37" s="1"/>
      <c r="CI37" s="1"/>
      <c r="CJ37" s="1"/>
      <c r="CK37" s="1"/>
      <c r="CL37" s="1"/>
      <c r="CM37" s="1"/>
      <c r="CN37" s="1"/>
      <c r="CO37" s="1"/>
      <c r="CP37" s="1"/>
      <c r="CQ37" s="269"/>
      <c r="CR37" s="274">
        <v>252370</v>
      </c>
      <c r="CS37" s="313"/>
      <c r="CT37" s="313"/>
      <c r="CU37" s="313"/>
      <c r="CV37" s="313"/>
      <c r="CW37" s="313"/>
      <c r="CX37" s="313"/>
      <c r="CY37" s="332"/>
      <c r="CZ37" s="283">
        <v>5.4</v>
      </c>
      <c r="DA37" s="335"/>
      <c r="DB37" s="335"/>
      <c r="DC37" s="338"/>
      <c r="DD37" s="288">
        <v>233670</v>
      </c>
      <c r="DE37" s="313"/>
      <c r="DF37" s="313"/>
      <c r="DG37" s="313"/>
      <c r="DH37" s="313"/>
      <c r="DI37" s="313"/>
      <c r="DJ37" s="313"/>
      <c r="DK37" s="332"/>
      <c r="DL37" s="288">
        <v>211241</v>
      </c>
      <c r="DM37" s="313"/>
      <c r="DN37" s="313"/>
      <c r="DO37" s="313"/>
      <c r="DP37" s="313"/>
      <c r="DQ37" s="313"/>
      <c r="DR37" s="313"/>
      <c r="DS37" s="313"/>
      <c r="DT37" s="313"/>
      <c r="DU37" s="313"/>
      <c r="DV37" s="332"/>
      <c r="DW37" s="283">
        <v>7.7</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238611</v>
      </c>
      <c r="S38" s="217"/>
      <c r="T38" s="217"/>
      <c r="U38" s="217"/>
      <c r="V38" s="217"/>
      <c r="W38" s="217"/>
      <c r="X38" s="217"/>
      <c r="Y38" s="279"/>
      <c r="Z38" s="282">
        <v>5</v>
      </c>
      <c r="AA38" s="282"/>
      <c r="AB38" s="282"/>
      <c r="AC38" s="282"/>
      <c r="AD38" s="287" t="s">
        <v>197</v>
      </c>
      <c r="AE38" s="287"/>
      <c r="AF38" s="287"/>
      <c r="AG38" s="287"/>
      <c r="AH38" s="287"/>
      <c r="AI38" s="287"/>
      <c r="AJ38" s="287"/>
      <c r="AK38" s="287"/>
      <c r="AL38" s="283" t="s">
        <v>197</v>
      </c>
      <c r="AM38" s="238"/>
      <c r="AN38" s="238"/>
      <c r="AO38" s="296"/>
      <c r="AQ38" s="302" t="s">
        <v>410</v>
      </c>
      <c r="AR38" s="111"/>
      <c r="AS38" s="111"/>
      <c r="AT38" s="111"/>
      <c r="AU38" s="111"/>
      <c r="AV38" s="111"/>
      <c r="AW38" s="111"/>
      <c r="AX38" s="111"/>
      <c r="AY38" s="310"/>
      <c r="AZ38" s="274">
        <v>112641</v>
      </c>
      <c r="BA38" s="217"/>
      <c r="BB38" s="217"/>
      <c r="BC38" s="217"/>
      <c r="BD38" s="313"/>
      <c r="BE38" s="313"/>
      <c r="BF38" s="316"/>
      <c r="BG38" s="261" t="s">
        <v>412</v>
      </c>
      <c r="BH38" s="1"/>
      <c r="BI38" s="1"/>
      <c r="BJ38" s="1"/>
      <c r="BK38" s="1"/>
      <c r="BL38" s="1"/>
      <c r="BM38" s="1"/>
      <c r="BN38" s="1"/>
      <c r="BO38" s="1"/>
      <c r="BP38" s="1"/>
      <c r="BQ38" s="1"/>
      <c r="BR38" s="1"/>
      <c r="BS38" s="1"/>
      <c r="BT38" s="1"/>
      <c r="BU38" s="269"/>
      <c r="BV38" s="274">
        <v>533</v>
      </c>
      <c r="BW38" s="217"/>
      <c r="BX38" s="217"/>
      <c r="BY38" s="217"/>
      <c r="BZ38" s="217"/>
      <c r="CA38" s="217"/>
      <c r="CB38" s="326"/>
      <c r="CD38" s="261" t="s">
        <v>413</v>
      </c>
      <c r="CE38" s="1"/>
      <c r="CF38" s="1"/>
      <c r="CG38" s="1"/>
      <c r="CH38" s="1"/>
      <c r="CI38" s="1"/>
      <c r="CJ38" s="1"/>
      <c r="CK38" s="1"/>
      <c r="CL38" s="1"/>
      <c r="CM38" s="1"/>
      <c r="CN38" s="1"/>
      <c r="CO38" s="1"/>
      <c r="CP38" s="1"/>
      <c r="CQ38" s="269"/>
      <c r="CR38" s="274">
        <v>272711</v>
      </c>
      <c r="CS38" s="217"/>
      <c r="CT38" s="217"/>
      <c r="CU38" s="217"/>
      <c r="CV38" s="217"/>
      <c r="CW38" s="217"/>
      <c r="CX38" s="217"/>
      <c r="CY38" s="279"/>
      <c r="CZ38" s="283">
        <v>5.9</v>
      </c>
      <c r="DA38" s="335"/>
      <c r="DB38" s="335"/>
      <c r="DC38" s="338"/>
      <c r="DD38" s="288">
        <v>228992</v>
      </c>
      <c r="DE38" s="217"/>
      <c r="DF38" s="217"/>
      <c r="DG38" s="217"/>
      <c r="DH38" s="217"/>
      <c r="DI38" s="217"/>
      <c r="DJ38" s="217"/>
      <c r="DK38" s="279"/>
      <c r="DL38" s="288">
        <v>222354</v>
      </c>
      <c r="DM38" s="217"/>
      <c r="DN38" s="217"/>
      <c r="DO38" s="217"/>
      <c r="DP38" s="217"/>
      <c r="DQ38" s="217"/>
      <c r="DR38" s="217"/>
      <c r="DS38" s="217"/>
      <c r="DT38" s="217"/>
      <c r="DU38" s="217"/>
      <c r="DV38" s="279"/>
      <c r="DW38" s="283">
        <v>8.1</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302</v>
      </c>
      <c r="AR39" s="111"/>
      <c r="AS39" s="111"/>
      <c r="AT39" s="111"/>
      <c r="AU39" s="111"/>
      <c r="AV39" s="111"/>
      <c r="AW39" s="111"/>
      <c r="AX39" s="111"/>
      <c r="AY39" s="310"/>
      <c r="AZ39" s="274" t="s">
        <v>197</v>
      </c>
      <c r="BA39" s="217"/>
      <c r="BB39" s="217"/>
      <c r="BC39" s="217"/>
      <c r="BD39" s="313"/>
      <c r="BE39" s="313"/>
      <c r="BF39" s="316"/>
      <c r="BG39" s="261" t="s">
        <v>333</v>
      </c>
      <c r="BH39" s="1"/>
      <c r="BI39" s="1"/>
      <c r="BJ39" s="1"/>
      <c r="BK39" s="1"/>
      <c r="BL39" s="1"/>
      <c r="BM39" s="1"/>
      <c r="BN39" s="1"/>
      <c r="BO39" s="1"/>
      <c r="BP39" s="1"/>
      <c r="BQ39" s="1"/>
      <c r="BR39" s="1"/>
      <c r="BS39" s="1"/>
      <c r="BT39" s="1"/>
      <c r="BU39" s="269"/>
      <c r="BV39" s="274">
        <v>778</v>
      </c>
      <c r="BW39" s="217"/>
      <c r="BX39" s="217"/>
      <c r="BY39" s="217"/>
      <c r="BZ39" s="217"/>
      <c r="CA39" s="217"/>
      <c r="CB39" s="326"/>
      <c r="CD39" s="261" t="s">
        <v>418</v>
      </c>
      <c r="CE39" s="1"/>
      <c r="CF39" s="1"/>
      <c r="CG39" s="1"/>
      <c r="CH39" s="1"/>
      <c r="CI39" s="1"/>
      <c r="CJ39" s="1"/>
      <c r="CK39" s="1"/>
      <c r="CL39" s="1"/>
      <c r="CM39" s="1"/>
      <c r="CN39" s="1"/>
      <c r="CO39" s="1"/>
      <c r="CP39" s="1"/>
      <c r="CQ39" s="269"/>
      <c r="CR39" s="274">
        <v>416047</v>
      </c>
      <c r="CS39" s="313"/>
      <c r="CT39" s="313"/>
      <c r="CU39" s="313"/>
      <c r="CV39" s="313"/>
      <c r="CW39" s="313"/>
      <c r="CX39" s="313"/>
      <c r="CY39" s="332"/>
      <c r="CZ39" s="283">
        <v>9</v>
      </c>
      <c r="DA39" s="335"/>
      <c r="DB39" s="335"/>
      <c r="DC39" s="338"/>
      <c r="DD39" s="288">
        <v>362186</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10811</v>
      </c>
      <c r="S40" s="217"/>
      <c r="T40" s="217"/>
      <c r="U40" s="217"/>
      <c r="V40" s="217"/>
      <c r="W40" s="217"/>
      <c r="X40" s="217"/>
      <c r="Y40" s="279"/>
      <c r="Z40" s="282">
        <v>0.2</v>
      </c>
      <c r="AA40" s="282"/>
      <c r="AB40" s="282"/>
      <c r="AC40" s="282"/>
      <c r="AD40" s="287" t="s">
        <v>197</v>
      </c>
      <c r="AE40" s="287"/>
      <c r="AF40" s="287"/>
      <c r="AG40" s="287"/>
      <c r="AH40" s="287"/>
      <c r="AI40" s="287"/>
      <c r="AJ40" s="287"/>
      <c r="AK40" s="287"/>
      <c r="AL40" s="283" t="s">
        <v>197</v>
      </c>
      <c r="AM40" s="238"/>
      <c r="AN40" s="238"/>
      <c r="AO40" s="296"/>
      <c r="AQ40" s="302" t="s">
        <v>421</v>
      </c>
      <c r="AR40" s="111"/>
      <c r="AS40" s="111"/>
      <c r="AT40" s="111"/>
      <c r="AU40" s="111"/>
      <c r="AV40" s="111"/>
      <c r="AW40" s="111"/>
      <c r="AX40" s="111"/>
      <c r="AY40" s="310"/>
      <c r="AZ40" s="274" t="s">
        <v>197</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84</v>
      </c>
      <c r="BW40" s="217"/>
      <c r="BX40" s="217"/>
      <c r="BY40" s="217"/>
      <c r="BZ40" s="217"/>
      <c r="CA40" s="217"/>
      <c r="CB40" s="326"/>
      <c r="CD40" s="261" t="s">
        <v>364</v>
      </c>
      <c r="CE40" s="1"/>
      <c r="CF40" s="1"/>
      <c r="CG40" s="1"/>
      <c r="CH40" s="1"/>
      <c r="CI40" s="1"/>
      <c r="CJ40" s="1"/>
      <c r="CK40" s="1"/>
      <c r="CL40" s="1"/>
      <c r="CM40" s="1"/>
      <c r="CN40" s="1"/>
      <c r="CO40" s="1"/>
      <c r="CP40" s="1"/>
      <c r="CQ40" s="269"/>
      <c r="CR40" s="274">
        <v>32276</v>
      </c>
      <c r="CS40" s="217"/>
      <c r="CT40" s="217"/>
      <c r="CU40" s="217"/>
      <c r="CV40" s="217"/>
      <c r="CW40" s="217"/>
      <c r="CX40" s="217"/>
      <c r="CY40" s="279"/>
      <c r="CZ40" s="283">
        <v>0.7</v>
      </c>
      <c r="DA40" s="335"/>
      <c r="DB40" s="335"/>
      <c r="DC40" s="338"/>
      <c r="DD40" s="288">
        <v>2132</v>
      </c>
      <c r="DE40" s="217"/>
      <c r="DF40" s="217"/>
      <c r="DG40" s="217"/>
      <c r="DH40" s="217"/>
      <c r="DI40" s="217"/>
      <c r="DJ40" s="217"/>
      <c r="DK40" s="279"/>
      <c r="DL40" s="288">
        <v>2132</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4778615</v>
      </c>
      <c r="S41" s="277"/>
      <c r="T41" s="277"/>
      <c r="U41" s="277"/>
      <c r="V41" s="277"/>
      <c r="W41" s="277"/>
      <c r="X41" s="277"/>
      <c r="Y41" s="280"/>
      <c r="Z41" s="284">
        <v>100</v>
      </c>
      <c r="AA41" s="284"/>
      <c r="AB41" s="284"/>
      <c r="AC41" s="284"/>
      <c r="AD41" s="289">
        <v>2729992</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40099</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197</v>
      </c>
      <c r="BW41" s="217"/>
      <c r="BX41" s="217"/>
      <c r="BY41" s="217"/>
      <c r="BZ41" s="217"/>
      <c r="CA41" s="217"/>
      <c r="CB41" s="326"/>
      <c r="CD41" s="261" t="s">
        <v>281</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232612</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384</v>
      </c>
      <c r="BW42" s="277"/>
      <c r="BX42" s="277"/>
      <c r="BY42" s="277"/>
      <c r="BZ42" s="277"/>
      <c r="CA42" s="277"/>
      <c r="CB42" s="327"/>
      <c r="CD42" s="261" t="s">
        <v>273</v>
      </c>
      <c r="CE42" s="1"/>
      <c r="CF42" s="1"/>
      <c r="CG42" s="1"/>
      <c r="CH42" s="1"/>
      <c r="CI42" s="1"/>
      <c r="CJ42" s="1"/>
      <c r="CK42" s="1"/>
      <c r="CL42" s="1"/>
      <c r="CM42" s="1"/>
      <c r="CN42" s="1"/>
      <c r="CO42" s="1"/>
      <c r="CP42" s="1"/>
      <c r="CQ42" s="269"/>
      <c r="CR42" s="274">
        <v>630809</v>
      </c>
      <c r="CS42" s="313"/>
      <c r="CT42" s="313"/>
      <c r="CU42" s="313"/>
      <c r="CV42" s="313"/>
      <c r="CW42" s="313"/>
      <c r="CX42" s="313"/>
      <c r="CY42" s="332"/>
      <c r="CZ42" s="283">
        <v>13.6</v>
      </c>
      <c r="DA42" s="335"/>
      <c r="DB42" s="335"/>
      <c r="DC42" s="338"/>
      <c r="DD42" s="288">
        <v>93126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7096</v>
      </c>
      <c r="CS43" s="313"/>
      <c r="CT43" s="313"/>
      <c r="CU43" s="313"/>
      <c r="CV43" s="313"/>
      <c r="CW43" s="313"/>
      <c r="CX43" s="313"/>
      <c r="CY43" s="332"/>
      <c r="CZ43" s="283">
        <v>0.2</v>
      </c>
      <c r="DA43" s="335"/>
      <c r="DB43" s="335"/>
      <c r="DC43" s="338"/>
      <c r="DD43" s="288">
        <v>7096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427</v>
      </c>
      <c r="CG44" s="1"/>
      <c r="CH44" s="1"/>
      <c r="CI44" s="1"/>
      <c r="CJ44" s="1"/>
      <c r="CK44" s="1"/>
      <c r="CL44" s="1"/>
      <c r="CM44" s="1"/>
      <c r="CN44" s="1"/>
      <c r="CO44" s="1"/>
      <c r="CP44" s="1"/>
      <c r="CQ44" s="269"/>
      <c r="CR44" s="274">
        <v>543126</v>
      </c>
      <c r="CS44" s="217"/>
      <c r="CT44" s="217"/>
      <c r="CU44" s="217"/>
      <c r="CV44" s="217"/>
      <c r="CW44" s="217"/>
      <c r="CX44" s="217"/>
      <c r="CY44" s="279"/>
      <c r="CZ44" s="283">
        <v>11.7</v>
      </c>
      <c r="DA44" s="238"/>
      <c r="DB44" s="238"/>
      <c r="DC44" s="285"/>
      <c r="DD44" s="288">
        <v>92281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209230</v>
      </c>
      <c r="CS45" s="313"/>
      <c r="CT45" s="313"/>
      <c r="CU45" s="313"/>
      <c r="CV45" s="313"/>
      <c r="CW45" s="313"/>
      <c r="CX45" s="313"/>
      <c r="CY45" s="332"/>
      <c r="CZ45" s="283">
        <v>4.5</v>
      </c>
      <c r="DA45" s="335"/>
      <c r="DB45" s="335"/>
      <c r="DC45" s="338"/>
      <c r="DD45" s="288">
        <v>30678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329387</v>
      </c>
      <c r="CS46" s="217"/>
      <c r="CT46" s="217"/>
      <c r="CU46" s="217"/>
      <c r="CV46" s="217"/>
      <c r="CW46" s="217"/>
      <c r="CX46" s="217"/>
      <c r="CY46" s="279"/>
      <c r="CZ46" s="283">
        <v>7.1</v>
      </c>
      <c r="DA46" s="238"/>
      <c r="DB46" s="238"/>
      <c r="DC46" s="285"/>
      <c r="DD46" s="288">
        <v>59121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v>87683</v>
      </c>
      <c r="CS47" s="313"/>
      <c r="CT47" s="313"/>
      <c r="CU47" s="313"/>
      <c r="CV47" s="313"/>
      <c r="CW47" s="313"/>
      <c r="CX47" s="313"/>
      <c r="CY47" s="332"/>
      <c r="CZ47" s="283">
        <v>1.9</v>
      </c>
      <c r="DA47" s="335"/>
      <c r="DB47" s="335"/>
      <c r="DC47" s="338"/>
      <c r="DD47" s="288">
        <v>845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433</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4637744</v>
      </c>
      <c r="CS49" s="312"/>
      <c r="CT49" s="312"/>
      <c r="CU49" s="312"/>
      <c r="CV49" s="312"/>
      <c r="CW49" s="312"/>
      <c r="CX49" s="312"/>
      <c r="CY49" s="333"/>
      <c r="CZ49" s="292">
        <v>100</v>
      </c>
      <c r="DA49" s="336"/>
      <c r="DB49" s="336"/>
      <c r="DC49" s="339"/>
      <c r="DD49" s="342">
        <v>3326286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zwLSDtTV63t9+gEaOnxrUHKGwaRc+nD3yP5RCTskJ1qQxGGgLZpqDH7NUouXGxManmmMDdDYMIYq3N9QuREA==" saltValue="wMAiiQXz1kgkhOcWCq9i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G28" zoomScale="70" zoomScaleNormal="70" zoomScaleSheetLayoutView="70" workbookViewId="0">
      <selection activeCell="AZ95" sqref="AZ9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126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176</v>
      </c>
      <c r="R5" s="447"/>
      <c r="S5" s="447"/>
      <c r="T5" s="447"/>
      <c r="U5" s="458"/>
      <c r="V5" s="435" t="s">
        <v>438</v>
      </c>
      <c r="W5" s="447"/>
      <c r="X5" s="447"/>
      <c r="Y5" s="447"/>
      <c r="Z5" s="458"/>
      <c r="AA5" s="435" t="s">
        <v>439</v>
      </c>
      <c r="AB5" s="447"/>
      <c r="AC5" s="447"/>
      <c r="AD5" s="447"/>
      <c r="AE5" s="447"/>
      <c r="AF5" s="504" t="s">
        <v>174</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316</v>
      </c>
      <c r="CN5" s="447"/>
      <c r="CO5" s="447"/>
      <c r="CP5" s="447"/>
      <c r="CQ5" s="458"/>
      <c r="CR5" s="435" t="s">
        <v>236</v>
      </c>
      <c r="CS5" s="447"/>
      <c r="CT5" s="447"/>
      <c r="CU5" s="447"/>
      <c r="CV5" s="458"/>
      <c r="CW5" s="435" t="s">
        <v>51</v>
      </c>
      <c r="CX5" s="447"/>
      <c r="CY5" s="447"/>
      <c r="CZ5" s="447"/>
      <c r="DA5" s="458"/>
      <c r="DB5" s="435" t="s">
        <v>448</v>
      </c>
      <c r="DC5" s="447"/>
      <c r="DD5" s="447"/>
      <c r="DE5" s="447"/>
      <c r="DF5" s="458"/>
      <c r="DG5" s="700" t="s">
        <v>234</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254</v>
      </c>
      <c r="C7" s="419"/>
      <c r="D7" s="419"/>
      <c r="E7" s="419"/>
      <c r="F7" s="419"/>
      <c r="G7" s="419"/>
      <c r="H7" s="419"/>
      <c r="I7" s="419"/>
      <c r="J7" s="419"/>
      <c r="K7" s="419"/>
      <c r="L7" s="419"/>
      <c r="M7" s="419"/>
      <c r="N7" s="419"/>
      <c r="O7" s="419"/>
      <c r="P7" s="431"/>
      <c r="Q7" s="437">
        <v>4779</v>
      </c>
      <c r="R7" s="449"/>
      <c r="S7" s="449"/>
      <c r="T7" s="449"/>
      <c r="U7" s="449"/>
      <c r="V7" s="449">
        <v>4638</v>
      </c>
      <c r="W7" s="449"/>
      <c r="X7" s="449"/>
      <c r="Y7" s="449"/>
      <c r="Z7" s="449"/>
      <c r="AA7" s="449">
        <v>141</v>
      </c>
      <c r="AB7" s="449"/>
      <c r="AC7" s="449"/>
      <c r="AD7" s="449"/>
      <c r="AE7" s="492"/>
      <c r="AF7" s="506">
        <v>19</v>
      </c>
      <c r="AG7" s="519"/>
      <c r="AH7" s="519"/>
      <c r="AI7" s="519"/>
      <c r="AJ7" s="524"/>
      <c r="AK7" s="532">
        <v>341</v>
      </c>
      <c r="AL7" s="449"/>
      <c r="AM7" s="449"/>
      <c r="AN7" s="449"/>
      <c r="AO7" s="449"/>
      <c r="AP7" s="449">
        <v>4134</v>
      </c>
      <c r="AQ7" s="449"/>
      <c r="AR7" s="449"/>
      <c r="AS7" s="449"/>
      <c r="AT7" s="449"/>
      <c r="AU7" s="564" t="s">
        <v>197</v>
      </c>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243</v>
      </c>
      <c r="B23" s="401" t="s">
        <v>298</v>
      </c>
      <c r="C23" s="421"/>
      <c r="D23" s="421"/>
      <c r="E23" s="421"/>
      <c r="F23" s="421"/>
      <c r="G23" s="421"/>
      <c r="H23" s="421"/>
      <c r="I23" s="421"/>
      <c r="J23" s="421"/>
      <c r="K23" s="421"/>
      <c r="L23" s="421"/>
      <c r="M23" s="421"/>
      <c r="N23" s="421"/>
      <c r="O23" s="421"/>
      <c r="P23" s="433"/>
      <c r="Q23" s="440">
        <v>4779</v>
      </c>
      <c r="R23" s="452"/>
      <c r="S23" s="452"/>
      <c r="T23" s="452"/>
      <c r="U23" s="452"/>
      <c r="V23" s="452">
        <v>4638</v>
      </c>
      <c r="W23" s="452"/>
      <c r="X23" s="452"/>
      <c r="Y23" s="452"/>
      <c r="Z23" s="452"/>
      <c r="AA23" s="452">
        <v>141</v>
      </c>
      <c r="AB23" s="452"/>
      <c r="AC23" s="452"/>
      <c r="AD23" s="452"/>
      <c r="AE23" s="494"/>
      <c r="AF23" s="508">
        <v>19</v>
      </c>
      <c r="AG23" s="452"/>
      <c r="AH23" s="452"/>
      <c r="AI23" s="452"/>
      <c r="AJ23" s="526"/>
      <c r="AK23" s="534"/>
      <c r="AL23" s="455"/>
      <c r="AM23" s="455"/>
      <c r="AN23" s="455"/>
      <c r="AO23" s="455"/>
      <c r="AP23" s="452">
        <v>4134</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239</v>
      </c>
      <c r="AG26" s="520"/>
      <c r="AH26" s="520"/>
      <c r="AI26" s="520"/>
      <c r="AJ26" s="527"/>
      <c r="AK26" s="447" t="s">
        <v>385</v>
      </c>
      <c r="AL26" s="447"/>
      <c r="AM26" s="447"/>
      <c r="AN26" s="447"/>
      <c r="AO26" s="458"/>
      <c r="AP26" s="435" t="s">
        <v>353</v>
      </c>
      <c r="AQ26" s="447"/>
      <c r="AR26" s="447"/>
      <c r="AS26" s="447"/>
      <c r="AT26" s="458"/>
      <c r="AU26" s="435" t="s">
        <v>458</v>
      </c>
      <c r="AV26" s="447"/>
      <c r="AW26" s="447"/>
      <c r="AX26" s="447"/>
      <c r="AY26" s="458"/>
      <c r="AZ26" s="435" t="s">
        <v>459</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460</v>
      </c>
      <c r="C28" s="419"/>
      <c r="D28" s="419"/>
      <c r="E28" s="419"/>
      <c r="F28" s="419"/>
      <c r="G28" s="419"/>
      <c r="H28" s="419"/>
      <c r="I28" s="419"/>
      <c r="J28" s="419"/>
      <c r="K28" s="419"/>
      <c r="L28" s="419"/>
      <c r="M28" s="419"/>
      <c r="N28" s="419"/>
      <c r="O28" s="419"/>
      <c r="P28" s="431"/>
      <c r="Q28" s="441">
        <v>425</v>
      </c>
      <c r="R28" s="453"/>
      <c r="S28" s="453"/>
      <c r="T28" s="453"/>
      <c r="U28" s="453"/>
      <c r="V28" s="453">
        <v>425</v>
      </c>
      <c r="W28" s="453"/>
      <c r="X28" s="453"/>
      <c r="Y28" s="453"/>
      <c r="Z28" s="453"/>
      <c r="AA28" s="453">
        <v>0</v>
      </c>
      <c r="AB28" s="453"/>
      <c r="AC28" s="453"/>
      <c r="AD28" s="453"/>
      <c r="AE28" s="495"/>
      <c r="AF28" s="511">
        <v>0</v>
      </c>
      <c r="AG28" s="453"/>
      <c r="AH28" s="453"/>
      <c r="AI28" s="453"/>
      <c r="AJ28" s="529"/>
      <c r="AK28" s="535">
        <v>40</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t="s">
        <v>197</v>
      </c>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280</v>
      </c>
      <c r="C29" s="420"/>
      <c r="D29" s="420"/>
      <c r="E29" s="420"/>
      <c r="F29" s="420"/>
      <c r="G29" s="420"/>
      <c r="H29" s="420"/>
      <c r="I29" s="420"/>
      <c r="J29" s="420"/>
      <c r="K29" s="420"/>
      <c r="L29" s="420"/>
      <c r="M29" s="420"/>
      <c r="N29" s="420"/>
      <c r="O29" s="420"/>
      <c r="P29" s="432"/>
      <c r="Q29" s="438">
        <v>749</v>
      </c>
      <c r="R29" s="450"/>
      <c r="S29" s="450"/>
      <c r="T29" s="450"/>
      <c r="U29" s="450"/>
      <c r="V29" s="450">
        <v>749</v>
      </c>
      <c r="W29" s="450"/>
      <c r="X29" s="450"/>
      <c r="Y29" s="450"/>
      <c r="Z29" s="450"/>
      <c r="AA29" s="450">
        <v>0</v>
      </c>
      <c r="AB29" s="450"/>
      <c r="AC29" s="450"/>
      <c r="AD29" s="450"/>
      <c r="AE29" s="461"/>
      <c r="AF29" s="507">
        <v>0</v>
      </c>
      <c r="AG29" s="456"/>
      <c r="AH29" s="456"/>
      <c r="AI29" s="456"/>
      <c r="AJ29" s="525"/>
      <c r="AK29" s="460">
        <v>123</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t="s">
        <v>197</v>
      </c>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430</v>
      </c>
      <c r="C30" s="420"/>
      <c r="D30" s="420"/>
      <c r="E30" s="420"/>
      <c r="F30" s="420"/>
      <c r="G30" s="420"/>
      <c r="H30" s="420"/>
      <c r="I30" s="420"/>
      <c r="J30" s="420"/>
      <c r="K30" s="420"/>
      <c r="L30" s="420"/>
      <c r="M30" s="420"/>
      <c r="N30" s="420"/>
      <c r="O30" s="420"/>
      <c r="P30" s="432"/>
      <c r="Q30" s="438">
        <v>82</v>
      </c>
      <c r="R30" s="450"/>
      <c r="S30" s="450"/>
      <c r="T30" s="450"/>
      <c r="U30" s="450"/>
      <c r="V30" s="450">
        <v>82</v>
      </c>
      <c r="W30" s="450"/>
      <c r="X30" s="450"/>
      <c r="Y30" s="450"/>
      <c r="Z30" s="450"/>
      <c r="AA30" s="450">
        <v>0</v>
      </c>
      <c r="AB30" s="450"/>
      <c r="AC30" s="450"/>
      <c r="AD30" s="450"/>
      <c r="AE30" s="461"/>
      <c r="AF30" s="507">
        <v>0</v>
      </c>
      <c r="AG30" s="456"/>
      <c r="AH30" s="456"/>
      <c r="AI30" s="456"/>
      <c r="AJ30" s="525"/>
      <c r="AK30" s="460">
        <v>33</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t="s">
        <v>197</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461</v>
      </c>
      <c r="C31" s="420"/>
      <c r="D31" s="420"/>
      <c r="E31" s="420"/>
      <c r="F31" s="420"/>
      <c r="G31" s="420"/>
      <c r="H31" s="420"/>
      <c r="I31" s="420"/>
      <c r="J31" s="420"/>
      <c r="K31" s="420"/>
      <c r="L31" s="420"/>
      <c r="M31" s="420"/>
      <c r="N31" s="420"/>
      <c r="O31" s="420"/>
      <c r="P31" s="432"/>
      <c r="Q31" s="438">
        <v>127</v>
      </c>
      <c r="R31" s="450"/>
      <c r="S31" s="450"/>
      <c r="T31" s="450"/>
      <c r="U31" s="450"/>
      <c r="V31" s="450">
        <v>7</v>
      </c>
      <c r="W31" s="450"/>
      <c r="X31" s="450"/>
      <c r="Y31" s="450"/>
      <c r="Z31" s="450"/>
      <c r="AA31" s="450" t="s">
        <v>197</v>
      </c>
      <c r="AB31" s="450"/>
      <c r="AC31" s="450"/>
      <c r="AD31" s="450"/>
      <c r="AE31" s="461"/>
      <c r="AF31" s="507">
        <v>120</v>
      </c>
      <c r="AG31" s="456"/>
      <c r="AH31" s="456"/>
      <c r="AI31" s="456"/>
      <c r="AJ31" s="525"/>
      <c r="AK31" s="460">
        <v>113</v>
      </c>
      <c r="AL31" s="450"/>
      <c r="AM31" s="450"/>
      <c r="AN31" s="450"/>
      <c r="AO31" s="450"/>
      <c r="AP31" s="450">
        <v>629</v>
      </c>
      <c r="AQ31" s="450"/>
      <c r="AR31" s="450"/>
      <c r="AS31" s="450"/>
      <c r="AT31" s="450"/>
      <c r="AU31" s="450">
        <v>473</v>
      </c>
      <c r="AV31" s="450"/>
      <c r="AW31" s="450"/>
      <c r="AX31" s="450"/>
      <c r="AY31" s="450"/>
      <c r="AZ31" s="597" t="s">
        <v>197</v>
      </c>
      <c r="BA31" s="597"/>
      <c r="BB31" s="597"/>
      <c r="BC31" s="597"/>
      <c r="BD31" s="597"/>
      <c r="BE31" s="565" t="s">
        <v>462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140</v>
      </c>
      <c r="C32" s="420"/>
      <c r="D32" s="420"/>
      <c r="E32" s="420"/>
      <c r="F32" s="420"/>
      <c r="G32" s="420"/>
      <c r="H32" s="420"/>
      <c r="I32" s="420"/>
      <c r="J32" s="420"/>
      <c r="K32" s="420"/>
      <c r="L32" s="420"/>
      <c r="M32" s="420"/>
      <c r="N32" s="420"/>
      <c r="O32" s="420"/>
      <c r="P32" s="432"/>
      <c r="Q32" s="438">
        <v>64</v>
      </c>
      <c r="R32" s="450"/>
      <c r="S32" s="450"/>
      <c r="T32" s="450"/>
      <c r="U32" s="450"/>
      <c r="V32" s="450">
        <v>8</v>
      </c>
      <c r="W32" s="450"/>
      <c r="X32" s="450"/>
      <c r="Y32" s="450"/>
      <c r="Z32" s="450"/>
      <c r="AA32" s="450" t="s">
        <v>197</v>
      </c>
      <c r="AB32" s="450"/>
      <c r="AC32" s="450"/>
      <c r="AD32" s="450"/>
      <c r="AE32" s="461"/>
      <c r="AF32" s="507">
        <v>56</v>
      </c>
      <c r="AG32" s="456"/>
      <c r="AH32" s="456"/>
      <c r="AI32" s="456"/>
      <c r="AJ32" s="525"/>
      <c r="AK32" s="460">
        <v>130</v>
      </c>
      <c r="AL32" s="450"/>
      <c r="AM32" s="450"/>
      <c r="AN32" s="450"/>
      <c r="AO32" s="450"/>
      <c r="AP32" s="450">
        <v>816</v>
      </c>
      <c r="AQ32" s="450"/>
      <c r="AR32" s="450"/>
      <c r="AS32" s="450"/>
      <c r="AT32" s="450"/>
      <c r="AU32" s="450">
        <v>816</v>
      </c>
      <c r="AV32" s="450"/>
      <c r="AW32" s="450"/>
      <c r="AX32" s="450"/>
      <c r="AY32" s="450"/>
      <c r="AZ32" s="597" t="s">
        <v>197</v>
      </c>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243</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177</v>
      </c>
      <c r="AG63" s="452"/>
      <c r="AH63" s="452"/>
      <c r="AI63" s="452"/>
      <c r="AJ63" s="526"/>
      <c r="AK63" s="534"/>
      <c r="AL63" s="455"/>
      <c r="AM63" s="455"/>
      <c r="AN63" s="455"/>
      <c r="AO63" s="455"/>
      <c r="AP63" s="452">
        <v>1445</v>
      </c>
      <c r="AQ63" s="452"/>
      <c r="AR63" s="452"/>
      <c r="AS63" s="452"/>
      <c r="AT63" s="452"/>
      <c r="AU63" s="452">
        <v>1289</v>
      </c>
      <c r="AV63" s="452"/>
      <c r="AW63" s="452"/>
      <c r="AX63" s="452"/>
      <c r="AY63" s="452"/>
      <c r="AZ63" s="599"/>
      <c r="BA63" s="599"/>
      <c r="BB63" s="599"/>
      <c r="BC63" s="599"/>
      <c r="BD63" s="599"/>
      <c r="BE63" s="567" t="s">
        <v>197</v>
      </c>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239</v>
      </c>
      <c r="AG66" s="520"/>
      <c r="AH66" s="520"/>
      <c r="AI66" s="520"/>
      <c r="AJ66" s="530"/>
      <c r="AK66" s="435" t="s">
        <v>385</v>
      </c>
      <c r="AL66" s="397"/>
      <c r="AM66" s="397"/>
      <c r="AN66" s="397"/>
      <c r="AO66" s="429"/>
      <c r="AP66" s="435" t="s">
        <v>353</v>
      </c>
      <c r="AQ66" s="447"/>
      <c r="AR66" s="447"/>
      <c r="AS66" s="447"/>
      <c r="AT66" s="458"/>
      <c r="AU66" s="435" t="s">
        <v>464</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400" t="s">
        <v>24</v>
      </c>
      <c r="C68" s="420"/>
      <c r="D68" s="420"/>
      <c r="E68" s="420"/>
      <c r="F68" s="420"/>
      <c r="G68" s="420"/>
      <c r="H68" s="420"/>
      <c r="I68" s="420"/>
      <c r="J68" s="420"/>
      <c r="K68" s="420"/>
      <c r="L68" s="420"/>
      <c r="M68" s="420"/>
      <c r="N68" s="420"/>
      <c r="O68" s="420"/>
      <c r="P68" s="432"/>
      <c r="Q68" s="438">
        <v>874</v>
      </c>
      <c r="R68" s="450"/>
      <c r="S68" s="450"/>
      <c r="T68" s="450"/>
      <c r="U68" s="450"/>
      <c r="V68" s="450">
        <v>833</v>
      </c>
      <c r="W68" s="450"/>
      <c r="X68" s="450"/>
      <c r="Y68" s="450"/>
      <c r="Z68" s="450"/>
      <c r="AA68" s="450">
        <v>41</v>
      </c>
      <c r="AB68" s="450"/>
      <c r="AC68" s="450"/>
      <c r="AD68" s="450"/>
      <c r="AE68" s="450"/>
      <c r="AF68" s="450">
        <v>41</v>
      </c>
      <c r="AG68" s="450"/>
      <c r="AH68" s="450"/>
      <c r="AI68" s="450"/>
      <c r="AJ68" s="450"/>
      <c r="AK68" s="450" t="s">
        <v>197</v>
      </c>
      <c r="AL68" s="450"/>
      <c r="AM68" s="450"/>
      <c r="AN68" s="450"/>
      <c r="AO68" s="450"/>
      <c r="AP68" s="450">
        <v>112</v>
      </c>
      <c r="AQ68" s="450"/>
      <c r="AR68" s="450"/>
      <c r="AS68" s="450"/>
      <c r="AT68" s="450"/>
      <c r="AU68" s="450">
        <v>40</v>
      </c>
      <c r="AV68" s="450"/>
      <c r="AW68" s="450"/>
      <c r="AX68" s="450"/>
      <c r="AY68" s="450"/>
      <c r="AZ68" s="565" t="s">
        <v>529</v>
      </c>
      <c r="BA68" s="565"/>
      <c r="BB68" s="565"/>
      <c r="BC68" s="565"/>
      <c r="BD68" s="588"/>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24</v>
      </c>
      <c r="C69" s="420"/>
      <c r="D69" s="420"/>
      <c r="E69" s="420"/>
      <c r="F69" s="420"/>
      <c r="G69" s="420"/>
      <c r="H69" s="420"/>
      <c r="I69" s="420"/>
      <c r="J69" s="420"/>
      <c r="K69" s="420"/>
      <c r="L69" s="420"/>
      <c r="M69" s="420"/>
      <c r="N69" s="420"/>
      <c r="O69" s="420"/>
      <c r="P69" s="432"/>
      <c r="Q69" s="438">
        <v>3</v>
      </c>
      <c r="R69" s="450"/>
      <c r="S69" s="450"/>
      <c r="T69" s="450"/>
      <c r="U69" s="450"/>
      <c r="V69" s="450">
        <v>3</v>
      </c>
      <c r="W69" s="450"/>
      <c r="X69" s="450"/>
      <c r="Y69" s="450"/>
      <c r="Z69" s="450"/>
      <c r="AA69" s="450">
        <v>0</v>
      </c>
      <c r="AB69" s="450"/>
      <c r="AC69" s="450"/>
      <c r="AD69" s="450"/>
      <c r="AE69" s="450"/>
      <c r="AF69" s="450">
        <v>0</v>
      </c>
      <c r="AG69" s="450"/>
      <c r="AH69" s="450"/>
      <c r="AI69" s="450"/>
      <c r="AJ69" s="450"/>
      <c r="AK69" s="450" t="s">
        <v>197</v>
      </c>
      <c r="AL69" s="450"/>
      <c r="AM69" s="450"/>
      <c r="AN69" s="450"/>
      <c r="AO69" s="450"/>
      <c r="AP69" s="450" t="s">
        <v>197</v>
      </c>
      <c r="AQ69" s="450"/>
      <c r="AR69" s="450"/>
      <c r="AS69" s="450"/>
      <c r="AT69" s="450"/>
      <c r="AU69" s="450" t="s">
        <v>197</v>
      </c>
      <c r="AV69" s="450"/>
      <c r="AW69" s="450"/>
      <c r="AX69" s="450"/>
      <c r="AY69" s="450"/>
      <c r="AZ69" s="565" t="s">
        <v>530</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526</v>
      </c>
      <c r="C70" s="420"/>
      <c r="D70" s="420"/>
      <c r="E70" s="420"/>
      <c r="F70" s="420"/>
      <c r="G70" s="420"/>
      <c r="H70" s="420"/>
      <c r="I70" s="420"/>
      <c r="J70" s="420"/>
      <c r="K70" s="420"/>
      <c r="L70" s="420"/>
      <c r="M70" s="420"/>
      <c r="N70" s="420"/>
      <c r="O70" s="420"/>
      <c r="P70" s="432"/>
      <c r="Q70" s="438">
        <v>142</v>
      </c>
      <c r="R70" s="450"/>
      <c r="S70" s="450"/>
      <c r="T70" s="450"/>
      <c r="U70" s="450"/>
      <c r="V70" s="450">
        <v>133</v>
      </c>
      <c r="W70" s="450"/>
      <c r="X70" s="450"/>
      <c r="Y70" s="450"/>
      <c r="Z70" s="450"/>
      <c r="AA70" s="450">
        <v>9</v>
      </c>
      <c r="AB70" s="450"/>
      <c r="AC70" s="450"/>
      <c r="AD70" s="450"/>
      <c r="AE70" s="450"/>
      <c r="AF70" s="450">
        <v>9</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t="s">
        <v>197</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527</v>
      </c>
      <c r="C71" s="420"/>
      <c r="D71" s="420"/>
      <c r="E71" s="420"/>
      <c r="F71" s="420"/>
      <c r="G71" s="420"/>
      <c r="H71" s="420"/>
      <c r="I71" s="420"/>
      <c r="J71" s="420"/>
      <c r="K71" s="420"/>
      <c r="L71" s="420"/>
      <c r="M71" s="420"/>
      <c r="N71" s="420"/>
      <c r="O71" s="420"/>
      <c r="P71" s="432"/>
      <c r="Q71" s="438">
        <v>3280</v>
      </c>
      <c r="R71" s="450"/>
      <c r="S71" s="450"/>
      <c r="T71" s="450"/>
      <c r="U71" s="450"/>
      <c r="V71" s="450">
        <v>2177</v>
      </c>
      <c r="W71" s="450"/>
      <c r="X71" s="450"/>
      <c r="Y71" s="450"/>
      <c r="Z71" s="450"/>
      <c r="AA71" s="450">
        <v>1103</v>
      </c>
      <c r="AB71" s="450"/>
      <c r="AC71" s="450"/>
      <c r="AD71" s="450"/>
      <c r="AE71" s="450"/>
      <c r="AF71" s="450">
        <v>1103</v>
      </c>
      <c r="AG71" s="450"/>
      <c r="AH71" s="450"/>
      <c r="AI71" s="450"/>
      <c r="AJ71" s="450"/>
      <c r="AK71" s="450">
        <v>2</v>
      </c>
      <c r="AL71" s="450"/>
      <c r="AM71" s="450"/>
      <c r="AN71" s="450"/>
      <c r="AO71" s="450"/>
      <c r="AP71" s="450" t="s">
        <v>197</v>
      </c>
      <c r="AQ71" s="450"/>
      <c r="AR71" s="450"/>
      <c r="AS71" s="450"/>
      <c r="AT71" s="450"/>
      <c r="AU71" s="450" t="s">
        <v>197</v>
      </c>
      <c r="AV71" s="450"/>
      <c r="AW71" s="450"/>
      <c r="AX71" s="450"/>
      <c r="AY71" s="450"/>
      <c r="AZ71" s="565" t="s">
        <v>529</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527</v>
      </c>
      <c r="C72" s="420"/>
      <c r="D72" s="420"/>
      <c r="E72" s="420"/>
      <c r="F72" s="420"/>
      <c r="G72" s="420"/>
      <c r="H72" s="420"/>
      <c r="I72" s="420"/>
      <c r="J72" s="420"/>
      <c r="K72" s="420"/>
      <c r="L72" s="420"/>
      <c r="M72" s="420"/>
      <c r="N72" s="420"/>
      <c r="O72" s="420"/>
      <c r="P72" s="432"/>
      <c r="Q72" s="438">
        <v>6</v>
      </c>
      <c r="R72" s="450"/>
      <c r="S72" s="450"/>
      <c r="T72" s="450"/>
      <c r="U72" s="450"/>
      <c r="V72" s="450">
        <v>6</v>
      </c>
      <c r="W72" s="450"/>
      <c r="X72" s="450"/>
      <c r="Y72" s="450"/>
      <c r="Z72" s="450"/>
      <c r="AA72" s="450">
        <v>0</v>
      </c>
      <c r="AB72" s="450"/>
      <c r="AC72" s="450"/>
      <c r="AD72" s="450"/>
      <c r="AE72" s="450"/>
      <c r="AF72" s="450" t="s">
        <v>197</v>
      </c>
      <c r="AG72" s="450"/>
      <c r="AH72" s="450"/>
      <c r="AI72" s="450"/>
      <c r="AJ72" s="450"/>
      <c r="AK72" s="450" t="s">
        <v>197</v>
      </c>
      <c r="AL72" s="450"/>
      <c r="AM72" s="450"/>
      <c r="AN72" s="450"/>
      <c r="AO72" s="450"/>
      <c r="AP72" s="450" t="s">
        <v>197</v>
      </c>
      <c r="AQ72" s="450"/>
      <c r="AR72" s="450"/>
      <c r="AS72" s="450"/>
      <c r="AT72" s="450"/>
      <c r="AU72" s="450" t="s">
        <v>197</v>
      </c>
      <c r="AV72" s="450"/>
      <c r="AW72" s="450"/>
      <c r="AX72" s="450"/>
      <c r="AY72" s="450"/>
      <c r="AZ72" s="565" t="s">
        <v>440</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528</v>
      </c>
      <c r="C73" s="420"/>
      <c r="D73" s="420"/>
      <c r="E73" s="420"/>
      <c r="F73" s="420"/>
      <c r="G73" s="420"/>
      <c r="H73" s="420"/>
      <c r="I73" s="420"/>
      <c r="J73" s="420"/>
      <c r="K73" s="420"/>
      <c r="L73" s="420"/>
      <c r="M73" s="420"/>
      <c r="N73" s="420"/>
      <c r="O73" s="420"/>
      <c r="P73" s="432"/>
      <c r="Q73" s="438">
        <v>80</v>
      </c>
      <c r="R73" s="450"/>
      <c r="S73" s="450"/>
      <c r="T73" s="450"/>
      <c r="U73" s="450"/>
      <c r="V73" s="450">
        <v>57</v>
      </c>
      <c r="W73" s="450"/>
      <c r="X73" s="450"/>
      <c r="Y73" s="450"/>
      <c r="Z73" s="450"/>
      <c r="AA73" s="450">
        <v>23</v>
      </c>
      <c r="AB73" s="450"/>
      <c r="AC73" s="450"/>
      <c r="AD73" s="450"/>
      <c r="AE73" s="450"/>
      <c r="AF73" s="450">
        <v>23</v>
      </c>
      <c r="AG73" s="450"/>
      <c r="AH73" s="450"/>
      <c r="AI73" s="450"/>
      <c r="AJ73" s="450"/>
      <c r="AK73" s="450" t="s">
        <v>197</v>
      </c>
      <c r="AL73" s="450"/>
      <c r="AM73" s="450"/>
      <c r="AN73" s="450"/>
      <c r="AO73" s="450"/>
      <c r="AP73" s="450" t="s">
        <v>197</v>
      </c>
      <c r="AQ73" s="450"/>
      <c r="AR73" s="450"/>
      <c r="AS73" s="450"/>
      <c r="AT73" s="450"/>
      <c r="AU73" s="450" t="s">
        <v>197</v>
      </c>
      <c r="AV73" s="450"/>
      <c r="AW73" s="450"/>
      <c r="AX73" s="450"/>
      <c r="AY73" s="450"/>
      <c r="AZ73" s="565" t="s">
        <v>529</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528</v>
      </c>
      <c r="C74" s="420"/>
      <c r="D74" s="420"/>
      <c r="E74" s="420"/>
      <c r="F74" s="420"/>
      <c r="G74" s="420"/>
      <c r="H74" s="420"/>
      <c r="I74" s="420"/>
      <c r="J74" s="420"/>
      <c r="K74" s="420"/>
      <c r="L74" s="420"/>
      <c r="M74" s="420"/>
      <c r="N74" s="420"/>
      <c r="O74" s="420"/>
      <c r="P74" s="432"/>
      <c r="Q74" s="444">
        <v>152422</v>
      </c>
      <c r="R74" s="456"/>
      <c r="S74" s="456"/>
      <c r="T74" s="456"/>
      <c r="U74" s="460"/>
      <c r="V74" s="461">
        <v>149637</v>
      </c>
      <c r="W74" s="456"/>
      <c r="X74" s="456"/>
      <c r="Y74" s="456"/>
      <c r="Z74" s="460"/>
      <c r="AA74" s="461">
        <v>2785</v>
      </c>
      <c r="AB74" s="456"/>
      <c r="AC74" s="456"/>
      <c r="AD74" s="456"/>
      <c r="AE74" s="460"/>
      <c r="AF74" s="461">
        <v>2785</v>
      </c>
      <c r="AG74" s="456"/>
      <c r="AH74" s="456"/>
      <c r="AI74" s="456"/>
      <c r="AJ74" s="460"/>
      <c r="AK74" s="461" t="s">
        <v>197</v>
      </c>
      <c r="AL74" s="456"/>
      <c r="AM74" s="456"/>
      <c r="AN74" s="456"/>
      <c r="AO74" s="460"/>
      <c r="AP74" s="461" t="s">
        <v>197</v>
      </c>
      <c r="AQ74" s="456"/>
      <c r="AR74" s="456"/>
      <c r="AS74" s="456"/>
      <c r="AT74" s="460"/>
      <c r="AU74" s="461" t="s">
        <v>197</v>
      </c>
      <c r="AV74" s="456"/>
      <c r="AW74" s="456"/>
      <c r="AX74" s="456"/>
      <c r="AY74" s="460"/>
      <c r="AZ74" s="565" t="s">
        <v>466</v>
      </c>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243</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3961</v>
      </c>
      <c r="AG88" s="452"/>
      <c r="AH88" s="452"/>
      <c r="AI88" s="452"/>
      <c r="AJ88" s="452"/>
      <c r="AK88" s="455"/>
      <c r="AL88" s="455"/>
      <c r="AM88" s="455"/>
      <c r="AN88" s="455"/>
      <c r="AO88" s="455"/>
      <c r="AP88" s="452">
        <v>112</v>
      </c>
      <c r="AQ88" s="452"/>
      <c r="AR88" s="452"/>
      <c r="AS88" s="452"/>
      <c r="AT88" s="452"/>
      <c r="AU88" s="452">
        <v>40</v>
      </c>
      <c r="AV88" s="452"/>
      <c r="AW88" s="452"/>
      <c r="AX88" s="452"/>
      <c r="AY88" s="452"/>
      <c r="AZ88" s="567" t="s">
        <v>197</v>
      </c>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243</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388</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388</v>
      </c>
      <c r="CB109" s="406"/>
      <c r="CC109" s="406"/>
      <c r="CD109" s="406"/>
      <c r="CE109" s="469"/>
      <c r="CF109" s="655" t="s">
        <v>473</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388</v>
      </c>
      <c r="DR109" s="406"/>
      <c r="DS109" s="406"/>
      <c r="DT109" s="406"/>
      <c r="DU109" s="469"/>
      <c r="DV109" s="480" t="s">
        <v>473</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383818</v>
      </c>
      <c r="AB110" s="487"/>
      <c r="AC110" s="487"/>
      <c r="AD110" s="487"/>
      <c r="AE110" s="498"/>
      <c r="AF110" s="514">
        <v>449713</v>
      </c>
      <c r="AG110" s="487"/>
      <c r="AH110" s="487"/>
      <c r="AI110" s="487"/>
      <c r="AJ110" s="498"/>
      <c r="AK110" s="514">
        <v>418387</v>
      </c>
      <c r="AL110" s="487"/>
      <c r="AM110" s="487"/>
      <c r="AN110" s="487"/>
      <c r="AO110" s="498"/>
      <c r="AP110" s="538">
        <v>17.899999999999999</v>
      </c>
      <c r="AQ110" s="546"/>
      <c r="AR110" s="546"/>
      <c r="AS110" s="546"/>
      <c r="AT110" s="556"/>
      <c r="AU110" s="568" t="s">
        <v>108</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4412361</v>
      </c>
      <c r="BR110" s="640"/>
      <c r="BS110" s="640"/>
      <c r="BT110" s="640"/>
      <c r="BU110" s="640"/>
      <c r="BV110" s="640">
        <v>4302586</v>
      </c>
      <c r="BW110" s="640"/>
      <c r="BX110" s="640"/>
      <c r="BY110" s="640"/>
      <c r="BZ110" s="640"/>
      <c r="CA110" s="640">
        <v>4133514</v>
      </c>
      <c r="CB110" s="640"/>
      <c r="CC110" s="640"/>
      <c r="CD110" s="640"/>
      <c r="CE110" s="640"/>
      <c r="CF110" s="656">
        <v>176.8</v>
      </c>
      <c r="CG110" s="660"/>
      <c r="CH110" s="660"/>
      <c r="CI110" s="660"/>
      <c r="CJ110" s="660"/>
      <c r="CK110" s="672" t="s">
        <v>382</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t="s">
        <v>197</v>
      </c>
      <c r="BR111" s="641"/>
      <c r="BS111" s="641"/>
      <c r="BT111" s="641"/>
      <c r="BU111" s="641"/>
      <c r="BV111" s="641" t="s">
        <v>197</v>
      </c>
      <c r="BW111" s="641"/>
      <c r="BX111" s="641"/>
      <c r="BY111" s="641"/>
      <c r="BZ111" s="641"/>
      <c r="CA111" s="641" t="s">
        <v>197</v>
      </c>
      <c r="CB111" s="641"/>
      <c r="CC111" s="641"/>
      <c r="CD111" s="641"/>
      <c r="CE111" s="641"/>
      <c r="CF111" s="657" t="s">
        <v>197</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154</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3">
        <v>1376575</v>
      </c>
      <c r="BR112" s="641"/>
      <c r="BS112" s="641"/>
      <c r="BT112" s="641"/>
      <c r="BU112" s="641"/>
      <c r="BV112" s="641">
        <v>1327570</v>
      </c>
      <c r="BW112" s="641"/>
      <c r="BX112" s="641"/>
      <c r="BY112" s="641"/>
      <c r="BZ112" s="641"/>
      <c r="CA112" s="641">
        <v>1288654</v>
      </c>
      <c r="CB112" s="641"/>
      <c r="CC112" s="641"/>
      <c r="CD112" s="641"/>
      <c r="CE112" s="641"/>
      <c r="CF112" s="657">
        <v>55.1</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177764</v>
      </c>
      <c r="AB113" s="446"/>
      <c r="AC113" s="446"/>
      <c r="AD113" s="446"/>
      <c r="AE113" s="499"/>
      <c r="AF113" s="515">
        <v>171809</v>
      </c>
      <c r="AG113" s="446"/>
      <c r="AH113" s="446"/>
      <c r="AI113" s="446"/>
      <c r="AJ113" s="499"/>
      <c r="AK113" s="515">
        <v>178186</v>
      </c>
      <c r="AL113" s="446"/>
      <c r="AM113" s="446"/>
      <c r="AN113" s="446"/>
      <c r="AO113" s="499"/>
      <c r="AP113" s="539">
        <v>7.6</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55447</v>
      </c>
      <c r="BR113" s="641"/>
      <c r="BS113" s="641"/>
      <c r="BT113" s="641"/>
      <c r="BU113" s="641"/>
      <c r="BV113" s="641">
        <v>47905</v>
      </c>
      <c r="BW113" s="641"/>
      <c r="BX113" s="641"/>
      <c r="BY113" s="641"/>
      <c r="BZ113" s="641"/>
      <c r="CA113" s="641">
        <v>40330</v>
      </c>
      <c r="CB113" s="641"/>
      <c r="CC113" s="641"/>
      <c r="CD113" s="641"/>
      <c r="CE113" s="641"/>
      <c r="CF113" s="657">
        <v>1.7</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7807</v>
      </c>
      <c r="AB114" s="446"/>
      <c r="AC114" s="446"/>
      <c r="AD114" s="446"/>
      <c r="AE114" s="499"/>
      <c r="AF114" s="515">
        <v>7807</v>
      </c>
      <c r="AG114" s="446"/>
      <c r="AH114" s="446"/>
      <c r="AI114" s="446"/>
      <c r="AJ114" s="499"/>
      <c r="AK114" s="515">
        <v>7807</v>
      </c>
      <c r="AL114" s="446"/>
      <c r="AM114" s="446"/>
      <c r="AN114" s="446"/>
      <c r="AO114" s="499"/>
      <c r="AP114" s="539">
        <v>0.3</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557564</v>
      </c>
      <c r="BR114" s="641"/>
      <c r="BS114" s="641"/>
      <c r="BT114" s="641"/>
      <c r="BU114" s="641"/>
      <c r="BV114" s="641">
        <v>561126</v>
      </c>
      <c r="BW114" s="641"/>
      <c r="BX114" s="641"/>
      <c r="BY114" s="641"/>
      <c r="BZ114" s="641"/>
      <c r="CA114" s="641">
        <v>561430</v>
      </c>
      <c r="CB114" s="641"/>
      <c r="CC114" s="641"/>
      <c r="CD114" s="641"/>
      <c r="CE114" s="641"/>
      <c r="CF114" s="657">
        <v>24</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41</v>
      </c>
      <c r="AB115" s="446"/>
      <c r="AC115" s="446"/>
      <c r="AD115" s="446"/>
      <c r="AE115" s="499"/>
      <c r="AF115" s="515">
        <v>36</v>
      </c>
      <c r="AG115" s="446"/>
      <c r="AH115" s="446"/>
      <c r="AI115" s="446"/>
      <c r="AJ115" s="499"/>
      <c r="AK115" s="515">
        <v>32</v>
      </c>
      <c r="AL115" s="446"/>
      <c r="AM115" s="446"/>
      <c r="AN115" s="446"/>
      <c r="AO115" s="499"/>
      <c r="AP115" s="539">
        <v>0</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569430</v>
      </c>
      <c r="AB117" s="488"/>
      <c r="AC117" s="488"/>
      <c r="AD117" s="488"/>
      <c r="AE117" s="500"/>
      <c r="AF117" s="516">
        <v>629365</v>
      </c>
      <c r="AG117" s="488"/>
      <c r="AH117" s="488"/>
      <c r="AI117" s="488"/>
      <c r="AJ117" s="500"/>
      <c r="AK117" s="516">
        <v>604412</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388</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382</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165</v>
      </c>
      <c r="BP119" s="629"/>
      <c r="BQ119" s="634">
        <v>6401947</v>
      </c>
      <c r="BR119" s="642"/>
      <c r="BS119" s="642"/>
      <c r="BT119" s="642"/>
      <c r="BU119" s="642"/>
      <c r="BV119" s="642">
        <v>6239187</v>
      </c>
      <c r="BW119" s="642"/>
      <c r="BX119" s="642"/>
      <c r="BY119" s="642"/>
      <c r="BZ119" s="642"/>
      <c r="CA119" s="642">
        <v>6023928</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476</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3723547</v>
      </c>
      <c r="BR120" s="640"/>
      <c r="BS120" s="640"/>
      <c r="BT120" s="640"/>
      <c r="BU120" s="640"/>
      <c r="BV120" s="640">
        <v>4033278</v>
      </c>
      <c r="BW120" s="640"/>
      <c r="BX120" s="640"/>
      <c r="BY120" s="640"/>
      <c r="BZ120" s="640"/>
      <c r="CA120" s="640">
        <v>4049036</v>
      </c>
      <c r="CB120" s="640"/>
      <c r="CC120" s="640"/>
      <c r="CD120" s="640"/>
      <c r="CE120" s="640"/>
      <c r="CF120" s="656">
        <v>173.2</v>
      </c>
      <c r="CG120" s="660"/>
      <c r="CH120" s="660"/>
      <c r="CI120" s="660"/>
      <c r="CJ120" s="660"/>
      <c r="CK120" s="675" t="s">
        <v>265</v>
      </c>
      <c r="CL120" s="685"/>
      <c r="CM120" s="685"/>
      <c r="CN120" s="685"/>
      <c r="CO120" s="688"/>
      <c r="CP120" s="692" t="s">
        <v>140</v>
      </c>
      <c r="CQ120" s="695"/>
      <c r="CR120" s="695"/>
      <c r="CS120" s="695"/>
      <c r="CT120" s="695"/>
      <c r="CU120" s="695"/>
      <c r="CV120" s="695"/>
      <c r="CW120" s="695"/>
      <c r="CX120" s="695"/>
      <c r="CY120" s="695"/>
      <c r="CZ120" s="695"/>
      <c r="DA120" s="695"/>
      <c r="DB120" s="695"/>
      <c r="DC120" s="695"/>
      <c r="DD120" s="695"/>
      <c r="DE120" s="695"/>
      <c r="DF120" s="698"/>
      <c r="DG120" s="632" t="s">
        <v>197</v>
      </c>
      <c r="DH120" s="640"/>
      <c r="DI120" s="640"/>
      <c r="DJ120" s="640"/>
      <c r="DK120" s="640"/>
      <c r="DL120" s="640" t="s">
        <v>197</v>
      </c>
      <c r="DM120" s="640"/>
      <c r="DN120" s="640"/>
      <c r="DO120" s="640"/>
      <c r="DP120" s="640"/>
      <c r="DQ120" s="640">
        <v>815719</v>
      </c>
      <c r="DR120" s="640"/>
      <c r="DS120" s="640"/>
      <c r="DT120" s="640"/>
      <c r="DU120" s="640"/>
      <c r="DV120" s="712">
        <v>34.9</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190016</v>
      </c>
      <c r="BR121" s="641"/>
      <c r="BS121" s="641"/>
      <c r="BT121" s="641"/>
      <c r="BU121" s="641"/>
      <c r="BV121" s="641">
        <v>145482</v>
      </c>
      <c r="BW121" s="641"/>
      <c r="BX121" s="641"/>
      <c r="BY121" s="641"/>
      <c r="BZ121" s="641"/>
      <c r="CA121" s="641">
        <v>6250</v>
      </c>
      <c r="CB121" s="641"/>
      <c r="CC121" s="641"/>
      <c r="CD121" s="641"/>
      <c r="CE121" s="641"/>
      <c r="CF121" s="657">
        <v>0.3</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t="s">
        <v>197</v>
      </c>
      <c r="DH121" s="641"/>
      <c r="DI121" s="641"/>
      <c r="DJ121" s="641"/>
      <c r="DK121" s="641"/>
      <c r="DL121" s="641" t="s">
        <v>197</v>
      </c>
      <c r="DM121" s="641"/>
      <c r="DN121" s="641"/>
      <c r="DO121" s="641"/>
      <c r="DP121" s="641"/>
      <c r="DQ121" s="641">
        <v>472935</v>
      </c>
      <c r="DR121" s="641"/>
      <c r="DS121" s="641"/>
      <c r="DT121" s="641"/>
      <c r="DU121" s="641"/>
      <c r="DV121" s="713">
        <v>20.2</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3866215</v>
      </c>
      <c r="BR122" s="642"/>
      <c r="BS122" s="642"/>
      <c r="BT122" s="642"/>
      <c r="BU122" s="642"/>
      <c r="BV122" s="642">
        <v>3877448</v>
      </c>
      <c r="BW122" s="642"/>
      <c r="BX122" s="642"/>
      <c r="BY122" s="642"/>
      <c r="BZ122" s="642"/>
      <c r="CA122" s="642">
        <v>4022669</v>
      </c>
      <c r="CB122" s="642"/>
      <c r="CC122" s="642"/>
      <c r="CD122" s="642"/>
      <c r="CE122" s="642"/>
      <c r="CF122" s="658">
        <v>172.1</v>
      </c>
      <c r="CG122" s="662"/>
      <c r="CH122" s="662"/>
      <c r="CI122" s="662"/>
      <c r="CJ122" s="662"/>
      <c r="CK122" s="676"/>
      <c r="CL122" s="686"/>
      <c r="CM122" s="686"/>
      <c r="CN122" s="686"/>
      <c r="CO122" s="689"/>
      <c r="CP122" s="693" t="s">
        <v>280</v>
      </c>
      <c r="CQ122" s="403"/>
      <c r="CR122" s="403"/>
      <c r="CS122" s="403"/>
      <c r="CT122" s="403"/>
      <c r="CU122" s="403"/>
      <c r="CV122" s="403"/>
      <c r="CW122" s="403"/>
      <c r="CX122" s="403"/>
      <c r="CY122" s="403"/>
      <c r="CZ122" s="403"/>
      <c r="DA122" s="403"/>
      <c r="DB122" s="403"/>
      <c r="DC122" s="403"/>
      <c r="DD122" s="403"/>
      <c r="DE122" s="403"/>
      <c r="DF122" s="699"/>
      <c r="DG122" s="633" t="s">
        <v>197</v>
      </c>
      <c r="DH122" s="641"/>
      <c r="DI122" s="641"/>
      <c r="DJ122" s="641"/>
      <c r="DK122" s="641"/>
      <c r="DL122" s="641" t="s">
        <v>197</v>
      </c>
      <c r="DM122" s="641"/>
      <c r="DN122" s="641"/>
      <c r="DO122" s="641"/>
      <c r="DP122" s="641"/>
      <c r="DQ122" s="641" t="s">
        <v>197</v>
      </c>
      <c r="DR122" s="641"/>
      <c r="DS122" s="641"/>
      <c r="DT122" s="641"/>
      <c r="DU122" s="641"/>
      <c r="DV122" s="713" t="s">
        <v>197</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217</v>
      </c>
      <c r="BP123" s="629"/>
      <c r="BQ123" s="635">
        <v>7779778</v>
      </c>
      <c r="BR123" s="643"/>
      <c r="BS123" s="643"/>
      <c r="BT123" s="643"/>
      <c r="BU123" s="643"/>
      <c r="BV123" s="643">
        <v>8056208</v>
      </c>
      <c r="BW123" s="643"/>
      <c r="BX123" s="643"/>
      <c r="BY123" s="643"/>
      <c r="BZ123" s="643"/>
      <c r="CA123" s="643">
        <v>8077955</v>
      </c>
      <c r="CB123" s="643"/>
      <c r="CC123" s="643"/>
      <c r="CD123" s="643"/>
      <c r="CE123" s="643"/>
      <c r="CF123" s="544"/>
      <c r="CG123" s="552"/>
      <c r="CH123" s="552"/>
      <c r="CI123" s="552"/>
      <c r="CJ123" s="669"/>
      <c r="CK123" s="676"/>
      <c r="CL123" s="686"/>
      <c r="CM123" s="686"/>
      <c r="CN123" s="686"/>
      <c r="CO123" s="689"/>
      <c r="CP123" s="693" t="s">
        <v>430</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197</v>
      </c>
      <c r="BR124" s="644"/>
      <c r="BS124" s="644"/>
      <c r="BT124" s="644"/>
      <c r="BU124" s="644"/>
      <c r="BV124" s="644" t="s">
        <v>197</v>
      </c>
      <c r="BW124" s="644"/>
      <c r="BX124" s="644"/>
      <c r="BY124" s="644"/>
      <c r="BZ124" s="644"/>
      <c r="CA124" s="644" t="s">
        <v>197</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v>1376575</v>
      </c>
      <c r="DH124" s="489"/>
      <c r="DI124" s="489"/>
      <c r="DJ124" s="489"/>
      <c r="DK124" s="501"/>
      <c r="DL124" s="517">
        <v>1327570</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41</v>
      </c>
      <c r="AB127" s="446"/>
      <c r="AC127" s="446"/>
      <c r="AD127" s="446"/>
      <c r="AE127" s="499"/>
      <c r="AF127" s="515">
        <v>36</v>
      </c>
      <c r="AG127" s="446"/>
      <c r="AH127" s="446"/>
      <c r="AI127" s="446"/>
      <c r="AJ127" s="499"/>
      <c r="AK127" s="515">
        <v>32</v>
      </c>
      <c r="AL127" s="446"/>
      <c r="AM127" s="446"/>
      <c r="AN127" s="446"/>
      <c r="AO127" s="499"/>
      <c r="AP127" s="539">
        <v>0</v>
      </c>
      <c r="AQ127" s="547"/>
      <c r="AR127" s="547"/>
      <c r="AS127" s="547"/>
      <c r="AT127" s="557"/>
      <c r="AU127" s="378"/>
      <c r="AV127" s="378"/>
      <c r="AW127" s="378"/>
      <c r="AX127" s="584" t="s">
        <v>492</v>
      </c>
      <c r="AY127" s="593"/>
      <c r="AZ127" s="593"/>
      <c r="BA127" s="593"/>
      <c r="BB127" s="593"/>
      <c r="BC127" s="593"/>
      <c r="BD127" s="593"/>
      <c r="BE127" s="610"/>
      <c r="BF127" s="612" t="s">
        <v>443</v>
      </c>
      <c r="BG127" s="593"/>
      <c r="BH127" s="593"/>
      <c r="BI127" s="593"/>
      <c r="BJ127" s="593"/>
      <c r="BK127" s="593"/>
      <c r="BL127" s="610"/>
      <c r="BM127" s="612" t="s">
        <v>417</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16245</v>
      </c>
      <c r="AB128" s="487"/>
      <c r="AC128" s="487"/>
      <c r="AD128" s="487"/>
      <c r="AE128" s="498"/>
      <c r="AF128" s="514">
        <v>16575</v>
      </c>
      <c r="AG128" s="487"/>
      <c r="AH128" s="487"/>
      <c r="AI128" s="487"/>
      <c r="AJ128" s="498"/>
      <c r="AK128" s="514">
        <v>16672</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197</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2767212</v>
      </c>
      <c r="AB129" s="446"/>
      <c r="AC129" s="446"/>
      <c r="AD129" s="446"/>
      <c r="AE129" s="499"/>
      <c r="AF129" s="515">
        <v>2753404</v>
      </c>
      <c r="AG129" s="446"/>
      <c r="AH129" s="446"/>
      <c r="AI129" s="446"/>
      <c r="AJ129" s="499"/>
      <c r="AK129" s="515">
        <v>2733465</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197</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379426</v>
      </c>
      <c r="AB130" s="446"/>
      <c r="AC130" s="446"/>
      <c r="AD130" s="446"/>
      <c r="AE130" s="499"/>
      <c r="AF130" s="515">
        <v>426932</v>
      </c>
      <c r="AG130" s="446"/>
      <c r="AH130" s="446"/>
      <c r="AI130" s="446"/>
      <c r="AJ130" s="499"/>
      <c r="AK130" s="515">
        <v>396027</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7.8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2387786</v>
      </c>
      <c r="AB131" s="489"/>
      <c r="AC131" s="489"/>
      <c r="AD131" s="489"/>
      <c r="AE131" s="501"/>
      <c r="AF131" s="517">
        <v>2326472</v>
      </c>
      <c r="AG131" s="489"/>
      <c r="AH131" s="489"/>
      <c r="AI131" s="489"/>
      <c r="AJ131" s="501"/>
      <c r="AK131" s="517">
        <v>2337438</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197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7.2769921589999997</v>
      </c>
      <c r="AB132" s="490"/>
      <c r="AC132" s="490"/>
      <c r="AD132" s="490"/>
      <c r="AE132" s="502"/>
      <c r="AF132" s="518">
        <v>7.9888345960000002</v>
      </c>
      <c r="AG132" s="490"/>
      <c r="AH132" s="490"/>
      <c r="AI132" s="490"/>
      <c r="AJ132" s="502"/>
      <c r="AK132" s="518">
        <v>8.2018432150000002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7.4</v>
      </c>
      <c r="AB133" s="491"/>
      <c r="AC133" s="491"/>
      <c r="AD133" s="491"/>
      <c r="AE133" s="503"/>
      <c r="AF133" s="486">
        <v>7.4</v>
      </c>
      <c r="AG133" s="491"/>
      <c r="AH133" s="491"/>
      <c r="AI133" s="491"/>
      <c r="AJ133" s="503"/>
      <c r="AK133" s="486">
        <v>7.8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V5KSiXoVsxs5gpMs4P9Gh14NmRuVUhajtx7yFJ+JRclDHhDEG0mgnOYJXy/dCquFEJHMGJ/RK3KibsPyMCe9YA==" saltValue="XdHddSsQ4KD66R3QTKs0J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55" zoomScaleNormal="85" zoomScaleSheetLayoutView="100" workbookViewId="0">
      <selection activeCell="CO75" sqref="CO75"/>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bmLP9YHqPA1l3amApW7IGT6iP3UhxZTg4gQDk0VtHXhkIyk6zo8Z2NOpFW0oxTEU1ecdOZ9CfxaZOlVMlvy9sw==" saltValue="aH3ZZVH89fojTH7P7mlBh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61"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sUH73/wAj7GjtTN1Rki5dNkPc4HZhgFOhlk6WnIhhGi1pFsH+5LW89MuEpFkXtk0oDXGL3HLNRzDK98QDx8hg==" saltValue="u+iGUFw0g//edKvXnDGdh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B1"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793172</v>
      </c>
      <c r="AP9" s="787">
        <v>225205</v>
      </c>
      <c r="AQ9" s="810">
        <v>243450</v>
      </c>
      <c r="AR9" s="824">
        <v>-7.5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140666</v>
      </c>
      <c r="AP10" s="788">
        <v>39939</v>
      </c>
      <c r="AQ10" s="811">
        <v>36828</v>
      </c>
      <c r="AR10" s="825">
        <v>8.4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197</v>
      </c>
      <c r="AP11" s="788" t="s">
        <v>197</v>
      </c>
      <c r="AQ11" s="811">
        <v>2575</v>
      </c>
      <c r="AR11" s="825" t="s">
        <v>197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197</v>
      </c>
      <c r="AP12" s="788" t="s">
        <v>197</v>
      </c>
      <c r="AQ12" s="811" t="s">
        <v>197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21872</v>
      </c>
      <c r="AP13" s="788">
        <v>6210</v>
      </c>
      <c r="AQ13" s="811">
        <v>11862</v>
      </c>
      <c r="AR13" s="825">
        <v>-47.6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7096</v>
      </c>
      <c r="AP14" s="788">
        <v>2015</v>
      </c>
      <c r="AQ14" s="811">
        <v>4647</v>
      </c>
      <c r="AR14" s="825">
        <v>-56.6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-45429</v>
      </c>
      <c r="AP15" s="788">
        <v>-12899</v>
      </c>
      <c r="AQ15" s="811">
        <v>-13358</v>
      </c>
      <c r="AR15" s="825">
        <v>-3.4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917377</v>
      </c>
      <c r="AP16" s="788">
        <v>260470</v>
      </c>
      <c r="AQ16" s="811">
        <v>286004</v>
      </c>
      <c r="AR16" s="825">
        <v>-8.9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332</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19.88</v>
      </c>
      <c r="AP21" s="800">
        <v>24.25</v>
      </c>
      <c r="AQ21" s="813">
        <v>-4.37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97.3</v>
      </c>
      <c r="AP22" s="801">
        <v>95.4</v>
      </c>
      <c r="AQ22" s="814">
        <v>1.9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418387</v>
      </c>
      <c r="AP32" s="788">
        <v>118792</v>
      </c>
      <c r="AQ32" s="815">
        <v>167387</v>
      </c>
      <c r="AR32" s="825">
        <v>-29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226</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197</v>
      </c>
      <c r="AP34" s="788" t="s">
        <v>197</v>
      </c>
      <c r="AQ34" s="815">
        <v>5</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178186</v>
      </c>
      <c r="AP35" s="788">
        <v>50592</v>
      </c>
      <c r="AQ35" s="815">
        <v>34589</v>
      </c>
      <c r="AR35" s="825">
        <v>46.3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7807</v>
      </c>
      <c r="AP36" s="788">
        <v>2217</v>
      </c>
      <c r="AQ36" s="815">
        <v>2508</v>
      </c>
      <c r="AR36" s="825">
        <v>-11.6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32</v>
      </c>
      <c r="AP37" s="788">
        <v>9</v>
      </c>
      <c r="AQ37" s="815">
        <v>1525</v>
      </c>
      <c r="AR37" s="825">
        <v>-99.4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197</v>
      </c>
      <c r="AP38" s="792" t="s">
        <v>197</v>
      </c>
      <c r="AQ38" s="816">
        <v>44</v>
      </c>
      <c r="AR38" s="814" t="s">
        <v>197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-16672</v>
      </c>
      <c r="AP39" s="788">
        <v>-4734</v>
      </c>
      <c r="AQ39" s="815">
        <v>-7489</v>
      </c>
      <c r="AR39" s="825">
        <v>-36.799999999999997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-396027</v>
      </c>
      <c r="AP40" s="788">
        <v>-112444</v>
      </c>
      <c r="AQ40" s="815">
        <v>-138932</v>
      </c>
      <c r="AR40" s="825">
        <v>-19.100000000000001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191713</v>
      </c>
      <c r="AP41" s="788">
        <v>54433</v>
      </c>
      <c r="AQ41" s="815">
        <v>59636</v>
      </c>
      <c r="AR41" s="825">
        <v>-8.6999999999999993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516</v>
      </c>
      <c r="AQ50" s="818" t="s">
        <v>379</v>
      </c>
      <c r="AR50" s="828" t="s">
        <v>517</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564880</v>
      </c>
      <c r="AN51" s="783">
        <v>147642</v>
      </c>
      <c r="AO51" s="795">
        <v>-41.2</v>
      </c>
      <c r="AP51" s="806">
        <v>268375</v>
      </c>
      <c r="AQ51" s="819">
        <v>-1.2</v>
      </c>
      <c r="AR51" s="829">
        <v>-40</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228623</v>
      </c>
      <c r="AN52" s="784">
        <v>59755</v>
      </c>
      <c r="AO52" s="796">
        <v>-68.099999999999994</v>
      </c>
      <c r="AP52" s="807">
        <v>119602</v>
      </c>
      <c r="AQ52" s="820">
        <v>1.5</v>
      </c>
      <c r="AR52" s="830">
        <v>-69.599999999999994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934118</v>
      </c>
      <c r="AN53" s="783">
        <v>246860</v>
      </c>
      <c r="AO53" s="795">
        <v>67.2</v>
      </c>
      <c r="AP53" s="806">
        <v>301035</v>
      </c>
      <c r="AQ53" s="819">
        <v>12.2</v>
      </c>
      <c r="AR53" s="829">
        <v>55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435410</v>
      </c>
      <c r="AN54" s="784">
        <v>115066</v>
      </c>
      <c r="AO54" s="796">
        <v>92.6</v>
      </c>
      <c r="AP54" s="807">
        <v>154376</v>
      </c>
      <c r="AQ54" s="820">
        <v>29.1</v>
      </c>
      <c r="AR54" s="830">
        <v>63.5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715796</v>
      </c>
      <c r="AN55" s="783">
        <v>193249</v>
      </c>
      <c r="AO55" s="795">
        <v>-21.7</v>
      </c>
      <c r="AP55" s="806">
        <v>277467</v>
      </c>
      <c r="AQ55" s="819">
        <v>-7.8</v>
      </c>
      <c r="AR55" s="829">
        <v>-13.9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430483</v>
      </c>
      <c r="AN56" s="784">
        <v>116221</v>
      </c>
      <c r="AO56" s="796">
        <v>1</v>
      </c>
      <c r="AP56" s="807">
        <v>128378</v>
      </c>
      <c r="AQ56" s="820">
        <v>-16.8</v>
      </c>
      <c r="AR56" s="830">
        <v>17.8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441960</v>
      </c>
      <c r="AN57" s="783">
        <v>121920</v>
      </c>
      <c r="AO57" s="795">
        <v>-36.9</v>
      </c>
      <c r="AP57" s="806">
        <v>282256</v>
      </c>
      <c r="AQ57" s="819">
        <v>1.7</v>
      </c>
      <c r="AR57" s="829">
        <v>-38.6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223492</v>
      </c>
      <c r="AN58" s="784">
        <v>61653</v>
      </c>
      <c r="AO58" s="796">
        <v>-47</v>
      </c>
      <c r="AP58" s="807">
        <v>145453</v>
      </c>
      <c r="AQ58" s="820">
        <v>13.3</v>
      </c>
      <c r="AR58" s="830">
        <v>-60.3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543126</v>
      </c>
      <c r="AN59" s="783">
        <v>154210</v>
      </c>
      <c r="AO59" s="795">
        <v>26.5</v>
      </c>
      <c r="AP59" s="806">
        <v>295341</v>
      </c>
      <c r="AQ59" s="819">
        <v>4.5999999999999996</v>
      </c>
      <c r="AR59" s="829">
        <v>21.9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329387</v>
      </c>
      <c r="AN60" s="784">
        <v>93523</v>
      </c>
      <c r="AO60" s="796">
        <v>51.7</v>
      </c>
      <c r="AP60" s="807">
        <v>137402</v>
      </c>
      <c r="AQ60" s="820">
        <v>-5.5</v>
      </c>
      <c r="AR60" s="830">
        <v>57.2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411</v>
      </c>
      <c r="AL61" s="767"/>
      <c r="AM61" s="770">
        <v>639976</v>
      </c>
      <c r="AN61" s="783">
        <v>172776</v>
      </c>
      <c r="AO61" s="795">
        <v>-1.2</v>
      </c>
      <c r="AP61" s="806">
        <v>284895</v>
      </c>
      <c r="AQ61" s="821">
        <v>1.9</v>
      </c>
      <c r="AR61" s="829">
        <v>-3.1</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329479</v>
      </c>
      <c r="AN62" s="784">
        <v>89244</v>
      </c>
      <c r="AO62" s="796">
        <v>6</v>
      </c>
      <c r="AP62" s="807">
        <v>137042</v>
      </c>
      <c r="AQ62" s="820">
        <v>4.3</v>
      </c>
      <c r="AR62" s="830">
        <v>1.7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L4yj+C2bP4c8bP4J4NAxLBkikZiVf7RZxJK5knEN+Q5lGgbpUOq/cXxLG1mqjv/7O0VUnodHXe601bbLCInFOg==" saltValue="mTofPX/ET+cdUGUKbklbL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9"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jOzCMppLBIXq7hBzBp0MwHLEKxzOtRb/a5+K3Erp/e5g5FvxhTJx+0nQI13nGyQVbr4JgVIMFLFCCGzBuwgsJQ==" saltValue="pEeqDxeiFKRRzI/EhU62V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2"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LfSMRdHmm2QzXO+VkMrouqjqmey0ud4RwH2cDy1iny7NwcfTfABEadXqBxcrPPCXSChIzXFEujhQ5tG8R6EYWw==" saltValue="WpBOQTcn/vYe5SXo+Rl/l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521</v>
      </c>
      <c r="H46" s="853" t="s">
        <v>522</v>
      </c>
      <c r="I46" s="853" t="s">
        <v>523</v>
      </c>
      <c r="J46" s="858" t="s">
        <v>248</v>
      </c>
    </row>
    <row r="47" spans="2:10" ht="57.75" customHeight="1">
      <c r="B47" s="838"/>
      <c r="C47" s="842" t="s">
        <v>4</v>
      </c>
      <c r="D47" s="842"/>
      <c r="E47" s="846"/>
      <c r="F47" s="850">
        <v>37.9</v>
      </c>
      <c r="G47" s="854">
        <v>40.520000000000003</v>
      </c>
      <c r="H47" s="854">
        <v>48.21</v>
      </c>
      <c r="I47" s="854">
        <v>48.45</v>
      </c>
      <c r="J47" s="859">
        <v>48.81</v>
      </c>
    </row>
    <row r="48" spans="2:10" ht="57.75" customHeight="1">
      <c r="B48" s="839"/>
      <c r="C48" s="843" t="s">
        <v>5</v>
      </c>
      <c r="D48" s="843"/>
      <c r="E48" s="847"/>
      <c r="F48" s="851">
        <v>1.74</v>
      </c>
      <c r="G48" s="855">
        <v>1.98</v>
      </c>
      <c r="H48" s="855">
        <v>1.4</v>
      </c>
      <c r="I48" s="855">
        <v>1.1599999999999999</v>
      </c>
      <c r="J48" s="860">
        <v>0.7</v>
      </c>
    </row>
    <row r="49" spans="2:10" ht="57.75" customHeight="1">
      <c r="B49" s="840"/>
      <c r="C49" s="844" t="s">
        <v>17</v>
      </c>
      <c r="D49" s="844"/>
      <c r="E49" s="848"/>
      <c r="F49" s="852" t="s">
        <v>320</v>
      </c>
      <c r="G49" s="856">
        <v>5.44</v>
      </c>
      <c r="H49" s="856">
        <v>10.42</v>
      </c>
      <c r="I49" s="856" t="s">
        <v>437</v>
      </c>
      <c r="J49" s="861" t="s">
        <v>524</v>
      </c>
    </row>
    <row r="50" spans="2:10"/>
  </sheetData>
  <sheetProtection algorithmName="SHA-512" hashValue="kV3j1gDaPU6LWCwQ0aEsP5M+xfgDu7qELp5Q8DHiQBbuQPYHOyhAzuNDVG4hchiulrCO2ChP+hIsTNshU+glAw==" saltValue="fKBo4KSQ1pTDk7z3JeVdD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8"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521</v>
      </c>
      <c r="H33" s="883" t="s">
        <v>522</v>
      </c>
      <c r="I33" s="883" t="s">
        <v>523</v>
      </c>
      <c r="J33" s="887" t="s">
        <v>248</v>
      </c>
      <c r="K33" s="862"/>
      <c r="L33" s="862"/>
      <c r="M33" s="862"/>
      <c r="N33" s="862"/>
      <c r="O33" s="862"/>
      <c r="P33" s="862"/>
    </row>
    <row r="34" spans="1:16" ht="39" customHeight="1">
      <c r="A34" s="862"/>
      <c r="B34" s="864"/>
      <c r="C34" s="870" t="s">
        <v>461</v>
      </c>
      <c r="D34" s="870"/>
      <c r="E34" s="875"/>
      <c r="F34" s="879" t="s">
        <v>197</v>
      </c>
      <c r="G34" s="884" t="s">
        <v>197</v>
      </c>
      <c r="H34" s="884" t="s">
        <v>197</v>
      </c>
      <c r="I34" s="884" t="s">
        <v>197</v>
      </c>
      <c r="J34" s="888">
        <v>4.38</v>
      </c>
      <c r="K34" s="862"/>
      <c r="L34" s="862"/>
      <c r="M34" s="862"/>
      <c r="N34" s="862"/>
      <c r="O34" s="862"/>
      <c r="P34" s="862"/>
    </row>
    <row r="35" spans="1:16" ht="39" customHeight="1">
      <c r="A35" s="862"/>
      <c r="B35" s="865"/>
      <c r="C35" s="871" t="s">
        <v>140</v>
      </c>
      <c r="D35" s="871"/>
      <c r="E35" s="876"/>
      <c r="F35" s="880" t="s">
        <v>197</v>
      </c>
      <c r="G35" s="885" t="s">
        <v>197</v>
      </c>
      <c r="H35" s="885" t="s">
        <v>197</v>
      </c>
      <c r="I35" s="885" t="s">
        <v>197</v>
      </c>
      <c r="J35" s="889">
        <v>2.06</v>
      </c>
      <c r="K35" s="862"/>
      <c r="L35" s="862"/>
      <c r="M35" s="862"/>
      <c r="N35" s="862"/>
      <c r="O35" s="862"/>
      <c r="P35" s="862"/>
    </row>
    <row r="36" spans="1:16" ht="39" customHeight="1">
      <c r="A36" s="862"/>
      <c r="B36" s="865"/>
      <c r="C36" s="871" t="s">
        <v>254</v>
      </c>
      <c r="D36" s="871"/>
      <c r="E36" s="876"/>
      <c r="F36" s="880">
        <v>1.74</v>
      </c>
      <c r="G36" s="885">
        <v>1.97</v>
      </c>
      <c r="H36" s="885">
        <v>1.4</v>
      </c>
      <c r="I36" s="885">
        <v>1.1599999999999999</v>
      </c>
      <c r="J36" s="889">
        <v>0.69</v>
      </c>
      <c r="K36" s="862"/>
      <c r="L36" s="862"/>
      <c r="M36" s="862"/>
      <c r="N36" s="862"/>
      <c r="O36" s="862"/>
      <c r="P36" s="862"/>
    </row>
    <row r="37" spans="1:16" ht="39" customHeight="1">
      <c r="A37" s="862"/>
      <c r="B37" s="865"/>
      <c r="C37" s="871" t="s">
        <v>460</v>
      </c>
      <c r="D37" s="871"/>
      <c r="E37" s="876"/>
      <c r="F37" s="880">
        <v>2.e-002</v>
      </c>
      <c r="G37" s="885">
        <v>3.e-002</v>
      </c>
      <c r="H37" s="885">
        <v>1.e-002</v>
      </c>
      <c r="I37" s="885">
        <v>0</v>
      </c>
      <c r="J37" s="889">
        <v>1.e-002</v>
      </c>
      <c r="K37" s="862"/>
      <c r="L37" s="862"/>
      <c r="M37" s="862"/>
      <c r="N37" s="862"/>
      <c r="O37" s="862"/>
      <c r="P37" s="862"/>
    </row>
    <row r="38" spans="1:16" ht="39" customHeight="1">
      <c r="A38" s="862"/>
      <c r="B38" s="865"/>
      <c r="C38" s="871" t="s">
        <v>280</v>
      </c>
      <c r="D38" s="871"/>
      <c r="E38" s="876"/>
      <c r="F38" s="880">
        <v>3.e-002</v>
      </c>
      <c r="G38" s="885">
        <v>2.e-002</v>
      </c>
      <c r="H38" s="885">
        <v>2.e-002</v>
      </c>
      <c r="I38" s="885">
        <v>0</v>
      </c>
      <c r="J38" s="889">
        <v>1.e-002</v>
      </c>
      <c r="K38" s="862"/>
      <c r="L38" s="862"/>
      <c r="M38" s="862"/>
      <c r="N38" s="862"/>
      <c r="O38" s="862"/>
      <c r="P38" s="862"/>
    </row>
    <row r="39" spans="1:16" ht="39" customHeight="1">
      <c r="A39" s="862"/>
      <c r="B39" s="865"/>
      <c r="C39" s="871" t="s">
        <v>430</v>
      </c>
      <c r="D39" s="871"/>
      <c r="E39" s="876"/>
      <c r="F39" s="880">
        <v>2.e-002</v>
      </c>
      <c r="G39" s="885">
        <v>1.e-002</v>
      </c>
      <c r="H39" s="885">
        <v>0</v>
      </c>
      <c r="I39" s="885">
        <v>1.e-002</v>
      </c>
      <c r="J39" s="889">
        <v>0</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485</v>
      </c>
      <c r="D43" s="872"/>
      <c r="E43" s="877"/>
      <c r="F43" s="881">
        <v>5.e-002</v>
      </c>
      <c r="G43" s="886">
        <v>4.e-002</v>
      </c>
      <c r="H43" s="886">
        <v>3.e-002</v>
      </c>
      <c r="I43" s="886">
        <v>0</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wyp8L+xXEPHTISse+Hp1oXIlNakjhYFVn5nbDVzTVcBsBj/o0l2gJ5lKzCJVM3hsrlZDLh9DBK4MIfo9RZ3EHQ==" saltValue="1D/ohD2k4aYyA/Ro6x7XA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3"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2</v>
      </c>
      <c r="L44" s="950" t="s">
        <v>521</v>
      </c>
      <c r="M44" s="950" t="s">
        <v>522</v>
      </c>
      <c r="N44" s="950" t="s">
        <v>523</v>
      </c>
      <c r="O44" s="959" t="s">
        <v>248</v>
      </c>
      <c r="P44" s="734"/>
      <c r="Q44" s="734"/>
      <c r="R44" s="734"/>
      <c r="S44" s="734"/>
      <c r="T44" s="734"/>
      <c r="U44" s="734"/>
    </row>
    <row r="45" spans="1:21" ht="30.75" customHeight="1">
      <c r="A45" s="734"/>
      <c r="B45" s="892" t="s">
        <v>27</v>
      </c>
      <c r="C45" s="906"/>
      <c r="D45" s="916"/>
      <c r="E45" s="925" t="s">
        <v>23</v>
      </c>
      <c r="F45" s="925"/>
      <c r="G45" s="925"/>
      <c r="H45" s="925"/>
      <c r="I45" s="925"/>
      <c r="J45" s="934"/>
      <c r="K45" s="942">
        <v>390</v>
      </c>
      <c r="L45" s="951">
        <v>377</v>
      </c>
      <c r="M45" s="951">
        <v>384</v>
      </c>
      <c r="N45" s="951">
        <v>450</v>
      </c>
      <c r="O45" s="960">
        <v>418</v>
      </c>
      <c r="P45" s="734"/>
      <c r="Q45" s="734"/>
      <c r="R45" s="734"/>
      <c r="S45" s="734"/>
      <c r="T45" s="734"/>
      <c r="U45" s="734"/>
    </row>
    <row r="46" spans="1:21" ht="30.75" customHeight="1">
      <c r="A46" s="734"/>
      <c r="B46" s="893"/>
      <c r="C46" s="907"/>
      <c r="D46" s="917"/>
      <c r="E46" s="926" t="s">
        <v>30</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39</v>
      </c>
      <c r="F48" s="926"/>
      <c r="G48" s="926"/>
      <c r="H48" s="926"/>
      <c r="I48" s="926"/>
      <c r="J48" s="935"/>
      <c r="K48" s="943">
        <v>186</v>
      </c>
      <c r="L48" s="952">
        <v>181</v>
      </c>
      <c r="M48" s="952">
        <v>178</v>
      </c>
      <c r="N48" s="952">
        <v>172</v>
      </c>
      <c r="O48" s="961">
        <v>178</v>
      </c>
      <c r="P48" s="734"/>
      <c r="Q48" s="734"/>
      <c r="R48" s="734"/>
      <c r="S48" s="734"/>
      <c r="T48" s="734"/>
      <c r="U48" s="734"/>
    </row>
    <row r="49" spans="1:21" ht="30.75" customHeight="1">
      <c r="A49" s="734"/>
      <c r="B49" s="893"/>
      <c r="C49" s="907"/>
      <c r="D49" s="917"/>
      <c r="E49" s="926" t="s">
        <v>0</v>
      </c>
      <c r="F49" s="926"/>
      <c r="G49" s="926"/>
      <c r="H49" s="926"/>
      <c r="I49" s="926"/>
      <c r="J49" s="935"/>
      <c r="K49" s="943">
        <v>6</v>
      </c>
      <c r="L49" s="952">
        <v>8</v>
      </c>
      <c r="M49" s="952">
        <v>8</v>
      </c>
      <c r="N49" s="952">
        <v>8</v>
      </c>
      <c r="O49" s="961">
        <v>8</v>
      </c>
      <c r="P49" s="734"/>
      <c r="Q49" s="734"/>
      <c r="R49" s="734"/>
      <c r="S49" s="734"/>
      <c r="T49" s="734"/>
      <c r="U49" s="734"/>
    </row>
    <row r="50" spans="1:21" ht="30.75" customHeight="1">
      <c r="A50" s="734"/>
      <c r="B50" s="893"/>
      <c r="C50" s="907"/>
      <c r="D50" s="917"/>
      <c r="E50" s="926" t="s">
        <v>41</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45</v>
      </c>
      <c r="F51" s="926"/>
      <c r="G51" s="926"/>
      <c r="H51" s="926"/>
      <c r="I51" s="926"/>
      <c r="J51" s="935"/>
      <c r="K51" s="943" t="s">
        <v>197</v>
      </c>
      <c r="L51" s="952">
        <v>0</v>
      </c>
      <c r="M51" s="952" t="s">
        <v>197</v>
      </c>
      <c r="N51" s="952" t="s">
        <v>197</v>
      </c>
      <c r="O51" s="961" t="s">
        <v>197</v>
      </c>
      <c r="P51" s="734"/>
      <c r="Q51" s="734"/>
      <c r="R51" s="734"/>
      <c r="S51" s="734"/>
      <c r="T51" s="734"/>
      <c r="U51" s="734"/>
    </row>
    <row r="52" spans="1:21" ht="30.75" customHeight="1">
      <c r="A52" s="734"/>
      <c r="B52" s="895" t="s">
        <v>47</v>
      </c>
      <c r="C52" s="909"/>
      <c r="D52" s="918"/>
      <c r="E52" s="926" t="s">
        <v>48</v>
      </c>
      <c r="F52" s="926"/>
      <c r="G52" s="926"/>
      <c r="H52" s="926"/>
      <c r="I52" s="926"/>
      <c r="J52" s="935"/>
      <c r="K52" s="943">
        <v>425</v>
      </c>
      <c r="L52" s="952">
        <v>412</v>
      </c>
      <c r="M52" s="952">
        <v>395</v>
      </c>
      <c r="N52" s="952">
        <v>444</v>
      </c>
      <c r="O52" s="961">
        <v>413</v>
      </c>
      <c r="P52" s="734"/>
      <c r="Q52" s="734"/>
      <c r="R52" s="734"/>
      <c r="S52" s="734"/>
      <c r="T52" s="734"/>
      <c r="U52" s="734"/>
    </row>
    <row r="53" spans="1:21" ht="30.75" customHeight="1">
      <c r="A53" s="734"/>
      <c r="B53" s="896" t="s">
        <v>49</v>
      </c>
      <c r="C53" s="910"/>
      <c r="D53" s="919"/>
      <c r="E53" s="927" t="s">
        <v>52</v>
      </c>
      <c r="F53" s="927"/>
      <c r="G53" s="927"/>
      <c r="H53" s="927"/>
      <c r="I53" s="927"/>
      <c r="J53" s="936"/>
      <c r="K53" s="944">
        <v>157</v>
      </c>
      <c r="L53" s="953">
        <v>154</v>
      </c>
      <c r="M53" s="953">
        <v>175</v>
      </c>
      <c r="N53" s="953">
        <v>186</v>
      </c>
      <c r="O53" s="962">
        <v>191</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521</v>
      </c>
      <c r="M57" s="954" t="s">
        <v>522</v>
      </c>
      <c r="N57" s="954" t="s">
        <v>523</v>
      </c>
      <c r="O57" s="964" t="s">
        <v>248</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mR69gw0ztD4dsA0s4VZ1+hAKgeJh+zkthBsHN+SPBxK8tmL7c2c3QEEpNU9MZeWfrRvrvcXGztdNWNaYSQNW/g==" saltValue="z5j3N6eHVNz2uJVIUrWXe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4"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2</v>
      </c>
      <c r="J40" s="950" t="s">
        <v>521</v>
      </c>
      <c r="K40" s="950" t="s">
        <v>522</v>
      </c>
      <c r="L40" s="950" t="s">
        <v>523</v>
      </c>
      <c r="M40" s="990" t="s">
        <v>248</v>
      </c>
    </row>
    <row r="41" spans="2:13" ht="27.75" customHeight="1">
      <c r="B41" s="892" t="s">
        <v>35</v>
      </c>
      <c r="C41" s="906"/>
      <c r="D41" s="916"/>
      <c r="E41" s="973" t="s">
        <v>54</v>
      </c>
      <c r="F41" s="973"/>
      <c r="G41" s="973"/>
      <c r="H41" s="979"/>
      <c r="I41" s="983">
        <v>4270</v>
      </c>
      <c r="J41" s="987">
        <v>4436</v>
      </c>
      <c r="K41" s="987">
        <v>4412</v>
      </c>
      <c r="L41" s="987">
        <v>4303</v>
      </c>
      <c r="M41" s="991">
        <v>4134</v>
      </c>
    </row>
    <row r="42" spans="2:13" ht="27.75" customHeight="1">
      <c r="B42" s="893"/>
      <c r="C42" s="907"/>
      <c r="D42" s="917"/>
      <c r="E42" s="974" t="s">
        <v>73</v>
      </c>
      <c r="F42" s="974"/>
      <c r="G42" s="974"/>
      <c r="H42" s="980"/>
      <c r="I42" s="984" t="s">
        <v>197</v>
      </c>
      <c r="J42" s="988" t="s">
        <v>197</v>
      </c>
      <c r="K42" s="988" t="s">
        <v>197</v>
      </c>
      <c r="L42" s="988" t="s">
        <v>197</v>
      </c>
      <c r="M42" s="992" t="s">
        <v>197</v>
      </c>
    </row>
    <row r="43" spans="2:13" ht="27.75" customHeight="1">
      <c r="B43" s="893"/>
      <c r="C43" s="907"/>
      <c r="D43" s="917"/>
      <c r="E43" s="974" t="s">
        <v>74</v>
      </c>
      <c r="F43" s="974"/>
      <c r="G43" s="974"/>
      <c r="H43" s="980"/>
      <c r="I43" s="984">
        <v>1273</v>
      </c>
      <c r="J43" s="988">
        <v>1230</v>
      </c>
      <c r="K43" s="988">
        <v>1377</v>
      </c>
      <c r="L43" s="988">
        <v>1328</v>
      </c>
      <c r="M43" s="992">
        <v>1289</v>
      </c>
    </row>
    <row r="44" spans="2:13" ht="27.75" customHeight="1">
      <c r="B44" s="893"/>
      <c r="C44" s="907"/>
      <c r="D44" s="917"/>
      <c r="E44" s="974" t="s">
        <v>76</v>
      </c>
      <c r="F44" s="974"/>
      <c r="G44" s="974"/>
      <c r="H44" s="980"/>
      <c r="I44" s="984">
        <v>70</v>
      </c>
      <c r="J44" s="988">
        <v>63</v>
      </c>
      <c r="K44" s="988">
        <v>55</v>
      </c>
      <c r="L44" s="988">
        <v>48</v>
      </c>
      <c r="M44" s="992">
        <v>40</v>
      </c>
    </row>
    <row r="45" spans="2:13" ht="27.75" customHeight="1">
      <c r="B45" s="893"/>
      <c r="C45" s="907"/>
      <c r="D45" s="917"/>
      <c r="E45" s="974" t="s">
        <v>78</v>
      </c>
      <c r="F45" s="974"/>
      <c r="G45" s="974"/>
      <c r="H45" s="980"/>
      <c r="I45" s="984">
        <v>632</v>
      </c>
      <c r="J45" s="988">
        <v>563</v>
      </c>
      <c r="K45" s="988">
        <v>558</v>
      </c>
      <c r="L45" s="988">
        <v>561</v>
      </c>
      <c r="M45" s="992">
        <v>561</v>
      </c>
    </row>
    <row r="46" spans="2:13" ht="27.75" customHeight="1">
      <c r="B46" s="893"/>
      <c r="C46" s="907"/>
      <c r="D46" s="918"/>
      <c r="E46" s="974" t="s">
        <v>77</v>
      </c>
      <c r="F46" s="974"/>
      <c r="G46" s="974"/>
      <c r="H46" s="980"/>
      <c r="I46" s="984" t="s">
        <v>197</v>
      </c>
      <c r="J46" s="988" t="s">
        <v>197</v>
      </c>
      <c r="K46" s="988" t="s">
        <v>197</v>
      </c>
      <c r="L46" s="988" t="s">
        <v>197</v>
      </c>
      <c r="M46" s="992" t="s">
        <v>197</v>
      </c>
    </row>
    <row r="47" spans="2:13" ht="27.75" customHeight="1">
      <c r="B47" s="893"/>
      <c r="C47" s="907"/>
      <c r="D47" s="971"/>
      <c r="E47" s="975" t="s">
        <v>80</v>
      </c>
      <c r="F47" s="978"/>
      <c r="G47" s="978"/>
      <c r="H47" s="981"/>
      <c r="I47" s="984" t="s">
        <v>197</v>
      </c>
      <c r="J47" s="988" t="s">
        <v>197</v>
      </c>
      <c r="K47" s="988" t="s">
        <v>197</v>
      </c>
      <c r="L47" s="988" t="s">
        <v>197</v>
      </c>
      <c r="M47" s="992" t="s">
        <v>197</v>
      </c>
    </row>
    <row r="48" spans="2:13" ht="27.75" customHeight="1">
      <c r="B48" s="893"/>
      <c r="C48" s="907"/>
      <c r="D48" s="917"/>
      <c r="E48" s="974" t="s">
        <v>84</v>
      </c>
      <c r="F48" s="974"/>
      <c r="G48" s="974"/>
      <c r="H48" s="980"/>
      <c r="I48" s="984" t="s">
        <v>197</v>
      </c>
      <c r="J48" s="988" t="s">
        <v>197</v>
      </c>
      <c r="K48" s="988" t="s">
        <v>197</v>
      </c>
      <c r="L48" s="988" t="s">
        <v>197</v>
      </c>
      <c r="M48" s="992" t="s">
        <v>197</v>
      </c>
    </row>
    <row r="49" spans="2:13" ht="27.75" customHeight="1">
      <c r="B49" s="894"/>
      <c r="C49" s="908"/>
      <c r="D49" s="917"/>
      <c r="E49" s="974" t="s">
        <v>90</v>
      </c>
      <c r="F49" s="974"/>
      <c r="G49" s="974"/>
      <c r="H49" s="980"/>
      <c r="I49" s="984" t="s">
        <v>197</v>
      </c>
      <c r="J49" s="988" t="s">
        <v>197</v>
      </c>
      <c r="K49" s="988" t="s">
        <v>197</v>
      </c>
      <c r="L49" s="988" t="s">
        <v>197</v>
      </c>
      <c r="M49" s="992" t="s">
        <v>197</v>
      </c>
    </row>
    <row r="50" spans="2:13" ht="27.75" customHeight="1">
      <c r="B50" s="968" t="s">
        <v>92</v>
      </c>
      <c r="C50" s="970"/>
      <c r="D50" s="972"/>
      <c r="E50" s="974" t="s">
        <v>94</v>
      </c>
      <c r="F50" s="974"/>
      <c r="G50" s="974"/>
      <c r="H50" s="980"/>
      <c r="I50" s="984">
        <v>2963</v>
      </c>
      <c r="J50" s="988">
        <v>3227</v>
      </c>
      <c r="K50" s="988">
        <v>3724</v>
      </c>
      <c r="L50" s="988">
        <v>4033</v>
      </c>
      <c r="M50" s="992">
        <v>4049</v>
      </c>
    </row>
    <row r="51" spans="2:13" ht="27.75" customHeight="1">
      <c r="B51" s="893"/>
      <c r="C51" s="907"/>
      <c r="D51" s="917"/>
      <c r="E51" s="974" t="s">
        <v>97</v>
      </c>
      <c r="F51" s="974"/>
      <c r="G51" s="974"/>
      <c r="H51" s="980"/>
      <c r="I51" s="984">
        <v>239</v>
      </c>
      <c r="J51" s="988">
        <v>268</v>
      </c>
      <c r="K51" s="988">
        <v>190</v>
      </c>
      <c r="L51" s="988">
        <v>145</v>
      </c>
      <c r="M51" s="992">
        <v>6</v>
      </c>
    </row>
    <row r="52" spans="2:13" ht="27.75" customHeight="1">
      <c r="B52" s="894"/>
      <c r="C52" s="908"/>
      <c r="D52" s="917"/>
      <c r="E52" s="974" t="s">
        <v>43</v>
      </c>
      <c r="F52" s="974"/>
      <c r="G52" s="974"/>
      <c r="H52" s="980"/>
      <c r="I52" s="984">
        <v>3837</v>
      </c>
      <c r="J52" s="988">
        <v>3983</v>
      </c>
      <c r="K52" s="988">
        <v>3866</v>
      </c>
      <c r="L52" s="988">
        <v>3877</v>
      </c>
      <c r="M52" s="992">
        <v>4023</v>
      </c>
    </row>
    <row r="53" spans="2:13" ht="27.75" customHeight="1">
      <c r="B53" s="896" t="s">
        <v>49</v>
      </c>
      <c r="C53" s="910"/>
      <c r="D53" s="919"/>
      <c r="E53" s="976" t="s">
        <v>99</v>
      </c>
      <c r="F53" s="976"/>
      <c r="G53" s="976"/>
      <c r="H53" s="982"/>
      <c r="I53" s="985">
        <v>-793</v>
      </c>
      <c r="J53" s="989">
        <v>-1187</v>
      </c>
      <c r="K53" s="989">
        <v>-1378</v>
      </c>
      <c r="L53" s="989">
        <v>-1817</v>
      </c>
      <c r="M53" s="993">
        <v>-2054</v>
      </c>
    </row>
    <row r="54" spans="2:13" ht="27.75" customHeight="1">
      <c r="B54" s="969"/>
      <c r="C54" s="868"/>
      <c r="D54" s="868"/>
      <c r="E54" s="977"/>
      <c r="F54" s="977"/>
      <c r="G54" s="977"/>
      <c r="H54" s="977"/>
      <c r="I54" s="986"/>
      <c r="J54" s="986"/>
      <c r="K54" s="986"/>
      <c r="L54" s="986"/>
      <c r="M54" s="986"/>
    </row>
    <row r="55" spans="2:13"/>
  </sheetData>
  <sheetProtection algorithmName="SHA-512" hashValue="6mJuZaIYGCVrCeXNaHT7yeNpxO3247P3ttWuxuv+U17RLsA4/fGnB2K/cIRE6u3U+LGYamM7LzbuVry9x9spdw==" saltValue="hkHGjeZ9TN6KG+oD5Xwa1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63" sqref="H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9</v>
      </c>
      <c r="C54" s="1000"/>
      <c r="D54" s="1000"/>
      <c r="E54" s="1009" t="s">
        <v>18</v>
      </c>
      <c r="F54" s="1016" t="s">
        <v>522</v>
      </c>
      <c r="G54" s="1016" t="s">
        <v>523</v>
      </c>
      <c r="H54" s="1024" t="s">
        <v>248</v>
      </c>
    </row>
    <row r="55" spans="2:8" ht="52.5" customHeight="1">
      <c r="B55" s="995"/>
      <c r="C55" s="1001" t="s">
        <v>103</v>
      </c>
      <c r="D55" s="1001"/>
      <c r="E55" s="1010"/>
      <c r="F55" s="1017">
        <v>1334</v>
      </c>
      <c r="G55" s="1017">
        <v>1334</v>
      </c>
      <c r="H55" s="1025">
        <v>1334</v>
      </c>
    </row>
    <row r="56" spans="2:8" ht="52.5" customHeight="1">
      <c r="B56" s="996"/>
      <c r="C56" s="1002" t="s">
        <v>106</v>
      </c>
      <c r="D56" s="1002"/>
      <c r="E56" s="1011"/>
      <c r="F56" s="1018">
        <v>1097</v>
      </c>
      <c r="G56" s="1018">
        <v>1178</v>
      </c>
      <c r="H56" s="1026">
        <v>1278</v>
      </c>
    </row>
    <row r="57" spans="2:8" ht="53.25" customHeight="1">
      <c r="B57" s="996"/>
      <c r="C57" s="1003" t="s">
        <v>70</v>
      </c>
      <c r="D57" s="1003"/>
      <c r="E57" s="1012"/>
      <c r="F57" s="1019">
        <v>1017</v>
      </c>
      <c r="G57" s="1019">
        <v>1187</v>
      </c>
      <c r="H57" s="1027">
        <v>1162</v>
      </c>
    </row>
    <row r="58" spans="2:8" ht="45.75" customHeight="1">
      <c r="B58" s="997"/>
      <c r="C58" s="1004" t="s">
        <v>531</v>
      </c>
      <c r="D58" s="1007"/>
      <c r="E58" s="1013"/>
      <c r="F58" s="1020">
        <v>162</v>
      </c>
      <c r="G58" s="1020">
        <v>297</v>
      </c>
      <c r="H58" s="1028">
        <v>288</v>
      </c>
    </row>
    <row r="59" spans="2:8" ht="45.75" customHeight="1">
      <c r="B59" s="997"/>
      <c r="C59" s="1004" t="s">
        <v>532</v>
      </c>
      <c r="D59" s="1007"/>
      <c r="E59" s="1013"/>
      <c r="F59" s="1020">
        <v>279</v>
      </c>
      <c r="G59" s="1020">
        <v>276</v>
      </c>
      <c r="H59" s="1028">
        <v>266</v>
      </c>
    </row>
    <row r="60" spans="2:8" ht="45.75" customHeight="1">
      <c r="B60" s="997"/>
      <c r="C60" s="1004" t="s">
        <v>386</v>
      </c>
      <c r="D60" s="1007"/>
      <c r="E60" s="1013"/>
      <c r="F60" s="1020">
        <v>151</v>
      </c>
      <c r="G60" s="1020">
        <v>151</v>
      </c>
      <c r="H60" s="1028">
        <v>144</v>
      </c>
    </row>
    <row r="61" spans="2:8" ht="45.75" customHeight="1">
      <c r="B61" s="997"/>
      <c r="C61" s="1004" t="s">
        <v>533</v>
      </c>
      <c r="D61" s="1007"/>
      <c r="E61" s="1013"/>
      <c r="F61" s="1020">
        <v>123</v>
      </c>
      <c r="G61" s="1020">
        <v>123</v>
      </c>
      <c r="H61" s="1028">
        <v>123</v>
      </c>
    </row>
    <row r="62" spans="2:8" ht="45.75" customHeight="1">
      <c r="B62" s="998"/>
      <c r="C62" s="1005" t="s">
        <v>534</v>
      </c>
      <c r="D62" s="1008"/>
      <c r="E62" s="1014"/>
      <c r="F62" s="1021">
        <v>74</v>
      </c>
      <c r="G62" s="1021">
        <v>106</v>
      </c>
      <c r="H62" s="1029">
        <v>105</v>
      </c>
    </row>
    <row r="63" spans="2:8" ht="52.5" customHeight="1">
      <c r="B63" s="999"/>
      <c r="C63" s="1006" t="s">
        <v>111</v>
      </c>
      <c r="D63" s="1006"/>
      <c r="E63" s="1015"/>
      <c r="F63" s="1022">
        <v>3448</v>
      </c>
      <c r="G63" s="1022">
        <v>3700</v>
      </c>
      <c r="H63" s="1030">
        <v>3774</v>
      </c>
    </row>
    <row r="64" spans="2:8"/>
  </sheetData>
  <sheetProtection algorithmName="SHA-512" hashValue="oJpTDgLu51yLvI+VpPE/eofqRHbrnP8bfZ+IYO60BpFpoI+ZAoLx3Bc7a1TA648euJrTDBkhYVQOX4x1ZMbTFA==" saltValue="BxD7Wznm1a2GUrxyAG+6l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520</v>
      </c>
      <c r="G2" s="818"/>
      <c r="H2" s="828"/>
    </row>
    <row r="3" spans="1:8">
      <c r="A3" s="782" t="s">
        <v>518</v>
      </c>
      <c r="B3" s="767"/>
      <c r="C3" s="1039"/>
      <c r="D3" s="1042">
        <v>147642</v>
      </c>
      <c r="E3" s="1044"/>
      <c r="F3" s="1047">
        <v>268375</v>
      </c>
      <c r="G3" s="1049"/>
      <c r="H3" s="1052"/>
    </row>
    <row r="4" spans="1:8">
      <c r="A4" s="754"/>
      <c r="B4" s="766"/>
      <c r="C4" s="1040"/>
      <c r="D4" s="1043">
        <v>59755</v>
      </c>
      <c r="E4" s="1045"/>
      <c r="F4" s="1048">
        <v>119602</v>
      </c>
      <c r="G4" s="1050"/>
      <c r="H4" s="1053"/>
    </row>
    <row r="5" spans="1:8">
      <c r="A5" s="782" t="s">
        <v>479</v>
      </c>
      <c r="B5" s="767"/>
      <c r="C5" s="1039"/>
      <c r="D5" s="1042">
        <v>246860</v>
      </c>
      <c r="E5" s="1044"/>
      <c r="F5" s="1047">
        <v>301035</v>
      </c>
      <c r="G5" s="1049"/>
      <c r="H5" s="1052"/>
    </row>
    <row r="6" spans="1:8">
      <c r="A6" s="754"/>
      <c r="B6" s="766"/>
      <c r="C6" s="1040"/>
      <c r="D6" s="1043">
        <v>115066</v>
      </c>
      <c r="E6" s="1045"/>
      <c r="F6" s="1048">
        <v>154376</v>
      </c>
      <c r="G6" s="1050"/>
      <c r="H6" s="1053"/>
    </row>
    <row r="7" spans="1:8">
      <c r="A7" s="782" t="s">
        <v>313</v>
      </c>
      <c r="B7" s="767"/>
      <c r="C7" s="1039"/>
      <c r="D7" s="1042">
        <v>193249</v>
      </c>
      <c r="E7" s="1044"/>
      <c r="F7" s="1047">
        <v>277467</v>
      </c>
      <c r="G7" s="1049"/>
      <c r="H7" s="1052"/>
    </row>
    <row r="8" spans="1:8">
      <c r="A8" s="754"/>
      <c r="B8" s="766"/>
      <c r="C8" s="1040"/>
      <c r="D8" s="1043">
        <v>116221</v>
      </c>
      <c r="E8" s="1045"/>
      <c r="F8" s="1048">
        <v>128378</v>
      </c>
      <c r="G8" s="1050"/>
      <c r="H8" s="1053"/>
    </row>
    <row r="9" spans="1:8">
      <c r="A9" s="782" t="s">
        <v>136</v>
      </c>
      <c r="B9" s="767"/>
      <c r="C9" s="1039"/>
      <c r="D9" s="1042">
        <v>121920</v>
      </c>
      <c r="E9" s="1044"/>
      <c r="F9" s="1047">
        <v>282256</v>
      </c>
      <c r="G9" s="1049"/>
      <c r="H9" s="1052"/>
    </row>
    <row r="10" spans="1:8">
      <c r="A10" s="754"/>
      <c r="B10" s="766"/>
      <c r="C10" s="1040"/>
      <c r="D10" s="1043">
        <v>61653</v>
      </c>
      <c r="E10" s="1045"/>
      <c r="F10" s="1048">
        <v>145453</v>
      </c>
      <c r="G10" s="1050"/>
      <c r="H10" s="1053"/>
    </row>
    <row r="11" spans="1:8">
      <c r="A11" s="782" t="s">
        <v>519</v>
      </c>
      <c r="B11" s="767"/>
      <c r="C11" s="1039"/>
      <c r="D11" s="1042">
        <v>154210</v>
      </c>
      <c r="E11" s="1044"/>
      <c r="F11" s="1047">
        <v>295341</v>
      </c>
      <c r="G11" s="1049"/>
      <c r="H11" s="1052"/>
    </row>
    <row r="12" spans="1:8">
      <c r="A12" s="754"/>
      <c r="B12" s="766"/>
      <c r="C12" s="1041"/>
      <c r="D12" s="1043">
        <v>93523</v>
      </c>
      <c r="E12" s="1045"/>
      <c r="F12" s="1048">
        <v>137402</v>
      </c>
      <c r="G12" s="1050"/>
      <c r="H12" s="1053"/>
    </row>
    <row r="13" spans="1:8">
      <c r="A13" s="782"/>
      <c r="B13" s="767"/>
      <c r="C13" s="1039"/>
      <c r="D13" s="1042">
        <v>172776</v>
      </c>
      <c r="E13" s="1044"/>
      <c r="F13" s="1047">
        <v>284895</v>
      </c>
      <c r="G13" s="1051"/>
      <c r="H13" s="1052"/>
    </row>
    <row r="14" spans="1:8">
      <c r="A14" s="754"/>
      <c r="B14" s="766"/>
      <c r="C14" s="1040"/>
      <c r="D14" s="1043">
        <v>89244</v>
      </c>
      <c r="E14" s="1045"/>
      <c r="F14" s="1048">
        <v>137042</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1.74</v>
      </c>
      <c r="C19" s="1032">
        <f>ROUND(VALUE(SUBSTITUTE(実質収支比率等に係る経年分析!G$48,"▲","-")),2)</f>
        <v>1.98</v>
      </c>
      <c r="D19" s="1032">
        <f>ROUND(VALUE(SUBSTITUTE(実質収支比率等に係る経年分析!H$48,"▲","-")),2)</f>
        <v>1.4</v>
      </c>
      <c r="E19" s="1032">
        <f>ROUND(VALUE(SUBSTITUTE(実質収支比率等に係る経年分析!I$48,"▲","-")),2)</f>
        <v>1.1599999999999999</v>
      </c>
      <c r="F19" s="1032">
        <f>ROUND(VALUE(SUBSTITUTE(実質収支比率等に係る経年分析!J$48,"▲","-")),2)</f>
        <v>0.7</v>
      </c>
    </row>
    <row r="20" spans="1:11">
      <c r="A20" s="1032" t="s">
        <v>34</v>
      </c>
      <c r="B20" s="1032">
        <f>ROUND(VALUE(SUBSTITUTE(実質収支比率等に係る経年分析!F$47,"▲","-")),2)</f>
        <v>37.9</v>
      </c>
      <c r="C20" s="1032">
        <f>ROUND(VALUE(SUBSTITUTE(実質収支比率等に係る経年分析!G$47,"▲","-")),2)</f>
        <v>40.520000000000003</v>
      </c>
      <c r="D20" s="1032">
        <f>ROUND(VALUE(SUBSTITUTE(実質収支比率等に係る経年分析!H$47,"▲","-")),2)</f>
        <v>48.21</v>
      </c>
      <c r="E20" s="1032">
        <f>ROUND(VALUE(SUBSTITUTE(実質収支比率等に係る経年分析!I$47,"▲","-")),2)</f>
        <v>48.45</v>
      </c>
      <c r="F20" s="1032">
        <f>ROUND(VALUE(SUBSTITUTE(実質収支比率等に係る経年分析!J$47,"▲","-")),2)</f>
        <v>48.81</v>
      </c>
    </row>
    <row r="21" spans="1:11">
      <c r="A21" s="1032" t="s">
        <v>115</v>
      </c>
      <c r="B21" s="1032">
        <f>IF(ISNUMBER(VALUE(SUBSTITUTE(実質収支比率等に係る経年分析!F$49,"▲","-"))),ROUND(VALUE(SUBSTITUTE(実質収支比率等に係る経年分析!F$49,"▲","-")),2),NA())</f>
        <v>-11.1</v>
      </c>
      <c r="C21" s="1032">
        <f>IF(ISNUMBER(VALUE(SUBSTITUTE(実質収支比率等に係る経年分析!G$49,"▲","-"))),ROUND(VALUE(SUBSTITUTE(実質収支比率等に係る経年分析!G$49,"▲","-")),2),NA())</f>
        <v>5.44</v>
      </c>
      <c r="D21" s="1032">
        <f>IF(ISNUMBER(VALUE(SUBSTITUTE(実質収支比率等に係る経年分析!H$49,"▲","-"))),ROUND(VALUE(SUBSTITUTE(実質収支比率等に係る経年分析!H$49,"▲","-")),2),NA())</f>
        <v>10.42</v>
      </c>
      <c r="E21" s="1032">
        <f>IF(ISNUMBER(VALUE(SUBSTITUTE(実質収支比率等に係る経年分析!I$49,"▲","-"))),ROUND(VALUE(SUBSTITUTE(実質収支比率等に係る経年分析!I$49,"▲","-")),2),NA())</f>
        <v>-0.25</v>
      </c>
      <c r="F21" s="1032">
        <f>IF(ISNUMBER(VALUE(SUBSTITUTE(実質収支比率等に係る経年分析!J$49,"▲","-"))),ROUND(VALUE(SUBSTITUTE(実質収支比率等に係る経年分析!J$49,"▲","-")),2),NA())</f>
        <v>-0.47</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68</v>
      </c>
      <c r="D26" s="1033" t="s">
        <v>116</v>
      </c>
      <c r="E26" s="1033" t="s">
        <v>68</v>
      </c>
      <c r="F26" s="1033" t="s">
        <v>116</v>
      </c>
      <c r="G26" s="1033" t="s">
        <v>68</v>
      </c>
      <c r="H26" s="1033" t="s">
        <v>116</v>
      </c>
      <c r="I26" s="1033" t="s">
        <v>68</v>
      </c>
      <c r="J26" s="1033" t="s">
        <v>116</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5.e-002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4.e-002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3.e-002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2.e-002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介護保険事業特別会計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2.e-002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1.e-002</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3.e-002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1.e-002</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1.74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1.97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1.1599999999999999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0.69</v>
      </c>
    </row>
    <row r="35" spans="1:16">
      <c r="A35" s="1033" t="str">
        <f>IF('連結実質赤字比率に係る赤字・黒字の構成分析'!C$35="",NA(),'連結実質赤字比率に係る赤字・黒字の構成分析'!C$35)</f>
        <v>下水道事業会計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#VALUE!</v>
      </c>
      <c r="E35" s="1033" t="e">
        <f>IF(ROUND(VALUE(SUBSTITUTE('連結実質赤字比率に係る赤字・黒字の構成分析'!G$35,"▲","-")),2)&gt;=0,ABS(ROUND(VALUE(SUBSTITUTE('連結実質赤字比率に係る赤字・黒字の構成分析'!G$35,"▲","-")),2)),NA())</f>
        <v>#VALUE!</v>
      </c>
      <c r="F35" s="1033" t="e">
        <f>IF(ROUND(VALUE(SUBSTITUTE('連結実質赤字比率に係る赤字・黒字の構成分析'!H$35,"▲","-")),2)&lt;0,ABS(ROUND(VALUE(SUBSTITUTE('連結実質赤字比率に係る赤字・黒字の構成分析'!H$35,"▲","-")),2)),NA())</f>
        <v>#VALUE!</v>
      </c>
      <c r="G35" s="1033" t="e">
        <f>IF(ROUND(VALUE(SUBSTITUTE('連結実質赤字比率に係る赤字・黒字の構成分析'!H$35,"▲","-")),2)&gt;=0,ABS(ROUND(VALUE(SUBSTITUTE('連結実質赤字比率に係る赤字・黒字の構成分析'!H$35,"▲","-")),2)),NA())</f>
        <v>#VALUE!</v>
      </c>
      <c r="H35" s="1033" t="e">
        <f>IF(ROUND(VALUE(SUBSTITUTE('連結実質赤字比率に係る赤字・黒字の構成分析'!I$35,"▲","-")),2)&lt;0,ABS(ROUND(VALUE(SUBSTITUTE('連結実質赤字比率に係る赤字・黒字の構成分析'!I$35,"▲","-")),2)),NA())</f>
        <v>#VALUE!</v>
      </c>
      <c r="I35" s="1033" t="e">
        <f>IF(ROUND(VALUE(SUBSTITUTE('連結実質赤字比率に係る赤字・黒字の構成分析'!I$35,"▲","-")),2)&gt;=0,ABS(ROUND(VALUE(SUBSTITUTE('連結実質赤字比率に係る赤字・黒字の構成分析'!I$35,"▲","-")),2)),NA())</f>
        <v>#VALUE!</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2.06</v>
      </c>
    </row>
    <row r="36" spans="1:16">
      <c r="A36" s="1033" t="str">
        <f>IF('連結実質赤字比率に係る赤字・黒字の構成分析'!C$34="",NA(),'連結実質赤字比率に係る赤字・黒字の構成分析'!C$34)</f>
        <v>簡易水道事業会計</v>
      </c>
      <c r="B36" s="1033" t="e">
        <f>IF(ROUND(VALUE(SUBSTITUTE('連結実質赤字比率に係る赤字・黒字の構成分析'!F$34,"▲","-")),2)&lt;0,ABS(ROUND(VALUE(SUBSTITUTE('連結実質赤字比率に係る赤字・黒字の構成分析'!F$34,"▲","-")),2)),NA())</f>
        <v>#VALUE!</v>
      </c>
      <c r="C36" s="1033" t="e">
        <f>IF(ROUND(VALUE(SUBSTITUTE('連結実質赤字比率に係る赤字・黒字の構成分析'!F$34,"▲","-")),2)&gt;=0,ABS(ROUND(VALUE(SUBSTITUTE('連結実質赤字比率に係る赤字・黒字の構成分析'!F$34,"▲","-")),2)),NA())</f>
        <v>#VALUE!</v>
      </c>
      <c r="D36" s="1033" t="e">
        <f>IF(ROUND(VALUE(SUBSTITUTE('連結実質赤字比率に係る赤字・黒字の構成分析'!G$34,"▲","-")),2)&lt;0,ABS(ROUND(VALUE(SUBSTITUTE('連結実質赤字比率に係る赤字・黒字の構成分析'!G$34,"▲","-")),2)),NA())</f>
        <v>#VALUE!</v>
      </c>
      <c r="E36" s="1033" t="e">
        <f>IF(ROUND(VALUE(SUBSTITUTE('連結実質赤字比率に係る赤字・黒字の構成分析'!G$34,"▲","-")),2)&gt;=0,ABS(ROUND(VALUE(SUBSTITUTE('連結実質赤字比率に係る赤字・黒字の構成分析'!G$34,"▲","-")),2)),NA())</f>
        <v>#VALUE!</v>
      </c>
      <c r="F36" s="1033" t="e">
        <f>IF(ROUND(VALUE(SUBSTITUTE('連結実質赤字比率に係る赤字・黒字の構成分析'!H$34,"▲","-")),2)&lt;0,ABS(ROUND(VALUE(SUBSTITUTE('連結実質赤字比率に係る赤字・黒字の構成分析'!H$34,"▲","-")),2)),NA())</f>
        <v>#VALUE!</v>
      </c>
      <c r="G36" s="1033" t="e">
        <f>IF(ROUND(VALUE(SUBSTITUTE('連結実質赤字比率に係る赤字・黒字の構成分析'!H$34,"▲","-")),2)&gt;=0,ABS(ROUND(VALUE(SUBSTITUTE('連結実質赤字比率に係る赤字・黒字の構成分析'!H$34,"▲","-")),2)),NA())</f>
        <v>#VALUE!</v>
      </c>
      <c r="H36" s="1033" t="e">
        <f>IF(ROUND(VALUE(SUBSTITUTE('連結実質赤字比率に係る赤字・黒字の構成分析'!I$34,"▲","-")),2)&lt;0,ABS(ROUND(VALUE(SUBSTITUTE('連結実質赤字比率に係る赤字・黒字の構成分析'!I$34,"▲","-")),2)),NA())</f>
        <v>#VALUE!</v>
      </c>
      <c r="I36" s="1033" t="e">
        <f>IF(ROUND(VALUE(SUBSTITUTE('連結実質赤字比率に係る赤字・黒字の構成分析'!I$34,"▲","-")),2)&gt;=0,ABS(ROUND(VALUE(SUBSTITUTE('連結実質赤字比率に係る赤字・黒字の構成分析'!I$34,"▲","-")),2)),NA())</f>
        <v>#VALUE!</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4.38</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121</v>
      </c>
      <c r="B42" s="1034"/>
      <c r="C42" s="1034"/>
      <c r="D42" s="1034">
        <f>'実質公債費比率（分子）の構造'!K$52</f>
        <v>425</v>
      </c>
      <c r="E42" s="1034"/>
      <c r="F42" s="1034"/>
      <c r="G42" s="1034">
        <f>'実質公債費比率（分子）の構造'!L$52</f>
        <v>412</v>
      </c>
      <c r="H42" s="1034"/>
      <c r="I42" s="1034"/>
      <c r="J42" s="1034">
        <f>'実質公債費比率（分子）の構造'!M$52</f>
        <v>395</v>
      </c>
      <c r="K42" s="1034"/>
      <c r="L42" s="1034"/>
      <c r="M42" s="1034">
        <f>'実質公債費比率（分子）の構造'!N$52</f>
        <v>444</v>
      </c>
      <c r="N42" s="1034"/>
      <c r="O42" s="1034"/>
      <c r="P42" s="1034">
        <f>'実質公債費比率（分子）の構造'!O$52</f>
        <v>413</v>
      </c>
    </row>
    <row r="43" spans="1:16">
      <c r="A43" s="1034" t="s">
        <v>45</v>
      </c>
      <c r="B43" s="1034" t="str">
        <f>'実質公債費比率（分子）の構造'!K$51</f>
        <v>-</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6</v>
      </c>
      <c r="C45" s="1034"/>
      <c r="D45" s="1034"/>
      <c r="E45" s="1034">
        <f>'実質公債費比率（分子）の構造'!L$49</f>
        <v>8</v>
      </c>
      <c r="F45" s="1034"/>
      <c r="G45" s="1034"/>
      <c r="H45" s="1034">
        <f>'実質公債費比率（分子）の構造'!M$49</f>
        <v>8</v>
      </c>
      <c r="I45" s="1034"/>
      <c r="J45" s="1034"/>
      <c r="K45" s="1034">
        <f>'実質公債費比率（分子）の構造'!N$49</f>
        <v>8</v>
      </c>
      <c r="L45" s="1034"/>
      <c r="M45" s="1034"/>
      <c r="N45" s="1034">
        <f>'実質公債費比率（分子）の構造'!O$49</f>
        <v>8</v>
      </c>
      <c r="O45" s="1034"/>
      <c r="P45" s="1034"/>
    </row>
    <row r="46" spans="1:16">
      <c r="A46" s="1034" t="s">
        <v>39</v>
      </c>
      <c r="B46" s="1034">
        <f>'実質公債費比率（分子）の構造'!K$48</f>
        <v>186</v>
      </c>
      <c r="C46" s="1034"/>
      <c r="D46" s="1034"/>
      <c r="E46" s="1034">
        <f>'実質公債費比率（分子）の構造'!L$48</f>
        <v>181</v>
      </c>
      <c r="F46" s="1034"/>
      <c r="G46" s="1034"/>
      <c r="H46" s="1034">
        <f>'実質公債費比率（分子）の構造'!M$48</f>
        <v>178</v>
      </c>
      <c r="I46" s="1034"/>
      <c r="J46" s="1034"/>
      <c r="K46" s="1034">
        <f>'実質公債費比率（分子）の構造'!N$48</f>
        <v>172</v>
      </c>
      <c r="L46" s="1034"/>
      <c r="M46" s="1034"/>
      <c r="N46" s="1034">
        <f>'実質公債費比率（分子）の構造'!O$48</f>
        <v>178</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390</v>
      </c>
      <c r="C49" s="1034"/>
      <c r="D49" s="1034"/>
      <c r="E49" s="1034">
        <f>'実質公債費比率（分子）の構造'!L$45</f>
        <v>377</v>
      </c>
      <c r="F49" s="1034"/>
      <c r="G49" s="1034"/>
      <c r="H49" s="1034">
        <f>'実質公債費比率（分子）の構造'!M$45</f>
        <v>384</v>
      </c>
      <c r="I49" s="1034"/>
      <c r="J49" s="1034"/>
      <c r="K49" s="1034">
        <f>'実質公債費比率（分子）の構造'!N$45</f>
        <v>450</v>
      </c>
      <c r="L49" s="1034"/>
      <c r="M49" s="1034"/>
      <c r="N49" s="1034">
        <f>'実質公債費比率（分子）の構造'!O$45</f>
        <v>418</v>
      </c>
      <c r="O49" s="1034"/>
      <c r="P49" s="1034"/>
    </row>
    <row r="50" spans="1:16">
      <c r="A50" s="1034" t="s">
        <v>52</v>
      </c>
      <c r="B50" s="1034" t="e">
        <f>NA()</f>
        <v>#N/A</v>
      </c>
      <c r="C50" s="1034">
        <f>IF(ISNUMBER('実質公債費比率（分子）の構造'!K$53),'実質公債費比率（分子）の構造'!K$53,NA())</f>
        <v>157</v>
      </c>
      <c r="D50" s="1034" t="e">
        <f>NA()</f>
        <v>#N/A</v>
      </c>
      <c r="E50" s="1034" t="e">
        <f>NA()</f>
        <v>#N/A</v>
      </c>
      <c r="F50" s="1034">
        <f>IF(ISNUMBER('実質公債費比率（分子）の構造'!L$53),'実質公債費比率（分子）の構造'!L$53,NA())</f>
        <v>154</v>
      </c>
      <c r="G50" s="1034" t="e">
        <f>NA()</f>
        <v>#N/A</v>
      </c>
      <c r="H50" s="1034" t="e">
        <f>NA()</f>
        <v>#N/A</v>
      </c>
      <c r="I50" s="1034">
        <f>IF(ISNUMBER('実質公債費比率（分子）の構造'!M$53),'実質公債費比率（分子）の構造'!M$53,NA())</f>
        <v>175</v>
      </c>
      <c r="J50" s="1034" t="e">
        <f>NA()</f>
        <v>#N/A</v>
      </c>
      <c r="K50" s="1034" t="e">
        <f>NA()</f>
        <v>#N/A</v>
      </c>
      <c r="L50" s="1034">
        <f>IF(ISNUMBER('実質公債費比率（分子）の構造'!N$53),'実質公債費比率（分子）の構造'!N$53,NA())</f>
        <v>186</v>
      </c>
      <c r="M50" s="1034" t="e">
        <f>NA()</f>
        <v>#N/A</v>
      </c>
      <c r="N50" s="1034" t="e">
        <f>NA()</f>
        <v>#N/A</v>
      </c>
      <c r="O50" s="1034">
        <f>IF(ISNUMBER('実質公債費比率（分子）の構造'!O$53),'実質公債費比率（分子）の構造'!O$53,NA())</f>
        <v>191</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108</v>
      </c>
      <c r="C55" s="1033"/>
      <c r="D55" s="1033" t="s">
        <v>122</v>
      </c>
      <c r="E55" s="1033" t="s">
        <v>108</v>
      </c>
      <c r="F55" s="1033"/>
      <c r="G55" s="1033" t="s">
        <v>122</v>
      </c>
      <c r="H55" s="1033" t="s">
        <v>108</v>
      </c>
      <c r="I55" s="1033"/>
      <c r="J55" s="1033" t="s">
        <v>122</v>
      </c>
      <c r="K55" s="1033" t="s">
        <v>108</v>
      </c>
      <c r="L55" s="1033"/>
      <c r="M55" s="1033" t="s">
        <v>122</v>
      </c>
      <c r="N55" s="1033" t="s">
        <v>108</v>
      </c>
      <c r="O55" s="1033"/>
      <c r="P55" s="1033" t="s">
        <v>122</v>
      </c>
    </row>
    <row r="56" spans="1:16">
      <c r="A56" s="1033" t="s">
        <v>43</v>
      </c>
      <c r="B56" s="1033"/>
      <c r="C56" s="1033"/>
      <c r="D56" s="1033">
        <f>'将来負担比率（分子）の構造'!I$52</f>
        <v>3837</v>
      </c>
      <c r="E56" s="1033"/>
      <c r="F56" s="1033"/>
      <c r="G56" s="1033">
        <f>'将来負担比率（分子）の構造'!J$52</f>
        <v>3983</v>
      </c>
      <c r="H56" s="1033"/>
      <c r="I56" s="1033"/>
      <c r="J56" s="1033">
        <f>'将来負担比率（分子）の構造'!K$52</f>
        <v>3866</v>
      </c>
      <c r="K56" s="1033"/>
      <c r="L56" s="1033"/>
      <c r="M56" s="1033">
        <f>'将来負担比率（分子）の構造'!L$52</f>
        <v>3877</v>
      </c>
      <c r="N56" s="1033"/>
      <c r="O56" s="1033"/>
      <c r="P56" s="1033">
        <f>'将来負担比率（分子）の構造'!M$52</f>
        <v>4023</v>
      </c>
    </row>
    <row r="57" spans="1:16">
      <c r="A57" s="1033" t="s">
        <v>97</v>
      </c>
      <c r="B57" s="1033"/>
      <c r="C57" s="1033"/>
      <c r="D57" s="1033">
        <f>'将来負担比率（分子）の構造'!I$51</f>
        <v>239</v>
      </c>
      <c r="E57" s="1033"/>
      <c r="F57" s="1033"/>
      <c r="G57" s="1033">
        <f>'将来負担比率（分子）の構造'!J$51</f>
        <v>268</v>
      </c>
      <c r="H57" s="1033"/>
      <c r="I57" s="1033"/>
      <c r="J57" s="1033">
        <f>'将来負担比率（分子）の構造'!K$51</f>
        <v>190</v>
      </c>
      <c r="K57" s="1033"/>
      <c r="L57" s="1033"/>
      <c r="M57" s="1033">
        <f>'将来負担比率（分子）の構造'!L$51</f>
        <v>145</v>
      </c>
      <c r="N57" s="1033"/>
      <c r="O57" s="1033"/>
      <c r="P57" s="1033">
        <f>'将来負担比率（分子）の構造'!M$51</f>
        <v>6</v>
      </c>
    </row>
    <row r="58" spans="1:16">
      <c r="A58" s="1033" t="s">
        <v>94</v>
      </c>
      <c r="B58" s="1033"/>
      <c r="C58" s="1033"/>
      <c r="D58" s="1033">
        <f>'将来負担比率（分子）の構造'!I$50</f>
        <v>2963</v>
      </c>
      <c r="E58" s="1033"/>
      <c r="F58" s="1033"/>
      <c r="G58" s="1033">
        <f>'将来負担比率（分子）の構造'!J$50</f>
        <v>3227</v>
      </c>
      <c r="H58" s="1033"/>
      <c r="I58" s="1033"/>
      <c r="J58" s="1033">
        <f>'将来負担比率（分子）の構造'!K$50</f>
        <v>3724</v>
      </c>
      <c r="K58" s="1033"/>
      <c r="L58" s="1033"/>
      <c r="M58" s="1033">
        <f>'将来負担比率（分子）の構造'!L$50</f>
        <v>4033</v>
      </c>
      <c r="N58" s="1033"/>
      <c r="O58" s="1033"/>
      <c r="P58" s="1033">
        <f>'将来負担比率（分子）の構造'!M$50</f>
        <v>4049</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632</v>
      </c>
      <c r="C62" s="1033"/>
      <c r="D62" s="1033"/>
      <c r="E62" s="1033">
        <f>'将来負担比率（分子）の構造'!J$45</f>
        <v>563</v>
      </c>
      <c r="F62" s="1033"/>
      <c r="G62" s="1033"/>
      <c r="H62" s="1033">
        <f>'将来負担比率（分子）の構造'!K$45</f>
        <v>558</v>
      </c>
      <c r="I62" s="1033"/>
      <c r="J62" s="1033"/>
      <c r="K62" s="1033">
        <f>'将来負担比率（分子）の構造'!L$45</f>
        <v>561</v>
      </c>
      <c r="L62" s="1033"/>
      <c r="M62" s="1033"/>
      <c r="N62" s="1033">
        <f>'将来負担比率（分子）の構造'!M$45</f>
        <v>561</v>
      </c>
      <c r="O62" s="1033"/>
      <c r="P62" s="1033"/>
    </row>
    <row r="63" spans="1:16">
      <c r="A63" s="1033" t="s">
        <v>76</v>
      </c>
      <c r="B63" s="1033">
        <f>'将来負担比率（分子）の構造'!I$44</f>
        <v>70</v>
      </c>
      <c r="C63" s="1033"/>
      <c r="D63" s="1033"/>
      <c r="E63" s="1033">
        <f>'将来負担比率（分子）の構造'!J$44</f>
        <v>63</v>
      </c>
      <c r="F63" s="1033"/>
      <c r="G63" s="1033"/>
      <c r="H63" s="1033">
        <f>'将来負担比率（分子）の構造'!K$44</f>
        <v>55</v>
      </c>
      <c r="I63" s="1033"/>
      <c r="J63" s="1033"/>
      <c r="K63" s="1033">
        <f>'将来負担比率（分子）の構造'!L$44</f>
        <v>48</v>
      </c>
      <c r="L63" s="1033"/>
      <c r="M63" s="1033"/>
      <c r="N63" s="1033">
        <f>'将来負担比率（分子）の構造'!M$44</f>
        <v>40</v>
      </c>
      <c r="O63" s="1033"/>
      <c r="P63" s="1033"/>
    </row>
    <row r="64" spans="1:16">
      <c r="A64" s="1033" t="s">
        <v>74</v>
      </c>
      <c r="B64" s="1033">
        <f>'将来負担比率（分子）の構造'!I$43</f>
        <v>1273</v>
      </c>
      <c r="C64" s="1033"/>
      <c r="D64" s="1033"/>
      <c r="E64" s="1033">
        <f>'将来負担比率（分子）の構造'!J$43</f>
        <v>1230</v>
      </c>
      <c r="F64" s="1033"/>
      <c r="G64" s="1033"/>
      <c r="H64" s="1033">
        <f>'将来負担比率（分子）の構造'!K$43</f>
        <v>1377</v>
      </c>
      <c r="I64" s="1033"/>
      <c r="J64" s="1033"/>
      <c r="K64" s="1033">
        <f>'将来負担比率（分子）の構造'!L$43</f>
        <v>1328</v>
      </c>
      <c r="L64" s="1033"/>
      <c r="M64" s="1033"/>
      <c r="N64" s="1033">
        <f>'将来負担比率（分子）の構造'!M$43</f>
        <v>1289</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4270</v>
      </c>
      <c r="C66" s="1033"/>
      <c r="D66" s="1033"/>
      <c r="E66" s="1033">
        <f>'将来負担比率（分子）の構造'!J$41</f>
        <v>4436</v>
      </c>
      <c r="F66" s="1033"/>
      <c r="G66" s="1033"/>
      <c r="H66" s="1033">
        <f>'将来負担比率（分子）の構造'!K$41</f>
        <v>4412</v>
      </c>
      <c r="I66" s="1033"/>
      <c r="J66" s="1033"/>
      <c r="K66" s="1033">
        <f>'将来負担比率（分子）の構造'!L$41</f>
        <v>4303</v>
      </c>
      <c r="L66" s="1033"/>
      <c r="M66" s="1033"/>
      <c r="N66" s="1033">
        <f>'将来負担比率（分子）の構造'!M$41</f>
        <v>4134</v>
      </c>
      <c r="O66" s="1033"/>
      <c r="P66" s="1033"/>
    </row>
    <row r="67" spans="1:16">
      <c r="A67" s="1033" t="s">
        <v>99</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1334</v>
      </c>
      <c r="C72" s="1037">
        <f>基金残高に係る経年分析!G55</f>
        <v>1334</v>
      </c>
      <c r="D72" s="1037">
        <f>基金残高に係る経年分析!H55</f>
        <v>1334</v>
      </c>
    </row>
    <row r="73" spans="1:16">
      <c r="A73" s="1035" t="s">
        <v>125</v>
      </c>
      <c r="B73" s="1037">
        <f>基金残高に係る経年分析!F56</f>
        <v>1097</v>
      </c>
      <c r="C73" s="1037">
        <f>基金残高に係る経年分析!G56</f>
        <v>1178</v>
      </c>
      <c r="D73" s="1037">
        <f>基金残高に係る経年分析!H56</f>
        <v>1278</v>
      </c>
    </row>
    <row r="74" spans="1:16">
      <c r="A74" s="1035" t="s">
        <v>128</v>
      </c>
      <c r="B74" s="1037">
        <f>基金残高に係る経年分析!F57</f>
        <v>1017</v>
      </c>
      <c r="C74" s="1037">
        <f>基金残高に係る経年分析!G57</f>
        <v>1187</v>
      </c>
      <c r="D74" s="1037">
        <f>基金残高に係る経年分析!H57</f>
        <v>1162</v>
      </c>
    </row>
  </sheetData>
  <sheetProtection algorithmName="SHA-512" hashValue="dBOSXFfcFF9rxANxwrugSw+ZRgQyM1ZfKha+ImZs7z7cUGmZlEkLZABlLQH1V7RC7Badh/6Miwis0ABBCw0rcg==" saltValue="EleMgjhq3dO1VeFjXA9WN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2025-03-27T04:51:58Z</cp:lastPrinted>
  <dcterms:created xsi:type="dcterms:W3CDTF">2025-02-19T04:42:29Z</dcterms:created>
  <dcterms:modified xsi:type="dcterms:W3CDTF">2025-03-27T05:40:24Z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2025-03-27T05:40:24Z</vt:filetime>
  </property>
</Properties>
</file>