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609_高知市駐車場\00_●全体\★経営戦略・経営比較表\経営比較表\R6\02_財政へ提出\"/>
    </mc:Choice>
  </mc:AlternateContent>
  <workbookProtection workbookAlgorithmName="SHA-512" workbookHashValue="0tAr7TWWjox+L6vl4NB9keXqeqd+cy/NChv/VZXwMgOioSu0URelM61u//KMkm7aEhzw+7L/dI06ko2T0h7K1w==" workbookSaltValue="DUEbp/ZsxAE0FXlnRsZsdw==" workbookSpinCount="100000" lockStructure="1"/>
  <bookViews>
    <workbookView xWindow="0" yWindow="0" windowWidth="23040" windowHeight="9216"/>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CS30" i="4"/>
  <c r="MI76" i="4"/>
  <c r="BZ76" i="4"/>
  <c r="MA51" i="4"/>
  <c r="HJ51" i="4"/>
  <c r="MA30" i="4"/>
  <c r="C11" i="5"/>
  <c r="D11" i="5"/>
  <c r="E11" i="5"/>
  <c r="B11" i="5"/>
  <c r="AN30" i="4" l="1"/>
  <c r="AG76" i="4"/>
  <c r="JV51" i="4"/>
  <c r="FE51" i="4"/>
  <c r="JV30" i="4"/>
  <c r="HA76" i="4"/>
  <c r="AN51" i="4"/>
  <c r="KP76" i="4"/>
  <c r="FE30" i="4"/>
  <c r="GL76" i="4"/>
  <c r="U51" i="4"/>
  <c r="EL30" i="4"/>
  <c r="U30" i="4"/>
  <c r="R76" i="4"/>
  <c r="JC51" i="4"/>
  <c r="KA76" i="4"/>
  <c r="EL51" i="4"/>
  <c r="JC30" i="4"/>
  <c r="LT76" i="4"/>
  <c r="GQ51" i="4"/>
  <c r="LH30" i="4"/>
  <c r="IE76" i="4"/>
  <c r="BZ51" i="4"/>
  <c r="GQ30" i="4"/>
  <c r="BZ30" i="4"/>
  <c r="LH51" i="4"/>
  <c r="BK76" i="4"/>
  <c r="AV76" i="4"/>
  <c r="KO51" i="4"/>
  <c r="LE76" i="4"/>
  <c r="FX51" i="4"/>
  <c r="KO30" i="4"/>
  <c r="HP76" i="4"/>
  <c r="FX30" i="4"/>
  <c r="BG30" i="4"/>
  <c r="BG51"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<sst xmlns="http://schemas.openxmlformats.org/spreadsheetml/2006/main" count="278" uniqueCount="132">
  <si>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</si>
  <si>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</si>
  <si>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</si>
  <si>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</si>
  <si>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</si>
  <si>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</si>
  <si>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</si>
  <si>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</si>
  <si>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</si>
  <si>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</si>
  <si>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</si>
  <si>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</si>
  <si>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</si>
  <si>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</si>
  <si>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</si>
  <si>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</si>
  <si>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</si>
  <si>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</si>
  <si>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</si>
  <si>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</si>
  <si>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</si>
  <si>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</si>
  <si>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</si>
  <si>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</si>
  <si>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</si>
  <si>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</si>
  <si>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</si>
  <si>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</si>
  <si>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</si>
  <si>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</si>
  <si>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</si>
  <si>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</si>
  <si>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</si>
  <si>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</si>
  <si>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</si>
  <si>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</si>
  <si>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</si>
  <si>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</si>
  <si>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</si>
  <si>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</si>
  <si>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</si>
  <si>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</si>
  <si>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</si>
  <si>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</si>
  <si>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</si>
  <si>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</si>
  <si>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</si>
  <si>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</si>
  <si>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</si>
  <si>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</si>
  <si>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</si>
  <si>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</si>
  <si>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</si>
  <si>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</si>
  <si>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</si>
  <si>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</si>
  <si>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</si>
  <si>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</si>
  <si>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</si>
  <si>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</si>
  <si>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</si>
  <si>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</si>
  <si>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</si>
  <si>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</si>
  <si>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</si>
  <si>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</si>
  <si>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</si>
  <si>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</si>
  <si>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</si>
  <si>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</si>
  <si>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</si>
  <si>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</si>
  <si>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</si>
  <si>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</si>
  <si>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</si>
  <si>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</si>
  <si>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</si>
  <si>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</si>
  <si>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</si>
  <si>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</si>
  <si>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</si>
  <si>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</si>
  <si>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</si>
  <si>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</si>
  <si>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</si>
  <si>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</si>
  <si>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</si>
  <si>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</si>
  <si>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</si>
  <si>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</si>
  <si>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</si>
  <si>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</si>
  <si>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</si>
  <si>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</si>
  <si>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</si>
  <si>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</si>
  <si>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</si>
  <si>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</si>
  <si>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</si>
  <si>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</si>
  <si>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</si>
  <si>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</si>
  <si>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</si>
  <si>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</si>
  <si>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</si>
  <si>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</si>
  <si>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</si>
  <si>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</si>
  <si>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</si>
  <si>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</si>
  <si>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高知市</t>
  </si>
  <si>
    <t>鏡小浜ニカキヤマ駐車場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</si>
  <si>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</si>
  <si>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</si>
  <si>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</si>
  <si>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</si>
  <si>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</si>
  <si>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</si>
  <si>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</si>
  <si>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</si>
  <si>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</si>
  <si>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</si>
  <si>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</si>
  <si>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</si>
  <si>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</si>
  <si>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</si>
  <si>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</si>
  <si>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</si>
  <si>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本駐車場は本市中山間地域に位置しているため，地価が低い。
　また，広場式駐車場で設備等がないため，設備投資見込額は発生しない。</t>
    <phoneticPr fontId="5"/>
  </si>
  <si>
    <t>　稼動率については，全国平均や類似施設平均値と比較すると低い水準ではあるが，本駐車場は月ぎめ利用のみとなっており，毎年100.0％と一定の高い値を維持している。</t>
    <phoneticPr fontId="5"/>
  </si>
  <si>
    <t>　今後も，指定管理者と連携し，利用台数・料金収入の確保と経費削減に努め，現在の高い収益性の確保と健全な経営に努める。</t>
    <phoneticPr fontId="5"/>
  </si>
  <si>
    <t>　収益的収支比率については，令和３年度は消費税の還付が影響し，若干数値が高くなっているが，安定した収益は得られている。
  売上高ＧＯＰ比率については，類似施設平均と比較して高い値で推移しているが，これは本駐車場が広場式であり，設備等も無いため維持管理経費が低く抑えられていることが要因として考えられる。
　ＥＢＩＴＤＡについては，本駐車場が本市中山間地域に立地しているため，料金を低く設定していることや，収容台数が少ないことから，全国平均や類似施設平均値と比較して低い水準となっている。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</si>
</sst>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881.8</c:v>
                </c:pt>
                <c:pt idx="1">
                  <c:v>423.9</c:v>
                </c:pt>
                <c:pt idx="2">
                  <c:v>816</c:v>
                </c:pt>
                <c:pt idx="3">
                  <c:v>780</c:v>
                </c:pt>
                <c:pt idx="4">
                  <c:v>750</c:v>
                </c:pt>
              </c:numCache>
            </c:numRef>
          </c:val>
          <c:extLst xmlns:c16r2="http://schemas.microsoft.com/office/drawing/2015/06/chart">
            <c:ext xmlns:c16="http://schemas.microsoft.com/office/drawing/2014/chart" uri="{C3380CC4-5D6E-409C-BE32-E72D297353CC}">
              <c16:uniqueId val="{00000000-4635-49A1-B466-22E4538D2C73}"/>
            </c:ext>
          </c:extLst>
        </c:ser>
        <c:dLbls>
          <c:showLegendKey val="0"/>
          <c:showVal val="0"/>
          <c:showCatName val="0"/>
          <c:showSerName val="0"/>
          <c:showPercent val="0"/>
          <c:showBubbleSize val="0"/>
        </c:dLbls>
        <c:gapWidth val="150"/>
        <c:axId val="543680496"/>
        <c:axId val="54368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xmlns:c16r2="http://schemas.microsoft.com/office/drawing/2015/06/chart">
            <c:ext xmlns:c16="http://schemas.microsoft.com/office/drawing/2014/chart" uri="{C3380CC4-5D6E-409C-BE32-E72D297353CC}">
              <c16:uniqueId val="{00000001-4635-49A1-B466-22E4538D2C73}"/>
            </c:ext>
          </c:extLst>
        </c:ser>
        <c:dLbls>
          <c:showLegendKey val="0"/>
          <c:showVal val="0"/>
          <c:showCatName val="0"/>
          <c:showSerName val="0"/>
          <c:showPercent val="0"/>
          <c:showBubbleSize val="0"/>
        </c:dLbls>
        <c:marker val="1"/>
        <c:smooth val="0"/>
        <c:axId val="543680496"/>
        <c:axId val="543680880"/>
      </c:lineChart>
      <c:catAx>
        <c:axId val="543680496"/>
        <c:scaling>
          <c:orientation val="minMax"/>
        </c:scaling>
        <c:delete val="1"/>
        <c:axPos val="b"/>
        <c:numFmt formatCode="General" sourceLinked="1"/>
        <c:majorTickMark val="none"/>
        <c:minorTickMark val="none"/>
        <c:tickLblPos val="none"/>
        <c:crossAx val="543680880"/>
        <c:crosses val="autoZero"/>
        <c:auto val="1"/>
        <c:lblAlgn val="ctr"/>
        <c:lblOffset val="100"/>
        <c:noMultiLvlLbl val="1"/>
      </c:catAx>
      <c:valAx>
        <c:axId val="54368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8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FF-44F5-8A5E-48D105103C40}"/>
            </c:ext>
          </c:extLst>
        </c:ser>
        <c:dLbls>
          <c:showLegendKey val="0"/>
          <c:showVal val="0"/>
          <c:showCatName val="0"/>
          <c:showSerName val="0"/>
          <c:showPercent val="0"/>
          <c:showBubbleSize val="0"/>
        </c:dLbls>
        <c:gapWidth val="150"/>
        <c:axId val="544412960"/>
        <c:axId val="54442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xmlns:c16r2="http://schemas.microsoft.com/office/drawing/2015/06/chart">
            <c:ext xmlns:c16="http://schemas.microsoft.com/office/drawing/2014/chart" uri="{C3380CC4-5D6E-409C-BE32-E72D297353CC}">
              <c16:uniqueId val="{00000001-B9FF-44F5-8A5E-48D105103C40}"/>
            </c:ext>
          </c:extLst>
        </c:ser>
        <c:dLbls>
          <c:showLegendKey val="0"/>
          <c:showVal val="0"/>
          <c:showCatName val="0"/>
          <c:showSerName val="0"/>
          <c:showPercent val="0"/>
          <c:showBubbleSize val="0"/>
        </c:dLbls>
        <c:marker val="1"/>
        <c:smooth val="0"/>
        <c:axId val="544412960"/>
        <c:axId val="544421544"/>
      </c:lineChart>
      <c:catAx>
        <c:axId val="544412960"/>
        <c:scaling>
          <c:orientation val="minMax"/>
        </c:scaling>
        <c:delete val="1"/>
        <c:axPos val="b"/>
        <c:numFmt formatCode="General" sourceLinked="1"/>
        <c:majorTickMark val="none"/>
        <c:minorTickMark val="none"/>
        <c:tickLblPos val="none"/>
        <c:crossAx val="544421544"/>
        <c:crosses val="autoZero"/>
        <c:auto val="1"/>
        <c:lblAlgn val="ctr"/>
        <c:lblOffset val="100"/>
        <c:noMultiLvlLbl val="1"/>
      </c:catAx>
      <c:valAx>
        <c:axId val="544421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41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569-4FF3-AB58-93D191828EC6}"/>
            </c:ext>
          </c:extLst>
        </c:ser>
        <c:dLbls>
          <c:showLegendKey val="0"/>
          <c:showVal val="0"/>
          <c:showCatName val="0"/>
          <c:showSerName val="0"/>
          <c:showPercent val="0"/>
          <c:showBubbleSize val="0"/>
        </c:dLbls>
        <c:gapWidth val="150"/>
        <c:axId val="544479184"/>
        <c:axId val="54447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569-4FF3-AB58-93D191828EC6}"/>
            </c:ext>
          </c:extLst>
        </c:ser>
        <c:dLbls>
          <c:showLegendKey val="0"/>
          <c:showVal val="0"/>
          <c:showCatName val="0"/>
          <c:showSerName val="0"/>
          <c:showPercent val="0"/>
          <c:showBubbleSize val="0"/>
        </c:dLbls>
        <c:marker val="1"/>
        <c:smooth val="0"/>
        <c:axId val="544479184"/>
        <c:axId val="544479568"/>
      </c:lineChart>
      <c:catAx>
        <c:axId val="544479184"/>
        <c:scaling>
          <c:orientation val="minMax"/>
        </c:scaling>
        <c:delete val="1"/>
        <c:axPos val="b"/>
        <c:numFmt formatCode="General" sourceLinked="1"/>
        <c:majorTickMark val="none"/>
        <c:minorTickMark val="none"/>
        <c:tickLblPos val="none"/>
        <c:crossAx val="544479568"/>
        <c:crosses val="autoZero"/>
        <c:auto val="1"/>
        <c:lblAlgn val="ctr"/>
        <c:lblOffset val="100"/>
        <c:noMultiLvlLbl val="1"/>
      </c:catAx>
      <c:valAx>
        <c:axId val="54447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47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E94-4B88-AC9F-48354EB1AACB}"/>
            </c:ext>
          </c:extLst>
        </c:ser>
        <c:dLbls>
          <c:showLegendKey val="0"/>
          <c:showVal val="0"/>
          <c:showCatName val="0"/>
          <c:showSerName val="0"/>
          <c:showPercent val="0"/>
          <c:showBubbleSize val="0"/>
        </c:dLbls>
        <c:gapWidth val="150"/>
        <c:axId val="544514544"/>
        <c:axId val="54451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E94-4B88-AC9F-48354EB1AACB}"/>
            </c:ext>
          </c:extLst>
        </c:ser>
        <c:dLbls>
          <c:showLegendKey val="0"/>
          <c:showVal val="0"/>
          <c:showCatName val="0"/>
          <c:showSerName val="0"/>
          <c:showPercent val="0"/>
          <c:showBubbleSize val="0"/>
        </c:dLbls>
        <c:marker val="1"/>
        <c:smooth val="0"/>
        <c:axId val="544514544"/>
        <c:axId val="544514928"/>
      </c:lineChart>
      <c:catAx>
        <c:axId val="544514544"/>
        <c:scaling>
          <c:orientation val="minMax"/>
        </c:scaling>
        <c:delete val="1"/>
        <c:axPos val="b"/>
        <c:numFmt formatCode="General" sourceLinked="1"/>
        <c:majorTickMark val="none"/>
        <c:minorTickMark val="none"/>
        <c:tickLblPos val="none"/>
        <c:crossAx val="544514928"/>
        <c:crosses val="autoZero"/>
        <c:auto val="1"/>
        <c:lblAlgn val="ctr"/>
        <c:lblOffset val="100"/>
        <c:noMultiLvlLbl val="1"/>
      </c:catAx>
      <c:valAx>
        <c:axId val="54451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51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E2-482B-8ED4-5406E49B872F}"/>
            </c:ext>
          </c:extLst>
        </c:ser>
        <c:dLbls>
          <c:showLegendKey val="0"/>
          <c:showVal val="0"/>
          <c:showCatName val="0"/>
          <c:showSerName val="0"/>
          <c:showPercent val="0"/>
          <c:showBubbleSize val="0"/>
        </c:dLbls>
        <c:gapWidth val="150"/>
        <c:axId val="544438312"/>
        <c:axId val="5444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xmlns:c16r2="http://schemas.microsoft.com/office/drawing/2015/06/chart">
            <c:ext xmlns:c16="http://schemas.microsoft.com/office/drawing/2014/chart" uri="{C3380CC4-5D6E-409C-BE32-E72D297353CC}">
              <c16:uniqueId val="{00000001-F6E2-482B-8ED4-5406E49B872F}"/>
            </c:ext>
          </c:extLst>
        </c:ser>
        <c:dLbls>
          <c:showLegendKey val="0"/>
          <c:showVal val="0"/>
          <c:showCatName val="0"/>
          <c:showSerName val="0"/>
          <c:showPercent val="0"/>
          <c:showBubbleSize val="0"/>
        </c:dLbls>
        <c:marker val="1"/>
        <c:smooth val="0"/>
        <c:axId val="544438312"/>
        <c:axId val="544444192"/>
      </c:lineChart>
      <c:catAx>
        <c:axId val="544438312"/>
        <c:scaling>
          <c:orientation val="minMax"/>
        </c:scaling>
        <c:delete val="1"/>
        <c:axPos val="b"/>
        <c:numFmt formatCode="General" sourceLinked="1"/>
        <c:majorTickMark val="none"/>
        <c:minorTickMark val="none"/>
        <c:tickLblPos val="none"/>
        <c:crossAx val="544444192"/>
        <c:crosses val="autoZero"/>
        <c:auto val="1"/>
        <c:lblAlgn val="ctr"/>
        <c:lblOffset val="100"/>
        <c:noMultiLvlLbl val="1"/>
      </c:catAx>
      <c:valAx>
        <c:axId val="54444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43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0C-4169-A210-93F224F76284}"/>
            </c:ext>
          </c:extLst>
        </c:ser>
        <c:dLbls>
          <c:showLegendKey val="0"/>
          <c:showVal val="0"/>
          <c:showCatName val="0"/>
          <c:showSerName val="0"/>
          <c:showPercent val="0"/>
          <c:showBubbleSize val="0"/>
        </c:dLbls>
        <c:gapWidth val="150"/>
        <c:axId val="544439488"/>
        <c:axId val="54443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xmlns:c16r2="http://schemas.microsoft.com/office/drawing/2015/06/chart">
            <c:ext xmlns:c16="http://schemas.microsoft.com/office/drawing/2014/chart" uri="{C3380CC4-5D6E-409C-BE32-E72D297353CC}">
              <c16:uniqueId val="{00000001-DF0C-4169-A210-93F224F76284}"/>
            </c:ext>
          </c:extLst>
        </c:ser>
        <c:dLbls>
          <c:showLegendKey val="0"/>
          <c:showVal val="0"/>
          <c:showCatName val="0"/>
          <c:showSerName val="0"/>
          <c:showPercent val="0"/>
          <c:showBubbleSize val="0"/>
        </c:dLbls>
        <c:marker val="1"/>
        <c:smooth val="0"/>
        <c:axId val="544439488"/>
        <c:axId val="544437136"/>
      </c:lineChart>
      <c:catAx>
        <c:axId val="544439488"/>
        <c:scaling>
          <c:orientation val="minMax"/>
        </c:scaling>
        <c:delete val="1"/>
        <c:axPos val="b"/>
        <c:numFmt formatCode="General" sourceLinked="1"/>
        <c:majorTickMark val="none"/>
        <c:minorTickMark val="none"/>
        <c:tickLblPos val="none"/>
        <c:crossAx val="544437136"/>
        <c:crosses val="autoZero"/>
        <c:auto val="1"/>
        <c:lblAlgn val="ctr"/>
        <c:lblOffset val="100"/>
        <c:noMultiLvlLbl val="1"/>
      </c:catAx>
      <c:valAx>
        <c:axId val="544437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43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AFC-4AC0-AA6F-C95E2E533042}"/>
            </c:ext>
          </c:extLst>
        </c:ser>
        <c:dLbls>
          <c:showLegendKey val="0"/>
          <c:showVal val="0"/>
          <c:showCatName val="0"/>
          <c:showSerName val="0"/>
          <c:showPercent val="0"/>
          <c:showBubbleSize val="0"/>
        </c:dLbls>
        <c:gapWidth val="150"/>
        <c:axId val="544440664"/>
        <c:axId val="54444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xmlns:c16r2="http://schemas.microsoft.com/office/drawing/2015/06/chart">
            <c:ext xmlns:c16="http://schemas.microsoft.com/office/drawing/2014/chart" uri="{C3380CC4-5D6E-409C-BE32-E72D297353CC}">
              <c16:uniqueId val="{00000001-3AFC-4AC0-AA6F-C95E2E533042}"/>
            </c:ext>
          </c:extLst>
        </c:ser>
        <c:dLbls>
          <c:showLegendKey val="0"/>
          <c:showVal val="0"/>
          <c:showCatName val="0"/>
          <c:showSerName val="0"/>
          <c:showPercent val="0"/>
          <c:showBubbleSize val="0"/>
        </c:dLbls>
        <c:marker val="1"/>
        <c:smooth val="0"/>
        <c:axId val="544440664"/>
        <c:axId val="544443408"/>
      </c:lineChart>
      <c:catAx>
        <c:axId val="544440664"/>
        <c:scaling>
          <c:orientation val="minMax"/>
        </c:scaling>
        <c:delete val="1"/>
        <c:axPos val="b"/>
        <c:numFmt formatCode="General" sourceLinked="1"/>
        <c:majorTickMark val="none"/>
        <c:minorTickMark val="none"/>
        <c:tickLblPos val="none"/>
        <c:crossAx val="544443408"/>
        <c:crosses val="autoZero"/>
        <c:auto val="1"/>
        <c:lblAlgn val="ctr"/>
        <c:lblOffset val="100"/>
        <c:noMultiLvlLbl val="1"/>
      </c:catAx>
      <c:valAx>
        <c:axId val="54444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44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88.7</c:v>
                </c:pt>
                <c:pt idx="1">
                  <c:v>76.400000000000006</c:v>
                </c:pt>
                <c:pt idx="2">
                  <c:v>87.2</c:v>
                </c:pt>
                <c:pt idx="3">
                  <c:v>87.2</c:v>
                </c:pt>
                <c:pt idx="4">
                  <c:v>87</c:v>
                </c:pt>
              </c:numCache>
            </c:numRef>
          </c:val>
          <c:extLst xmlns:c16r2="http://schemas.microsoft.com/office/drawing/2015/06/chart">
            <c:ext xmlns:c16="http://schemas.microsoft.com/office/drawing/2014/chart" uri="{C3380CC4-5D6E-409C-BE32-E72D297353CC}">
              <c16:uniqueId val="{00000000-E0E9-4914-B419-C95B1CBCDEC8}"/>
            </c:ext>
          </c:extLst>
        </c:ser>
        <c:dLbls>
          <c:showLegendKey val="0"/>
          <c:showVal val="0"/>
          <c:showCatName val="0"/>
          <c:showSerName val="0"/>
          <c:showPercent val="0"/>
          <c:showBubbleSize val="0"/>
        </c:dLbls>
        <c:gapWidth val="150"/>
        <c:axId val="544437528"/>
        <c:axId val="5444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xmlns:c16r2="http://schemas.microsoft.com/office/drawing/2015/06/chart">
            <c:ext xmlns:c16="http://schemas.microsoft.com/office/drawing/2014/chart" uri="{C3380CC4-5D6E-409C-BE32-E72D297353CC}">
              <c16:uniqueId val="{00000001-E0E9-4914-B419-C95B1CBCDEC8}"/>
            </c:ext>
          </c:extLst>
        </c:ser>
        <c:dLbls>
          <c:showLegendKey val="0"/>
          <c:showVal val="0"/>
          <c:showCatName val="0"/>
          <c:showSerName val="0"/>
          <c:showPercent val="0"/>
          <c:showBubbleSize val="0"/>
        </c:dLbls>
        <c:marker val="1"/>
        <c:smooth val="0"/>
        <c:axId val="544437528"/>
        <c:axId val="544437920"/>
      </c:lineChart>
      <c:catAx>
        <c:axId val="544437528"/>
        <c:scaling>
          <c:orientation val="minMax"/>
        </c:scaling>
        <c:delete val="1"/>
        <c:axPos val="b"/>
        <c:numFmt formatCode="General" sourceLinked="1"/>
        <c:majorTickMark val="none"/>
        <c:minorTickMark val="none"/>
        <c:tickLblPos val="none"/>
        <c:crossAx val="544437920"/>
        <c:crosses val="autoZero"/>
        <c:auto val="1"/>
        <c:lblAlgn val="ctr"/>
        <c:lblOffset val="100"/>
        <c:noMultiLvlLbl val="1"/>
      </c:catAx>
      <c:valAx>
        <c:axId val="54443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437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172</c:v>
                </c:pt>
                <c:pt idx="1">
                  <c:v>149</c:v>
                </c:pt>
                <c:pt idx="2">
                  <c:v>179</c:v>
                </c:pt>
                <c:pt idx="3">
                  <c:v>170</c:v>
                </c:pt>
                <c:pt idx="4">
                  <c:v>169</c:v>
                </c:pt>
              </c:numCache>
            </c:numRef>
          </c:val>
          <c:extLst xmlns:c16r2="http://schemas.microsoft.com/office/drawing/2015/06/chart">
            <c:ext xmlns:c16="http://schemas.microsoft.com/office/drawing/2014/chart" uri="{C3380CC4-5D6E-409C-BE32-E72D297353CC}">
              <c16:uniqueId val="{00000000-3AAC-48C2-A2D1-6F9CB0ED2473}"/>
            </c:ext>
          </c:extLst>
        </c:ser>
        <c:dLbls>
          <c:showLegendKey val="0"/>
          <c:showVal val="0"/>
          <c:showCatName val="0"/>
          <c:showSerName val="0"/>
          <c:showPercent val="0"/>
          <c:showBubbleSize val="0"/>
        </c:dLbls>
        <c:gapWidth val="150"/>
        <c:axId val="544441056"/>
        <c:axId val="54443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xmlns:c16r2="http://schemas.microsoft.com/office/drawing/2015/06/chart">
            <c:ext xmlns:c16="http://schemas.microsoft.com/office/drawing/2014/chart" uri="{C3380CC4-5D6E-409C-BE32-E72D297353CC}">
              <c16:uniqueId val="{00000001-3AAC-48C2-A2D1-6F9CB0ED2473}"/>
            </c:ext>
          </c:extLst>
        </c:ser>
        <c:dLbls>
          <c:showLegendKey val="0"/>
          <c:showVal val="0"/>
          <c:showCatName val="0"/>
          <c:showSerName val="0"/>
          <c:showPercent val="0"/>
          <c:showBubbleSize val="0"/>
        </c:dLbls>
        <c:marker val="1"/>
        <c:smooth val="0"/>
        <c:axId val="544441056"/>
        <c:axId val="544436744"/>
      </c:lineChart>
      <c:catAx>
        <c:axId val="544441056"/>
        <c:scaling>
          <c:orientation val="minMax"/>
        </c:scaling>
        <c:delete val="1"/>
        <c:axPos val="b"/>
        <c:numFmt formatCode="General" sourceLinked="1"/>
        <c:majorTickMark val="none"/>
        <c:minorTickMark val="none"/>
        <c:tickLblPos val="none"/>
        <c:crossAx val="544436744"/>
        <c:crosses val="autoZero"/>
        <c:auto val="1"/>
        <c:lblAlgn val="ctr"/>
        <c:lblOffset val="100"/>
        <c:noMultiLvlLbl val="1"/>
      </c:catAx>
      <c:valAx>
        <c:axId val="544436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44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28"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高知県高知市　鏡小浜ニカキヤマ駐車場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881.8</v>
      </c>
      <c r="V31" s="116"/>
      <c r="W31" s="116"/>
      <c r="X31" s="116"/>
      <c r="Y31" s="116"/>
      <c r="Z31" s="116"/>
      <c r="AA31" s="116"/>
      <c r="AB31" s="116"/>
      <c r="AC31" s="116"/>
      <c r="AD31" s="116"/>
      <c r="AE31" s="116"/>
      <c r="AF31" s="116"/>
      <c r="AG31" s="116"/>
      <c r="AH31" s="116"/>
      <c r="AI31" s="116"/>
      <c r="AJ31" s="116"/>
      <c r="AK31" s="116"/>
      <c r="AL31" s="116"/>
      <c r="AM31" s="116"/>
      <c r="AN31" s="116">
        <f>データ!Z7</f>
        <v>423.9</v>
      </c>
      <c r="AO31" s="116"/>
      <c r="AP31" s="116"/>
      <c r="AQ31" s="116"/>
      <c r="AR31" s="116"/>
      <c r="AS31" s="116"/>
      <c r="AT31" s="116"/>
      <c r="AU31" s="116"/>
      <c r="AV31" s="116"/>
      <c r="AW31" s="116"/>
      <c r="AX31" s="116"/>
      <c r="AY31" s="116"/>
      <c r="AZ31" s="116"/>
      <c r="BA31" s="116"/>
      <c r="BB31" s="116"/>
      <c r="BC31" s="116"/>
      <c r="BD31" s="116"/>
      <c r="BE31" s="116"/>
      <c r="BF31" s="116"/>
      <c r="BG31" s="116">
        <f>データ!AA7</f>
        <v>816</v>
      </c>
      <c r="BH31" s="116"/>
      <c r="BI31" s="116"/>
      <c r="BJ31" s="116"/>
      <c r="BK31" s="116"/>
      <c r="BL31" s="116"/>
      <c r="BM31" s="116"/>
      <c r="BN31" s="116"/>
      <c r="BO31" s="116"/>
      <c r="BP31" s="116"/>
      <c r="BQ31" s="116"/>
      <c r="BR31" s="116"/>
      <c r="BS31" s="116"/>
      <c r="BT31" s="116"/>
      <c r="BU31" s="116"/>
      <c r="BV31" s="116"/>
      <c r="BW31" s="116"/>
      <c r="BX31" s="116"/>
      <c r="BY31" s="116"/>
      <c r="BZ31" s="116">
        <f>データ!AB7</f>
        <v>780</v>
      </c>
      <c r="CA31" s="116"/>
      <c r="CB31" s="116"/>
      <c r="CC31" s="116"/>
      <c r="CD31" s="116"/>
      <c r="CE31" s="116"/>
      <c r="CF31" s="116"/>
      <c r="CG31" s="116"/>
      <c r="CH31" s="116"/>
      <c r="CI31" s="116"/>
      <c r="CJ31" s="116"/>
      <c r="CK31" s="116"/>
      <c r="CL31" s="116"/>
      <c r="CM31" s="116"/>
      <c r="CN31" s="116"/>
      <c r="CO31" s="116"/>
      <c r="CP31" s="116"/>
      <c r="CQ31" s="116"/>
      <c r="CR31" s="116"/>
      <c r="CS31" s="116">
        <f>データ!AC7</f>
        <v>750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v>
      </c>
      <c r="JD31" s="111"/>
      <c r="JE31" s="111"/>
      <c r="JF31" s="111"/>
      <c r="JG31" s="111"/>
      <c r="JH31" s="111"/>
      <c r="JI31" s="111"/>
      <c r="JJ31" s="111"/>
      <c r="JK31" s="111"/>
      <c r="JL31" s="111"/>
      <c r="JM31" s="111"/>
      <c r="JN31" s="111"/>
      <c r="JO31" s="111"/>
      <c r="JP31" s="111"/>
      <c r="JQ31" s="111"/>
      <c r="JR31" s="111"/>
      <c r="JS31" s="111"/>
      <c r="JT31" s="111"/>
      <c r="JU31" s="112"/>
      <c r="JV31" s="110">
        <f>データ!DL7</f>
        <v>100</v>
      </c>
      <c r="JW31" s="111"/>
      <c r="JX31" s="111"/>
      <c r="JY31" s="111"/>
      <c r="JZ31" s="111"/>
      <c r="KA31" s="111"/>
      <c r="KB31" s="111"/>
      <c r="KC31" s="111"/>
      <c r="KD31" s="111"/>
      <c r="KE31" s="111"/>
      <c r="KF31" s="111"/>
      <c r="KG31" s="111"/>
      <c r="KH31" s="111"/>
      <c r="KI31" s="111"/>
      <c r="KJ31" s="111"/>
      <c r="KK31" s="111"/>
      <c r="KL31" s="111"/>
      <c r="KM31" s="111"/>
      <c r="KN31" s="112"/>
      <c r="KO31" s="110">
        <f>データ!DM7</f>
        <v>100</v>
      </c>
      <c r="KP31" s="111"/>
      <c r="KQ31" s="111"/>
      <c r="KR31" s="111"/>
      <c r="KS31" s="111"/>
      <c r="KT31" s="111"/>
      <c r="KU31" s="111"/>
      <c r="KV31" s="111"/>
      <c r="KW31" s="111"/>
      <c r="KX31" s="111"/>
      <c r="KY31" s="111"/>
      <c r="KZ31" s="111"/>
      <c r="LA31" s="111"/>
      <c r="LB31" s="111"/>
      <c r="LC31" s="111"/>
      <c r="LD31" s="111"/>
      <c r="LE31" s="111"/>
      <c r="LF31" s="111"/>
      <c r="LG31" s="112"/>
      <c r="LH31" s="110">
        <f>データ!DN7</f>
        <v>100</v>
      </c>
      <c r="LI31" s="111"/>
      <c r="LJ31" s="111"/>
      <c r="LK31" s="111"/>
      <c r="LL31" s="111"/>
      <c r="LM31" s="111"/>
      <c r="LN31" s="111"/>
      <c r="LO31" s="111"/>
      <c r="LP31" s="111"/>
      <c r="LQ31" s="111"/>
      <c r="LR31" s="111"/>
      <c r="LS31" s="111"/>
      <c r="LT31" s="111"/>
      <c r="LU31" s="111"/>
      <c r="LV31" s="111"/>
      <c r="LW31" s="111"/>
      <c r="LX31" s="111"/>
      <c r="LY31" s="111"/>
      <c r="LZ31" s="112"/>
      <c r="MA31" s="110">
        <f>データ!DO7</f>
        <v>100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128</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129</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88.7</v>
      </c>
      <c r="EM52" s="116"/>
      <c r="EN52" s="116"/>
      <c r="EO52" s="116"/>
      <c r="EP52" s="116"/>
      <c r="EQ52" s="116"/>
      <c r="ER52" s="116"/>
      <c r="ES52" s="116"/>
      <c r="ET52" s="116"/>
      <c r="EU52" s="116"/>
      <c r="EV52" s="116"/>
      <c r="EW52" s="116"/>
      <c r="EX52" s="116"/>
      <c r="EY52" s="116"/>
      <c r="EZ52" s="116"/>
      <c r="FA52" s="116"/>
      <c r="FB52" s="116"/>
      <c r="FC52" s="116"/>
      <c r="FD52" s="116"/>
      <c r="FE52" s="116">
        <f>データ!BG7</f>
        <v>76.400000000000006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87.2</v>
      </c>
      <c r="FY52" s="116"/>
      <c r="FZ52" s="116"/>
      <c r="GA52" s="116"/>
      <c r="GB52" s="116"/>
      <c r="GC52" s="116"/>
      <c r="GD52" s="116"/>
      <c r="GE52" s="116"/>
      <c r="GF52" s="116"/>
      <c r="GG52" s="116"/>
      <c r="GH52" s="116"/>
      <c r="GI52" s="116"/>
      <c r="GJ52" s="116"/>
      <c r="GK52" s="116"/>
      <c r="GL52" s="116"/>
      <c r="GM52" s="116"/>
      <c r="GN52" s="116"/>
      <c r="GO52" s="116"/>
      <c r="GP52" s="116"/>
      <c r="GQ52" s="116">
        <f>データ!BI7</f>
        <v>87.2</v>
      </c>
      <c r="GR52" s="116"/>
      <c r="GS52" s="116"/>
      <c r="GT52" s="116"/>
      <c r="GU52" s="116"/>
      <c r="GV52" s="116"/>
      <c r="GW52" s="116"/>
      <c r="GX52" s="116"/>
      <c r="GY52" s="116"/>
      <c r="GZ52" s="116"/>
      <c r="HA52" s="116"/>
      <c r="HB52" s="116"/>
      <c r="HC52" s="116"/>
      <c r="HD52" s="116"/>
      <c r="HE52" s="116"/>
      <c r="HF52" s="116"/>
      <c r="HG52" s="116"/>
      <c r="HH52" s="116"/>
      <c r="HI52" s="116"/>
      <c r="HJ52" s="116">
        <f>データ!BJ7</f>
        <v>87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172</v>
      </c>
      <c r="JD52" s="123"/>
      <c r="JE52" s="123"/>
      <c r="JF52" s="123"/>
      <c r="JG52" s="123"/>
      <c r="JH52" s="123"/>
      <c r="JI52" s="123"/>
      <c r="JJ52" s="123"/>
      <c r="JK52" s="123"/>
      <c r="JL52" s="123"/>
      <c r="JM52" s="123"/>
      <c r="JN52" s="123"/>
      <c r="JO52" s="123"/>
      <c r="JP52" s="123"/>
      <c r="JQ52" s="123"/>
      <c r="JR52" s="123"/>
      <c r="JS52" s="123"/>
      <c r="JT52" s="123"/>
      <c r="JU52" s="123"/>
      <c r="JV52" s="123">
        <f>データ!BR7</f>
        <v>149</v>
      </c>
      <c r="JW52" s="123"/>
      <c r="JX52" s="123"/>
      <c r="JY52" s="123"/>
      <c r="JZ52" s="123"/>
      <c r="KA52" s="123"/>
      <c r="KB52" s="123"/>
      <c r="KC52" s="123"/>
      <c r="KD52" s="123"/>
      <c r="KE52" s="123"/>
      <c r="KF52" s="123"/>
      <c r="KG52" s="123"/>
      <c r="KH52" s="123"/>
      <c r="KI52" s="123"/>
      <c r="KJ52" s="123"/>
      <c r="KK52" s="123"/>
      <c r="KL52" s="123"/>
      <c r="KM52" s="123"/>
      <c r="KN52" s="123"/>
      <c r="KO52" s="123">
        <f>データ!BS7</f>
        <v>179</v>
      </c>
      <c r="KP52" s="123"/>
      <c r="KQ52" s="123"/>
      <c r="KR52" s="123"/>
      <c r="KS52" s="123"/>
      <c r="KT52" s="123"/>
      <c r="KU52" s="123"/>
      <c r="KV52" s="123"/>
      <c r="KW52" s="123"/>
      <c r="KX52" s="123"/>
      <c r="KY52" s="123"/>
      <c r="KZ52" s="123"/>
      <c r="LA52" s="123"/>
      <c r="LB52" s="123"/>
      <c r="LC52" s="123"/>
      <c r="LD52" s="123"/>
      <c r="LE52" s="123"/>
      <c r="LF52" s="123"/>
      <c r="LG52" s="123"/>
      <c r="LH52" s="123">
        <f>データ!BT7</f>
        <v>170</v>
      </c>
      <c r="LI52" s="123"/>
      <c r="LJ52" s="123"/>
      <c r="LK52" s="123"/>
      <c r="LL52" s="123"/>
      <c r="LM52" s="123"/>
      <c r="LN52" s="123"/>
      <c r="LO52" s="123"/>
      <c r="LP52" s="123"/>
      <c r="LQ52" s="123"/>
      <c r="LR52" s="123"/>
      <c r="LS52" s="123"/>
      <c r="LT52" s="123"/>
      <c r="LU52" s="123"/>
      <c r="LV52" s="123"/>
      <c r="LW52" s="123"/>
      <c r="LX52" s="123"/>
      <c r="LY52" s="123"/>
      <c r="LZ52" s="123"/>
      <c r="MA52" s="123">
        <f>データ!BU7</f>
        <v>169</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3">
        <f>データ!AZ7</f>
        <v>4</v>
      </c>
      <c r="V53" s="123"/>
      <c r="W53" s="123"/>
      <c r="X53" s="123"/>
      <c r="Y53" s="123"/>
      <c r="Z53" s="123"/>
      <c r="AA53" s="123"/>
      <c r="AB53" s="123"/>
      <c r="AC53" s="123"/>
      <c r="AD53" s="123"/>
      <c r="AE53" s="123"/>
      <c r="AF53" s="123"/>
      <c r="AG53" s="123"/>
      <c r="AH53" s="123"/>
      <c r="AI53" s="123"/>
      <c r="AJ53" s="123"/>
      <c r="AK53" s="123"/>
      <c r="AL53" s="123"/>
      <c r="AM53" s="123"/>
      <c r="AN53" s="123">
        <f>データ!BA7</f>
        <v>98</v>
      </c>
      <c r="AO53" s="123"/>
      <c r="AP53" s="123"/>
      <c r="AQ53" s="123"/>
      <c r="AR53" s="123"/>
      <c r="AS53" s="123"/>
      <c r="AT53" s="123"/>
      <c r="AU53" s="123"/>
      <c r="AV53" s="123"/>
      <c r="AW53" s="123"/>
      <c r="AX53" s="123"/>
      <c r="AY53" s="123"/>
      <c r="AZ53" s="123"/>
      <c r="BA53" s="123"/>
      <c r="BB53" s="123"/>
      <c r="BC53" s="123"/>
      <c r="BD53" s="123"/>
      <c r="BE53" s="123"/>
      <c r="BF53" s="123"/>
      <c r="BG53" s="123">
        <f>データ!BB7</f>
        <v>13</v>
      </c>
      <c r="BH53" s="123"/>
      <c r="BI53" s="123"/>
      <c r="BJ53" s="123"/>
      <c r="BK53" s="123"/>
      <c r="BL53" s="123"/>
      <c r="BM53" s="123"/>
      <c r="BN53" s="123"/>
      <c r="BO53" s="123"/>
      <c r="BP53" s="123"/>
      <c r="BQ53" s="123"/>
      <c r="BR53" s="123"/>
      <c r="BS53" s="123"/>
      <c r="BT53" s="123"/>
      <c r="BU53" s="123"/>
      <c r="BV53" s="123"/>
      <c r="BW53" s="123"/>
      <c r="BX53" s="123"/>
      <c r="BY53" s="123"/>
      <c r="BZ53" s="123">
        <f>データ!BC7</f>
        <v>2</v>
      </c>
      <c r="CA53" s="123"/>
      <c r="CB53" s="123"/>
      <c r="CC53" s="123"/>
      <c r="CD53" s="123"/>
      <c r="CE53" s="123"/>
      <c r="CF53" s="123"/>
      <c r="CG53" s="123"/>
      <c r="CH53" s="123"/>
      <c r="CI53" s="123"/>
      <c r="CJ53" s="123"/>
      <c r="CK53" s="123"/>
      <c r="CL53" s="123"/>
      <c r="CM53" s="123"/>
      <c r="CN53" s="123"/>
      <c r="CO53" s="123"/>
      <c r="CP53" s="123"/>
      <c r="CQ53" s="123"/>
      <c r="CR53" s="123"/>
      <c r="CS53" s="123">
        <f>データ!BD7</f>
        <v>4</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8262</v>
      </c>
      <c r="JD53" s="123"/>
      <c r="JE53" s="123"/>
      <c r="JF53" s="123"/>
      <c r="JG53" s="123"/>
      <c r="JH53" s="123"/>
      <c r="JI53" s="123"/>
      <c r="JJ53" s="123"/>
      <c r="JK53" s="123"/>
      <c r="JL53" s="123"/>
      <c r="JM53" s="123"/>
      <c r="JN53" s="123"/>
      <c r="JO53" s="123"/>
      <c r="JP53" s="123"/>
      <c r="JQ53" s="123"/>
      <c r="JR53" s="123"/>
      <c r="JS53" s="123"/>
      <c r="JT53" s="123"/>
      <c r="JU53" s="123"/>
      <c r="JV53" s="123">
        <f>データ!BW7</f>
        <v>1059</v>
      </c>
      <c r="JW53" s="123"/>
      <c r="JX53" s="123"/>
      <c r="JY53" s="123"/>
      <c r="JZ53" s="123"/>
      <c r="KA53" s="123"/>
      <c r="KB53" s="123"/>
      <c r="KC53" s="123"/>
      <c r="KD53" s="123"/>
      <c r="KE53" s="123"/>
      <c r="KF53" s="123"/>
      <c r="KG53" s="123"/>
      <c r="KH53" s="123"/>
      <c r="KI53" s="123"/>
      <c r="KJ53" s="123"/>
      <c r="KK53" s="123"/>
      <c r="KL53" s="123"/>
      <c r="KM53" s="123"/>
      <c r="KN53" s="123"/>
      <c r="KO53" s="123">
        <f>データ!BX7</f>
        <v>2866</v>
      </c>
      <c r="KP53" s="123"/>
      <c r="KQ53" s="123"/>
      <c r="KR53" s="123"/>
      <c r="KS53" s="123"/>
      <c r="KT53" s="123"/>
      <c r="KU53" s="123"/>
      <c r="KV53" s="123"/>
      <c r="KW53" s="123"/>
      <c r="KX53" s="123"/>
      <c r="KY53" s="123"/>
      <c r="KZ53" s="123"/>
      <c r="LA53" s="123"/>
      <c r="LB53" s="123"/>
      <c r="LC53" s="123"/>
      <c r="LD53" s="123"/>
      <c r="LE53" s="123"/>
      <c r="LF53" s="123"/>
      <c r="LG53" s="123"/>
      <c r="LH53" s="123">
        <f>データ!BY7</f>
        <v>4637</v>
      </c>
      <c r="LI53" s="123"/>
      <c r="LJ53" s="123"/>
      <c r="LK53" s="123"/>
      <c r="LL53" s="123"/>
      <c r="LM53" s="123"/>
      <c r="LN53" s="123"/>
      <c r="LO53" s="123"/>
      <c r="LP53" s="123"/>
      <c r="LQ53" s="123"/>
      <c r="LR53" s="123"/>
      <c r="LS53" s="123"/>
      <c r="LT53" s="123"/>
      <c r="LU53" s="123"/>
      <c r="LV53" s="123"/>
      <c r="LW53" s="123"/>
      <c r="LX53" s="123"/>
      <c r="LY53" s="123"/>
      <c r="LZ53" s="123"/>
      <c r="MA53" s="123">
        <f>データ!BZ7</f>
        <v>4223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130</v>
      </c>
      <c r="NE66" s="118"/>
      <c r="NF66" s="118"/>
      <c r="NG66" s="118"/>
      <c r="NH66" s="118"/>
      <c r="NI66" s="118"/>
      <c r="NJ66" s="118"/>
      <c r="NK66" s="118"/>
      <c r="NL66" s="118"/>
      <c r="NM66" s="118"/>
      <c r="NN66" s="118"/>
      <c r="NO66" s="118"/>
      <c r="NP66" s="118"/>
      <c r="NQ66" s="118"/>
      <c r="NR66" s="119"/>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2736</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2">
      <c r="A76" s="2"/>
      <c r="B76" s="11"/>
      <c r="C76" s="2"/>
      <c r="D76" s="2"/>
      <c r="E76" s="2"/>
      <c r="F76" s="2"/>
      <c r="I76" s="2"/>
      <c r="J76" s="2"/>
      <c r="K76" s="2"/>
      <c r="L76" s="2"/>
      <c r="M76" s="2"/>
      <c r="N76" s="2"/>
      <c r="O76" s="2"/>
      <c r="P76" s="2"/>
      <c r="Q76" s="2"/>
      <c r="R76" s="134" t="str">
        <f>データ!$B$11</f>
        <v>R01</v>
      </c>
      <c r="S76" s="135"/>
      <c r="T76" s="135"/>
      <c r="U76" s="135"/>
      <c r="V76" s="135"/>
      <c r="W76" s="135"/>
      <c r="X76" s="135"/>
      <c r="Y76" s="135"/>
      <c r="Z76" s="135"/>
      <c r="AA76" s="135"/>
      <c r="AB76" s="135"/>
      <c r="AC76" s="135"/>
      <c r="AD76" s="135"/>
      <c r="AE76" s="135"/>
      <c r="AF76" s="136"/>
      <c r="AG76" s="134" t="str">
        <f>データ!$C$11</f>
        <v>R02</v>
      </c>
      <c r="AH76" s="135"/>
      <c r="AI76" s="135"/>
      <c r="AJ76" s="135"/>
      <c r="AK76" s="135"/>
      <c r="AL76" s="135"/>
      <c r="AM76" s="135"/>
      <c r="AN76" s="135"/>
      <c r="AO76" s="135"/>
      <c r="AP76" s="135"/>
      <c r="AQ76" s="135"/>
      <c r="AR76" s="135"/>
      <c r="AS76" s="135"/>
      <c r="AT76" s="135"/>
      <c r="AU76" s="136"/>
      <c r="AV76" s="134" t="str">
        <f>データ!$D$11</f>
        <v>R03</v>
      </c>
      <c r="AW76" s="135"/>
      <c r="AX76" s="135"/>
      <c r="AY76" s="135"/>
      <c r="AZ76" s="135"/>
      <c r="BA76" s="135"/>
      <c r="BB76" s="135"/>
      <c r="BC76" s="135"/>
      <c r="BD76" s="135"/>
      <c r="BE76" s="135"/>
      <c r="BF76" s="135"/>
      <c r="BG76" s="135"/>
      <c r="BH76" s="135"/>
      <c r="BI76" s="135"/>
      <c r="BJ76" s="136"/>
      <c r="BK76" s="134" t="str">
        <f>データ!$E$11</f>
        <v>R04</v>
      </c>
      <c r="BL76" s="135"/>
      <c r="BM76" s="135"/>
      <c r="BN76" s="135"/>
      <c r="BO76" s="135"/>
      <c r="BP76" s="135"/>
      <c r="BQ76" s="135"/>
      <c r="BR76" s="135"/>
      <c r="BS76" s="135"/>
      <c r="BT76" s="135"/>
      <c r="BU76" s="135"/>
      <c r="BV76" s="135"/>
      <c r="BW76" s="135"/>
      <c r="BX76" s="135"/>
      <c r="BY76" s="136"/>
      <c r="BZ76" s="134" t="str">
        <f>データ!$F$11</f>
        <v>R05</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R01</v>
      </c>
      <c r="GM76" s="135"/>
      <c r="GN76" s="135"/>
      <c r="GO76" s="135"/>
      <c r="GP76" s="135"/>
      <c r="GQ76" s="135"/>
      <c r="GR76" s="135"/>
      <c r="GS76" s="135"/>
      <c r="GT76" s="135"/>
      <c r="GU76" s="135"/>
      <c r="GV76" s="135"/>
      <c r="GW76" s="135"/>
      <c r="GX76" s="135"/>
      <c r="GY76" s="135"/>
      <c r="GZ76" s="136"/>
      <c r="HA76" s="134" t="str">
        <f>データ!$C$11</f>
        <v>R02</v>
      </c>
      <c r="HB76" s="135"/>
      <c r="HC76" s="135"/>
      <c r="HD76" s="135"/>
      <c r="HE76" s="135"/>
      <c r="HF76" s="135"/>
      <c r="HG76" s="135"/>
      <c r="HH76" s="135"/>
      <c r="HI76" s="135"/>
      <c r="HJ76" s="135"/>
      <c r="HK76" s="135"/>
      <c r="HL76" s="135"/>
      <c r="HM76" s="135"/>
      <c r="HN76" s="135"/>
      <c r="HO76" s="136"/>
      <c r="HP76" s="134" t="str">
        <f>データ!$D$11</f>
        <v>R03</v>
      </c>
      <c r="HQ76" s="135"/>
      <c r="HR76" s="135"/>
      <c r="HS76" s="135"/>
      <c r="HT76" s="135"/>
      <c r="HU76" s="135"/>
      <c r="HV76" s="135"/>
      <c r="HW76" s="135"/>
      <c r="HX76" s="135"/>
      <c r="HY76" s="135"/>
      <c r="HZ76" s="135"/>
      <c r="IA76" s="135"/>
      <c r="IB76" s="135"/>
      <c r="IC76" s="135"/>
      <c r="ID76" s="136"/>
      <c r="IE76" s="134" t="str">
        <f>データ!$E$11</f>
        <v>R04</v>
      </c>
      <c r="IF76" s="135"/>
      <c r="IG76" s="135"/>
      <c r="IH76" s="135"/>
      <c r="II76" s="135"/>
      <c r="IJ76" s="135"/>
      <c r="IK76" s="135"/>
      <c r="IL76" s="135"/>
      <c r="IM76" s="135"/>
      <c r="IN76" s="135"/>
      <c r="IO76" s="135"/>
      <c r="IP76" s="135"/>
      <c r="IQ76" s="135"/>
      <c r="IR76" s="135"/>
      <c r="IS76" s="136"/>
      <c r="IT76" s="134" t="str">
        <f>データ!$F$11</f>
        <v>R05</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R01</v>
      </c>
      <c r="KB76" s="135"/>
      <c r="KC76" s="135"/>
      <c r="KD76" s="135"/>
      <c r="KE76" s="135"/>
      <c r="KF76" s="135"/>
      <c r="KG76" s="135"/>
      <c r="KH76" s="135"/>
      <c r="KI76" s="135"/>
      <c r="KJ76" s="135"/>
      <c r="KK76" s="135"/>
      <c r="KL76" s="135"/>
      <c r="KM76" s="135"/>
      <c r="KN76" s="135"/>
      <c r="KO76" s="136"/>
      <c r="KP76" s="134" t="str">
        <f>データ!$C$11</f>
        <v>R02</v>
      </c>
      <c r="KQ76" s="135"/>
      <c r="KR76" s="135"/>
      <c r="KS76" s="135"/>
      <c r="KT76" s="135"/>
      <c r="KU76" s="135"/>
      <c r="KV76" s="135"/>
      <c r="KW76" s="135"/>
      <c r="KX76" s="135"/>
      <c r="KY76" s="135"/>
      <c r="KZ76" s="135"/>
      <c r="LA76" s="135"/>
      <c r="LB76" s="135"/>
      <c r="LC76" s="135"/>
      <c r="LD76" s="136"/>
      <c r="LE76" s="134" t="str">
        <f>データ!$D$11</f>
        <v>R03</v>
      </c>
      <c r="LF76" s="135"/>
      <c r="LG76" s="135"/>
      <c r="LH76" s="135"/>
      <c r="LI76" s="135"/>
      <c r="LJ76" s="135"/>
      <c r="LK76" s="135"/>
      <c r="LL76" s="135"/>
      <c r="LM76" s="135"/>
      <c r="LN76" s="135"/>
      <c r="LO76" s="135"/>
      <c r="LP76" s="135"/>
      <c r="LQ76" s="135"/>
      <c r="LR76" s="135"/>
      <c r="LS76" s="136"/>
      <c r="LT76" s="134" t="str">
        <f>データ!$E$11</f>
        <v>R04</v>
      </c>
      <c r="LU76" s="135"/>
      <c r="LV76" s="135"/>
      <c r="LW76" s="135"/>
      <c r="LX76" s="135"/>
      <c r="LY76" s="135"/>
      <c r="LZ76" s="135"/>
      <c r="MA76" s="135"/>
      <c r="MB76" s="135"/>
      <c r="MC76" s="135"/>
      <c r="MD76" s="135"/>
      <c r="ME76" s="135"/>
      <c r="MF76" s="135"/>
      <c r="MG76" s="135"/>
      <c r="MH76" s="136"/>
      <c r="MI76" s="134" t="str">
        <f>データ!$F$11</f>
        <v>R05</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2">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2">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lVI2OAZF3uzWRrXCD2y6G8yfvvtcZSbYfT15Wp027/j9oDDViIzFco+a69xrHP3ZMam3t7cGG7j+cboiuUXR9g==" saltValue="69nz6O3zLY2wDIcLy5xTy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45" t="s">
        <v>63</v>
      </c>
      <c r="AK4" s="145"/>
      <c r="AL4" s="145"/>
      <c r="AM4" s="145"/>
      <c r="AN4" s="145"/>
      <c r="AO4" s="145"/>
      <c r="AP4" s="145"/>
      <c r="AQ4" s="145"/>
      <c r="AR4" s="145"/>
      <c r="AS4" s="145"/>
      <c r="AT4" s="145"/>
      <c r="AU4" s="146" t="s">
        <v>64</v>
      </c>
      <c r="AV4" s="145"/>
      <c r="AW4" s="145"/>
      <c r="AX4" s="145"/>
      <c r="AY4" s="145"/>
      <c r="AZ4" s="145"/>
      <c r="BA4" s="145"/>
      <c r="BB4" s="145"/>
      <c r="BC4" s="145"/>
      <c r="BD4" s="145"/>
      <c r="BE4" s="145"/>
      <c r="BF4" s="145" t="s">
        <v>65</v>
      </c>
      <c r="BG4" s="145"/>
      <c r="BH4" s="145"/>
      <c r="BI4" s="145"/>
      <c r="BJ4" s="145"/>
      <c r="BK4" s="145"/>
      <c r="BL4" s="145"/>
      <c r="BM4" s="145"/>
      <c r="BN4" s="145"/>
      <c r="BO4" s="145"/>
      <c r="BP4" s="145"/>
      <c r="BQ4" s="146" t="s">
        <v>66</v>
      </c>
      <c r="BR4" s="145"/>
      <c r="BS4" s="145"/>
      <c r="BT4" s="145"/>
      <c r="BU4" s="145"/>
      <c r="BV4" s="145"/>
      <c r="BW4" s="145"/>
      <c r="BX4" s="145"/>
      <c r="BY4" s="145"/>
      <c r="BZ4" s="145"/>
      <c r="CA4" s="145"/>
      <c r="CB4" s="145" t="s">
        <v>67</v>
      </c>
      <c r="CC4" s="145"/>
      <c r="CD4" s="145"/>
      <c r="CE4" s="145"/>
      <c r="CF4" s="145"/>
      <c r="CG4" s="145"/>
      <c r="CH4" s="145"/>
      <c r="CI4" s="145"/>
      <c r="CJ4" s="145"/>
      <c r="CK4" s="145"/>
      <c r="CL4" s="145"/>
      <c r="CM4" s="147" t="s">
        <v>68</v>
      </c>
      <c r="CN4" s="147" t="s">
        <v>69</v>
      </c>
      <c r="CO4" s="138" t="s">
        <v>70</v>
      </c>
      <c r="CP4" s="139"/>
      <c r="CQ4" s="139"/>
      <c r="CR4" s="139"/>
      <c r="CS4" s="139"/>
      <c r="CT4" s="139"/>
      <c r="CU4" s="139"/>
      <c r="CV4" s="139"/>
      <c r="CW4" s="139"/>
      <c r="CX4" s="139"/>
      <c r="CY4" s="140"/>
      <c r="CZ4" s="145" t="s">
        <v>71</v>
      </c>
      <c r="DA4" s="145"/>
      <c r="DB4" s="145"/>
      <c r="DC4" s="145"/>
      <c r="DD4" s="145"/>
      <c r="DE4" s="145"/>
      <c r="DF4" s="145"/>
      <c r="DG4" s="145"/>
      <c r="DH4" s="145"/>
      <c r="DI4" s="145"/>
      <c r="DJ4" s="145"/>
      <c r="DK4" s="138" t="s">
        <v>72</v>
      </c>
      <c r="DL4" s="139"/>
      <c r="DM4" s="139"/>
      <c r="DN4" s="139"/>
      <c r="DO4" s="139"/>
      <c r="DP4" s="139"/>
      <c r="DQ4" s="139"/>
      <c r="DR4" s="139"/>
      <c r="DS4" s="139"/>
      <c r="DT4" s="139"/>
      <c r="DU4" s="140"/>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102</v>
      </c>
      <c r="AO5" s="47" t="s">
        <v>93</v>
      </c>
      <c r="AP5" s="47" t="s">
        <v>94</v>
      </c>
      <c r="AQ5" s="47" t="s">
        <v>95</v>
      </c>
      <c r="AR5" s="47" t="s">
        <v>96</v>
      </c>
      <c r="AS5" s="47" t="s">
        <v>97</v>
      </c>
      <c r="AT5" s="47" t="s">
        <v>98</v>
      </c>
      <c r="AU5" s="47" t="s">
        <v>88</v>
      </c>
      <c r="AV5" s="47" t="s">
        <v>99</v>
      </c>
      <c r="AW5" s="47" t="s">
        <v>103</v>
      </c>
      <c r="AX5" s="47" t="s">
        <v>91</v>
      </c>
      <c r="AY5" s="47" t="s">
        <v>102</v>
      </c>
      <c r="AZ5" s="47" t="s">
        <v>93</v>
      </c>
      <c r="BA5" s="47" t="s">
        <v>94</v>
      </c>
      <c r="BB5" s="47" t="s">
        <v>95</v>
      </c>
      <c r="BC5" s="47" t="s">
        <v>96</v>
      </c>
      <c r="BD5" s="47" t="s">
        <v>97</v>
      </c>
      <c r="BE5" s="47" t="s">
        <v>98</v>
      </c>
      <c r="BF5" s="47" t="s">
        <v>88</v>
      </c>
      <c r="BG5" s="47" t="s">
        <v>99</v>
      </c>
      <c r="BH5" s="47" t="s">
        <v>103</v>
      </c>
      <c r="BI5" s="47" t="s">
        <v>91</v>
      </c>
      <c r="BJ5" s="47" t="s">
        <v>102</v>
      </c>
      <c r="BK5" s="47" t="s">
        <v>93</v>
      </c>
      <c r="BL5" s="47" t="s">
        <v>94</v>
      </c>
      <c r="BM5" s="47" t="s">
        <v>95</v>
      </c>
      <c r="BN5" s="47" t="s">
        <v>96</v>
      </c>
      <c r="BO5" s="47" t="s">
        <v>97</v>
      </c>
      <c r="BP5" s="47" t="s">
        <v>98</v>
      </c>
      <c r="BQ5" s="47" t="s">
        <v>88</v>
      </c>
      <c r="BR5" s="47" t="s">
        <v>99</v>
      </c>
      <c r="BS5" s="47" t="s">
        <v>90</v>
      </c>
      <c r="BT5" s="47" t="s">
        <v>91</v>
      </c>
      <c r="BU5" s="47" t="s">
        <v>102</v>
      </c>
      <c r="BV5" s="47" t="s">
        <v>93</v>
      </c>
      <c r="BW5" s="47" t="s">
        <v>94</v>
      </c>
      <c r="BX5" s="47" t="s">
        <v>95</v>
      </c>
      <c r="BY5" s="47" t="s">
        <v>96</v>
      </c>
      <c r="BZ5" s="47" t="s">
        <v>97</v>
      </c>
      <c r="CA5" s="47" t="s">
        <v>98</v>
      </c>
      <c r="CB5" s="47" t="s">
        <v>88</v>
      </c>
      <c r="CC5" s="47" t="s">
        <v>99</v>
      </c>
      <c r="CD5" s="47" t="s">
        <v>103</v>
      </c>
      <c r="CE5" s="47" t="s">
        <v>91</v>
      </c>
      <c r="CF5" s="47" t="s">
        <v>92</v>
      </c>
      <c r="CG5" s="47" t="s">
        <v>93</v>
      </c>
      <c r="CH5" s="47" t="s">
        <v>94</v>
      </c>
      <c r="CI5" s="47" t="s">
        <v>95</v>
      </c>
      <c r="CJ5" s="47" t="s">
        <v>96</v>
      </c>
      <c r="CK5" s="47" t="s">
        <v>97</v>
      </c>
      <c r="CL5" s="47" t="s">
        <v>98</v>
      </c>
      <c r="CM5" s="148"/>
      <c r="CN5" s="148"/>
      <c r="CO5" s="47" t="s">
        <v>88</v>
      </c>
      <c r="CP5" s="47" t="s">
        <v>99</v>
      </c>
      <c r="CQ5" s="47" t="s">
        <v>90</v>
      </c>
      <c r="CR5" s="47" t="s">
        <v>91</v>
      </c>
      <c r="CS5" s="47" t="s">
        <v>102</v>
      </c>
      <c r="CT5" s="47" t="s">
        <v>93</v>
      </c>
      <c r="CU5" s="47" t="s">
        <v>94</v>
      </c>
      <c r="CV5" s="47" t="s">
        <v>95</v>
      </c>
      <c r="CW5" s="47" t="s">
        <v>96</v>
      </c>
      <c r="CX5" s="47" t="s">
        <v>97</v>
      </c>
      <c r="CY5" s="47" t="s">
        <v>98</v>
      </c>
      <c r="CZ5" s="47" t="s">
        <v>88</v>
      </c>
      <c r="DA5" s="47" t="s">
        <v>99</v>
      </c>
      <c r="DB5" s="47" t="s">
        <v>103</v>
      </c>
      <c r="DC5" s="47" t="s">
        <v>104</v>
      </c>
      <c r="DD5" s="47" t="s">
        <v>92</v>
      </c>
      <c r="DE5" s="47" t="s">
        <v>93</v>
      </c>
      <c r="DF5" s="47" t="s">
        <v>94</v>
      </c>
      <c r="DG5" s="47" t="s">
        <v>95</v>
      </c>
      <c r="DH5" s="47" t="s">
        <v>96</v>
      </c>
      <c r="DI5" s="47" t="s">
        <v>97</v>
      </c>
      <c r="DJ5" s="47" t="s">
        <v>35</v>
      </c>
      <c r="DK5" s="47" t="s">
        <v>105</v>
      </c>
      <c r="DL5" s="47" t="s">
        <v>99</v>
      </c>
      <c r="DM5" s="47" t="s">
        <v>103</v>
      </c>
      <c r="DN5" s="47" t="s">
        <v>91</v>
      </c>
      <c r="DO5" s="47" t="s">
        <v>102</v>
      </c>
      <c r="DP5" s="47" t="s">
        <v>93</v>
      </c>
      <c r="DQ5" s="47" t="s">
        <v>94</v>
      </c>
      <c r="DR5" s="47" t="s">
        <v>95</v>
      </c>
      <c r="DS5" s="47" t="s">
        <v>96</v>
      </c>
      <c r="DT5" s="47" t="s">
        <v>97</v>
      </c>
      <c r="DU5" s="47" t="s">
        <v>98</v>
      </c>
    </row>
    <row r="6" spans="1:125" s="54" customFormat="1" x14ac:dyDescent="0.2">
      <c r="A6" s="37" t="s">
        <v>106</v>
      </c>
      <c r="B6" s="48">
        <f>B8</f>
        <v>2023</v>
      </c>
      <c r="C6" s="48">
        <f t="shared" ref="C6:X6" si="1">C8</f>
        <v>392014</v>
      </c>
      <c r="D6" s="48">
        <f t="shared" si="1"/>
        <v>47</v>
      </c>
      <c r="E6" s="48">
        <f t="shared" si="1"/>
        <v>14</v>
      </c>
      <c r="F6" s="48">
        <f t="shared" si="1"/>
        <v>0</v>
      </c>
      <c r="G6" s="48">
        <f t="shared" si="1"/>
        <v>8</v>
      </c>
      <c r="H6" s="48" t="str">
        <f>SUBSTITUTE(H8,"　","")</f>
        <v>高知県高知市</v>
      </c>
      <c r="I6" s="48" t="str">
        <f t="shared" si="1"/>
        <v>鏡小浜ニカキヤマ駐車場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19</v>
      </c>
      <c r="S6" s="50" t="str">
        <f t="shared" si="1"/>
        <v>公共施設</v>
      </c>
      <c r="T6" s="50" t="str">
        <f t="shared" si="1"/>
        <v>無</v>
      </c>
      <c r="U6" s="51">
        <f t="shared" si="1"/>
        <v>144</v>
      </c>
      <c r="V6" s="51">
        <f t="shared" si="1"/>
        <v>4</v>
      </c>
      <c r="W6" s="51">
        <f t="shared" si="1"/>
        <v>0</v>
      </c>
      <c r="X6" s="50" t="str">
        <f t="shared" si="1"/>
        <v>代行制</v>
      </c>
      <c r="Y6" s="52">
        <f>IF(Y8="-",NA(),Y8)</f>
        <v>881.8</v>
      </c>
      <c r="Z6" s="52">
        <f t="shared" ref="Z6:AH6" si="2">IF(Z8="-",NA(),Z8)</f>
        <v>423.9</v>
      </c>
      <c r="AA6" s="52">
        <f t="shared" si="2"/>
        <v>816</v>
      </c>
      <c r="AB6" s="52">
        <f t="shared" si="2"/>
        <v>780</v>
      </c>
      <c r="AC6" s="52">
        <f t="shared" si="2"/>
        <v>750</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88.7</v>
      </c>
      <c r="BG6" s="52">
        <f t="shared" ref="BG6:BO6" si="5">IF(BG8="-",NA(),BG8)</f>
        <v>76.400000000000006</v>
      </c>
      <c r="BH6" s="52">
        <f t="shared" si="5"/>
        <v>87.2</v>
      </c>
      <c r="BI6" s="52">
        <f t="shared" si="5"/>
        <v>87.2</v>
      </c>
      <c r="BJ6" s="52">
        <f t="shared" si="5"/>
        <v>87</v>
      </c>
      <c r="BK6" s="52">
        <f t="shared" si="5"/>
        <v>28.9</v>
      </c>
      <c r="BL6" s="52">
        <f t="shared" si="5"/>
        <v>-56.4</v>
      </c>
      <c r="BM6" s="52">
        <f t="shared" si="5"/>
        <v>16.899999999999999</v>
      </c>
      <c r="BN6" s="52">
        <f t="shared" si="5"/>
        <v>26.4</v>
      </c>
      <c r="BO6" s="52">
        <f t="shared" si="5"/>
        <v>-1.9</v>
      </c>
      <c r="BP6" s="49" t="str">
        <f>IF(BP8="-","",IF(BP8="-","【-】","【"&amp;SUBSTITUTE(TEXT(BP8,"#,##0.0"),"-","△")&amp;"】"))</f>
        <v>【△55.6】</v>
      </c>
      <c r="BQ6" s="53">
        <f>IF(BQ8="-",NA(),BQ8)</f>
        <v>172</v>
      </c>
      <c r="BR6" s="53">
        <f t="shared" ref="BR6:BZ6" si="6">IF(BR8="-",NA(),BR8)</f>
        <v>149</v>
      </c>
      <c r="BS6" s="53">
        <f t="shared" si="6"/>
        <v>179</v>
      </c>
      <c r="BT6" s="53">
        <f t="shared" si="6"/>
        <v>170</v>
      </c>
      <c r="BU6" s="53">
        <f t="shared" si="6"/>
        <v>169</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107</v>
      </c>
      <c r="CM6" s="51">
        <f t="shared" ref="CM6:CN6" si="7">CM8</f>
        <v>2736</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100</v>
      </c>
      <c r="DL6" s="52">
        <f t="shared" ref="DL6:DT6" si="9">IF(DL8="-",NA(),DL8)</f>
        <v>100</v>
      </c>
      <c r="DM6" s="52">
        <f t="shared" si="9"/>
        <v>100</v>
      </c>
      <c r="DN6" s="52">
        <f t="shared" si="9"/>
        <v>100</v>
      </c>
      <c r="DO6" s="52">
        <f t="shared" si="9"/>
        <v>100</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108</v>
      </c>
      <c r="B7" s="48">
        <f t="shared" ref="B7:X7" si="10">B8</f>
        <v>2023</v>
      </c>
      <c r="C7" s="48">
        <f t="shared" si="10"/>
        <v>392014</v>
      </c>
      <c r="D7" s="48">
        <f t="shared" si="10"/>
        <v>47</v>
      </c>
      <c r="E7" s="48">
        <f t="shared" si="10"/>
        <v>14</v>
      </c>
      <c r="F7" s="48">
        <f t="shared" si="10"/>
        <v>0</v>
      </c>
      <c r="G7" s="48">
        <f t="shared" si="10"/>
        <v>8</v>
      </c>
      <c r="H7" s="48" t="str">
        <f t="shared" si="10"/>
        <v>高知県　高知市</v>
      </c>
      <c r="I7" s="48" t="str">
        <f t="shared" si="10"/>
        <v>鏡小浜ニカキヤマ駐車場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19</v>
      </c>
      <c r="S7" s="50" t="str">
        <f t="shared" si="10"/>
        <v>公共施設</v>
      </c>
      <c r="T7" s="50" t="str">
        <f t="shared" si="10"/>
        <v>無</v>
      </c>
      <c r="U7" s="51">
        <f t="shared" si="10"/>
        <v>144</v>
      </c>
      <c r="V7" s="51">
        <f t="shared" si="10"/>
        <v>4</v>
      </c>
      <c r="W7" s="51">
        <f t="shared" si="10"/>
        <v>0</v>
      </c>
      <c r="X7" s="50" t="str">
        <f t="shared" si="10"/>
        <v>代行制</v>
      </c>
      <c r="Y7" s="52">
        <f>Y8</f>
        <v>881.8</v>
      </c>
      <c r="Z7" s="52">
        <f t="shared" ref="Z7:AH7" si="11">Z8</f>
        <v>423.9</v>
      </c>
      <c r="AA7" s="52">
        <f t="shared" si="11"/>
        <v>816</v>
      </c>
      <c r="AB7" s="52">
        <f t="shared" si="11"/>
        <v>780</v>
      </c>
      <c r="AC7" s="52">
        <f t="shared" si="11"/>
        <v>750</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88.7</v>
      </c>
      <c r="BG7" s="52">
        <f t="shared" ref="BG7:BO7" si="14">BG8</f>
        <v>76.400000000000006</v>
      </c>
      <c r="BH7" s="52">
        <f t="shared" si="14"/>
        <v>87.2</v>
      </c>
      <c r="BI7" s="52">
        <f t="shared" si="14"/>
        <v>87.2</v>
      </c>
      <c r="BJ7" s="52">
        <f t="shared" si="14"/>
        <v>87</v>
      </c>
      <c r="BK7" s="52">
        <f t="shared" si="14"/>
        <v>28.9</v>
      </c>
      <c r="BL7" s="52">
        <f t="shared" si="14"/>
        <v>-56.4</v>
      </c>
      <c r="BM7" s="52">
        <f t="shared" si="14"/>
        <v>16.899999999999999</v>
      </c>
      <c r="BN7" s="52">
        <f t="shared" si="14"/>
        <v>26.4</v>
      </c>
      <c r="BO7" s="52">
        <f t="shared" si="14"/>
        <v>-1.9</v>
      </c>
      <c r="BP7" s="49"/>
      <c r="BQ7" s="53">
        <f>BQ8</f>
        <v>172</v>
      </c>
      <c r="BR7" s="53">
        <f t="shared" ref="BR7:BZ7" si="15">BR8</f>
        <v>149</v>
      </c>
      <c r="BS7" s="53">
        <f t="shared" si="15"/>
        <v>179</v>
      </c>
      <c r="BT7" s="53">
        <f t="shared" si="15"/>
        <v>170</v>
      </c>
      <c r="BU7" s="53">
        <f t="shared" si="15"/>
        <v>169</v>
      </c>
      <c r="BV7" s="53">
        <f t="shared" si="15"/>
        <v>8262</v>
      </c>
      <c r="BW7" s="53">
        <f t="shared" si="15"/>
        <v>1059</v>
      </c>
      <c r="BX7" s="53">
        <f t="shared" si="15"/>
        <v>2866</v>
      </c>
      <c r="BY7" s="53">
        <f t="shared" si="15"/>
        <v>4637</v>
      </c>
      <c r="BZ7" s="53">
        <f t="shared" si="15"/>
        <v>4223</v>
      </c>
      <c r="CA7" s="51"/>
      <c r="CB7" s="52" t="s">
        <v>109</v>
      </c>
      <c r="CC7" s="52" t="s">
        <v>109</v>
      </c>
      <c r="CD7" s="52" t="s">
        <v>109</v>
      </c>
      <c r="CE7" s="52" t="s">
        <v>109</v>
      </c>
      <c r="CF7" s="52" t="s">
        <v>109</v>
      </c>
      <c r="CG7" s="52" t="s">
        <v>109</v>
      </c>
      <c r="CH7" s="52" t="s">
        <v>109</v>
      </c>
      <c r="CI7" s="52" t="s">
        <v>109</v>
      </c>
      <c r="CJ7" s="52" t="s">
        <v>109</v>
      </c>
      <c r="CK7" s="52" t="s">
        <v>107</v>
      </c>
      <c r="CL7" s="49"/>
      <c r="CM7" s="51">
        <f>CM8</f>
        <v>2736</v>
      </c>
      <c r="CN7" s="51">
        <f>CN8</f>
        <v>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100</v>
      </c>
      <c r="DL7" s="52">
        <f t="shared" ref="DL7:DT7" si="17">DL8</f>
        <v>100</v>
      </c>
      <c r="DM7" s="52">
        <f t="shared" si="17"/>
        <v>100</v>
      </c>
      <c r="DN7" s="52">
        <f t="shared" si="17"/>
        <v>100</v>
      </c>
      <c r="DO7" s="52">
        <f t="shared" si="17"/>
        <v>100</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392014</v>
      </c>
      <c r="D8" s="55">
        <v>47</v>
      </c>
      <c r="E8" s="55">
        <v>14</v>
      </c>
      <c r="F8" s="55">
        <v>0</v>
      </c>
      <c r="G8" s="55">
        <v>8</v>
      </c>
      <c r="H8" s="55" t="s">
        <v>110</v>
      </c>
      <c r="I8" s="55" t="s">
        <v>111</v>
      </c>
      <c r="J8" s="55" t="s">
        <v>112</v>
      </c>
      <c r="K8" s="55" t="s">
        <v>113</v>
      </c>
      <c r="L8" s="55" t="s">
        <v>114</v>
      </c>
      <c r="M8" s="55" t="s">
        <v>115</v>
      </c>
      <c r="N8" s="55" t="s">
        <v>116</v>
      </c>
      <c r="O8" s="56" t="s">
        <v>117</v>
      </c>
      <c r="P8" s="57" t="s">
        <v>118</v>
      </c>
      <c r="Q8" s="57" t="s">
        <v>119</v>
      </c>
      <c r="R8" s="58">
        <v>19</v>
      </c>
      <c r="S8" s="57" t="s">
        <v>120</v>
      </c>
      <c r="T8" s="57" t="s">
        <v>121</v>
      </c>
      <c r="U8" s="58">
        <v>144</v>
      </c>
      <c r="V8" s="58">
        <v>4</v>
      </c>
      <c r="W8" s="58">
        <v>0</v>
      </c>
      <c r="X8" s="57" t="s">
        <v>122</v>
      </c>
      <c r="Y8" s="59">
        <v>881.8</v>
      </c>
      <c r="Z8" s="59">
        <v>423.9</v>
      </c>
      <c r="AA8" s="59">
        <v>816</v>
      </c>
      <c r="AB8" s="59">
        <v>780</v>
      </c>
      <c r="AC8" s="59">
        <v>750</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88.7</v>
      </c>
      <c r="BG8" s="59">
        <v>76.400000000000006</v>
      </c>
      <c r="BH8" s="59">
        <v>87.2</v>
      </c>
      <c r="BI8" s="59">
        <v>87.2</v>
      </c>
      <c r="BJ8" s="59">
        <v>87</v>
      </c>
      <c r="BK8" s="59">
        <v>28.9</v>
      </c>
      <c r="BL8" s="59">
        <v>-56.4</v>
      </c>
      <c r="BM8" s="59">
        <v>16.899999999999999</v>
      </c>
      <c r="BN8" s="59">
        <v>26.4</v>
      </c>
      <c r="BO8" s="59">
        <v>-1.9</v>
      </c>
      <c r="BP8" s="56">
        <v>-55.6</v>
      </c>
      <c r="BQ8" s="60">
        <v>172</v>
      </c>
      <c r="BR8" s="60">
        <v>149</v>
      </c>
      <c r="BS8" s="60">
        <v>179</v>
      </c>
      <c r="BT8" s="61">
        <v>170</v>
      </c>
      <c r="BU8" s="61">
        <v>169</v>
      </c>
      <c r="BV8" s="60">
        <v>8262</v>
      </c>
      <c r="BW8" s="60">
        <v>1059</v>
      </c>
      <c r="BX8" s="60">
        <v>2866</v>
      </c>
      <c r="BY8" s="60">
        <v>4637</v>
      </c>
      <c r="BZ8" s="60">
        <v>4223</v>
      </c>
      <c r="CA8" s="58">
        <v>12639</v>
      </c>
      <c r="CB8" s="59" t="s">
        <v>114</v>
      </c>
      <c r="CC8" s="59" t="s">
        <v>114</v>
      </c>
      <c r="CD8" s="59" t="s">
        <v>114</v>
      </c>
      <c r="CE8" s="59" t="s">
        <v>114</v>
      </c>
      <c r="CF8" s="59" t="s">
        <v>114</v>
      </c>
      <c r="CG8" s="59" t="s">
        <v>114</v>
      </c>
      <c r="CH8" s="59" t="s">
        <v>114</v>
      </c>
      <c r="CI8" s="59" t="s">
        <v>114</v>
      </c>
      <c r="CJ8" s="59" t="s">
        <v>114</v>
      </c>
      <c r="CK8" s="59" t="s">
        <v>114</v>
      </c>
      <c r="CL8" s="56" t="s">
        <v>114</v>
      </c>
      <c r="CM8" s="58">
        <v>2736</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51.5</v>
      </c>
      <c r="DF8" s="59">
        <v>764.6</v>
      </c>
      <c r="DG8" s="59">
        <v>72.599999999999994</v>
      </c>
      <c r="DH8" s="59">
        <v>50.4</v>
      </c>
      <c r="DI8" s="59">
        <v>32.799999999999997</v>
      </c>
      <c r="DJ8" s="56">
        <v>79</v>
      </c>
      <c r="DK8" s="59">
        <v>100</v>
      </c>
      <c r="DL8" s="59">
        <v>100</v>
      </c>
      <c r="DM8" s="59">
        <v>100</v>
      </c>
      <c r="DN8" s="59">
        <v>100</v>
      </c>
      <c r="DO8" s="59">
        <v>100</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2025-01-26T04:06:09Z</cp:lastPrinted>
  <dcterms:created xsi:type="dcterms:W3CDTF">2024-12-19T01:08:23Z</dcterms:created>
  <dcterms:modified xsi:type="dcterms:W3CDTF">2025-01-28T00:19:01Z</dcterms:modified>
  <cp:category/>
</cp:coreProperties>
</file>