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総務課\平成31年度(財務係)\01.KC 財政\財務係\☆R6\その他\20250122_【照会：1月29日（水）正午〆】公営企業に係る経営比較分析表（令和５年度決算）の分析等について\③担当より\01_水道係\"/>
    </mc:Choice>
  </mc:AlternateContent>
  <xr:revisionPtr revIDLastSave="0" documentId="8_{E9AD26AD-5F9B-4641-A5A5-32CB86E08F25}" xr6:coauthVersionLast="47" xr6:coauthVersionMax="47" xr10:uidLastSave="{00000000-0000-0000-0000-000000000000}"/>
  <workbookProtection workbookAlgorithmName="SHA-512" workbookHashValue="2VGy22Mf+WpZ9wpkGrrFFzVcffKNJ3JDTMUqAyYEulYYkn9Ol708SzirnfmIsTpPFawvFHAmYv1JKMo5RjuqCQ==" workbookSaltValue="XTQ1YwxkD7F/ZcL85TFb8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F85" i="4"/>
  <c r="E85" i="4"/>
  <c r="AT10" i="4"/>
  <c r="AL10" i="4"/>
  <c r="W10" i="4"/>
  <c r="P10" i="4"/>
  <c r="B10" i="4"/>
  <c r="BB8" i="4"/>
  <c r="AL8" i="4"/>
  <c r="AD8" i="4"/>
  <c r="W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<sst xmlns="http://schemas.openxmlformats.org/spreadsheetml/2006/main" count="228" uniqueCount="112">
  <si>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</si>
  <si>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</si>
  <si>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</si>
  <si>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</si>
  <si>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</si>
  <si>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</si>
  <si>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</si>
  <si>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</si>
  <si>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</si>
  <si>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</si>
  <si>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</si>
  <si>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</si>
  <si>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</si>
  <si>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</si>
  <si>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</si>
  <si>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</si>
  <si>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</si>
  <si>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</si>
  <si>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</si>
  <si>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</si>
  <si>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</si>
  <si>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</si>
  <si>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</si>
  <si>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</si>
  <si>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</si>
  <si>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</si>
  <si>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</si>
  <si>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</si>
  <si>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</si>
  <si>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</si>
  <si>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</si>
  <si>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</si>
  <si>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</si>
  <si>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</si>
  <si>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</si>
  <si>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</si>
  <si>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</si>
  <si>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</si>
  <si>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</si>
  <si>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</si>
  <si>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</si>
  <si>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</si>
  <si>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</si>
  <si>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</si>
  <si>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</si>
  <si>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</si>
  <si>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</si>
  <si>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</si>
  <si>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</si>
  <si>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</si>
  <si>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</si>
  <si>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</si>
  <si>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</si>
  <si>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</si>
  <si>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</si>
  <si>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</si>
  <si>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</si>
  <si>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</si>
  <si>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</si>
  <si>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</si>
  <si>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</si>
  <si>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</si>
  <si>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</si>
  <si>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</si>
  <si>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</si>
  <si>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</si>
  <si>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</si>
  <si>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</si>
  <si>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</si>
  <si>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</si>
  <si>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</si>
  <si>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</si>
  <si>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</si>
  <si>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</si>
  <si>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</si>
  <si>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</si>
  <si>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</si>
  <si>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</si>
  <si>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</si>
  <si>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</si>
  <si>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</si>
  <si>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</si>
  <si>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</si>
  <si>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</si>
  <si>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</si>
  <si>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</si>
  <si>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</si>
  <si>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</si>
  <si>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</si>
  <si>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</si>
  <si>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</si>
  <si>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</si>
  <si>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</si>
  <si>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黒潮町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</si>
  <si>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</si>
  <si>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</si>
  <si>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</si>
  <si>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</si>
  <si>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</si>
  <si>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</si>
  <si>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</si>
  <si>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</si>
  <si>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</si>
  <si>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</si>
  <si>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</si>
  <si>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</si>
  <si>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</si>
  <si>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</si>
  <si>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</si>
  <si>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が前年度よりも大きく上昇しましたが、料金回収率は低下しています。これは給水収益以外の収益に対する依存度が高まったことと、給水原価の高騰及び管路、設備等の老朽化による修繕が増加したことによるものと分析しており、全国の類似団体平均値よりも高い数値とはなっていますが、今後同水準でこの比率が推移することは健全ではないと捉えているため、料金回収率が１００％を上回ることを目標に改善に努めます。必要な投資や大きな施設更新等が続くことが予想される状況ではありますが、今後もこのような分析を継続しながら、安定した水道事業経営に取り組んでいきます。</t>
    <rPh sb="0" eb="6">
      <t>ケイジョウシュウシヒリツ</t>
    </rPh>
    <rPh sb="7" eb="10">
      <t>ゼンネンド</t>
    </rPh>
    <rPh sb="13" eb="14">
      <t>オオ</t>
    </rPh>
    <rPh sb="16" eb="18">
      <t>ジョウショウ</t>
    </rPh>
    <rPh sb="24" eb="29">
      <t>リョウキンカイシュウリツ</t>
    </rPh>
    <rPh sb="30" eb="32">
      <t>テイカ</t>
    </rPh>
    <rPh sb="41" eb="43">
      <t>キュウスイ</t>
    </rPh>
    <rPh sb="43" eb="45">
      <t>シュウエキ</t>
    </rPh>
    <rPh sb="45" eb="47">
      <t>イガイ</t>
    </rPh>
    <rPh sb="48" eb="50">
      <t>シュウエキ</t>
    </rPh>
    <rPh sb="51" eb="52">
      <t>タイ</t>
    </rPh>
    <rPh sb="54" eb="56">
      <t>イゾン</t>
    </rPh>
    <rPh sb="56" eb="57">
      <t>ド</t>
    </rPh>
    <rPh sb="58" eb="59">
      <t>タカ</t>
    </rPh>
    <rPh sb="66" eb="70">
      <t>キュウスイゲンカ</t>
    </rPh>
    <rPh sb="71" eb="73">
      <t>コウトウ</t>
    </rPh>
    <rPh sb="73" eb="74">
      <t>オヨ</t>
    </rPh>
    <rPh sb="75" eb="77">
      <t>カンロ</t>
    </rPh>
    <rPh sb="78" eb="80">
      <t>セツビ</t>
    </rPh>
    <rPh sb="80" eb="81">
      <t>トウ</t>
    </rPh>
    <rPh sb="82" eb="85">
      <t>ロウキュウカ</t>
    </rPh>
    <rPh sb="88" eb="90">
      <t>シュウゼン</t>
    </rPh>
    <rPh sb="91" eb="93">
      <t>ゾウカ</t>
    </rPh>
    <rPh sb="103" eb="105">
      <t>ブンセキ</t>
    </rPh>
    <rPh sb="110" eb="112">
      <t>ゼンコク</t>
    </rPh>
    <rPh sb="113" eb="117">
      <t>ルイジダンタイ</t>
    </rPh>
    <rPh sb="117" eb="119">
      <t>ヘイキン</t>
    </rPh>
    <rPh sb="119" eb="120">
      <t>チ</t>
    </rPh>
    <rPh sb="123" eb="124">
      <t>タカ</t>
    </rPh>
    <rPh sb="125" eb="127">
      <t>スウチ</t>
    </rPh>
    <rPh sb="137" eb="139">
      <t>コンゴ</t>
    </rPh>
    <rPh sb="139" eb="142">
      <t>ドウスイジュン</t>
    </rPh>
    <rPh sb="145" eb="147">
      <t>ヒリツ</t>
    </rPh>
    <rPh sb="148" eb="150">
      <t>スイイ</t>
    </rPh>
    <rPh sb="155" eb="157">
      <t>ケンゼン</t>
    </rPh>
    <rPh sb="162" eb="163">
      <t>トラ</t>
    </rPh>
    <rPh sb="170" eb="175">
      <t>リョウキンカイシュウリツ</t>
    </rPh>
    <rPh sb="181" eb="183">
      <t>ウワマワ</t>
    </rPh>
    <rPh sb="187" eb="189">
      <t>モクヒョウ</t>
    </rPh>
    <rPh sb="190" eb="192">
      <t>カイゼン</t>
    </rPh>
    <rPh sb="193" eb="194">
      <t>ツト</t>
    </rPh>
    <rPh sb="201" eb="203">
      <t>トウシ</t>
    </rPh>
    <rPh sb="204" eb="205">
      <t>オオ</t>
    </rPh>
    <rPh sb="207" eb="209">
      <t>シセツ</t>
    </rPh>
    <rPh sb="209" eb="211">
      <t>コウシン</t>
    </rPh>
    <rPh sb="211" eb="212">
      <t>トウ</t>
    </rPh>
    <rPh sb="213" eb="214">
      <t>ツヅ</t>
    </rPh>
    <rPh sb="218" eb="220">
      <t>ヨソウ</t>
    </rPh>
    <rPh sb="223" eb="225">
      <t>ジョウキョウ</t>
    </rPh>
    <rPh sb="233" eb="235">
      <t>コンゴ</t>
    </rPh>
    <rPh sb="241" eb="243">
      <t>ブンセキ</t>
    </rPh>
    <rPh sb="244" eb="246">
      <t>ケイゾク</t>
    </rPh>
    <rPh sb="251" eb="253">
      <t>アンテイ</t>
    </rPh>
    <rPh sb="255" eb="259">
      <t>スイドウジギョウ</t>
    </rPh>
    <rPh sb="259" eb="261">
      <t>ケイエイ</t>
    </rPh>
    <rPh sb="262" eb="263">
      <t>ト</t>
    </rPh>
    <rPh sb="264" eb="265">
      <t>ク</t>
    </rPh>
    <phoneticPr fontId="4"/>
  </si>
  <si>
    <t>固定資産減価償却率が５２．８４％となり、全体の固定資産の半分以上が減価償却を終えている状況になりました。これは水道事業の所有する固定資産の老朽化を示す一つの指標です。老朽化については、整備時期が同じ管路については、同時に更新時期が到来しますが、限られた予算で更新を行っていくために、経営戦略や水道施設耐震化計画に基づき、計画的な管路更新・投資を行っていきます。</t>
    <rPh sb="0" eb="4">
      <t>コテイシサン</t>
    </rPh>
    <rPh sb="4" eb="9">
      <t>ゲンカショウキャクリツ</t>
    </rPh>
    <rPh sb="20" eb="22">
      <t>ゼンタイ</t>
    </rPh>
    <rPh sb="23" eb="25">
      <t>コテイ</t>
    </rPh>
    <rPh sb="25" eb="27">
      <t>シサン</t>
    </rPh>
    <rPh sb="28" eb="30">
      <t>ハンブン</t>
    </rPh>
    <rPh sb="30" eb="32">
      <t>イジョウ</t>
    </rPh>
    <rPh sb="33" eb="37">
      <t>ゲンカショウキャク</t>
    </rPh>
    <rPh sb="38" eb="39">
      <t>オ</t>
    </rPh>
    <rPh sb="43" eb="45">
      <t>ジョウキョウ</t>
    </rPh>
    <rPh sb="55" eb="59">
      <t>スイドウジギョウ</t>
    </rPh>
    <rPh sb="60" eb="62">
      <t>ショユウ</t>
    </rPh>
    <rPh sb="64" eb="68">
      <t>コテイシサン</t>
    </rPh>
    <rPh sb="69" eb="72">
      <t>ロウキュウカ</t>
    </rPh>
    <rPh sb="73" eb="74">
      <t>シメ</t>
    </rPh>
    <rPh sb="75" eb="76">
      <t>ヒト</t>
    </rPh>
    <rPh sb="78" eb="80">
      <t>シヒョウ</t>
    </rPh>
    <rPh sb="83" eb="86">
      <t>ロウキュウカ</t>
    </rPh>
    <rPh sb="92" eb="96">
      <t>セイビジキ</t>
    </rPh>
    <rPh sb="97" eb="98">
      <t>オナ</t>
    </rPh>
    <rPh sb="99" eb="101">
      <t>カンロ</t>
    </rPh>
    <rPh sb="107" eb="109">
      <t>ドウジ</t>
    </rPh>
    <rPh sb="110" eb="114">
      <t>コウシンジキ</t>
    </rPh>
    <rPh sb="115" eb="117">
      <t>トウライ</t>
    </rPh>
    <rPh sb="122" eb="123">
      <t>カギ</t>
    </rPh>
    <rPh sb="126" eb="128">
      <t>ヨサン</t>
    </rPh>
    <rPh sb="129" eb="131">
      <t>コウシン</t>
    </rPh>
    <rPh sb="132" eb="133">
      <t>オコナ</t>
    </rPh>
    <rPh sb="141" eb="145">
      <t>ケイエイセンリャク</t>
    </rPh>
    <rPh sb="146" eb="150">
      <t>スイドウシセツ</t>
    </rPh>
    <rPh sb="150" eb="153">
      <t>タイシンカ</t>
    </rPh>
    <rPh sb="153" eb="155">
      <t>ケイカク</t>
    </rPh>
    <rPh sb="156" eb="157">
      <t>モト</t>
    </rPh>
    <rPh sb="160" eb="163">
      <t>ケイカクテキ</t>
    </rPh>
    <rPh sb="164" eb="168">
      <t>カンロコウシン</t>
    </rPh>
    <rPh sb="169" eb="171">
      <t>トウシ</t>
    </rPh>
    <rPh sb="172" eb="173">
      <t>オコナ</t>
    </rPh>
    <phoneticPr fontId="4"/>
  </si>
  <si>
    <t>上記のことを踏まえ、将来にわたり安全で良質な水を安定的に供給するため、料金改定の検討を行うと共に、引き続き、経営戦略をはじめとする各種計画の見直しをしていきます。また、施設の更新については、アセットマネジメント等各種計画を活用し、長期的に安定した水道事業経営に取り組みます。</t>
    <rPh sb="0" eb="2">
      <t>ジョウキ</t>
    </rPh>
    <rPh sb="6" eb="7">
      <t>フ</t>
    </rPh>
    <rPh sb="10" eb="12">
      <t>ショウライ</t>
    </rPh>
    <rPh sb="16" eb="18">
      <t>アンゼン</t>
    </rPh>
    <rPh sb="19" eb="21">
      <t>リョウシツ</t>
    </rPh>
    <rPh sb="22" eb="23">
      <t>ミズ</t>
    </rPh>
    <rPh sb="24" eb="27">
      <t>アンテイテキ</t>
    </rPh>
    <rPh sb="28" eb="30">
      <t>キョウキュウ</t>
    </rPh>
    <rPh sb="35" eb="39">
      <t>リョウキンカイテイ</t>
    </rPh>
    <rPh sb="40" eb="42">
      <t>ケントウ</t>
    </rPh>
    <rPh sb="43" eb="44">
      <t>オコナ</t>
    </rPh>
    <rPh sb="46" eb="47">
      <t>トモ</t>
    </rPh>
    <rPh sb="49" eb="50">
      <t>ヒ</t>
    </rPh>
    <rPh sb="51" eb="52">
      <t>ツヅ</t>
    </rPh>
    <rPh sb="54" eb="58">
      <t>ケイエイセンリャク</t>
    </rPh>
    <rPh sb="65" eb="67">
      <t>カクシュ</t>
    </rPh>
    <rPh sb="67" eb="69">
      <t>ケイカク</t>
    </rPh>
    <rPh sb="70" eb="72">
      <t>ミナオ</t>
    </rPh>
    <rPh sb="84" eb="86">
      <t>シセツ</t>
    </rPh>
    <rPh sb="87" eb="89">
      <t>コウシン</t>
    </rPh>
    <rPh sb="105" eb="106">
      <t>トウ</t>
    </rPh>
    <rPh sb="106" eb="110">
      <t>カクシュケイカク</t>
    </rPh>
    <rPh sb="111" eb="113">
      <t>カツヨウ</t>
    </rPh>
    <rPh sb="115" eb="118">
      <t>チョウキテキ</t>
    </rPh>
    <rPh sb="119" eb="121">
      <t>アンテイ</t>
    </rPh>
    <rPh sb="123" eb="125">
      <t>スイドウ</t>
    </rPh>
    <rPh sb="125" eb="129">
      <t>ジギョウケイエイ</t>
    </rPh>
    <rPh sb="130" eb="131">
      <t>ト</t>
    </rPh>
    <rPh sb="132" eb="13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</si>
</sst>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C2-42DB-ABFE-C30172C4FB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0.56000000000000005</c:v>
                </c:pt>
              </c:numCache>
            </c:numRef>
          </c:val>
          <c:smooth val="0"/>
          <c:extLst>
            <c:ext xmlns:c16="http://schemas.microsoft.com/office/drawing/2014/chart" uri="{C3380CC4-5D6E-409C-BE32-E72D297353CC}">
              <c16:uniqueId val="{00000001-3CC2-42DB-ABFE-C30172C4FB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38.729999999999997</c:v>
                </c:pt>
                <c:pt idx="1">
                  <c:v>39.090000000000003</c:v>
                </c:pt>
                <c:pt idx="2">
                  <c:v>38.79</c:v>
                </c:pt>
                <c:pt idx="3">
                  <c:v>38.020000000000003</c:v>
                </c:pt>
                <c:pt idx="4">
                  <c:v>37.25</c:v>
                </c:pt>
              </c:numCache>
            </c:numRef>
          </c:val>
          <c:extLst>
            <c:ext xmlns:c16="http://schemas.microsoft.com/office/drawing/2014/chart" uri="{C3380CC4-5D6E-409C-BE32-E72D297353CC}">
              <c16:uniqueId val="{00000000-7CC0-4276-B82A-F9A390F06D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49.76</c:v>
                </c:pt>
              </c:numCache>
            </c:numRef>
          </c:val>
          <c:smooth val="0"/>
          <c:extLst>
            <c:ext xmlns:c16="http://schemas.microsoft.com/office/drawing/2014/chart" uri="{C3380CC4-5D6E-409C-BE32-E72D297353CC}">
              <c16:uniqueId val="{00000001-7CC0-4276-B82A-F9A390F06D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80.11</c:v>
                </c:pt>
                <c:pt idx="1">
                  <c:v>79.87</c:v>
                </c:pt>
                <c:pt idx="2">
                  <c:v>79.069999999999993</c:v>
                </c:pt>
                <c:pt idx="3">
                  <c:v>79.69</c:v>
                </c:pt>
                <c:pt idx="4">
                  <c:v>79.41</c:v>
                </c:pt>
              </c:numCache>
            </c:numRef>
          </c:val>
          <c:extLst>
            <c:ext xmlns:c16="http://schemas.microsoft.com/office/drawing/2014/chart" uri="{C3380CC4-5D6E-409C-BE32-E72D297353CC}">
              <c16:uniqueId val="{00000000-D9D1-44E6-8A23-B9CA999553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76.64</c:v>
                </c:pt>
              </c:numCache>
            </c:numRef>
          </c:val>
          <c:smooth val="0"/>
          <c:extLst>
            <c:ext xmlns:c16="http://schemas.microsoft.com/office/drawing/2014/chart" uri="{C3380CC4-5D6E-409C-BE32-E72D297353CC}">
              <c16:uniqueId val="{00000001-D9D1-44E6-8A23-B9CA999553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105.99</c:v>
                </c:pt>
                <c:pt idx="1">
                  <c:v>113.16</c:v>
                </c:pt>
                <c:pt idx="2">
                  <c:v>112.8</c:v>
                </c:pt>
                <c:pt idx="3">
                  <c:v>105.02</c:v>
                </c:pt>
                <c:pt idx="4">
                  <c:v>122.24</c:v>
                </c:pt>
              </c:numCache>
            </c:numRef>
          </c:val>
          <c:extLst>
            <c:ext xmlns:c16="http://schemas.microsoft.com/office/drawing/2014/chart" uri="{C3380CC4-5D6E-409C-BE32-E72D297353CC}">
              <c16:uniqueId val="{00000000-D3F5-4F7B-AF77-0A0DF3F619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106.46</c:v>
                </c:pt>
              </c:numCache>
            </c:numRef>
          </c:val>
          <c:smooth val="0"/>
          <c:extLst>
            <c:ext xmlns:c16="http://schemas.microsoft.com/office/drawing/2014/chart" uri="{C3380CC4-5D6E-409C-BE32-E72D297353CC}">
              <c16:uniqueId val="{00000001-D3F5-4F7B-AF77-0A0DF3F619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46.48</c:v>
                </c:pt>
                <c:pt idx="1">
                  <c:v>48.01</c:v>
                </c:pt>
                <c:pt idx="2">
                  <c:v>49.59</c:v>
                </c:pt>
                <c:pt idx="3">
                  <c:v>51.4</c:v>
                </c:pt>
                <c:pt idx="4">
                  <c:v>52.84</c:v>
                </c:pt>
              </c:numCache>
            </c:numRef>
          </c:val>
          <c:extLst>
            <c:ext xmlns:c16="http://schemas.microsoft.com/office/drawing/2014/chart" uri="{C3380CC4-5D6E-409C-BE32-E72D297353CC}">
              <c16:uniqueId val="{00000000-DC07-4985-83B4-2F2FF5666F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51.38</c:v>
                </c:pt>
              </c:numCache>
            </c:numRef>
          </c:val>
          <c:smooth val="0"/>
          <c:extLst>
            <c:ext xmlns:c16="http://schemas.microsoft.com/office/drawing/2014/chart" uri="{C3380CC4-5D6E-409C-BE32-E72D297353CC}">
              <c16:uniqueId val="{00000001-DC07-4985-83B4-2F2FF5666F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55-4E48-858C-6AE7DEA1B0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21.6</c:v>
                </c:pt>
              </c:numCache>
            </c:numRef>
          </c:val>
          <c:smooth val="0"/>
          <c:extLst>
            <c:ext xmlns:c16="http://schemas.microsoft.com/office/drawing/2014/chart" uri="{C3380CC4-5D6E-409C-BE32-E72D297353CC}">
              <c16:uniqueId val="{00000001-F255-4E48-858C-6AE7DEA1B0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5B-40EB-93D2-FD04E2A572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27.85</c:v>
                </c:pt>
              </c:numCache>
            </c:numRef>
          </c:val>
          <c:smooth val="0"/>
          <c:extLst>
            <c:ext xmlns:c16="http://schemas.microsoft.com/office/drawing/2014/chart" uri="{C3380CC4-5D6E-409C-BE32-E72D297353CC}">
              <c16:uniqueId val="{00000001-8A5B-40EB-93D2-FD04E2A572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242.54</c:v>
                </c:pt>
                <c:pt idx="1">
                  <c:v>253.61</c:v>
                </c:pt>
                <c:pt idx="2">
                  <c:v>258.60000000000002</c:v>
                </c:pt>
                <c:pt idx="3">
                  <c:v>268.36</c:v>
                </c:pt>
                <c:pt idx="4">
                  <c:v>205.65</c:v>
                </c:pt>
              </c:numCache>
            </c:numRef>
          </c:val>
          <c:extLst>
            <c:ext xmlns:c16="http://schemas.microsoft.com/office/drawing/2014/chart" uri="{C3380CC4-5D6E-409C-BE32-E72D297353CC}">
              <c16:uniqueId val="{00000000-9731-4998-8824-CD3BC02694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311.12</c:v>
                </c:pt>
              </c:numCache>
            </c:numRef>
          </c:val>
          <c:smooth val="0"/>
          <c:extLst>
            <c:ext xmlns:c16="http://schemas.microsoft.com/office/drawing/2014/chart" uri="{C3380CC4-5D6E-409C-BE32-E72D297353CC}">
              <c16:uniqueId val="{00000001-9731-4998-8824-CD3BC02694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773.5</c:v>
                </c:pt>
                <c:pt idx="1">
                  <c:v>734.8</c:v>
                </c:pt>
                <c:pt idx="2">
                  <c:v>717.6</c:v>
                </c:pt>
                <c:pt idx="3">
                  <c:v>680.7</c:v>
                </c:pt>
                <c:pt idx="4">
                  <c:v>689.71</c:v>
                </c:pt>
              </c:numCache>
            </c:numRef>
          </c:val>
          <c:extLst>
            <c:ext xmlns:c16="http://schemas.microsoft.com/office/drawing/2014/chart" uri="{C3380CC4-5D6E-409C-BE32-E72D297353CC}">
              <c16:uniqueId val="{00000000-D5C1-4BA0-8B5A-A1F5DEDC14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515.14</c:v>
                </c:pt>
              </c:numCache>
            </c:numRef>
          </c:val>
          <c:smooth val="0"/>
          <c:extLst>
            <c:ext xmlns:c16="http://schemas.microsoft.com/office/drawing/2014/chart" uri="{C3380CC4-5D6E-409C-BE32-E72D297353CC}">
              <c16:uniqueId val="{00000001-D5C1-4BA0-8B5A-A1F5DEDC14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104.04</c:v>
                </c:pt>
                <c:pt idx="1">
                  <c:v>112.22</c:v>
                </c:pt>
                <c:pt idx="2">
                  <c:v>113.11</c:v>
                </c:pt>
                <c:pt idx="3">
                  <c:v>103.14</c:v>
                </c:pt>
                <c:pt idx="4">
                  <c:v>98.93</c:v>
                </c:pt>
              </c:numCache>
            </c:numRef>
          </c:val>
          <c:extLst>
            <c:ext xmlns:c16="http://schemas.microsoft.com/office/drawing/2014/chart" uri="{C3380CC4-5D6E-409C-BE32-E72D297353CC}">
              <c16:uniqueId val="{00000000-966D-4E6C-B12F-9C8C94708C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84.16</c:v>
                </c:pt>
              </c:numCache>
            </c:numRef>
          </c:val>
          <c:smooth val="0"/>
          <c:extLst>
            <c:ext xmlns:c16="http://schemas.microsoft.com/office/drawing/2014/chart" uri="{C3380CC4-5D6E-409C-BE32-E72D297353CC}">
              <c16:uniqueId val="{00000001-966D-4E6C-B12F-9C8C94708C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147.49</c:v>
                </c:pt>
                <c:pt idx="1">
                  <c:v>136.5</c:v>
                </c:pt>
                <c:pt idx="2">
                  <c:v>135.81</c:v>
                </c:pt>
                <c:pt idx="3">
                  <c:v>149.13999999999999</c:v>
                </c:pt>
                <c:pt idx="4">
                  <c:v>155.66999999999999</c:v>
                </c:pt>
              </c:numCache>
            </c:numRef>
          </c:val>
          <c:extLst>
            <c:ext xmlns:c16="http://schemas.microsoft.com/office/drawing/2014/chart" uri="{C3380CC4-5D6E-409C-BE32-E72D297353CC}">
              <c16:uniqueId val="{00000000-FC1B-4CE3-B748-E4070BA78B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230.21</c:v>
                </c:pt>
              </c:numCache>
            </c:numRef>
          </c:val>
          <c:smooth val="0"/>
          <c:extLst>
            <c:ext xmlns:c16="http://schemas.microsoft.com/office/drawing/2014/chart" uri="{C3380CC4-5D6E-409C-BE32-E72D297353CC}">
              <c16:uniqueId val="{00000001-FC1B-4CE3-B748-E4070BA78B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黒潮町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10109</v>
      </c>
      <c r="AM8" s="44"/>
      <c r="AN8" s="44"/>
      <c r="AO8" s="44"/>
      <c r="AP8" s="44"/>
      <c r="AQ8" s="44"/>
      <c r="AR8" s="44"/>
      <c r="AS8" s="44"/>
      <c r="AT8" s="45">
        <f>データ!$S$6</f>
        <v>188.46</v>
      </c>
      <c r="AU8" s="46"/>
      <c r="AV8" s="46"/>
      <c r="AW8" s="46"/>
      <c r="AX8" s="46"/>
      <c r="AY8" s="46"/>
      <c r="AZ8" s="46"/>
      <c r="BA8" s="46"/>
      <c r="BB8" s="47">
        <f>データ!$T$6</f>
        <v>53.64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57.42</v>
      </c>
      <c r="J10" s="46"/>
      <c r="K10" s="46"/>
      <c r="L10" s="46"/>
      <c r="M10" s="46"/>
      <c r="N10" s="46"/>
      <c r="O10" s="80"/>
      <c r="P10" s="47">
        <f>データ!$P$6</f>
        <v>98.91</v>
      </c>
      <c r="Q10" s="47"/>
      <c r="R10" s="47"/>
      <c r="S10" s="47"/>
      <c r="T10" s="47"/>
      <c r="U10" s="47"/>
      <c r="V10" s="47"/>
      <c r="W10" s="44">
        <f>データ!$Q$6</f>
        <v>3047</v>
      </c>
      <c r="X10" s="44"/>
      <c r="Y10" s="44"/>
      <c r="Z10" s="44"/>
      <c r="AA10" s="44"/>
      <c r="AB10" s="44"/>
      <c r="AC10" s="44"/>
      <c r="AD10" s="2"/>
      <c r="AE10" s="2"/>
      <c r="AF10" s="2"/>
      <c r="AG10" s="2"/>
      <c r="AH10" s="2"/>
      <c r="AI10" s="2"/>
      <c r="AJ10" s="2"/>
      <c r="AK10" s="2"/>
      <c r="AL10" s="44">
        <f>データ!$U$6</f>
        <v>9916</v>
      </c>
      <c r="AM10" s="44"/>
      <c r="AN10" s="44"/>
      <c r="AO10" s="44"/>
      <c r="AP10" s="44"/>
      <c r="AQ10" s="44"/>
      <c r="AR10" s="44"/>
      <c r="AS10" s="44"/>
      <c r="AT10" s="45">
        <f>データ!$V$6</f>
        <v>228.76</v>
      </c>
      <c r="AU10" s="46"/>
      <c r="AV10" s="46"/>
      <c r="AW10" s="46"/>
      <c r="AX10" s="46"/>
      <c r="AY10" s="46"/>
      <c r="AZ10" s="46"/>
      <c r="BA10" s="46"/>
      <c r="BB10" s="47">
        <f>データ!$W$6</f>
        <v>43.35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gzFgKh92XvAZhJNysLoqDS8UwrBqQq7+mn56GCgothHWfXDJXhzeJbERClPcpurJ9tP86czgMhdWRwMWiHGZw==" saltValue="T2zAN/AI2dB/gZBww8xV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394289</v>
      </c>
      <c r="D6" s="20">
        <f t="shared" si="3"/>
        <v>46</v>
      </c>
      <c r="E6" s="20">
        <f t="shared" si="3"/>
        <v>1</v>
      </c>
      <c r="F6" s="20">
        <f t="shared" si="3"/>
        <v>0</v>
      </c>
      <c r="G6" s="20">
        <f t="shared" si="3"/>
        <v>1</v>
      </c>
      <c r="H6" s="20" t="str">
        <f t="shared" si="3"/>
        <v>高知県　黒潮町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57.42</v>
      </c>
      <c r="P6" s="21">
        <f t="shared" si="3"/>
        <v>98.91</v>
      </c>
      <c r="Q6" s="21">
        <f t="shared" si="3"/>
        <v>3047</v>
      </c>
      <c r="R6" s="21">
        <f t="shared" si="3"/>
        <v>10109</v>
      </c>
      <c r="S6" s="21">
        <f t="shared" si="3"/>
        <v>188.46</v>
      </c>
      <c r="T6" s="21">
        <f t="shared" si="3"/>
        <v>53.64</v>
      </c>
      <c r="U6" s="21">
        <f t="shared" si="3"/>
        <v>9916</v>
      </c>
      <c r="V6" s="21">
        <f t="shared" si="3"/>
        <v>228.76</v>
      </c>
      <c r="W6" s="21">
        <f t="shared" si="3"/>
        <v>43.35</v>
      </c>
      <c r="X6" s="22">
        <f>IF(X7="",NA(),X7)</f>
        <v>105.99</v>
      </c>
      <c r="Y6" s="22">
        <f t="shared" ref="Y6:AG6" si="4">IF(Y7="",NA(),Y7)</f>
        <v>113.16</v>
      </c>
      <c r="Z6" s="22">
        <f t="shared" si="4"/>
        <v>112.8</v>
      </c>
      <c r="AA6" s="22">
        <f t="shared" si="4"/>
        <v>105.02</v>
      </c>
      <c r="AB6" s="22">
        <f t="shared" si="4"/>
        <v>122.24</v>
      </c>
      <c r="AC6" s="22">
        <f t="shared" si="4"/>
        <v>108.46</v>
      </c>
      <c r="AD6" s="22">
        <f t="shared" si="4"/>
        <v>109.02</v>
      </c>
      <c r="AE6" s="22">
        <f t="shared" si="4"/>
        <v>107.81</v>
      </c>
      <c r="AF6" s="22">
        <f t="shared" si="4"/>
        <v>107.21</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27.85</v>
      </c>
      <c r="AS6" s="21" t="str">
        <f>IF(AS7="","",IF(AS7="-","【-】","【"&amp;SUBSTITUTE(TEXT(AS7,"#,##0.00"),"-","△")&amp;"】"))</f>
        <v>【1.50】</v>
      </c>
      <c r="AT6" s="22">
        <f>IF(AT7="",NA(),AT7)</f>
        <v>242.54</v>
      </c>
      <c r="AU6" s="22">
        <f t="shared" ref="AU6:BC6" si="6">IF(AU7="",NA(),AU7)</f>
        <v>253.61</v>
      </c>
      <c r="AV6" s="22">
        <f t="shared" si="6"/>
        <v>258.60000000000002</v>
      </c>
      <c r="AW6" s="22">
        <f t="shared" si="6"/>
        <v>268.36</v>
      </c>
      <c r="AX6" s="22">
        <f t="shared" si="6"/>
        <v>205.65</v>
      </c>
      <c r="AY6" s="22">
        <f t="shared" si="6"/>
        <v>362.93</v>
      </c>
      <c r="AZ6" s="22">
        <f t="shared" si="6"/>
        <v>371.81</v>
      </c>
      <c r="BA6" s="22">
        <f t="shared" si="6"/>
        <v>384.23</v>
      </c>
      <c r="BB6" s="22">
        <f t="shared" si="6"/>
        <v>364.3</v>
      </c>
      <c r="BC6" s="22">
        <f t="shared" si="6"/>
        <v>311.12</v>
      </c>
      <c r="BD6" s="21" t="str">
        <f>IF(BD7="","",IF(BD7="-","【-】","【"&amp;SUBSTITUTE(TEXT(BD7,"#,##0.00"),"-","△")&amp;"】"))</f>
        <v>【243.36】</v>
      </c>
      <c r="BE6" s="22">
        <f>IF(BE7="",NA(),BE7)</f>
        <v>773.5</v>
      </c>
      <c r="BF6" s="22">
        <f t="shared" ref="BF6:BN6" si="7">IF(BF7="",NA(),BF7)</f>
        <v>734.8</v>
      </c>
      <c r="BG6" s="22">
        <f t="shared" si="7"/>
        <v>717.6</v>
      </c>
      <c r="BH6" s="22">
        <f t="shared" si="7"/>
        <v>680.7</v>
      </c>
      <c r="BI6" s="22">
        <f t="shared" si="7"/>
        <v>689.71</v>
      </c>
      <c r="BJ6" s="22">
        <f t="shared" si="7"/>
        <v>439.05</v>
      </c>
      <c r="BK6" s="22">
        <f t="shared" si="7"/>
        <v>465.85</v>
      </c>
      <c r="BL6" s="22">
        <f t="shared" si="7"/>
        <v>439.43</v>
      </c>
      <c r="BM6" s="22">
        <f t="shared" si="7"/>
        <v>438.41</v>
      </c>
      <c r="BN6" s="22">
        <f t="shared" si="7"/>
        <v>515.14</v>
      </c>
      <c r="BO6" s="21" t="str">
        <f>IF(BO7="","",IF(BO7="-","【-】","【"&amp;SUBSTITUTE(TEXT(BO7,"#,##0.00"),"-","△")&amp;"】"))</f>
        <v>【265.93】</v>
      </c>
      <c r="BP6" s="22">
        <f>IF(BP7="",NA(),BP7)</f>
        <v>104.04</v>
      </c>
      <c r="BQ6" s="22">
        <f t="shared" ref="BQ6:BY6" si="8">IF(BQ7="",NA(),BQ7)</f>
        <v>112.22</v>
      </c>
      <c r="BR6" s="22">
        <f t="shared" si="8"/>
        <v>113.11</v>
      </c>
      <c r="BS6" s="22">
        <f t="shared" si="8"/>
        <v>103.14</v>
      </c>
      <c r="BT6" s="22">
        <f t="shared" si="8"/>
        <v>98.93</v>
      </c>
      <c r="BU6" s="22">
        <f t="shared" si="8"/>
        <v>95.26</v>
      </c>
      <c r="BV6" s="22">
        <f t="shared" si="8"/>
        <v>92.39</v>
      </c>
      <c r="BW6" s="22">
        <f t="shared" si="8"/>
        <v>94.41</v>
      </c>
      <c r="BX6" s="22">
        <f t="shared" si="8"/>
        <v>90.96</v>
      </c>
      <c r="BY6" s="22">
        <f t="shared" si="8"/>
        <v>84.16</v>
      </c>
      <c r="BZ6" s="21" t="str">
        <f>IF(BZ7="","",IF(BZ7="-","【-】","【"&amp;SUBSTITUTE(TEXT(BZ7,"#,##0.00"),"-","△")&amp;"】"))</f>
        <v>【97.82】</v>
      </c>
      <c r="CA6" s="22">
        <f>IF(CA7="",NA(),CA7)</f>
        <v>147.49</v>
      </c>
      <c r="CB6" s="22">
        <f t="shared" ref="CB6:CJ6" si="9">IF(CB7="",NA(),CB7)</f>
        <v>136.5</v>
      </c>
      <c r="CC6" s="22">
        <f t="shared" si="9"/>
        <v>135.81</v>
      </c>
      <c r="CD6" s="22">
        <f t="shared" si="9"/>
        <v>149.13999999999999</v>
      </c>
      <c r="CE6" s="22">
        <f t="shared" si="9"/>
        <v>155.66999999999999</v>
      </c>
      <c r="CF6" s="22">
        <f t="shared" si="9"/>
        <v>192.82</v>
      </c>
      <c r="CG6" s="22">
        <f t="shared" si="9"/>
        <v>192.98</v>
      </c>
      <c r="CH6" s="22">
        <f t="shared" si="9"/>
        <v>192.13</v>
      </c>
      <c r="CI6" s="22">
        <f t="shared" si="9"/>
        <v>197.04</v>
      </c>
      <c r="CJ6" s="22">
        <f t="shared" si="9"/>
        <v>230.21</v>
      </c>
      <c r="CK6" s="21" t="str">
        <f>IF(CK7="","",IF(CK7="-","【-】","【"&amp;SUBSTITUTE(TEXT(CK7,"#,##0.00"),"-","△")&amp;"】"))</f>
        <v>【177.56】</v>
      </c>
      <c r="CL6" s="22">
        <f>IF(CL7="",NA(),CL7)</f>
        <v>38.729999999999997</v>
      </c>
      <c r="CM6" s="22">
        <f t="shared" ref="CM6:CU6" si="10">IF(CM7="",NA(),CM7)</f>
        <v>39.090000000000003</v>
      </c>
      <c r="CN6" s="22">
        <f t="shared" si="10"/>
        <v>38.79</v>
      </c>
      <c r="CO6" s="22">
        <f t="shared" si="10"/>
        <v>38.020000000000003</v>
      </c>
      <c r="CP6" s="22">
        <f t="shared" si="10"/>
        <v>37.25</v>
      </c>
      <c r="CQ6" s="22">
        <f t="shared" si="10"/>
        <v>54.05</v>
      </c>
      <c r="CR6" s="22">
        <f t="shared" si="10"/>
        <v>54.43</v>
      </c>
      <c r="CS6" s="22">
        <f t="shared" si="10"/>
        <v>53.87</v>
      </c>
      <c r="CT6" s="22">
        <f t="shared" si="10"/>
        <v>54.49</v>
      </c>
      <c r="CU6" s="22">
        <f t="shared" si="10"/>
        <v>49.76</v>
      </c>
      <c r="CV6" s="21" t="str">
        <f>IF(CV7="","",IF(CV7="-","【-】","【"&amp;SUBSTITUTE(TEXT(CV7,"#,##0.00"),"-","△")&amp;"】"))</f>
        <v>【59.81】</v>
      </c>
      <c r="CW6" s="22">
        <f>IF(CW7="",NA(),CW7)</f>
        <v>80.11</v>
      </c>
      <c r="CX6" s="22">
        <f t="shared" ref="CX6:DF6" si="11">IF(CX7="",NA(),CX7)</f>
        <v>79.87</v>
      </c>
      <c r="CY6" s="22">
        <f t="shared" si="11"/>
        <v>79.069999999999993</v>
      </c>
      <c r="CZ6" s="22">
        <f t="shared" si="11"/>
        <v>79.69</v>
      </c>
      <c r="DA6" s="22">
        <f t="shared" si="11"/>
        <v>79.41</v>
      </c>
      <c r="DB6" s="22">
        <f t="shared" si="11"/>
        <v>80.510000000000005</v>
      </c>
      <c r="DC6" s="22">
        <f t="shared" si="11"/>
        <v>79.44</v>
      </c>
      <c r="DD6" s="22">
        <f t="shared" si="11"/>
        <v>79.489999999999995</v>
      </c>
      <c r="DE6" s="22">
        <f t="shared" si="11"/>
        <v>78.8</v>
      </c>
      <c r="DF6" s="22">
        <f t="shared" si="11"/>
        <v>76.64</v>
      </c>
      <c r="DG6" s="21" t="str">
        <f>IF(DG7="","",IF(DG7="-","【-】","【"&amp;SUBSTITUTE(TEXT(DG7,"#,##0.00"),"-","△")&amp;"】"))</f>
        <v>【89.42】</v>
      </c>
      <c r="DH6" s="22">
        <f>IF(DH7="",NA(),DH7)</f>
        <v>46.48</v>
      </c>
      <c r="DI6" s="22">
        <f t="shared" ref="DI6:DQ6" si="12">IF(DI7="",NA(),DI7)</f>
        <v>48.01</v>
      </c>
      <c r="DJ6" s="22">
        <f t="shared" si="12"/>
        <v>49.59</v>
      </c>
      <c r="DK6" s="22">
        <f t="shared" si="12"/>
        <v>51.4</v>
      </c>
      <c r="DL6" s="22">
        <f t="shared" si="12"/>
        <v>52.84</v>
      </c>
      <c r="DM6" s="22">
        <f t="shared" si="12"/>
        <v>49.12</v>
      </c>
      <c r="DN6" s="22">
        <f t="shared" si="12"/>
        <v>49.39</v>
      </c>
      <c r="DO6" s="22">
        <f t="shared" si="12"/>
        <v>50.75</v>
      </c>
      <c r="DP6" s="22">
        <f t="shared" si="12"/>
        <v>51.72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16.760000000000002</v>
      </c>
      <c r="DY6" s="22">
        <f t="shared" si="13"/>
        <v>18.57</v>
      </c>
      <c r="DZ6" s="22">
        <f t="shared" si="13"/>
        <v>21.14</v>
      </c>
      <c r="EA6" s="22">
        <f t="shared" si="13"/>
        <v>22.12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0.56000000000000005</v>
      </c>
      <c r="EN6" s="21" t="str">
        <f>IF(EN7="","",IF(EN7="-","【-】","【"&amp;SUBSTITUTE(TEXT(EN7,"#,##0.00"),"-","△")&amp;"】"))</f>
        <v>【0.62】</v>
      </c>
    </row>
    <row r="7" spans="1:144" s="23" customFormat="1" x14ac:dyDescent="0.15">
      <c r="A7" s="15"/>
      <c r="B7" s="24">
        <v>2023</v>
      </c>
      <c r="C7" s="24">
        <v>394289</v>
      </c>
      <c r="D7" s="24">
        <v>46</v>
      </c>
      <c r="E7" s="24">
        <v>1</v>
      </c>
      <c r="F7" s="24">
        <v>0</v>
      </c>
      <c r="G7" s="24">
        <v>1</v>
      </c>
      <c r="H7" s="24" t="s">
        <v>93</v>
      </c>
      <c r="I7" s="24" t="s">
        <v>94</v>
      </c>
      <c r="J7" s="24" t="s">
        <v>95</v>
      </c>
      <c r="K7" s="24" t="s">
        <v>96</v>
      </c>
      <c r="L7" s="24" t="s">
        <v>97</v>
      </c>
      <c r="M7" s="24" t="s">
        <v>98</v>
      </c>
      <c r="N7" s="25" t="s">
        <v>99</v>
      </c>
      <c r="O7" s="25">
        <v>57.42</v>
      </c>
      <c r="P7" s="25">
        <v>98.91</v>
      </c>
      <c r="Q7" s="25">
        <v>3047</v>
      </c>
      <c r="R7" s="25">
        <v>10109</v>
      </c>
      <c r="S7" s="25">
        <v>188.46</v>
      </c>
      <c r="T7" s="25">
        <v>53.64</v>
      </c>
      <c r="U7" s="25">
        <v>9916</v>
      </c>
      <c r="V7" s="25">
        <v>228.76</v>
      </c>
      <c r="W7" s="25">
        <v>43.35</v>
      </c>
      <c r="X7" s="25">
        <v>105.99</v>
      </c>
      <c r="Y7" s="25">
        <v>113.16</v>
      </c>
      <c r="Z7" s="25">
        <v>112.8</v>
      </c>
      <c r="AA7" s="25">
        <v>105.02</v>
      </c>
      <c r="AB7" s="25">
        <v>122.24</v>
      </c>
      <c r="AC7" s="25">
        <v>108.46</v>
      </c>
      <c r="AD7" s="25">
        <v>109.02</v>
      </c>
      <c r="AE7" s="25">
        <v>107.81</v>
      </c>
      <c r="AF7" s="25">
        <v>107.21</v>
      </c>
      <c r="AG7" s="25">
        <v>106.46</v>
      </c>
      <c r="AH7" s="25">
        <v>108.24</v>
      </c>
      <c r="AI7" s="25">
        <v>0</v>
      </c>
      <c r="AJ7" s="25">
        <v>0</v>
      </c>
      <c r="AK7" s="25">
        <v>0</v>
      </c>
      <c r="AL7" s="25">
        <v>0</v>
      </c>
      <c r="AM7" s="25">
        <v>0</v>
      </c>
      <c r="AN7" s="25">
        <v>11.94</v>
      </c>
      <c r="AO7" s="25">
        <v>11</v>
      </c>
      <c r="AP7" s="25">
        <v>8.86</v>
      </c>
      <c r="AQ7" s="25">
        <v>7.65</v>
      </c>
      <c r="AR7" s="25">
        <v>27.85</v>
      </c>
      <c r="AS7" s="25">
        <v>1.5</v>
      </c>
      <c r="AT7" s="25">
        <v>242.54</v>
      </c>
      <c r="AU7" s="25">
        <v>253.61</v>
      </c>
      <c r="AV7" s="25">
        <v>258.60000000000002</v>
      </c>
      <c r="AW7" s="25">
        <v>268.36</v>
      </c>
      <c r="AX7" s="25">
        <v>205.65</v>
      </c>
      <c r="AY7" s="25">
        <v>362.93</v>
      </c>
      <c r="AZ7" s="25">
        <v>371.81</v>
      </c>
      <c r="BA7" s="25">
        <v>384.23</v>
      </c>
      <c r="BB7" s="25">
        <v>364.3</v>
      </c>
      <c r="BC7" s="25">
        <v>311.12</v>
      </c>
      <c r="BD7" s="25">
        <v>243.36</v>
      </c>
      <c r="BE7" s="25">
        <v>773.5</v>
      </c>
      <c r="BF7" s="25">
        <v>734.8</v>
      </c>
      <c r="BG7" s="25">
        <v>717.6</v>
      </c>
      <c r="BH7" s="25">
        <v>680.7</v>
      </c>
      <c r="BI7" s="25">
        <v>689.71</v>
      </c>
      <c r="BJ7" s="25">
        <v>439.05</v>
      </c>
      <c r="BK7" s="25">
        <v>465.85</v>
      </c>
      <c r="BL7" s="25">
        <v>439.43</v>
      </c>
      <c r="BM7" s="25">
        <v>438.41</v>
      </c>
      <c r="BN7" s="25">
        <v>515.14</v>
      </c>
      <c r="BO7" s="25">
        <v>265.93</v>
      </c>
      <c r="BP7" s="25">
        <v>104.04</v>
      </c>
      <c r="BQ7" s="25">
        <v>112.22</v>
      </c>
      <c r="BR7" s="25">
        <v>113.11</v>
      </c>
      <c r="BS7" s="25">
        <v>103.14</v>
      </c>
      <c r="BT7" s="25">
        <v>98.93</v>
      </c>
      <c r="BU7" s="25">
        <v>95.26</v>
      </c>
      <c r="BV7" s="25">
        <v>92.39</v>
      </c>
      <c r="BW7" s="25">
        <v>94.41</v>
      </c>
      <c r="BX7" s="25">
        <v>90.96</v>
      </c>
      <c r="BY7" s="25">
        <v>84.16</v>
      </c>
      <c r="BZ7" s="25">
        <v>97.82</v>
      </c>
      <c r="CA7" s="25">
        <v>147.49</v>
      </c>
      <c r="CB7" s="25">
        <v>136.5</v>
      </c>
      <c r="CC7" s="25">
        <v>135.81</v>
      </c>
      <c r="CD7" s="25">
        <v>149.13999999999999</v>
      </c>
      <c r="CE7" s="25">
        <v>155.66999999999999</v>
      </c>
      <c r="CF7" s="25">
        <v>192.82</v>
      </c>
      <c r="CG7" s="25">
        <v>192.98</v>
      </c>
      <c r="CH7" s="25">
        <v>192.13</v>
      </c>
      <c r="CI7" s="25">
        <v>197.04</v>
      </c>
      <c r="CJ7" s="25">
        <v>230.21</v>
      </c>
      <c r="CK7" s="25">
        <v>177.56</v>
      </c>
      <c r="CL7" s="25">
        <v>38.729999999999997</v>
      </c>
      <c r="CM7" s="25">
        <v>39.090000000000003</v>
      </c>
      <c r="CN7" s="25">
        <v>38.79</v>
      </c>
      <c r="CO7" s="25">
        <v>38.020000000000003</v>
      </c>
      <c r="CP7" s="25">
        <v>37.25</v>
      </c>
      <c r="CQ7" s="25">
        <v>54.05</v>
      </c>
      <c r="CR7" s="25">
        <v>54.43</v>
      </c>
      <c r="CS7" s="25">
        <v>53.87</v>
      </c>
      <c r="CT7" s="25">
        <v>54.49</v>
      </c>
      <c r="CU7" s="25">
        <v>49.76</v>
      </c>
      <c r="CV7" s="25">
        <v>59.81</v>
      </c>
      <c r="CW7" s="25">
        <v>80.11</v>
      </c>
      <c r="CX7" s="25">
        <v>79.87</v>
      </c>
      <c r="CY7" s="25">
        <v>79.069999999999993</v>
      </c>
      <c r="CZ7" s="25">
        <v>79.69</v>
      </c>
      <c r="DA7" s="25">
        <v>79.41</v>
      </c>
      <c r="DB7" s="25">
        <v>80.510000000000005</v>
      </c>
      <c r="DC7" s="25">
        <v>79.44</v>
      </c>
      <c r="DD7" s="25">
        <v>79.489999999999995</v>
      </c>
      <c r="DE7" s="25">
        <v>78.8</v>
      </c>
      <c r="DF7" s="25">
        <v>76.64</v>
      </c>
      <c r="DG7" s="25">
        <v>89.42</v>
      </c>
      <c r="DH7" s="25">
        <v>46.48</v>
      </c>
      <c r="DI7" s="25">
        <v>48.01</v>
      </c>
      <c r="DJ7" s="25">
        <v>49.59</v>
      </c>
      <c r="DK7" s="25">
        <v>51.4</v>
      </c>
      <c r="DL7" s="25">
        <v>52.84</v>
      </c>
      <c r="DM7" s="25">
        <v>49.12</v>
      </c>
      <c r="DN7" s="25">
        <v>49.39</v>
      </c>
      <c r="DO7" s="25">
        <v>50.75</v>
      </c>
      <c r="DP7" s="25">
        <v>51.72</v>
      </c>
      <c r="DQ7" s="25">
        <v>51.38</v>
      </c>
      <c r="DR7" s="25">
        <v>52.02</v>
      </c>
      <c r="DS7" s="25">
        <v>0</v>
      </c>
      <c r="DT7" s="25">
        <v>0</v>
      </c>
      <c r="DU7" s="25">
        <v>0</v>
      </c>
      <c r="DV7" s="25">
        <v>0</v>
      </c>
      <c r="DW7" s="25">
        <v>0</v>
      </c>
      <c r="DX7" s="25">
        <v>16.760000000000002</v>
      </c>
      <c r="DY7" s="25">
        <v>18.57</v>
      </c>
      <c r="DZ7" s="25">
        <v>21.14</v>
      </c>
      <c r="EA7" s="25">
        <v>22.12</v>
      </c>
      <c r="EB7" s="25">
        <v>21.6</v>
      </c>
      <c r="EC7" s="25">
        <v>25.37</v>
      </c>
      <c r="ED7" s="25">
        <v>0</v>
      </c>
      <c r="EE7" s="25">
        <v>0</v>
      </c>
      <c r="EF7" s="25">
        <v>0</v>
      </c>
      <c r="EG7" s="25">
        <v>0</v>
      </c>
      <c r="EH7" s="25">
        <v>0</v>
      </c>
      <c r="EI7" s="25">
        <v>0.42</v>
      </c>
      <c r="EJ7" s="25">
        <v>0.44</v>
      </c>
      <c r="EK7" s="25">
        <v>0.5</v>
      </c>
      <c r="EL7" s="25">
        <v>0.4</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季史</cp:lastModifiedBy>
  <cp:lastPrinted>2025-01-28T06:33:23Z</cp:lastPrinted>
  <dcterms:created xsi:type="dcterms:W3CDTF">2025-01-24T06:54:33Z</dcterms:created>
  <dcterms:modified xsi:type="dcterms:W3CDTF">2025-01-28T07:07:38Z</dcterms:modified>
  <cp:category/>
</cp:coreProperties>
</file>