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W552\Desktop\"/>
    </mc:Choice>
  </mc:AlternateContent>
  <workbookProtection workbookAlgorithmName="SHA-512" workbookHashValue="RcivdSbSoRUgvqkucWyAIsDU1Pk0IcmBaunq8TgBoWw/izn4VYJtGD9hbM3Xd0l7CUFmuyX6YN1A3j87BCVwoA==" workbookSaltValue="wrqkqF2QdVlCp47+hj7Pjg==" workbookSpinCount="100000" lockStructure="1"/>
  <bookViews>
    <workbookView xWindow="0" yWindow="0" windowWidth="28800" windowHeight="118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<sst xmlns="http://schemas.openxmlformats.org/spreadsheetml/2006/main" count="228" uniqueCount="114">
  <si>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</si>
  <si>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</si>
  <si>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</si>
  <si>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</si>
  <si>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</si>
  <si>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</si>
  <si>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</si>
  <si>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</si>
  <si>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</si>
  <si>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</si>
  <si>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</si>
  <si>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</si>
  <si>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</si>
  <si>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</si>
  <si>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</si>
  <si>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</si>
  <si>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</si>
  <si>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</si>
  <si>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</si>
  <si>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</si>
  <si>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</si>
  <si>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</si>
  <si>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</si>
  <si>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</si>
  <si>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</si>
  <si>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</si>
  <si>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</si>
  <si>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</si>
  <si>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</si>
  <si>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</si>
  <si>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</si>
  <si>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</si>
  <si>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</si>
  <si>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</si>
  <si>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</si>
  <si>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</si>
  <si>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</si>
  <si>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</si>
  <si>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</si>
  <si>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</si>
  <si>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</si>
  <si>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</si>
  <si>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</si>
  <si>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</si>
  <si>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</si>
  <si>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</si>
  <si>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</si>
  <si>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</si>
  <si>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</si>
  <si>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</si>
  <si>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</si>
  <si>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</si>
  <si>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</si>
  <si>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</si>
  <si>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</si>
  <si>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</si>
  <si>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</si>
  <si>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</si>
  <si>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</si>
  <si>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</si>
  <si>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</si>
  <si>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</si>
  <si>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</si>
  <si>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</si>
  <si>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</si>
  <si>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</si>
  <si>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</si>
  <si>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</si>
  <si>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</si>
  <si>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</si>
  <si>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</si>
  <si>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</si>
  <si>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</si>
  <si>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</si>
  <si>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</si>
  <si>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</si>
  <si>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</si>
  <si>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</si>
  <si>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</si>
  <si>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</si>
  <si>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</si>
  <si>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</si>
  <si>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</si>
  <si>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</si>
  <si>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</si>
  <si>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</si>
  <si>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</si>
  <si>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</si>
  <si>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</si>
  <si>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</si>
  <si>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</si>
  <si>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</si>
  <si>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</si>
  <si>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室戸市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</si>
  <si>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</si>
  <si>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</si>
  <si>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</si>
  <si>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</si>
  <si>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</si>
  <si>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</si>
  <si>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</si>
  <si>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</si>
  <si>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</si>
  <si>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</si>
  <si>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</si>
  <si>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</si>
  <si>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</si>
  <si>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</si>
  <si>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</si>
  <si>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</si>
  <si>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</si>
  <si>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については高い数値を示しており、法定耐用年数に近い資産が多く施設更新の必要性が高いことがわかる。老朽化した水道管については計画的に更新をしており、耐震管の布設替えを順次進めているところである。また専門機関に漏水調査を委託し、漏水個所を特定し早急に漏水の修繕を行っている。</t>
    <rPh sb="1" eb="3">
      <t>ユウケイ</t>
    </rPh>
    <rPh sb="3" eb="7">
      <t>コテイシサン</t>
    </rPh>
    <rPh sb="7" eb="12">
      <t>ゲンカショウキャクリツ</t>
    </rPh>
    <rPh sb="17" eb="18">
      <t>タカ</t>
    </rPh>
    <rPh sb="19" eb="21">
      <t>スウチ</t>
    </rPh>
    <rPh sb="22" eb="23">
      <t>シメ</t>
    </rPh>
    <rPh sb="28" eb="30">
      <t>ホウテイ</t>
    </rPh>
    <rPh sb="30" eb="32">
      <t>タイヨウ</t>
    </rPh>
    <rPh sb="32" eb="34">
      <t>ネンスウ</t>
    </rPh>
    <rPh sb="35" eb="36">
      <t>チカ</t>
    </rPh>
    <rPh sb="37" eb="39">
      <t>シサン</t>
    </rPh>
    <rPh sb="40" eb="41">
      <t>オオ</t>
    </rPh>
    <rPh sb="42" eb="44">
      <t>シセツ</t>
    </rPh>
    <rPh sb="44" eb="46">
      <t>コウシン</t>
    </rPh>
    <rPh sb="47" eb="49">
      <t>ヒツヨウ</t>
    </rPh>
    <rPh sb="49" eb="50">
      <t>セイ</t>
    </rPh>
    <rPh sb="51" eb="52">
      <t>タカ</t>
    </rPh>
    <rPh sb="60" eb="63">
      <t>ロウキュウカ</t>
    </rPh>
    <rPh sb="65" eb="68">
      <t>スイドウカン</t>
    </rPh>
    <rPh sb="73" eb="75">
      <t>ケイカク</t>
    </rPh>
    <rPh sb="75" eb="76">
      <t>テキ</t>
    </rPh>
    <rPh sb="77" eb="79">
      <t>コウシン</t>
    </rPh>
    <rPh sb="85" eb="88">
      <t>タイシンカン</t>
    </rPh>
    <rPh sb="89" eb="91">
      <t>フセツ</t>
    </rPh>
    <rPh sb="91" eb="92">
      <t>カ</t>
    </rPh>
    <rPh sb="94" eb="96">
      <t>ジュンジ</t>
    </rPh>
    <rPh sb="96" eb="97">
      <t>スス</t>
    </rPh>
    <rPh sb="110" eb="114">
      <t>センモンキカン</t>
    </rPh>
    <rPh sb="115" eb="119">
      <t>ロウスイチョウサ</t>
    </rPh>
    <rPh sb="120" eb="122">
      <t>イタク</t>
    </rPh>
    <rPh sb="124" eb="128">
      <t>ロウスイカショ</t>
    </rPh>
    <rPh sb="129" eb="131">
      <t>トクテイ</t>
    </rPh>
    <rPh sb="132" eb="134">
      <t>ソウキュウ</t>
    </rPh>
    <rPh sb="135" eb="137">
      <t>ロウスイ</t>
    </rPh>
    <rPh sb="138" eb="140">
      <t>シュウゼン</t>
    </rPh>
    <rPh sb="141" eb="142">
      <t>オコナ</t>
    </rPh>
    <phoneticPr fontId="4"/>
  </si>
  <si>
    <t>　室戸市は沿線が長い地形であると共に管路延長も長く水道施設が点在していることから、多くの施設管理を行いそれに伴う費用も必要となっている。しかしながら人口減少による給水収益の減少が見込まれており、料金の値上げや繰入金の検討が必要である。　　　　　　　　　　　　　　　　　　　　　水道施設において耐用年数を過ぎ更新の必要性がある中、自然災害等に備え老朽管の布設替えや施設の修繕等をすすめ有収率の向上に努めている。　　　　起債については収支のバランスを見ながら借入を行っているところである。                       今後とも健全な水道経営を行うため、市や県と広域連携を見据えた検討を行うことが必要である。</t>
    <rPh sb="1" eb="4">
      <t>ムロトシ</t>
    </rPh>
    <rPh sb="5" eb="7">
      <t>エンセン</t>
    </rPh>
    <rPh sb="8" eb="9">
      <t>ナガ</t>
    </rPh>
    <rPh sb="10" eb="12">
      <t>チケイ</t>
    </rPh>
    <rPh sb="16" eb="17">
      <t>トモ</t>
    </rPh>
    <rPh sb="18" eb="20">
      <t>カンロ</t>
    </rPh>
    <rPh sb="20" eb="22">
      <t>エンチョウ</t>
    </rPh>
    <rPh sb="23" eb="24">
      <t>ナガ</t>
    </rPh>
    <rPh sb="25" eb="29">
      <t>スイドウシセツ</t>
    </rPh>
    <rPh sb="30" eb="32">
      <t>テンザイ</t>
    </rPh>
    <rPh sb="41" eb="42">
      <t>オオ</t>
    </rPh>
    <rPh sb="44" eb="46">
      <t>シセツ</t>
    </rPh>
    <rPh sb="46" eb="48">
      <t>カンリ</t>
    </rPh>
    <rPh sb="49" eb="50">
      <t>オコナ</t>
    </rPh>
    <rPh sb="54" eb="55">
      <t>トモナ</t>
    </rPh>
    <rPh sb="56" eb="58">
      <t>ヒヨウ</t>
    </rPh>
    <rPh sb="59" eb="61">
      <t>ヒツヨウ</t>
    </rPh>
    <rPh sb="74" eb="78">
      <t>ジンコウゲンショウ</t>
    </rPh>
    <rPh sb="81" eb="85">
      <t>キュウスイシュウエキ</t>
    </rPh>
    <rPh sb="86" eb="88">
      <t>ゲンショウ</t>
    </rPh>
    <rPh sb="89" eb="91">
      <t>ミコ</t>
    </rPh>
    <rPh sb="97" eb="99">
      <t>リョウキン</t>
    </rPh>
    <rPh sb="100" eb="102">
      <t>ネア</t>
    </rPh>
    <rPh sb="104" eb="107">
      <t>クリイレキン</t>
    </rPh>
    <rPh sb="108" eb="110">
      <t>ケントウ</t>
    </rPh>
    <rPh sb="111" eb="113">
      <t>ヒツヨウ</t>
    </rPh>
    <rPh sb="138" eb="140">
      <t>スイドウ</t>
    </rPh>
    <rPh sb="140" eb="142">
      <t>シセツ</t>
    </rPh>
    <rPh sb="146" eb="150">
      <t>タイヨウネンスウ</t>
    </rPh>
    <rPh sb="151" eb="152">
      <t>ス</t>
    </rPh>
    <rPh sb="153" eb="155">
      <t>コウシン</t>
    </rPh>
    <rPh sb="156" eb="158">
      <t>ヒツヨウ</t>
    </rPh>
    <rPh sb="158" eb="159">
      <t>セイ</t>
    </rPh>
    <rPh sb="162" eb="163">
      <t>ナカ</t>
    </rPh>
    <rPh sb="164" eb="169">
      <t>シゼンサイガイトウ</t>
    </rPh>
    <rPh sb="170" eb="171">
      <t>ソナ</t>
    </rPh>
    <rPh sb="172" eb="175">
      <t>ロウキュウカン</t>
    </rPh>
    <rPh sb="176" eb="178">
      <t>フセツ</t>
    </rPh>
    <rPh sb="178" eb="179">
      <t>カ</t>
    </rPh>
    <rPh sb="181" eb="183">
      <t>シセツ</t>
    </rPh>
    <rPh sb="184" eb="187">
      <t>シュウゼントウ</t>
    </rPh>
    <rPh sb="191" eb="194">
      <t>ユウシュウリツ</t>
    </rPh>
    <rPh sb="195" eb="197">
      <t>コウジョウ</t>
    </rPh>
    <rPh sb="198" eb="199">
      <t>ツト</t>
    </rPh>
    <rPh sb="208" eb="210">
      <t>キサイ</t>
    </rPh>
    <rPh sb="215" eb="217">
      <t>シュウシ</t>
    </rPh>
    <rPh sb="223" eb="224">
      <t>ミ</t>
    </rPh>
    <rPh sb="227" eb="229">
      <t>カリイレ</t>
    </rPh>
    <rPh sb="230" eb="231">
      <t>オコナ</t>
    </rPh>
    <rPh sb="265" eb="267">
      <t>コンゴ</t>
    </rPh>
    <rPh sb="269" eb="271">
      <t>ケンゼン</t>
    </rPh>
    <rPh sb="272" eb="274">
      <t>スイドウ</t>
    </rPh>
    <rPh sb="274" eb="276">
      <t>ケイエイ</t>
    </rPh>
    <rPh sb="277" eb="278">
      <t>オコナ</t>
    </rPh>
    <rPh sb="282" eb="283">
      <t>シ</t>
    </rPh>
    <rPh sb="284" eb="285">
      <t>ケン</t>
    </rPh>
    <rPh sb="286" eb="288">
      <t>コウイキ</t>
    </rPh>
    <rPh sb="288" eb="290">
      <t>レンケイ</t>
    </rPh>
    <rPh sb="291" eb="293">
      <t>ミス</t>
    </rPh>
    <rPh sb="295" eb="297">
      <t>ケントウ</t>
    </rPh>
    <rPh sb="298" eb="299">
      <t>オコナ</t>
    </rPh>
    <rPh sb="303" eb="305">
      <t>ヒツヨウ</t>
    </rPh>
    <phoneticPr fontId="4"/>
  </si>
  <si>
    <t xml:space="preserve"> 経営収支比率は105.06％であることから単年度収支は黒字経営ではあり、累積欠損金比率は0％で推移していることから、健全な経営が保たれていると考えられる。しかしながら、企業債残高対給水収益比率が平均より高く未だ多額の償還が残っていることから、今後の償還額と借入とのバランスを考慮しながら企業債の発行額を抑制し、借入残高を減少させていく必要がある。　　　　　　　　　　　　　　　　　　　　　　　　　　　　　　　　　　　　　　　　　　　　　　　　　　　　　　　　　　　　　また、年々給水収益は減少しており、水道料金の値上げ、繰入金、経費削減等は喫緊の課題である。　　　　　　　　　　　　　　　　　　　　　　　　　　　　　　　　施設利用率や有収率については平均よりかなり低く、効率的な施設稼働が出来ていない状況である。施設の老朽化が顕著であり、漏水の頻発等が有収率を下げている主な原因である。給水量が収益に結び付くよう水道施設等の修繕等に重点を置き、将来の給水人口減少を踏まえた施設の統廃合やダウンサイジング等の検討を行うことが必要である。
　　　　</t>
    <rPh sb="1" eb="3">
      <t>ケイエイ</t>
    </rPh>
    <rPh sb="3" eb="5">
      <t>シュウシ</t>
    </rPh>
    <rPh sb="5" eb="7">
      <t>ヒリツ</t>
    </rPh>
    <rPh sb="22" eb="25">
      <t>タンネンド</t>
    </rPh>
    <rPh sb="25" eb="27">
      <t>シュウシ</t>
    </rPh>
    <rPh sb="28" eb="30">
      <t>クロジ</t>
    </rPh>
    <rPh sb="30" eb="32">
      <t>ケイエイ</t>
    </rPh>
    <rPh sb="37" eb="39">
      <t>ルイセキ</t>
    </rPh>
    <rPh sb="39" eb="42">
      <t>ケッソンキン</t>
    </rPh>
    <rPh sb="42" eb="44">
      <t>ヒリツ</t>
    </rPh>
    <rPh sb="48" eb="50">
      <t>スイイ</t>
    </rPh>
    <rPh sb="59" eb="61">
      <t>ケンゼン</t>
    </rPh>
    <rPh sb="62" eb="64">
      <t>ケイエイ</t>
    </rPh>
    <rPh sb="65" eb="66">
      <t>タモ</t>
    </rPh>
    <rPh sb="72" eb="73">
      <t>カンガ</t>
    </rPh>
    <rPh sb="85" eb="88">
      <t>キギョウサイ</t>
    </rPh>
    <rPh sb="88" eb="90">
      <t>ザンダカ</t>
    </rPh>
    <rPh sb="90" eb="91">
      <t>タイ</t>
    </rPh>
    <rPh sb="91" eb="93">
      <t>キュウスイ</t>
    </rPh>
    <rPh sb="93" eb="95">
      <t>シュウエキ</t>
    </rPh>
    <rPh sb="95" eb="97">
      <t>ヒリツ</t>
    </rPh>
    <rPh sb="98" eb="100">
      <t>ヘイキン</t>
    </rPh>
    <rPh sb="102" eb="103">
      <t>タカ</t>
    </rPh>
    <rPh sb="104" eb="105">
      <t>イマ</t>
    </rPh>
    <rPh sb="106" eb="108">
      <t>タガク</t>
    </rPh>
    <rPh sb="109" eb="111">
      <t>ショウカン</t>
    </rPh>
    <rPh sb="112" eb="113">
      <t>ノコ</t>
    </rPh>
    <rPh sb="122" eb="124">
      <t>コンゴ</t>
    </rPh>
    <rPh sb="125" eb="128">
      <t>ショウカンガク</t>
    </rPh>
    <rPh sb="129" eb="131">
      <t>カリイレ</t>
    </rPh>
    <rPh sb="138" eb="140">
      <t>コウリョ</t>
    </rPh>
    <rPh sb="144" eb="147">
      <t>キギョウサイ</t>
    </rPh>
    <rPh sb="148" eb="150">
      <t>ハッコウ</t>
    </rPh>
    <rPh sb="150" eb="151">
      <t>ガク</t>
    </rPh>
    <rPh sb="152" eb="154">
      <t>ヨクセイ</t>
    </rPh>
    <rPh sb="156" eb="158">
      <t>カリイレ</t>
    </rPh>
    <rPh sb="158" eb="160">
      <t>ザンダカ</t>
    </rPh>
    <rPh sb="161" eb="163">
      <t>ゲンショウ</t>
    </rPh>
    <rPh sb="168" eb="170">
      <t>ヒツヨウ</t>
    </rPh>
    <rPh sb="312" eb="317">
      <t>シセツリヨウリツ</t>
    </rPh>
    <rPh sb="318" eb="321">
      <t>ユウシュウリツ</t>
    </rPh>
    <rPh sb="326" eb="328">
      <t>ヘイキン</t>
    </rPh>
    <rPh sb="333" eb="334">
      <t>ヒク</t>
    </rPh>
    <rPh sb="336" eb="339">
      <t>コウリツテキ</t>
    </rPh>
    <rPh sb="340" eb="344">
      <t>シセツカドウ</t>
    </rPh>
    <rPh sb="345" eb="347">
      <t>デキ</t>
    </rPh>
    <rPh sb="351" eb="353">
      <t>ジョウキョウ</t>
    </rPh>
    <rPh sb="357" eb="359">
      <t>シセツ</t>
    </rPh>
    <rPh sb="360" eb="363">
      <t>ロウキュウカ</t>
    </rPh>
    <rPh sb="364" eb="366">
      <t>ケンチョ</t>
    </rPh>
    <rPh sb="370" eb="372">
      <t>ロウスイ</t>
    </rPh>
    <rPh sb="373" eb="375">
      <t>ヒンパツ</t>
    </rPh>
    <rPh sb="375" eb="376">
      <t>トウ</t>
    </rPh>
    <rPh sb="377" eb="380">
      <t>ユウシュウリツ</t>
    </rPh>
    <rPh sb="381" eb="382">
      <t>サ</t>
    </rPh>
    <rPh sb="386" eb="387">
      <t>オモ</t>
    </rPh>
    <rPh sb="388" eb="390">
      <t>ゲンイン</t>
    </rPh>
    <rPh sb="394" eb="397">
      <t>キュウスイリョウ</t>
    </rPh>
    <rPh sb="398" eb="400">
      <t>シュウエキ</t>
    </rPh>
    <rPh sb="401" eb="402">
      <t>ムス</t>
    </rPh>
    <rPh sb="403" eb="404">
      <t>ツ</t>
    </rPh>
    <rPh sb="407" eb="411">
      <t>スイドウシセツ</t>
    </rPh>
    <rPh sb="411" eb="412">
      <t>トウ</t>
    </rPh>
    <rPh sb="413" eb="416">
      <t>シュウゼントウ</t>
    </rPh>
    <rPh sb="417" eb="419">
      <t>ジュウテン</t>
    </rPh>
    <rPh sb="420" eb="421">
      <t>オ</t>
    </rPh>
    <rPh sb="423" eb="425">
      <t>ショウライ</t>
    </rPh>
    <rPh sb="426" eb="430">
      <t>キュウスイジンコウ</t>
    </rPh>
    <rPh sb="430" eb="432">
      <t>ゲンショウ</t>
    </rPh>
    <rPh sb="433" eb="434">
      <t>フ</t>
    </rPh>
    <rPh sb="437" eb="439">
      <t>シセツ</t>
    </rPh>
    <rPh sb="440" eb="443">
      <t>トウハイゴウ</t>
    </rPh>
    <rPh sb="452" eb="453">
      <t>トウ</t>
    </rPh>
    <rPh sb="454" eb="456">
      <t>ケントウ</t>
    </rPh>
    <rPh sb="457" eb="458">
      <t>オコナ</t>
    </rPh>
    <rPh sb="462" eb="4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</si>
</sst>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1.52</c:v>
                </c:pt>
                <c:pt idx="1">
                  <c:v>0.7</c:v>
                </c:pt>
                <c:pt idx="2">
                  <c:v>0.02</c:v>
                </c:pt>
                <c:pt idx="3" formatCode="#,##0.00;&quot;△&quot;#,##0.00">
                  <c:v>0</c:v>
                </c:pt>
                <c:pt idx="4">
                  <c:v>0.53</c:v>
                </c:pt>
              </c:numCache>
            </c:numRef>
          </c:val>
          <c:extLst>
            <c:ext xmlns:c16="http://schemas.microsoft.com/office/drawing/2014/chart" uri="{C3380CC4-5D6E-409C-BE32-E72D297353CC}">
              <c16:uniqueId val="{00000000-625B-49FA-ACC6-2CEADC7CEA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625B-49FA-ACC6-2CEADC7CEA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33.99</c:v>
                </c:pt>
                <c:pt idx="1">
                  <c:v>34.700000000000003</c:v>
                </c:pt>
                <c:pt idx="2">
                  <c:v>33.89</c:v>
                </c:pt>
                <c:pt idx="3">
                  <c:v>32.64</c:v>
                </c:pt>
                <c:pt idx="4">
                  <c:v>32.29</c:v>
                </c:pt>
              </c:numCache>
            </c:numRef>
          </c:val>
          <c:extLst>
            <c:ext xmlns:c16="http://schemas.microsoft.com/office/drawing/2014/chart" uri="{C3380CC4-5D6E-409C-BE32-E72D297353CC}">
              <c16:uniqueId val="{00000000-A447-4F59-AF4D-8F11369222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A447-4F59-AF4D-8F11369222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73.989999999999995</c:v>
                </c:pt>
                <c:pt idx="1">
                  <c:v>74.099999999999994</c:v>
                </c:pt>
                <c:pt idx="2">
                  <c:v>72.03</c:v>
                </c:pt>
                <c:pt idx="3">
                  <c:v>71.13</c:v>
                </c:pt>
                <c:pt idx="4">
                  <c:v>69.13</c:v>
                </c:pt>
              </c:numCache>
            </c:numRef>
          </c:val>
          <c:extLst>
            <c:ext xmlns:c16="http://schemas.microsoft.com/office/drawing/2014/chart" uri="{C3380CC4-5D6E-409C-BE32-E72D297353CC}">
              <c16:uniqueId val="{00000000-BF84-4A68-B556-9B1F4FB475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BF84-4A68-B556-9B1F4FB475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115.59</c:v>
                </c:pt>
                <c:pt idx="1">
                  <c:v>123.23</c:v>
                </c:pt>
                <c:pt idx="2">
                  <c:v>112.04</c:v>
                </c:pt>
                <c:pt idx="3">
                  <c:v>110.18</c:v>
                </c:pt>
                <c:pt idx="4">
                  <c:v>105.06</c:v>
                </c:pt>
              </c:numCache>
            </c:numRef>
          </c:val>
          <c:extLst>
            <c:ext xmlns:c16="http://schemas.microsoft.com/office/drawing/2014/chart" uri="{C3380CC4-5D6E-409C-BE32-E72D297353CC}">
              <c16:uniqueId val="{00000000-4845-4EB4-BDE5-1093138ACE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4845-4EB4-BDE5-1093138ACE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60.27</c:v>
                </c:pt>
                <c:pt idx="1">
                  <c:v>60.9</c:v>
                </c:pt>
                <c:pt idx="2">
                  <c:v>61.4</c:v>
                </c:pt>
                <c:pt idx="3">
                  <c:v>61.49</c:v>
                </c:pt>
                <c:pt idx="4">
                  <c:v>62.83</c:v>
                </c:pt>
              </c:numCache>
            </c:numRef>
          </c:val>
          <c:extLst>
            <c:ext xmlns:c16="http://schemas.microsoft.com/office/drawing/2014/chart" uri="{C3380CC4-5D6E-409C-BE32-E72D297353CC}">
              <c16:uniqueId val="{00000000-E8F2-48A7-B507-3DAB583BE3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E8F2-48A7-B507-3DAB583BE3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2.5</c:v>
                </c:pt>
                <c:pt idx="1">
                  <c:v>0</c:v>
                </c:pt>
                <c:pt idx="2">
                  <c:v>0</c:v>
                </c:pt>
                <c:pt idx="3">
                  <c:v>0</c:v>
                </c:pt>
                <c:pt idx="4">
                  <c:v>0</c:v>
                </c:pt>
              </c:numCache>
            </c:numRef>
          </c:val>
          <c:extLst>
            <c:ext xmlns:c16="http://schemas.microsoft.com/office/drawing/2014/chart" uri="{C3380CC4-5D6E-409C-BE32-E72D297353CC}">
              <c16:uniqueId val="{00000000-10B7-45F7-86B8-19022E32C7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10B7-45F7-86B8-19022E32C7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72-400B-899D-59C7434FCA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A572-400B-899D-59C7434FCA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496.31</c:v>
                </c:pt>
                <c:pt idx="1">
                  <c:v>510.55</c:v>
                </c:pt>
                <c:pt idx="2">
                  <c:v>423.59</c:v>
                </c:pt>
                <c:pt idx="3">
                  <c:v>529.78</c:v>
                </c:pt>
                <c:pt idx="4">
                  <c:v>509.92</c:v>
                </c:pt>
              </c:numCache>
            </c:numRef>
          </c:val>
          <c:extLst>
            <c:ext xmlns:c16="http://schemas.microsoft.com/office/drawing/2014/chart" uri="{C3380CC4-5D6E-409C-BE32-E72D297353CC}">
              <c16:uniqueId val="{00000000-4015-449E-9419-F353E012C7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4015-449E-9419-F353E012C7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671.83</c:v>
                </c:pt>
                <c:pt idx="1">
                  <c:v>655.69</c:v>
                </c:pt>
                <c:pt idx="2">
                  <c:v>686.91</c:v>
                </c:pt>
                <c:pt idx="3">
                  <c:v>722.25</c:v>
                </c:pt>
                <c:pt idx="4">
                  <c:v>747.71</c:v>
                </c:pt>
              </c:numCache>
            </c:numRef>
          </c:val>
          <c:extLst>
            <c:ext xmlns:c16="http://schemas.microsoft.com/office/drawing/2014/chart" uri="{C3380CC4-5D6E-409C-BE32-E72D297353CC}">
              <c16:uniqueId val="{00000000-8C97-488F-A561-DAB213FC7B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8C97-488F-A561-DAB213FC7B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111.79</c:v>
                </c:pt>
                <c:pt idx="1">
                  <c:v>120.74</c:v>
                </c:pt>
                <c:pt idx="2">
                  <c:v>108.33</c:v>
                </c:pt>
                <c:pt idx="3">
                  <c:v>106.1</c:v>
                </c:pt>
                <c:pt idx="4">
                  <c:v>100.35</c:v>
                </c:pt>
              </c:numCache>
            </c:numRef>
          </c:val>
          <c:extLst>
            <c:ext xmlns:c16="http://schemas.microsoft.com/office/drawing/2014/chart" uri="{C3380CC4-5D6E-409C-BE32-E72D297353CC}">
              <c16:uniqueId val="{00000000-97BE-4762-A45E-518B8F0CFB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97BE-4762-A45E-518B8F0CFB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143.97</c:v>
                </c:pt>
                <c:pt idx="1">
                  <c:v>133.31</c:v>
                </c:pt>
                <c:pt idx="2">
                  <c:v>148.4</c:v>
                </c:pt>
                <c:pt idx="3">
                  <c:v>151.79</c:v>
                </c:pt>
                <c:pt idx="4">
                  <c:v>161.1</c:v>
                </c:pt>
              </c:numCache>
            </c:numRef>
          </c:val>
          <c:extLst>
            <c:ext xmlns:c16="http://schemas.microsoft.com/office/drawing/2014/chart" uri="{C3380CC4-5D6E-409C-BE32-E72D297353CC}">
              <c16:uniqueId val="{00000000-6975-4246-A075-84463A312D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6975-4246-A075-84463A312D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高知県　室戸市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11671</v>
      </c>
      <c r="AM8" s="65"/>
      <c r="AN8" s="65"/>
      <c r="AO8" s="65"/>
      <c r="AP8" s="65"/>
      <c r="AQ8" s="65"/>
      <c r="AR8" s="65"/>
      <c r="AS8" s="65"/>
      <c r="AT8" s="36">
        <f>データ!$S$6</f>
        <v>248.22</v>
      </c>
      <c r="AU8" s="37"/>
      <c r="AV8" s="37"/>
      <c r="AW8" s="37"/>
      <c r="AX8" s="37"/>
      <c r="AY8" s="37"/>
      <c r="AZ8" s="37"/>
      <c r="BA8" s="37"/>
      <c r="BB8" s="54">
        <f>データ!$T$6</f>
        <v>47.02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48.18</v>
      </c>
      <c r="J10" s="37"/>
      <c r="K10" s="37"/>
      <c r="L10" s="37"/>
      <c r="M10" s="37"/>
      <c r="N10" s="37"/>
      <c r="O10" s="64"/>
      <c r="P10" s="54">
        <f>データ!$P$6</f>
        <v>93.73</v>
      </c>
      <c r="Q10" s="54"/>
      <c r="R10" s="54"/>
      <c r="S10" s="54"/>
      <c r="T10" s="54"/>
      <c r="U10" s="54"/>
      <c r="V10" s="54"/>
      <c r="W10" s="65">
        <f>データ!$Q$6</f>
        <v>2950</v>
      </c>
      <c r="X10" s="65"/>
      <c r="Y10" s="65"/>
      <c r="Z10" s="65"/>
      <c r="AA10" s="65"/>
      <c r="AB10" s="65"/>
      <c r="AC10" s="65"/>
      <c r="AD10" s="2"/>
      <c r="AE10" s="2"/>
      <c r="AF10" s="2"/>
      <c r="AG10" s="2"/>
      <c r="AH10" s="2"/>
      <c r="AI10" s="2"/>
      <c r="AJ10" s="2"/>
      <c r="AK10" s="2"/>
      <c r="AL10" s="65">
        <f>データ!$U$6</f>
        <v>10771</v>
      </c>
      <c r="AM10" s="65"/>
      <c r="AN10" s="65"/>
      <c r="AO10" s="65"/>
      <c r="AP10" s="65"/>
      <c r="AQ10" s="65"/>
      <c r="AR10" s="65"/>
      <c r="AS10" s="65"/>
      <c r="AT10" s="36">
        <f>データ!$V$6</f>
        <v>12.34</v>
      </c>
      <c r="AU10" s="37"/>
      <c r="AV10" s="37"/>
      <c r="AW10" s="37"/>
      <c r="AX10" s="37"/>
      <c r="AY10" s="37"/>
      <c r="AZ10" s="37"/>
      <c r="BA10" s="37"/>
      <c r="BB10" s="54">
        <f>データ!$W$6</f>
        <v>872.85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qrxDHqOs2bLA/jA8s1oA/lwFCNLugYKhQPIHKK+7KILG9Aa0Dkkj81qP2i1EjI7/UrVWeEYqWC9OPPSk2tdiw==" saltValue="Lw+iYYlH5MkmeSh2C+hw2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392022</v>
      </c>
      <c r="D6" s="20">
        <f t="shared" si="3"/>
        <v>46</v>
      </c>
      <c r="E6" s="20">
        <f t="shared" si="3"/>
        <v>1</v>
      </c>
      <c r="F6" s="20">
        <f t="shared" si="3"/>
        <v>0</v>
      </c>
      <c r="G6" s="20">
        <f t="shared" si="3"/>
        <v>1</v>
      </c>
      <c r="H6" s="20" t="str">
        <f t="shared" si="3"/>
        <v>高知県　室戸市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48.18</v>
      </c>
      <c r="P6" s="21">
        <f t="shared" si="3"/>
        <v>93.73</v>
      </c>
      <c r="Q6" s="21">
        <f t="shared" si="3"/>
        <v>2950</v>
      </c>
      <c r="R6" s="21">
        <f t="shared" si="3"/>
        <v>11671</v>
      </c>
      <c r="S6" s="21">
        <f t="shared" si="3"/>
        <v>248.22</v>
      </c>
      <c r="T6" s="21">
        <f t="shared" si="3"/>
        <v>47.02</v>
      </c>
      <c r="U6" s="21">
        <f t="shared" si="3"/>
        <v>10771</v>
      </c>
      <c r="V6" s="21">
        <f t="shared" si="3"/>
        <v>12.34</v>
      </c>
      <c r="W6" s="21">
        <f t="shared" si="3"/>
        <v>872.85</v>
      </c>
      <c r="X6" s="22">
        <f>IF(X7="",NA(),X7)</f>
        <v>115.59</v>
      </c>
      <c r="Y6" s="22">
        <f t="shared" ref="Y6:AG6" si="4">IF(Y7="",NA(),Y7)</f>
        <v>123.23</v>
      </c>
      <c r="Z6" s="22">
        <f t="shared" si="4"/>
        <v>112.04</v>
      </c>
      <c r="AA6" s="22">
        <f t="shared" si="4"/>
        <v>110.18</v>
      </c>
      <c r="AB6" s="22">
        <f t="shared" si="4"/>
        <v>105.06</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496.31</v>
      </c>
      <c r="AU6" s="22">
        <f t="shared" ref="AU6:BC6" si="6">IF(AU7="",NA(),AU7)</f>
        <v>510.55</v>
      </c>
      <c r="AV6" s="22">
        <f t="shared" si="6"/>
        <v>423.59</v>
      </c>
      <c r="AW6" s="22">
        <f t="shared" si="6"/>
        <v>529.78</v>
      </c>
      <c r="AX6" s="22">
        <f t="shared" si="6"/>
        <v>509.92</v>
      </c>
      <c r="AY6" s="22">
        <f t="shared" si="6"/>
        <v>362.93</v>
      </c>
      <c r="AZ6" s="22">
        <f t="shared" si="6"/>
        <v>371.81</v>
      </c>
      <c r="BA6" s="22">
        <f t="shared" si="6"/>
        <v>384.23</v>
      </c>
      <c r="BB6" s="22">
        <f t="shared" si="6"/>
        <v>364.3</v>
      </c>
      <c r="BC6" s="22">
        <f t="shared" si="6"/>
        <v>378.87</v>
      </c>
      <c r="BD6" s="21" t="str">
        <f>IF(BD7="","",IF(BD7="-","【-】","【"&amp;SUBSTITUTE(TEXT(BD7,"#,##0.00"),"-","△")&amp;"】"))</f>
        <v>【243.36】</v>
      </c>
      <c r="BE6" s="22">
        <f>IF(BE7="",NA(),BE7)</f>
        <v>671.83</v>
      </c>
      <c r="BF6" s="22">
        <f t="shared" ref="BF6:BN6" si="7">IF(BF7="",NA(),BF7)</f>
        <v>655.69</v>
      </c>
      <c r="BG6" s="22">
        <f t="shared" si="7"/>
        <v>686.91</v>
      </c>
      <c r="BH6" s="22">
        <f t="shared" si="7"/>
        <v>722.25</v>
      </c>
      <c r="BI6" s="22">
        <f t="shared" si="7"/>
        <v>747.71</v>
      </c>
      <c r="BJ6" s="22">
        <f t="shared" si="7"/>
        <v>439.05</v>
      </c>
      <c r="BK6" s="22">
        <f t="shared" si="7"/>
        <v>465.85</v>
      </c>
      <c r="BL6" s="22">
        <f t="shared" si="7"/>
        <v>439.43</v>
      </c>
      <c r="BM6" s="22">
        <f t="shared" si="7"/>
        <v>438.41</v>
      </c>
      <c r="BN6" s="22">
        <f t="shared" si="7"/>
        <v>430.23</v>
      </c>
      <c r="BO6" s="21" t="str">
        <f>IF(BO7="","",IF(BO7="-","【-】","【"&amp;SUBSTITUTE(TEXT(BO7,"#,##0.00"),"-","△")&amp;"】"))</f>
        <v>【265.93】</v>
      </c>
      <c r="BP6" s="22">
        <f>IF(BP7="",NA(),BP7)</f>
        <v>111.79</v>
      </c>
      <c r="BQ6" s="22">
        <f t="shared" ref="BQ6:BY6" si="8">IF(BQ7="",NA(),BQ7)</f>
        <v>120.74</v>
      </c>
      <c r="BR6" s="22">
        <f t="shared" si="8"/>
        <v>108.33</v>
      </c>
      <c r="BS6" s="22">
        <f t="shared" si="8"/>
        <v>106.1</v>
      </c>
      <c r="BT6" s="22">
        <f t="shared" si="8"/>
        <v>100.35</v>
      </c>
      <c r="BU6" s="22">
        <f t="shared" si="8"/>
        <v>95.26</v>
      </c>
      <c r="BV6" s="22">
        <f t="shared" si="8"/>
        <v>92.39</v>
      </c>
      <c r="BW6" s="22">
        <f t="shared" si="8"/>
        <v>94.41</v>
      </c>
      <c r="BX6" s="22">
        <f t="shared" si="8"/>
        <v>90.96</v>
      </c>
      <c r="BY6" s="22">
        <f t="shared" si="8"/>
        <v>90.66</v>
      </c>
      <c r="BZ6" s="21" t="str">
        <f>IF(BZ7="","",IF(BZ7="-","【-】","【"&amp;SUBSTITUTE(TEXT(BZ7,"#,##0.00"),"-","△")&amp;"】"))</f>
        <v>【97.82】</v>
      </c>
      <c r="CA6" s="22">
        <f>IF(CA7="",NA(),CA7)</f>
        <v>143.97</v>
      </c>
      <c r="CB6" s="22">
        <f t="shared" ref="CB6:CJ6" si="9">IF(CB7="",NA(),CB7)</f>
        <v>133.31</v>
      </c>
      <c r="CC6" s="22">
        <f t="shared" si="9"/>
        <v>148.4</v>
      </c>
      <c r="CD6" s="22">
        <f t="shared" si="9"/>
        <v>151.79</v>
      </c>
      <c r="CE6" s="22">
        <f t="shared" si="9"/>
        <v>161.1</v>
      </c>
      <c r="CF6" s="22">
        <f t="shared" si="9"/>
        <v>192.82</v>
      </c>
      <c r="CG6" s="22">
        <f t="shared" si="9"/>
        <v>192.98</v>
      </c>
      <c r="CH6" s="22">
        <f t="shared" si="9"/>
        <v>192.13</v>
      </c>
      <c r="CI6" s="22">
        <f t="shared" si="9"/>
        <v>197.04</v>
      </c>
      <c r="CJ6" s="22">
        <f t="shared" si="9"/>
        <v>199.33</v>
      </c>
      <c r="CK6" s="21" t="str">
        <f>IF(CK7="","",IF(CK7="-","【-】","【"&amp;SUBSTITUTE(TEXT(CK7,"#,##0.00"),"-","△")&amp;"】"))</f>
        <v>【177.56】</v>
      </c>
      <c r="CL6" s="22">
        <f>IF(CL7="",NA(),CL7)</f>
        <v>33.99</v>
      </c>
      <c r="CM6" s="22">
        <f t="shared" ref="CM6:CU6" si="10">IF(CM7="",NA(),CM7)</f>
        <v>34.700000000000003</v>
      </c>
      <c r="CN6" s="22">
        <f t="shared" si="10"/>
        <v>33.89</v>
      </c>
      <c r="CO6" s="22">
        <f t="shared" si="10"/>
        <v>32.64</v>
      </c>
      <c r="CP6" s="22">
        <f t="shared" si="10"/>
        <v>32.29</v>
      </c>
      <c r="CQ6" s="22">
        <f t="shared" si="10"/>
        <v>54.05</v>
      </c>
      <c r="CR6" s="22">
        <f t="shared" si="10"/>
        <v>54.43</v>
      </c>
      <c r="CS6" s="22">
        <f t="shared" si="10"/>
        <v>53.87</v>
      </c>
      <c r="CT6" s="22">
        <f t="shared" si="10"/>
        <v>54.49</v>
      </c>
      <c r="CU6" s="22">
        <f t="shared" si="10"/>
        <v>54.8</v>
      </c>
      <c r="CV6" s="21" t="str">
        <f>IF(CV7="","",IF(CV7="-","【-】","【"&amp;SUBSTITUTE(TEXT(CV7,"#,##0.00"),"-","△")&amp;"】"))</f>
        <v>【59.81】</v>
      </c>
      <c r="CW6" s="22">
        <f>IF(CW7="",NA(),CW7)</f>
        <v>73.989999999999995</v>
      </c>
      <c r="CX6" s="22">
        <f t="shared" ref="CX6:DF6" si="11">IF(CX7="",NA(),CX7)</f>
        <v>74.099999999999994</v>
      </c>
      <c r="CY6" s="22">
        <f t="shared" si="11"/>
        <v>72.03</v>
      </c>
      <c r="CZ6" s="22">
        <f t="shared" si="11"/>
        <v>71.13</v>
      </c>
      <c r="DA6" s="22">
        <f t="shared" si="11"/>
        <v>69.13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60.27</v>
      </c>
      <c r="DI6" s="22">
        <f t="shared" ref="DI6:DQ6" si="12">IF(DI7="",NA(),DI7)</f>
        <v>60.9</v>
      </c>
      <c r="DJ6" s="22">
        <f t="shared" si="12"/>
        <v>61.4</v>
      </c>
      <c r="DK6" s="22">
        <f t="shared" si="12"/>
        <v>61.49</v>
      </c>
      <c r="DL6" s="22">
        <f t="shared" si="12"/>
        <v>62.83</v>
      </c>
      <c r="DM6" s="22">
        <f t="shared" si="12"/>
        <v>49.12</v>
      </c>
      <c r="DN6" s="22">
        <f t="shared" si="12"/>
        <v>49.39</v>
      </c>
      <c r="DO6" s="22">
        <f t="shared" si="12"/>
        <v>50.75</v>
      </c>
      <c r="DP6" s="22">
        <f t="shared" si="12"/>
        <v>51.72</v>
      </c>
      <c r="DQ6" s="22">
        <f t="shared" si="12"/>
        <v>52.27</v>
      </c>
      <c r="DR6" s="21" t="str">
        <f>IF(DR7="","",IF(DR7="-","【-】","【"&amp;SUBSTITUTE(TEXT(DR7,"#,##0.00"),"-","△")&amp;"】"))</f>
        <v>【52.02】</v>
      </c>
      <c r="DS6" s="22">
        <f>IF(DS7="",NA(),DS7)</f>
        <v>2.5</v>
      </c>
      <c r="DT6" s="21">
        <f t="shared" ref="DT6:EB6" si="13">IF(DT7="",NA(),DT7)</f>
        <v>0</v>
      </c>
      <c r="DU6" s="21">
        <f t="shared" si="13"/>
        <v>0</v>
      </c>
      <c r="DV6" s="21">
        <f t="shared" si="13"/>
        <v>0</v>
      </c>
      <c r="DW6" s="21">
        <f t="shared" si="13"/>
        <v>0</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1.52</v>
      </c>
      <c r="EE6" s="22">
        <f t="shared" ref="EE6:EM6" si="14">IF(EE7="",NA(),EE7)</f>
        <v>0.7</v>
      </c>
      <c r="EF6" s="22">
        <f t="shared" si="14"/>
        <v>0.02</v>
      </c>
      <c r="EG6" s="21">
        <f t="shared" si="14"/>
        <v>0</v>
      </c>
      <c r="EH6" s="22">
        <f t="shared" si="14"/>
        <v>0.53</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392022</v>
      </c>
      <c r="D7" s="24">
        <v>46</v>
      </c>
      <c r="E7" s="24">
        <v>1</v>
      </c>
      <c r="F7" s="24">
        <v>0</v>
      </c>
      <c r="G7" s="24">
        <v>1</v>
      </c>
      <c r="H7" s="24" t="s">
        <v>93</v>
      </c>
      <c r="I7" s="24" t="s">
        <v>94</v>
      </c>
      <c r="J7" s="24" t="s">
        <v>95</v>
      </c>
      <c r="K7" s="24" t="s">
        <v>96</v>
      </c>
      <c r="L7" s="24" t="s">
        <v>97</v>
      </c>
      <c r="M7" s="24" t="s">
        <v>98</v>
      </c>
      <c r="N7" s="25" t="s">
        <v>99</v>
      </c>
      <c r="O7" s="25">
        <v>48.18</v>
      </c>
      <c r="P7" s="25">
        <v>93.73</v>
      </c>
      <c r="Q7" s="25">
        <v>2950</v>
      </c>
      <c r="R7" s="25">
        <v>11671</v>
      </c>
      <c r="S7" s="25">
        <v>248.22</v>
      </c>
      <c r="T7" s="25">
        <v>47.02</v>
      </c>
      <c r="U7" s="25">
        <v>10771</v>
      </c>
      <c r="V7" s="25">
        <v>12.34</v>
      </c>
      <c r="W7" s="25">
        <v>872.85</v>
      </c>
      <c r="X7" s="25">
        <v>115.59</v>
      </c>
      <c r="Y7" s="25">
        <v>123.23</v>
      </c>
      <c r="Z7" s="25">
        <v>112.04</v>
      </c>
      <c r="AA7" s="25">
        <v>110.18</v>
      </c>
      <c r="AB7" s="25">
        <v>105.06</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496.31</v>
      </c>
      <c r="AU7" s="25">
        <v>510.55</v>
      </c>
      <c r="AV7" s="25">
        <v>423.59</v>
      </c>
      <c r="AW7" s="25">
        <v>529.78</v>
      </c>
      <c r="AX7" s="25">
        <v>509.92</v>
      </c>
      <c r="AY7" s="25">
        <v>362.93</v>
      </c>
      <c r="AZ7" s="25">
        <v>371.81</v>
      </c>
      <c r="BA7" s="25">
        <v>384.23</v>
      </c>
      <c r="BB7" s="25">
        <v>364.3</v>
      </c>
      <c r="BC7" s="25">
        <v>378.87</v>
      </c>
      <c r="BD7" s="25">
        <v>243.36</v>
      </c>
      <c r="BE7" s="25">
        <v>671.83</v>
      </c>
      <c r="BF7" s="25">
        <v>655.69</v>
      </c>
      <c r="BG7" s="25">
        <v>686.91</v>
      </c>
      <c r="BH7" s="25">
        <v>722.25</v>
      </c>
      <c r="BI7" s="25">
        <v>747.71</v>
      </c>
      <c r="BJ7" s="25">
        <v>439.05</v>
      </c>
      <c r="BK7" s="25">
        <v>465.85</v>
      </c>
      <c r="BL7" s="25">
        <v>439.43</v>
      </c>
      <c r="BM7" s="25">
        <v>438.41</v>
      </c>
      <c r="BN7" s="25">
        <v>430.23</v>
      </c>
      <c r="BO7" s="25">
        <v>265.93</v>
      </c>
      <c r="BP7" s="25">
        <v>111.79</v>
      </c>
      <c r="BQ7" s="25">
        <v>120.74</v>
      </c>
      <c r="BR7" s="25">
        <v>108.33</v>
      </c>
      <c r="BS7" s="25">
        <v>106.1</v>
      </c>
      <c r="BT7" s="25">
        <v>100.35</v>
      </c>
      <c r="BU7" s="25">
        <v>95.26</v>
      </c>
      <c r="BV7" s="25">
        <v>92.39</v>
      </c>
      <c r="BW7" s="25">
        <v>94.41</v>
      </c>
      <c r="BX7" s="25">
        <v>90.96</v>
      </c>
      <c r="BY7" s="25">
        <v>90.66</v>
      </c>
      <c r="BZ7" s="25">
        <v>97.82</v>
      </c>
      <c r="CA7" s="25">
        <v>143.97</v>
      </c>
      <c r="CB7" s="25">
        <v>133.31</v>
      </c>
      <c r="CC7" s="25">
        <v>148.4</v>
      </c>
      <c r="CD7" s="25">
        <v>151.79</v>
      </c>
      <c r="CE7" s="25">
        <v>161.1</v>
      </c>
      <c r="CF7" s="25">
        <v>192.82</v>
      </c>
      <c r="CG7" s="25">
        <v>192.98</v>
      </c>
      <c r="CH7" s="25">
        <v>192.13</v>
      </c>
      <c r="CI7" s="25">
        <v>197.04</v>
      </c>
      <c r="CJ7" s="25">
        <v>199.33</v>
      </c>
      <c r="CK7" s="25">
        <v>177.56</v>
      </c>
      <c r="CL7" s="25">
        <v>33.99</v>
      </c>
      <c r="CM7" s="25">
        <v>34.700000000000003</v>
      </c>
      <c r="CN7" s="25">
        <v>33.89</v>
      </c>
      <c r="CO7" s="25">
        <v>32.64</v>
      </c>
      <c r="CP7" s="25">
        <v>32.29</v>
      </c>
      <c r="CQ7" s="25">
        <v>54.05</v>
      </c>
      <c r="CR7" s="25">
        <v>54.43</v>
      </c>
      <c r="CS7" s="25">
        <v>53.87</v>
      </c>
      <c r="CT7" s="25">
        <v>54.49</v>
      </c>
      <c r="CU7" s="25">
        <v>54.8</v>
      </c>
      <c r="CV7" s="25">
        <v>59.81</v>
      </c>
      <c r="CW7" s="25">
        <v>73.989999999999995</v>
      </c>
      <c r="CX7" s="25">
        <v>74.099999999999994</v>
      </c>
      <c r="CY7" s="25">
        <v>72.03</v>
      </c>
      <c r="CZ7" s="25">
        <v>71.13</v>
      </c>
      <c r="DA7" s="25">
        <v>69.13</v>
      </c>
      <c r="DB7" s="25">
        <v>80.510000000000005</v>
      </c>
      <c r="DC7" s="25">
        <v>79.44</v>
      </c>
      <c r="DD7" s="25">
        <v>79.489999999999995</v>
      </c>
      <c r="DE7" s="25">
        <v>78.8</v>
      </c>
      <c r="DF7" s="25">
        <v>77.98</v>
      </c>
      <c r="DG7" s="25">
        <v>89.42</v>
      </c>
      <c r="DH7" s="25">
        <v>60.27</v>
      </c>
      <c r="DI7" s="25">
        <v>60.9</v>
      </c>
      <c r="DJ7" s="25">
        <v>61.4</v>
      </c>
      <c r="DK7" s="25">
        <v>61.49</v>
      </c>
      <c r="DL7" s="25">
        <v>62.83</v>
      </c>
      <c r="DM7" s="25">
        <v>49.12</v>
      </c>
      <c r="DN7" s="25">
        <v>49.39</v>
      </c>
      <c r="DO7" s="25">
        <v>50.75</v>
      </c>
      <c r="DP7" s="25">
        <v>51.72</v>
      </c>
      <c r="DQ7" s="25">
        <v>52.27</v>
      </c>
      <c r="DR7" s="25">
        <v>52.02</v>
      </c>
      <c r="DS7" s="25">
        <v>2.5</v>
      </c>
      <c r="DT7" s="25">
        <v>0</v>
      </c>
      <c r="DU7" s="25">
        <v>0</v>
      </c>
      <c r="DV7" s="25">
        <v>0</v>
      </c>
      <c r="DW7" s="25">
        <v>0</v>
      </c>
      <c r="DX7" s="25">
        <v>16.760000000000002</v>
      </c>
      <c r="DY7" s="25">
        <v>18.57</v>
      </c>
      <c r="DZ7" s="25">
        <v>21.14</v>
      </c>
      <c r="EA7" s="25">
        <v>22.12</v>
      </c>
      <c r="EB7" s="25">
        <v>25.67</v>
      </c>
      <c r="EC7" s="25">
        <v>25.37</v>
      </c>
      <c r="ED7" s="25">
        <v>1.52</v>
      </c>
      <c r="EE7" s="25">
        <v>0.7</v>
      </c>
      <c r="EF7" s="25">
        <v>0.02</v>
      </c>
      <c r="EG7" s="25">
        <v>0</v>
      </c>
      <c r="EH7" s="25">
        <v>0.53</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2025-02-17T07:16:35Z</cp:lastPrinted>
  <dcterms:created xsi:type="dcterms:W3CDTF">2025-01-24T06:54:22Z</dcterms:created>
  <dcterms:modified xsi:type="dcterms:W3CDTF">2025-02-17T10:36:38Z</dcterms:modified>
  <cp:category/>
</cp:coreProperties>
</file>