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nkoku2.local\Nanfs\Share\上下水道局\営業係\係長\01_財務\02_決算\05_経営比較分析表\R5_経営比較分析表\"/>
    </mc:Choice>
  </mc:AlternateContent>
  <workbookProtection workbookAlgorithmName="SHA-512" workbookHashValue="HVXGlJjTTXL3p9AEQkuTIxQ4ZnDqtVPwhAH8UPFPLSVPhW1/UwfIMqn/1owLuJbt0YtnUPmgXsATY27cQWXk0g==" workbookSaltValue="pLIYAoADe2uypTczRKLxlg==" workbookSpinCount="100000" lockStructure="1"/>
  <bookViews>
    <workbookView xWindow="0" yWindow="0" windowWidth="23040" windowHeight="9210"/>
  </bookViews>
  <sheets>
    <sheet name="法適用_水道事業" sheetId="4" r:id="rId1"/>
    <sheet name="データ" sheetId="5" state="hidden" r:id="rId2"/>
  </sheet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J85" i="4"/>
  <c r="I85" i="4"/>
  <c r="H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<sst xmlns="http://schemas.openxmlformats.org/spreadsheetml/2006/main" count="228" uniqueCount="114">
  <si>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</si>
  <si>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</si>
  <si>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</si>
  <si>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</si>
  <si>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</si>
  <si>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</si>
  <si>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</si>
  <si>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</si>
  <si>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</si>
  <si>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</si>
  <si>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</si>
  <si>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</si>
  <si>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</si>
  <si>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</si>
  <si>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</si>
  <si>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</si>
  <si>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</si>
  <si>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</si>
  <si>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</si>
  <si>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</si>
  <si>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</si>
  <si>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</si>
  <si>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</si>
  <si>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</si>
  <si>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</si>
  <si>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</si>
  <si>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</si>
  <si>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</si>
  <si>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</si>
  <si>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</si>
  <si>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</si>
  <si>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</si>
  <si>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</si>
  <si>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</si>
  <si>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</si>
  <si>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</si>
  <si>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</si>
  <si>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</si>
  <si>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</si>
  <si>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</si>
  <si>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</si>
  <si>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</si>
  <si>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</si>
  <si>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</si>
  <si>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</si>
  <si>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</si>
  <si>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</si>
  <si>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</si>
  <si>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</si>
  <si>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</si>
  <si>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</si>
  <si>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</si>
  <si>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</si>
  <si>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</si>
  <si>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</si>
  <si>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</si>
  <si>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</si>
  <si>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</si>
  <si>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</si>
  <si>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</si>
  <si>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</si>
  <si>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</si>
  <si>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</si>
  <si>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</si>
  <si>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</si>
  <si>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</si>
  <si>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</si>
  <si>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</si>
  <si>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</si>
  <si>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</si>
  <si>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</si>
  <si>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</si>
  <si>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</si>
  <si>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</si>
  <si>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</si>
  <si>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</si>
  <si>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</si>
  <si>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</si>
  <si>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</si>
  <si>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</si>
  <si>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</si>
  <si>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</si>
  <si>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</si>
  <si>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</si>
  <si>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</si>
  <si>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</si>
  <si>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</si>
  <si>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</si>
  <si>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</si>
  <si>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</si>
  <si>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</si>
  <si>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</si>
  <si>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</si>
  <si>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南国市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</si>
  <si>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</si>
  <si>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</si>
  <si>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</si>
  <si>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</si>
  <si>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</si>
  <si>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</si>
  <si>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</si>
  <si>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</si>
  <si>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</si>
  <si>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</si>
  <si>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</si>
  <si>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</si>
  <si>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</si>
  <si>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</si>
  <si>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</si>
  <si>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</si>
  <si>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</si>
  <si>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有形固定資産減価償却率と管路更新率の指標からわかるように、施設の更新の遅れから経年化が進行し、漏水が発生して有収率を下げる要因になっていると考えられます。
　南海トラフ地震対策として基幹管路等の耐震化を最優先で進めるとともに、施設の更新も計画的に進めていく予定です。</t>
    <rPh sb="48" eb="50">
      <t>ロウスイ</t>
    </rPh>
    <rPh sb="51" eb="53">
      <t>ハッセイ</t>
    </rPh>
    <rPh sb="80" eb="82">
      <t>ナンカイ</t>
    </rPh>
    <rPh sb="85" eb="87">
      <t>ジシン</t>
    </rPh>
    <rPh sb="87" eb="89">
      <t>タイサク</t>
    </rPh>
    <rPh sb="120" eb="123">
      <t>ケイカクテキ</t>
    </rPh>
    <rPh sb="129" eb="131">
      <t>ヨテイ</t>
    </rPh>
    <phoneticPr fontId="4"/>
  </si>
  <si>
    <t>　給水需要が縮小する状況下でも必要な建設投資を進めていくために、企業債の増発行と料金改定が必要になります。
　令和５年度に更改した経営戦略を元に、有効な耐震化と適正な料金水準を目指します。</t>
    <rPh sb="32" eb="34">
      <t>キギョウ</t>
    </rPh>
    <rPh sb="36" eb="37">
      <t>ゾウ</t>
    </rPh>
    <rPh sb="40" eb="42">
      <t>リョウキン</t>
    </rPh>
    <rPh sb="42" eb="44">
      <t>カイテイ</t>
    </rPh>
    <rPh sb="45" eb="47">
      <t>ヒツヨウ</t>
    </rPh>
    <rPh sb="61" eb="63">
      <t>コウカイ</t>
    </rPh>
    <rPh sb="70" eb="71">
      <t>モト</t>
    </rPh>
    <rPh sb="73" eb="75">
      <t>ユウコウ</t>
    </rPh>
    <rPh sb="76" eb="79">
      <t>タイシンカ</t>
    </rPh>
    <rPh sb="88" eb="90">
      <t>メザ</t>
    </rPh>
    <phoneticPr fontId="4"/>
  </si>
  <si>
    <t>　経常収支比率及び料金回収率はいずれも100％を超えてはいますが、昨今の経費高騰で経営状況は急激に悪化しています。流動比率が低く、運転資金に余裕がないため、災害に備えて年間料金収入程度の資金確保を目指します。
　一方で、企業債残高対給水収益比率は大幅に高くなっており、企業債の償還費用が経営の圧迫要因となることが懸念されます。</t>
    <rPh sb="36" eb="38">
      <t>ケイヒ</t>
    </rPh>
    <rPh sb="38" eb="40">
      <t>コウトウ</t>
    </rPh>
    <rPh sb="46" eb="48">
      <t>キュウゲキ</t>
    </rPh>
    <rPh sb="49" eb="51">
      <t>アッカ</t>
    </rPh>
    <rPh sb="57" eb="59">
      <t>リュウドウ</t>
    </rPh>
    <rPh sb="59" eb="61">
      <t>ヒリツ</t>
    </rPh>
    <rPh sb="62" eb="63">
      <t>ヒク</t>
    </rPh>
    <rPh sb="65" eb="67">
      <t>ウンテン</t>
    </rPh>
    <rPh sb="67" eb="69">
      <t>シキン</t>
    </rPh>
    <rPh sb="70" eb="72">
      <t>ヨユウ</t>
    </rPh>
    <rPh sb="78" eb="80">
      <t>サイガイ</t>
    </rPh>
    <rPh sb="81" eb="82">
      <t>ソナ</t>
    </rPh>
    <rPh sb="84" eb="86">
      <t>ネンカン</t>
    </rPh>
    <rPh sb="86" eb="88">
      <t>リョウキン</t>
    </rPh>
    <rPh sb="88" eb="90">
      <t>シュウニュウ</t>
    </rPh>
    <rPh sb="90" eb="92">
      <t>テイド</t>
    </rPh>
    <rPh sb="93" eb="95">
      <t>シキン</t>
    </rPh>
    <rPh sb="95" eb="97">
      <t>カクホ</t>
    </rPh>
    <rPh sb="98" eb="100">
      <t>メザ</t>
    </rPh>
    <rPh sb="106" eb="108">
      <t>イッポウ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</si>
</sst>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0.03</c:v>
                </c:pt>
                <c:pt idx="1">
                  <c:v>0.17</c:v>
                </c:pt>
                <c:pt idx="2">
                  <c:v>0.61</c:v>
                </c:pt>
                <c:pt idx="3">
                  <c:v>0.74</c:v>
                </c:pt>
                <c:pt idx="4">
                  <c:v>0.73</c:v>
                </c:pt>
              </c:numCache>
            </c:numRef>
          </c:val>
          <c:extLst>
            <c:ext xmlns:c16="http://schemas.microsoft.com/office/drawing/2014/chart" uri="{C3380CC4-5D6E-409C-BE32-E72D297353CC}">
              <c16:uniqueId val="{00000000-9DC4-41D5-A9AD-DED87063AF4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9DC4-41D5-A9AD-DED87063AF4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71.56</c:v>
                </c:pt>
                <c:pt idx="1">
                  <c:v>74.58</c:v>
                </c:pt>
                <c:pt idx="2">
                  <c:v>72.11</c:v>
                </c:pt>
                <c:pt idx="3">
                  <c:v>73.06</c:v>
                </c:pt>
                <c:pt idx="4">
                  <c:v>71.790000000000006</c:v>
                </c:pt>
              </c:numCache>
            </c:numRef>
          </c:val>
          <c:extLst>
            <c:ext xmlns:c16="http://schemas.microsoft.com/office/drawing/2014/chart" uri="{C3380CC4-5D6E-409C-BE32-E72D297353CC}">
              <c16:uniqueId val="{00000000-371A-4558-BEC9-484E847F4B0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371A-4558-BEC9-484E847F4B0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78.3</c:v>
                </c:pt>
                <c:pt idx="1">
                  <c:v>75.760000000000005</c:v>
                </c:pt>
                <c:pt idx="2">
                  <c:v>78.099999999999994</c:v>
                </c:pt>
                <c:pt idx="3">
                  <c:v>74.400000000000006</c:v>
                </c:pt>
                <c:pt idx="4">
                  <c:v>75.28</c:v>
                </c:pt>
              </c:numCache>
            </c:numRef>
          </c:val>
          <c:extLst>
            <c:ext xmlns:c16="http://schemas.microsoft.com/office/drawing/2014/chart" uri="{C3380CC4-5D6E-409C-BE32-E72D297353CC}">
              <c16:uniqueId val="{00000000-2107-44BA-A60B-0E8FA5AFBC9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2107-44BA-A60B-0E8FA5AFBC9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116.81</c:v>
                </c:pt>
                <c:pt idx="1">
                  <c:v>117.35</c:v>
                </c:pt>
                <c:pt idx="2">
                  <c:v>116.83</c:v>
                </c:pt>
                <c:pt idx="3">
                  <c:v>114.88</c:v>
                </c:pt>
                <c:pt idx="4">
                  <c:v>112.05</c:v>
                </c:pt>
              </c:numCache>
            </c:numRef>
          </c:val>
          <c:extLst>
            <c:ext xmlns:c16="http://schemas.microsoft.com/office/drawing/2014/chart" uri="{C3380CC4-5D6E-409C-BE32-E72D297353CC}">
              <c16:uniqueId val="{00000000-1CFA-4FAF-8FA5-6E228E7AC4C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1CFA-4FAF-8FA5-6E228E7AC4C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53.71</c:v>
                </c:pt>
                <c:pt idx="1">
                  <c:v>54.51</c:v>
                </c:pt>
                <c:pt idx="2">
                  <c:v>55.41</c:v>
                </c:pt>
                <c:pt idx="3">
                  <c:v>55.53</c:v>
                </c:pt>
                <c:pt idx="4">
                  <c:v>56.07</c:v>
                </c:pt>
              </c:numCache>
            </c:numRef>
          </c:val>
          <c:extLst>
            <c:ext xmlns:c16="http://schemas.microsoft.com/office/drawing/2014/chart" uri="{C3380CC4-5D6E-409C-BE32-E72D297353CC}">
              <c16:uniqueId val="{00000000-DFC7-46FE-A170-183647DDA2E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DFC7-46FE-A170-183647DDA2E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25.14</c:v>
                </c:pt>
                <c:pt idx="1">
                  <c:v>26.98</c:v>
                </c:pt>
                <c:pt idx="2">
                  <c:v>31.04</c:v>
                </c:pt>
                <c:pt idx="3">
                  <c:v>31.77</c:v>
                </c:pt>
                <c:pt idx="4">
                  <c:v>33.229999999999997</c:v>
                </c:pt>
              </c:numCache>
            </c:numRef>
          </c:val>
          <c:extLst>
            <c:ext xmlns:c16="http://schemas.microsoft.com/office/drawing/2014/chart" uri="{C3380CC4-5D6E-409C-BE32-E72D297353CC}">
              <c16:uniqueId val="{00000000-D913-425E-B15B-9A08F2B326F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D913-425E-B15B-9A08F2B326F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B2-4103-867D-EBF179372D7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FCB2-4103-867D-EBF179372D7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184.12</c:v>
                </c:pt>
                <c:pt idx="1">
                  <c:v>205.49</c:v>
                </c:pt>
                <c:pt idx="2">
                  <c:v>187.09</c:v>
                </c:pt>
                <c:pt idx="3">
                  <c:v>205.54</c:v>
                </c:pt>
                <c:pt idx="4">
                  <c:v>175.92</c:v>
                </c:pt>
              </c:numCache>
            </c:numRef>
          </c:val>
          <c:extLst>
            <c:ext xmlns:c16="http://schemas.microsoft.com/office/drawing/2014/chart" uri="{C3380CC4-5D6E-409C-BE32-E72D297353CC}">
              <c16:uniqueId val="{00000000-E4BE-4E8A-BBAA-50F3109085F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E4BE-4E8A-BBAA-50F3109085F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713.56</c:v>
                </c:pt>
                <c:pt idx="1">
                  <c:v>711.84</c:v>
                </c:pt>
                <c:pt idx="2">
                  <c:v>710.42</c:v>
                </c:pt>
                <c:pt idx="3">
                  <c:v>717.27</c:v>
                </c:pt>
                <c:pt idx="4">
                  <c:v>715.29</c:v>
                </c:pt>
              </c:numCache>
            </c:numRef>
          </c:val>
          <c:extLst>
            <c:ext xmlns:c16="http://schemas.microsoft.com/office/drawing/2014/chart" uri="{C3380CC4-5D6E-409C-BE32-E72D297353CC}">
              <c16:uniqueId val="{00000000-82F4-4460-84BE-8D8B49C28C0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82F4-4460-84BE-8D8B49C28C0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110.92</c:v>
                </c:pt>
                <c:pt idx="1">
                  <c:v>112.85</c:v>
                </c:pt>
                <c:pt idx="2">
                  <c:v>111.74</c:v>
                </c:pt>
                <c:pt idx="3">
                  <c:v>108.29</c:v>
                </c:pt>
                <c:pt idx="4">
                  <c:v>106.21</c:v>
                </c:pt>
              </c:numCache>
            </c:numRef>
          </c:val>
          <c:extLst>
            <c:ext xmlns:c16="http://schemas.microsoft.com/office/drawing/2014/chart" uri="{C3380CC4-5D6E-409C-BE32-E72D297353CC}">
              <c16:uniqueId val="{00000000-22A4-4F93-983A-05991EB3093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22A4-4F93-983A-05991EB3093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100.21</c:v>
                </c:pt>
                <c:pt idx="1">
                  <c:v>98.16</c:v>
                </c:pt>
                <c:pt idx="2">
                  <c:v>99.21</c:v>
                </c:pt>
                <c:pt idx="3">
                  <c:v>102.99</c:v>
                </c:pt>
                <c:pt idx="4">
                  <c:v>105.37</c:v>
                </c:pt>
              </c:numCache>
            </c:numRef>
          </c:val>
          <c:extLst>
            <c:ext xmlns:c16="http://schemas.microsoft.com/office/drawing/2014/chart" uri="{C3380CC4-5D6E-409C-BE32-E72D297353CC}">
              <c16:uniqueId val="{00000000-A24A-45E8-8A32-4CDB925EC60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A24A-45E8-8A32-4CDB925EC60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9" zoomScaleNormal="69"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高知県　南国市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67"/>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66">
        <f>データ!$R$6</f>
        <v>46133</v>
      </c>
      <c r="AM8" s="66"/>
      <c r="AN8" s="66"/>
      <c r="AO8" s="66"/>
      <c r="AP8" s="66"/>
      <c r="AQ8" s="66"/>
      <c r="AR8" s="66"/>
      <c r="AS8" s="66"/>
      <c r="AT8" s="36">
        <f>データ!$S$6</f>
        <v>125.3</v>
      </c>
      <c r="AU8" s="37"/>
      <c r="AV8" s="37"/>
      <c r="AW8" s="37"/>
      <c r="AX8" s="37"/>
      <c r="AY8" s="37"/>
      <c r="AZ8" s="37"/>
      <c r="BA8" s="37"/>
      <c r="BB8" s="55">
        <f>データ!$T$6</f>
        <v>368.18</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8" t="s">
        <v>12</v>
      </c>
      <c r="C9" s="49"/>
      <c r="D9" s="49"/>
      <c r="E9" s="49"/>
      <c r="F9" s="49"/>
      <c r="G9" s="49"/>
      <c r="H9" s="49"/>
      <c r="I9" s="48" t="s">
        <v>13</v>
      </c>
      <c r="J9" s="49"/>
      <c r="K9" s="49"/>
      <c r="L9" s="49"/>
      <c r="M9" s="49"/>
      <c r="N9" s="49"/>
      <c r="O9" s="67"/>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6" t="str">
        <f>データ!$N$6</f>
        <v>-</v>
      </c>
      <c r="C10" s="37"/>
      <c r="D10" s="37"/>
      <c r="E10" s="37"/>
      <c r="F10" s="37"/>
      <c r="G10" s="37"/>
      <c r="H10" s="37"/>
      <c r="I10" s="36">
        <f>データ!$O$6</f>
        <v>46.59</v>
      </c>
      <c r="J10" s="37"/>
      <c r="K10" s="37"/>
      <c r="L10" s="37"/>
      <c r="M10" s="37"/>
      <c r="N10" s="37"/>
      <c r="O10" s="65"/>
      <c r="P10" s="55">
        <f>データ!$P$6</f>
        <v>87.81</v>
      </c>
      <c r="Q10" s="55"/>
      <c r="R10" s="55"/>
      <c r="S10" s="55"/>
      <c r="T10" s="55"/>
      <c r="U10" s="55"/>
      <c r="V10" s="55"/>
      <c r="W10" s="66">
        <f>データ!$Q$6</f>
        <v>1660</v>
      </c>
      <c r="X10" s="66"/>
      <c r="Y10" s="66"/>
      <c r="Z10" s="66"/>
      <c r="AA10" s="66"/>
      <c r="AB10" s="66"/>
      <c r="AC10" s="66"/>
      <c r="AD10" s="2"/>
      <c r="AE10" s="2"/>
      <c r="AF10" s="2"/>
      <c r="AG10" s="2"/>
      <c r="AH10" s="2"/>
      <c r="AI10" s="2"/>
      <c r="AJ10" s="2"/>
      <c r="AK10" s="2"/>
      <c r="AL10" s="66">
        <f>データ!$U$6</f>
        <v>40293</v>
      </c>
      <c r="AM10" s="66"/>
      <c r="AN10" s="66"/>
      <c r="AO10" s="66"/>
      <c r="AP10" s="66"/>
      <c r="AQ10" s="66"/>
      <c r="AR10" s="66"/>
      <c r="AS10" s="66"/>
      <c r="AT10" s="36">
        <f>データ!$V$6</f>
        <v>34.950000000000003</v>
      </c>
      <c r="AU10" s="37"/>
      <c r="AV10" s="37"/>
      <c r="AW10" s="37"/>
      <c r="AX10" s="37"/>
      <c r="AY10" s="37"/>
      <c r="AZ10" s="37"/>
      <c r="BA10" s="37"/>
      <c r="BB10" s="55">
        <f>データ!$W$6</f>
        <v>1152.8800000000001</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113</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1"/>
      <c r="BM44" s="42"/>
      <c r="BN44" s="42"/>
      <c r="BO44" s="42"/>
      <c r="BP44" s="42"/>
      <c r="BQ44" s="42"/>
      <c r="BR44" s="42"/>
      <c r="BS44" s="42"/>
      <c r="BT44" s="42"/>
      <c r="BU44" s="42"/>
      <c r="BV44" s="42"/>
      <c r="BW44" s="42"/>
      <c r="BX44" s="42"/>
      <c r="BY44" s="42"/>
      <c r="BZ44" s="4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44"/>
      <c r="BN47" s="44"/>
      <c r="BO47" s="44"/>
      <c r="BP47" s="44"/>
      <c r="BQ47" s="44"/>
      <c r="BR47" s="44"/>
      <c r="BS47" s="44"/>
      <c r="BT47" s="44"/>
      <c r="BU47" s="44"/>
      <c r="BV47" s="44"/>
      <c r="BW47" s="44"/>
      <c r="BX47" s="44"/>
      <c r="BY47" s="44"/>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44"/>
      <c r="BN48" s="44"/>
      <c r="BO48" s="44"/>
      <c r="BP48" s="44"/>
      <c r="BQ48" s="44"/>
      <c r="BR48" s="44"/>
      <c r="BS48" s="44"/>
      <c r="BT48" s="44"/>
      <c r="BU48" s="44"/>
      <c r="BV48" s="44"/>
      <c r="BW48" s="44"/>
      <c r="BX48" s="44"/>
      <c r="BY48" s="44"/>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44"/>
      <c r="BN49" s="44"/>
      <c r="BO49" s="44"/>
      <c r="BP49" s="44"/>
      <c r="BQ49" s="44"/>
      <c r="BR49" s="44"/>
      <c r="BS49" s="44"/>
      <c r="BT49" s="44"/>
      <c r="BU49" s="44"/>
      <c r="BV49" s="44"/>
      <c r="BW49" s="44"/>
      <c r="BX49" s="44"/>
      <c r="BY49" s="44"/>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44"/>
      <c r="BN50" s="44"/>
      <c r="BO50" s="44"/>
      <c r="BP50" s="44"/>
      <c r="BQ50" s="44"/>
      <c r="BR50" s="44"/>
      <c r="BS50" s="44"/>
      <c r="BT50" s="44"/>
      <c r="BU50" s="44"/>
      <c r="BV50" s="44"/>
      <c r="BW50" s="44"/>
      <c r="BX50" s="44"/>
      <c r="BY50" s="44"/>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44"/>
      <c r="BN51" s="44"/>
      <c r="BO51" s="44"/>
      <c r="BP51" s="44"/>
      <c r="BQ51" s="44"/>
      <c r="BR51" s="44"/>
      <c r="BS51" s="44"/>
      <c r="BT51" s="44"/>
      <c r="BU51" s="44"/>
      <c r="BV51" s="44"/>
      <c r="BW51" s="44"/>
      <c r="BX51" s="44"/>
      <c r="BY51" s="44"/>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44"/>
      <c r="BN52" s="44"/>
      <c r="BO52" s="44"/>
      <c r="BP52" s="44"/>
      <c r="BQ52" s="44"/>
      <c r="BR52" s="44"/>
      <c r="BS52" s="44"/>
      <c r="BT52" s="44"/>
      <c r="BU52" s="44"/>
      <c r="BV52" s="44"/>
      <c r="BW52" s="44"/>
      <c r="BX52" s="44"/>
      <c r="BY52" s="44"/>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44"/>
      <c r="BN53" s="44"/>
      <c r="BO53" s="44"/>
      <c r="BP53" s="44"/>
      <c r="BQ53" s="44"/>
      <c r="BR53" s="44"/>
      <c r="BS53" s="44"/>
      <c r="BT53" s="44"/>
      <c r="BU53" s="44"/>
      <c r="BV53" s="44"/>
      <c r="BW53" s="44"/>
      <c r="BX53" s="44"/>
      <c r="BY53" s="44"/>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44"/>
      <c r="BN54" s="44"/>
      <c r="BO54" s="44"/>
      <c r="BP54" s="44"/>
      <c r="BQ54" s="44"/>
      <c r="BR54" s="44"/>
      <c r="BS54" s="44"/>
      <c r="BT54" s="44"/>
      <c r="BU54" s="44"/>
      <c r="BV54" s="44"/>
      <c r="BW54" s="44"/>
      <c r="BX54" s="44"/>
      <c r="BY54" s="44"/>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44"/>
      <c r="BN55" s="44"/>
      <c r="BO55" s="44"/>
      <c r="BP55" s="44"/>
      <c r="BQ55" s="44"/>
      <c r="BR55" s="44"/>
      <c r="BS55" s="44"/>
      <c r="BT55" s="44"/>
      <c r="BU55" s="44"/>
      <c r="BV55" s="44"/>
      <c r="BW55" s="44"/>
      <c r="BX55" s="44"/>
      <c r="BY55" s="44"/>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44"/>
      <c r="BN56" s="44"/>
      <c r="BO56" s="44"/>
      <c r="BP56" s="44"/>
      <c r="BQ56" s="44"/>
      <c r="BR56" s="44"/>
      <c r="BS56" s="44"/>
      <c r="BT56" s="44"/>
      <c r="BU56" s="44"/>
      <c r="BV56" s="44"/>
      <c r="BW56" s="44"/>
      <c r="BX56" s="44"/>
      <c r="BY56" s="44"/>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44"/>
      <c r="BN57" s="44"/>
      <c r="BO57" s="44"/>
      <c r="BP57" s="44"/>
      <c r="BQ57" s="44"/>
      <c r="BR57" s="44"/>
      <c r="BS57" s="44"/>
      <c r="BT57" s="44"/>
      <c r="BU57" s="44"/>
      <c r="BV57" s="44"/>
      <c r="BW57" s="44"/>
      <c r="BX57" s="44"/>
      <c r="BY57" s="44"/>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44"/>
      <c r="BN58" s="44"/>
      <c r="BO58" s="44"/>
      <c r="BP58" s="44"/>
      <c r="BQ58" s="44"/>
      <c r="BR58" s="44"/>
      <c r="BS58" s="44"/>
      <c r="BT58" s="44"/>
      <c r="BU58" s="44"/>
      <c r="BV58" s="44"/>
      <c r="BW58" s="44"/>
      <c r="BX58" s="44"/>
      <c r="BY58" s="44"/>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44"/>
      <c r="BN59" s="44"/>
      <c r="BO59" s="44"/>
      <c r="BP59" s="44"/>
      <c r="BQ59" s="44"/>
      <c r="BR59" s="44"/>
      <c r="BS59" s="44"/>
      <c r="BT59" s="44"/>
      <c r="BU59" s="44"/>
      <c r="BV59" s="44"/>
      <c r="BW59" s="44"/>
      <c r="BX59" s="44"/>
      <c r="BY59" s="44"/>
      <c r="BZ59" s="40"/>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38"/>
      <c r="BM60" s="44"/>
      <c r="BN60" s="44"/>
      <c r="BO60" s="44"/>
      <c r="BP60" s="44"/>
      <c r="BQ60" s="44"/>
      <c r="BR60" s="44"/>
      <c r="BS60" s="44"/>
      <c r="BT60" s="44"/>
      <c r="BU60" s="44"/>
      <c r="BV60" s="44"/>
      <c r="BW60" s="44"/>
      <c r="BX60" s="44"/>
      <c r="BY60" s="44"/>
      <c r="BZ60" s="40"/>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38"/>
      <c r="BM61" s="44"/>
      <c r="BN61" s="44"/>
      <c r="BO61" s="44"/>
      <c r="BP61" s="44"/>
      <c r="BQ61" s="44"/>
      <c r="BR61" s="44"/>
      <c r="BS61" s="44"/>
      <c r="BT61" s="44"/>
      <c r="BU61" s="44"/>
      <c r="BV61" s="44"/>
      <c r="BW61" s="44"/>
      <c r="BX61" s="44"/>
      <c r="BY61" s="44"/>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44"/>
      <c r="BN62" s="44"/>
      <c r="BO62" s="44"/>
      <c r="BP62" s="44"/>
      <c r="BQ62" s="44"/>
      <c r="BR62" s="44"/>
      <c r="BS62" s="44"/>
      <c r="BT62" s="44"/>
      <c r="BU62" s="44"/>
      <c r="BV62" s="44"/>
      <c r="BW62" s="44"/>
      <c r="BX62" s="44"/>
      <c r="BY62" s="44"/>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44"/>
      <c r="BN63" s="44"/>
      <c r="BO63" s="44"/>
      <c r="BP63" s="44"/>
      <c r="BQ63" s="44"/>
      <c r="BR63" s="44"/>
      <c r="BS63" s="44"/>
      <c r="BT63" s="44"/>
      <c r="BU63" s="44"/>
      <c r="BV63" s="44"/>
      <c r="BW63" s="44"/>
      <c r="BX63" s="44"/>
      <c r="BY63" s="44"/>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112</v>
      </c>
      <c r="BM66" s="44"/>
      <c r="BN66" s="44"/>
      <c r="BO66" s="44"/>
      <c r="BP66" s="44"/>
      <c r="BQ66" s="44"/>
      <c r="BR66" s="44"/>
      <c r="BS66" s="44"/>
      <c r="BT66" s="44"/>
      <c r="BU66" s="44"/>
      <c r="BV66" s="44"/>
      <c r="BW66" s="44"/>
      <c r="BX66" s="44"/>
      <c r="BY66" s="44"/>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44"/>
      <c r="BN67" s="44"/>
      <c r="BO67" s="44"/>
      <c r="BP67" s="44"/>
      <c r="BQ67" s="44"/>
      <c r="BR67" s="44"/>
      <c r="BS67" s="44"/>
      <c r="BT67" s="44"/>
      <c r="BU67" s="44"/>
      <c r="BV67" s="44"/>
      <c r="BW67" s="44"/>
      <c r="BX67" s="44"/>
      <c r="BY67" s="44"/>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44"/>
      <c r="BN68" s="44"/>
      <c r="BO68" s="44"/>
      <c r="BP68" s="44"/>
      <c r="BQ68" s="44"/>
      <c r="BR68" s="44"/>
      <c r="BS68" s="44"/>
      <c r="BT68" s="44"/>
      <c r="BU68" s="44"/>
      <c r="BV68" s="44"/>
      <c r="BW68" s="44"/>
      <c r="BX68" s="44"/>
      <c r="BY68" s="44"/>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44"/>
      <c r="BN69" s="44"/>
      <c r="BO69" s="44"/>
      <c r="BP69" s="44"/>
      <c r="BQ69" s="44"/>
      <c r="BR69" s="44"/>
      <c r="BS69" s="44"/>
      <c r="BT69" s="44"/>
      <c r="BU69" s="44"/>
      <c r="BV69" s="44"/>
      <c r="BW69" s="44"/>
      <c r="BX69" s="44"/>
      <c r="BY69" s="44"/>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44"/>
      <c r="BN70" s="44"/>
      <c r="BO70" s="44"/>
      <c r="BP70" s="44"/>
      <c r="BQ70" s="44"/>
      <c r="BR70" s="44"/>
      <c r="BS70" s="44"/>
      <c r="BT70" s="44"/>
      <c r="BU70" s="44"/>
      <c r="BV70" s="44"/>
      <c r="BW70" s="44"/>
      <c r="BX70" s="44"/>
      <c r="BY70" s="44"/>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44"/>
      <c r="BN71" s="44"/>
      <c r="BO71" s="44"/>
      <c r="BP71" s="44"/>
      <c r="BQ71" s="44"/>
      <c r="BR71" s="44"/>
      <c r="BS71" s="44"/>
      <c r="BT71" s="44"/>
      <c r="BU71" s="44"/>
      <c r="BV71" s="44"/>
      <c r="BW71" s="44"/>
      <c r="BX71" s="44"/>
      <c r="BY71" s="44"/>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44"/>
      <c r="BN72" s="44"/>
      <c r="BO72" s="44"/>
      <c r="BP72" s="44"/>
      <c r="BQ72" s="44"/>
      <c r="BR72" s="44"/>
      <c r="BS72" s="44"/>
      <c r="BT72" s="44"/>
      <c r="BU72" s="44"/>
      <c r="BV72" s="44"/>
      <c r="BW72" s="44"/>
      <c r="BX72" s="44"/>
      <c r="BY72" s="44"/>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44"/>
      <c r="BN73" s="44"/>
      <c r="BO73" s="44"/>
      <c r="BP73" s="44"/>
      <c r="BQ73" s="44"/>
      <c r="BR73" s="44"/>
      <c r="BS73" s="44"/>
      <c r="BT73" s="44"/>
      <c r="BU73" s="44"/>
      <c r="BV73" s="44"/>
      <c r="BW73" s="44"/>
      <c r="BX73" s="44"/>
      <c r="BY73" s="44"/>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44"/>
      <c r="BN74" s="44"/>
      <c r="BO74" s="44"/>
      <c r="BP74" s="44"/>
      <c r="BQ74" s="44"/>
      <c r="BR74" s="44"/>
      <c r="BS74" s="44"/>
      <c r="BT74" s="44"/>
      <c r="BU74" s="44"/>
      <c r="BV74" s="44"/>
      <c r="BW74" s="44"/>
      <c r="BX74" s="44"/>
      <c r="BY74" s="44"/>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44"/>
      <c r="BN75" s="44"/>
      <c r="BO75" s="44"/>
      <c r="BP75" s="44"/>
      <c r="BQ75" s="44"/>
      <c r="BR75" s="44"/>
      <c r="BS75" s="44"/>
      <c r="BT75" s="44"/>
      <c r="BU75" s="44"/>
      <c r="BV75" s="44"/>
      <c r="BW75" s="44"/>
      <c r="BX75" s="44"/>
      <c r="BY75" s="44"/>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44"/>
      <c r="BN76" s="44"/>
      <c r="BO76" s="44"/>
      <c r="BP76" s="44"/>
      <c r="BQ76" s="44"/>
      <c r="BR76" s="44"/>
      <c r="BS76" s="44"/>
      <c r="BT76" s="44"/>
      <c r="BU76" s="44"/>
      <c r="BV76" s="44"/>
      <c r="BW76" s="44"/>
      <c r="BX76" s="44"/>
      <c r="BY76" s="44"/>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44"/>
      <c r="BN77" s="44"/>
      <c r="BO77" s="44"/>
      <c r="BP77" s="44"/>
      <c r="BQ77" s="44"/>
      <c r="BR77" s="44"/>
      <c r="BS77" s="44"/>
      <c r="BT77" s="44"/>
      <c r="BU77" s="44"/>
      <c r="BV77" s="44"/>
      <c r="BW77" s="44"/>
      <c r="BX77" s="44"/>
      <c r="BY77" s="44"/>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44"/>
      <c r="BN78" s="44"/>
      <c r="BO78" s="44"/>
      <c r="BP78" s="44"/>
      <c r="BQ78" s="44"/>
      <c r="BR78" s="44"/>
      <c r="BS78" s="44"/>
      <c r="BT78" s="44"/>
      <c r="BU78" s="44"/>
      <c r="BV78" s="44"/>
      <c r="BW78" s="44"/>
      <c r="BX78" s="44"/>
      <c r="BY78" s="44"/>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44"/>
      <c r="BN79" s="44"/>
      <c r="BO79" s="44"/>
      <c r="BP79" s="44"/>
      <c r="BQ79" s="44"/>
      <c r="BR79" s="44"/>
      <c r="BS79" s="44"/>
      <c r="BT79" s="44"/>
      <c r="BU79" s="44"/>
      <c r="BV79" s="44"/>
      <c r="BW79" s="44"/>
      <c r="BX79" s="44"/>
      <c r="BY79" s="44"/>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44"/>
      <c r="BN80" s="44"/>
      <c r="BO80" s="44"/>
      <c r="BP80" s="44"/>
      <c r="BQ80" s="44"/>
      <c r="BR80" s="44"/>
      <c r="BS80" s="44"/>
      <c r="BT80" s="44"/>
      <c r="BU80" s="44"/>
      <c r="BV80" s="44"/>
      <c r="BW80" s="44"/>
      <c r="BX80" s="44"/>
      <c r="BY80" s="44"/>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44"/>
      <c r="BN81" s="44"/>
      <c r="BO81" s="44"/>
      <c r="BP81" s="44"/>
      <c r="BQ81" s="44"/>
      <c r="BR81" s="44"/>
      <c r="BS81" s="44"/>
      <c r="BT81" s="44"/>
      <c r="BU81" s="44"/>
      <c r="BV81" s="44"/>
      <c r="BW81" s="44"/>
      <c r="BX81" s="44"/>
      <c r="BY81" s="44"/>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1"/>
      <c r="BM82" s="42"/>
      <c r="BN82" s="42"/>
      <c r="BO82" s="42"/>
      <c r="BP82" s="42"/>
      <c r="BQ82" s="42"/>
      <c r="BR82" s="42"/>
      <c r="BS82" s="42"/>
      <c r="BT82" s="42"/>
      <c r="BU82" s="42"/>
      <c r="BV82" s="42"/>
      <c r="BW82" s="42"/>
      <c r="BX82" s="42"/>
      <c r="BY82" s="42"/>
      <c r="BZ82" s="4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L9RBqeDBfa1khoYB9xGt2b7bUhrasw0Ky4AhRpMOt0NVuJyDM9kSrjW0PxatuP/oPUoxC+kj9XxKeFdOIaSYpg==" saltValue="a3tKhGbrxYFDTGrYNcbpw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392049</v>
      </c>
      <c r="D6" s="20">
        <f t="shared" si="3"/>
        <v>46</v>
      </c>
      <c r="E6" s="20">
        <f t="shared" si="3"/>
        <v>1</v>
      </c>
      <c r="F6" s="20">
        <f t="shared" si="3"/>
        <v>0</v>
      </c>
      <c r="G6" s="20">
        <f t="shared" si="3"/>
        <v>1</v>
      </c>
      <c r="H6" s="20" t="str">
        <f t="shared" si="3"/>
        <v>高知県　南国市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46.59</v>
      </c>
      <c r="P6" s="21">
        <f t="shared" si="3"/>
        <v>87.81</v>
      </c>
      <c r="Q6" s="21">
        <f t="shared" si="3"/>
        <v>1660</v>
      </c>
      <c r="R6" s="21">
        <f t="shared" si="3"/>
        <v>46133</v>
      </c>
      <c r="S6" s="21">
        <f t="shared" si="3"/>
        <v>125.3</v>
      </c>
      <c r="T6" s="21">
        <f t="shared" si="3"/>
        <v>368.18</v>
      </c>
      <c r="U6" s="21">
        <f t="shared" si="3"/>
        <v>40293</v>
      </c>
      <c r="V6" s="21">
        <f t="shared" si="3"/>
        <v>34.950000000000003</v>
      </c>
      <c r="W6" s="21">
        <f t="shared" si="3"/>
        <v>1152.8800000000001</v>
      </c>
      <c r="X6" s="22">
        <f>IF(X7="",NA(),X7)</f>
        <v>116.81</v>
      </c>
      <c r="Y6" s="22">
        <f t="shared" ref="Y6:AG6" si="4">IF(Y7="",NA(),Y7)</f>
        <v>117.35</v>
      </c>
      <c r="Z6" s="22">
        <f t="shared" si="4"/>
        <v>116.83</v>
      </c>
      <c r="AA6" s="22">
        <f t="shared" si="4"/>
        <v>114.88</v>
      </c>
      <c r="AB6" s="22">
        <f t="shared" si="4"/>
        <v>112.05</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184.12</v>
      </c>
      <c r="AU6" s="22">
        <f t="shared" ref="AU6:BC6" si="6">IF(AU7="",NA(),AU7)</f>
        <v>205.49</v>
      </c>
      <c r="AV6" s="22">
        <f t="shared" si="6"/>
        <v>187.09</v>
      </c>
      <c r="AW6" s="22">
        <f t="shared" si="6"/>
        <v>205.54</v>
      </c>
      <c r="AX6" s="22">
        <f t="shared" si="6"/>
        <v>175.92</v>
      </c>
      <c r="AY6" s="22">
        <f t="shared" si="6"/>
        <v>365.18</v>
      </c>
      <c r="AZ6" s="22">
        <f t="shared" si="6"/>
        <v>327.77</v>
      </c>
      <c r="BA6" s="22">
        <f t="shared" si="6"/>
        <v>338.02</v>
      </c>
      <c r="BB6" s="22">
        <f t="shared" si="6"/>
        <v>345.94</v>
      </c>
      <c r="BC6" s="22">
        <f t="shared" si="6"/>
        <v>329.7</v>
      </c>
      <c r="BD6" s="21" t="str">
        <f>IF(BD7="","",IF(BD7="-","【-】","【"&amp;SUBSTITUTE(TEXT(BD7,"#,##0.00"),"-","△")&amp;"】"))</f>
        <v>【243.36】</v>
      </c>
      <c r="BE6" s="22">
        <f>IF(BE7="",NA(),BE7)</f>
        <v>713.56</v>
      </c>
      <c r="BF6" s="22">
        <f t="shared" ref="BF6:BN6" si="7">IF(BF7="",NA(),BF7)</f>
        <v>711.84</v>
      </c>
      <c r="BG6" s="22">
        <f t="shared" si="7"/>
        <v>710.42</v>
      </c>
      <c r="BH6" s="22">
        <f t="shared" si="7"/>
        <v>717.27</v>
      </c>
      <c r="BI6" s="22">
        <f t="shared" si="7"/>
        <v>715.29</v>
      </c>
      <c r="BJ6" s="22">
        <f t="shared" si="7"/>
        <v>371.65</v>
      </c>
      <c r="BK6" s="22">
        <f t="shared" si="7"/>
        <v>397.1</v>
      </c>
      <c r="BL6" s="22">
        <f t="shared" si="7"/>
        <v>379.91</v>
      </c>
      <c r="BM6" s="22">
        <f t="shared" si="7"/>
        <v>386.61</v>
      </c>
      <c r="BN6" s="22">
        <f t="shared" si="7"/>
        <v>381.56</v>
      </c>
      <c r="BO6" s="21" t="str">
        <f>IF(BO7="","",IF(BO7="-","【-】","【"&amp;SUBSTITUTE(TEXT(BO7,"#,##0.00"),"-","△")&amp;"】"))</f>
        <v>【265.93】</v>
      </c>
      <c r="BP6" s="22">
        <f>IF(BP7="",NA(),BP7)</f>
        <v>110.92</v>
      </c>
      <c r="BQ6" s="22">
        <f t="shared" ref="BQ6:BY6" si="8">IF(BQ7="",NA(),BQ7)</f>
        <v>112.85</v>
      </c>
      <c r="BR6" s="22">
        <f t="shared" si="8"/>
        <v>111.74</v>
      </c>
      <c r="BS6" s="22">
        <f t="shared" si="8"/>
        <v>108.29</v>
      </c>
      <c r="BT6" s="22">
        <f t="shared" si="8"/>
        <v>106.21</v>
      </c>
      <c r="BU6" s="22">
        <f t="shared" si="8"/>
        <v>98.77</v>
      </c>
      <c r="BV6" s="22">
        <f t="shared" si="8"/>
        <v>95.79</v>
      </c>
      <c r="BW6" s="22">
        <f t="shared" si="8"/>
        <v>98.3</v>
      </c>
      <c r="BX6" s="22">
        <f t="shared" si="8"/>
        <v>93.82</v>
      </c>
      <c r="BY6" s="22">
        <f t="shared" si="8"/>
        <v>95.04</v>
      </c>
      <c r="BZ6" s="21" t="str">
        <f>IF(BZ7="","",IF(BZ7="-","【-】","【"&amp;SUBSTITUTE(TEXT(BZ7,"#,##0.00"),"-","△")&amp;"】"))</f>
        <v>【97.82】</v>
      </c>
      <c r="CA6" s="22">
        <f>IF(CA7="",NA(),CA7)</f>
        <v>100.21</v>
      </c>
      <c r="CB6" s="22">
        <f t="shared" ref="CB6:CJ6" si="9">IF(CB7="",NA(),CB7)</f>
        <v>98.16</v>
      </c>
      <c r="CC6" s="22">
        <f t="shared" si="9"/>
        <v>99.21</v>
      </c>
      <c r="CD6" s="22">
        <f t="shared" si="9"/>
        <v>102.99</v>
      </c>
      <c r="CE6" s="22">
        <f t="shared" si="9"/>
        <v>105.37</v>
      </c>
      <c r="CF6" s="22">
        <f t="shared" si="9"/>
        <v>173.67</v>
      </c>
      <c r="CG6" s="22">
        <f t="shared" si="9"/>
        <v>171.13</v>
      </c>
      <c r="CH6" s="22">
        <f t="shared" si="9"/>
        <v>173.7</v>
      </c>
      <c r="CI6" s="22">
        <f t="shared" si="9"/>
        <v>178.94</v>
      </c>
      <c r="CJ6" s="22">
        <f t="shared" si="9"/>
        <v>180.19</v>
      </c>
      <c r="CK6" s="21" t="str">
        <f>IF(CK7="","",IF(CK7="-","【-】","【"&amp;SUBSTITUTE(TEXT(CK7,"#,##0.00"),"-","△")&amp;"】"))</f>
        <v>【177.56】</v>
      </c>
      <c r="CL6" s="22">
        <f>IF(CL7="",NA(),CL7)</f>
        <v>71.56</v>
      </c>
      <c r="CM6" s="22">
        <f t="shared" ref="CM6:CU6" si="10">IF(CM7="",NA(),CM7)</f>
        <v>74.58</v>
      </c>
      <c r="CN6" s="22">
        <f t="shared" si="10"/>
        <v>72.11</v>
      </c>
      <c r="CO6" s="22">
        <f t="shared" si="10"/>
        <v>73.06</v>
      </c>
      <c r="CP6" s="22">
        <f t="shared" si="10"/>
        <v>71.790000000000006</v>
      </c>
      <c r="CQ6" s="22">
        <f t="shared" si="10"/>
        <v>59.67</v>
      </c>
      <c r="CR6" s="22">
        <f t="shared" si="10"/>
        <v>60.12</v>
      </c>
      <c r="CS6" s="22">
        <f t="shared" si="10"/>
        <v>60.34</v>
      </c>
      <c r="CT6" s="22">
        <f t="shared" si="10"/>
        <v>59.54</v>
      </c>
      <c r="CU6" s="22">
        <f t="shared" si="10"/>
        <v>59.26</v>
      </c>
      <c r="CV6" s="21" t="str">
        <f>IF(CV7="","",IF(CV7="-","【-】","【"&amp;SUBSTITUTE(TEXT(CV7,"#,##0.00"),"-","△")&amp;"】"))</f>
        <v>【59.81】</v>
      </c>
      <c r="CW6" s="22">
        <f>IF(CW7="",NA(),CW7)</f>
        <v>78.3</v>
      </c>
      <c r="CX6" s="22">
        <f t="shared" ref="CX6:DF6" si="11">IF(CX7="",NA(),CX7)</f>
        <v>75.760000000000005</v>
      </c>
      <c r="CY6" s="22">
        <f t="shared" si="11"/>
        <v>78.099999999999994</v>
      </c>
      <c r="CZ6" s="22">
        <f t="shared" si="11"/>
        <v>74.400000000000006</v>
      </c>
      <c r="DA6" s="22">
        <f t="shared" si="11"/>
        <v>75.28</v>
      </c>
      <c r="DB6" s="22">
        <f t="shared" si="11"/>
        <v>84.6</v>
      </c>
      <c r="DC6" s="22">
        <f t="shared" si="11"/>
        <v>84.24</v>
      </c>
      <c r="DD6" s="22">
        <f t="shared" si="11"/>
        <v>84.19</v>
      </c>
      <c r="DE6" s="22">
        <f t="shared" si="11"/>
        <v>83.93</v>
      </c>
      <c r="DF6" s="22">
        <f t="shared" si="11"/>
        <v>83.84</v>
      </c>
      <c r="DG6" s="21" t="str">
        <f>IF(DG7="","",IF(DG7="-","【-】","【"&amp;SUBSTITUTE(TEXT(DG7,"#,##0.00"),"-","△")&amp;"】"))</f>
        <v>【89.42】</v>
      </c>
      <c r="DH6" s="22">
        <f>IF(DH7="",NA(),DH7)</f>
        <v>53.71</v>
      </c>
      <c r="DI6" s="22">
        <f t="shared" ref="DI6:DQ6" si="12">IF(DI7="",NA(),DI7)</f>
        <v>54.51</v>
      </c>
      <c r="DJ6" s="22">
        <f t="shared" si="12"/>
        <v>55.41</v>
      </c>
      <c r="DK6" s="22">
        <f t="shared" si="12"/>
        <v>55.53</v>
      </c>
      <c r="DL6" s="22">
        <f t="shared" si="12"/>
        <v>56.07</v>
      </c>
      <c r="DM6" s="22">
        <f t="shared" si="12"/>
        <v>48.17</v>
      </c>
      <c r="DN6" s="22">
        <f t="shared" si="12"/>
        <v>48.83</v>
      </c>
      <c r="DO6" s="22">
        <f t="shared" si="12"/>
        <v>49.96</v>
      </c>
      <c r="DP6" s="22">
        <f t="shared" si="12"/>
        <v>50.82</v>
      </c>
      <c r="DQ6" s="22">
        <f t="shared" si="12"/>
        <v>51.82</v>
      </c>
      <c r="DR6" s="21" t="str">
        <f>IF(DR7="","",IF(DR7="-","【-】","【"&amp;SUBSTITUTE(TEXT(DR7,"#,##0.00"),"-","△")&amp;"】"))</f>
        <v>【52.02】</v>
      </c>
      <c r="DS6" s="22">
        <f>IF(DS7="",NA(),DS7)</f>
        <v>25.14</v>
      </c>
      <c r="DT6" s="22">
        <f t="shared" ref="DT6:EB6" si="13">IF(DT7="",NA(),DT7)</f>
        <v>26.98</v>
      </c>
      <c r="DU6" s="22">
        <f t="shared" si="13"/>
        <v>31.04</v>
      </c>
      <c r="DV6" s="22">
        <f t="shared" si="13"/>
        <v>31.77</v>
      </c>
      <c r="DW6" s="22">
        <f t="shared" si="13"/>
        <v>33.229999999999997</v>
      </c>
      <c r="DX6" s="22">
        <f t="shared" si="13"/>
        <v>17.12</v>
      </c>
      <c r="DY6" s="22">
        <f t="shared" si="13"/>
        <v>18.18</v>
      </c>
      <c r="DZ6" s="22">
        <f t="shared" si="13"/>
        <v>19.32</v>
      </c>
      <c r="EA6" s="22">
        <f t="shared" si="13"/>
        <v>21.16</v>
      </c>
      <c r="EB6" s="22">
        <f t="shared" si="13"/>
        <v>22.72</v>
      </c>
      <c r="EC6" s="21" t="str">
        <f>IF(EC7="","",IF(EC7="-","【-】","【"&amp;SUBSTITUTE(TEXT(EC7,"#,##0.00"),"-","△")&amp;"】"))</f>
        <v>【25.37】</v>
      </c>
      <c r="ED6" s="22">
        <f>IF(ED7="",NA(),ED7)</f>
        <v>0.03</v>
      </c>
      <c r="EE6" s="22">
        <f t="shared" ref="EE6:EM6" si="14">IF(EE7="",NA(),EE7)</f>
        <v>0.17</v>
      </c>
      <c r="EF6" s="22">
        <f t="shared" si="14"/>
        <v>0.61</v>
      </c>
      <c r="EG6" s="22">
        <f t="shared" si="14"/>
        <v>0.74</v>
      </c>
      <c r="EH6" s="22">
        <f t="shared" si="14"/>
        <v>0.73</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392049</v>
      </c>
      <c r="D7" s="24">
        <v>46</v>
      </c>
      <c r="E7" s="24">
        <v>1</v>
      </c>
      <c r="F7" s="24">
        <v>0</v>
      </c>
      <c r="G7" s="24">
        <v>1</v>
      </c>
      <c r="H7" s="24" t="s">
        <v>93</v>
      </c>
      <c r="I7" s="24" t="s">
        <v>94</v>
      </c>
      <c r="J7" s="24" t="s">
        <v>95</v>
      </c>
      <c r="K7" s="24" t="s">
        <v>96</v>
      </c>
      <c r="L7" s="24" t="s">
        <v>97</v>
      </c>
      <c r="M7" s="24" t="s">
        <v>98</v>
      </c>
      <c r="N7" s="25" t="s">
        <v>99</v>
      </c>
      <c r="O7" s="25">
        <v>46.59</v>
      </c>
      <c r="P7" s="25">
        <v>87.81</v>
      </c>
      <c r="Q7" s="25">
        <v>1660</v>
      </c>
      <c r="R7" s="25">
        <v>46133</v>
      </c>
      <c r="S7" s="25">
        <v>125.3</v>
      </c>
      <c r="T7" s="25">
        <v>368.18</v>
      </c>
      <c r="U7" s="25">
        <v>40293</v>
      </c>
      <c r="V7" s="25">
        <v>34.950000000000003</v>
      </c>
      <c r="W7" s="25">
        <v>1152.8800000000001</v>
      </c>
      <c r="X7" s="25">
        <v>116.81</v>
      </c>
      <c r="Y7" s="25">
        <v>117.35</v>
      </c>
      <c r="Z7" s="25">
        <v>116.83</v>
      </c>
      <c r="AA7" s="25">
        <v>114.88</v>
      </c>
      <c r="AB7" s="25">
        <v>112.05</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184.12</v>
      </c>
      <c r="AU7" s="25">
        <v>205.49</v>
      </c>
      <c r="AV7" s="25">
        <v>187.09</v>
      </c>
      <c r="AW7" s="25">
        <v>205.54</v>
      </c>
      <c r="AX7" s="25">
        <v>175.92</v>
      </c>
      <c r="AY7" s="25">
        <v>365.18</v>
      </c>
      <c r="AZ7" s="25">
        <v>327.77</v>
      </c>
      <c r="BA7" s="25">
        <v>338.02</v>
      </c>
      <c r="BB7" s="25">
        <v>345.94</v>
      </c>
      <c r="BC7" s="25">
        <v>329.7</v>
      </c>
      <c r="BD7" s="25">
        <v>243.36</v>
      </c>
      <c r="BE7" s="25">
        <v>713.56</v>
      </c>
      <c r="BF7" s="25">
        <v>711.84</v>
      </c>
      <c r="BG7" s="25">
        <v>710.42</v>
      </c>
      <c r="BH7" s="25">
        <v>717.27</v>
      </c>
      <c r="BI7" s="25">
        <v>715.29</v>
      </c>
      <c r="BJ7" s="25">
        <v>371.65</v>
      </c>
      <c r="BK7" s="25">
        <v>397.1</v>
      </c>
      <c r="BL7" s="25">
        <v>379.91</v>
      </c>
      <c r="BM7" s="25">
        <v>386.61</v>
      </c>
      <c r="BN7" s="25">
        <v>381.56</v>
      </c>
      <c r="BO7" s="25">
        <v>265.93</v>
      </c>
      <c r="BP7" s="25">
        <v>110.92</v>
      </c>
      <c r="BQ7" s="25">
        <v>112.85</v>
      </c>
      <c r="BR7" s="25">
        <v>111.74</v>
      </c>
      <c r="BS7" s="25">
        <v>108.29</v>
      </c>
      <c r="BT7" s="25">
        <v>106.21</v>
      </c>
      <c r="BU7" s="25">
        <v>98.77</v>
      </c>
      <c r="BV7" s="25">
        <v>95.79</v>
      </c>
      <c r="BW7" s="25">
        <v>98.3</v>
      </c>
      <c r="BX7" s="25">
        <v>93.82</v>
      </c>
      <c r="BY7" s="25">
        <v>95.04</v>
      </c>
      <c r="BZ7" s="25">
        <v>97.82</v>
      </c>
      <c r="CA7" s="25">
        <v>100.21</v>
      </c>
      <c r="CB7" s="25">
        <v>98.16</v>
      </c>
      <c r="CC7" s="25">
        <v>99.21</v>
      </c>
      <c r="CD7" s="25">
        <v>102.99</v>
      </c>
      <c r="CE7" s="25">
        <v>105.37</v>
      </c>
      <c r="CF7" s="25">
        <v>173.67</v>
      </c>
      <c r="CG7" s="25">
        <v>171.13</v>
      </c>
      <c r="CH7" s="25">
        <v>173.7</v>
      </c>
      <c r="CI7" s="25">
        <v>178.94</v>
      </c>
      <c r="CJ7" s="25">
        <v>180.19</v>
      </c>
      <c r="CK7" s="25">
        <v>177.56</v>
      </c>
      <c r="CL7" s="25">
        <v>71.56</v>
      </c>
      <c r="CM7" s="25">
        <v>74.58</v>
      </c>
      <c r="CN7" s="25">
        <v>72.11</v>
      </c>
      <c r="CO7" s="25">
        <v>73.06</v>
      </c>
      <c r="CP7" s="25">
        <v>71.790000000000006</v>
      </c>
      <c r="CQ7" s="25">
        <v>59.67</v>
      </c>
      <c r="CR7" s="25">
        <v>60.12</v>
      </c>
      <c r="CS7" s="25">
        <v>60.34</v>
      </c>
      <c r="CT7" s="25">
        <v>59.54</v>
      </c>
      <c r="CU7" s="25">
        <v>59.26</v>
      </c>
      <c r="CV7" s="25">
        <v>59.81</v>
      </c>
      <c r="CW7" s="25">
        <v>78.3</v>
      </c>
      <c r="CX7" s="25">
        <v>75.760000000000005</v>
      </c>
      <c r="CY7" s="25">
        <v>78.099999999999994</v>
      </c>
      <c r="CZ7" s="25">
        <v>74.400000000000006</v>
      </c>
      <c r="DA7" s="25">
        <v>75.28</v>
      </c>
      <c r="DB7" s="25">
        <v>84.6</v>
      </c>
      <c r="DC7" s="25">
        <v>84.24</v>
      </c>
      <c r="DD7" s="25">
        <v>84.19</v>
      </c>
      <c r="DE7" s="25">
        <v>83.93</v>
      </c>
      <c r="DF7" s="25">
        <v>83.84</v>
      </c>
      <c r="DG7" s="25">
        <v>89.42</v>
      </c>
      <c r="DH7" s="25">
        <v>53.71</v>
      </c>
      <c r="DI7" s="25">
        <v>54.51</v>
      </c>
      <c r="DJ7" s="25">
        <v>55.41</v>
      </c>
      <c r="DK7" s="25">
        <v>55.53</v>
      </c>
      <c r="DL7" s="25">
        <v>56.07</v>
      </c>
      <c r="DM7" s="25">
        <v>48.17</v>
      </c>
      <c r="DN7" s="25">
        <v>48.83</v>
      </c>
      <c r="DO7" s="25">
        <v>49.96</v>
      </c>
      <c r="DP7" s="25">
        <v>50.82</v>
      </c>
      <c r="DQ7" s="25">
        <v>51.82</v>
      </c>
      <c r="DR7" s="25">
        <v>52.02</v>
      </c>
      <c r="DS7" s="25">
        <v>25.14</v>
      </c>
      <c r="DT7" s="25">
        <v>26.98</v>
      </c>
      <c r="DU7" s="25">
        <v>31.04</v>
      </c>
      <c r="DV7" s="25">
        <v>31.77</v>
      </c>
      <c r="DW7" s="25">
        <v>33.229999999999997</v>
      </c>
      <c r="DX7" s="25">
        <v>17.12</v>
      </c>
      <c r="DY7" s="25">
        <v>18.18</v>
      </c>
      <c r="DZ7" s="25">
        <v>19.32</v>
      </c>
      <c r="EA7" s="25">
        <v>21.16</v>
      </c>
      <c r="EB7" s="25">
        <v>22.72</v>
      </c>
      <c r="EC7" s="25">
        <v>25.37</v>
      </c>
      <c r="ED7" s="25">
        <v>0.03</v>
      </c>
      <c r="EE7" s="25">
        <v>0.17</v>
      </c>
      <c r="EF7" s="25">
        <v>0.61</v>
      </c>
      <c r="EG7" s="25">
        <v>0.74</v>
      </c>
      <c r="EH7" s="25">
        <v>0.73</v>
      </c>
      <c r="EI7" s="25">
        <v>0.54</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109</v>
      </c>
      <c r="E13" t="s">
        <v>107</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nankoku</cp:lastModifiedBy>
  <cp:lastPrinted>2025-01-28T23:53:34Z</cp:lastPrinted>
  <dcterms:created xsi:type="dcterms:W3CDTF">2025-01-24T06:54:23Z</dcterms:created>
  <dcterms:modified xsi:type="dcterms:W3CDTF">2025-01-28T23:53:41Z</dcterms:modified>
  <cp:category/>
</cp:coreProperties>
</file>