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d2TRXSOiJLh+AmeXHmvb9WM9csOX/NgBcE6pzAj/6ycIYX3tKhPvBGhQJCiT1WVUbqpmpqZTRVI5fH4gk0igQ==" workbookSaltValue="7chtbA+2bV7n0kG3rjhFUw==" workbookSpinCount="100000"/>
  <bookViews>
    <workbookView xWindow="0" yWindow="0" windowWidth="23040" windowHeight="9216"/>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<sst xmlns="http://schemas.openxmlformats.org/spreadsheetml/2006/main" xmlns:r="http://schemas.openxmlformats.org/officeDocument/2006/relationships" count="116" uniqueCount="116">
  <si>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</si>
  <si>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</si>
  <si>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</si>
  <si>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</si>
  <si>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</si>
  <si>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</si>
  <si>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</si>
  <si>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</si>
  <si>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</si>
  <si>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</si>
  <si>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</si>
  <si>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</si>
  <si>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</si>
  <si>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</si>
  <si>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</si>
  <si>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</si>
  <si>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</si>
  <si>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</si>
  <si>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</si>
  <si>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</si>
  <si>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</si>
  <si>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</si>
  <si>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</si>
  <si>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</si>
  <si>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</si>
  <si>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</si>
  <si>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</si>
  <si>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</si>
  <si>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</si>
  <si>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</si>
  <si>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</si>
  <si>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</si>
  <si>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</si>
  <si>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</si>
  <si>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</si>
  <si>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</si>
  <si>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</si>
  <si>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</si>
  <si>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</si>
  <si>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</si>
  <si>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</si>
  <si>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</si>
  <si>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</si>
  <si>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</si>
  <si>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</si>
  <si>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</si>
  <si>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</si>
  <si>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</si>
  <si>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</si>
  <si>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</si>
  <si>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漁業集落排水事業については、地理的条件から他事業との広域化・共同化が望めない状況のため、単独での安定経営を目指していかなくてはなりません。このことから、R2年度に策定した漁業集落環境整備機能保全計画に基づき、計画的に設備更新を行うことで、投資の平準化に取り組むとともに、使用料改定の検討に着手し、安定収入の確保に取り組んでまいります。</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</si>
  <si>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</si>
  <si>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</si>
  <si>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</si>
  <si>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</si>
  <si>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</si>
  <si>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</si>
  <si>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</si>
  <si>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</si>
  <si>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</si>
  <si>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</si>
  <si>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</si>
  <si>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</si>
  <si>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</si>
  <si>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</si>
  <si>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</si>
  <si>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</si>
  <si>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</si>
  <si>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</si>
  <si>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</si>
  <si>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</si>
  <si>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</si>
  <si>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</si>
  <si>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</si>
  <si>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</si>
  <si>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</si>
  <si>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</si>
  <si>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</si>
  <si>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</si>
  <si>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</si>
  <si>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</si>
  <si>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</si>
  <si>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</si>
  <si>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</si>
  <si>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</si>
  <si>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</si>
  <si>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高知県　宿毛市</t>
  </si>
  <si>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</si>
  <si>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</si>
  <si>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</si>
  <si>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</si>
  <si>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</si>
  <si>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</si>
  <si>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</si>
  <si>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</si>
  <si>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</si>
  <si>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</si>
  <si>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</si>
  <si>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</si>
  <si>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</si>
  <si>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漁業集落排水</t>
  </si>
  <si>
    <t>H2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</si>
  <si>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</si>
  <si>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</si>
  <si>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</si>
  <si>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</si>
  <si>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</si>
  <si>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</si>
  <si>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</si>
  <si>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</si>
  <si>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</si>
  <si>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</si>
  <si>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</si>
  <si>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</si>
  <si>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収益的収支は昨年度を下回るなか、経費回収率は前年度より上昇しております。これは老朽化により単年度における維持修繕経費が増額したことが主な要因となっていますが、現在、漁業集落環境整備機能保全計画を策定し、長期的な更新需要を把握する中、計画的に設備更新を行うことで、投資の平準化を取り組んでおります。経営状態は現状維持している状況ではありますが、引き続き加入率向上に努力が必要と考えております。</t>
  </si>
  <si>
    <t>近年、中継ポンプ設備や処理施設の老朽化が顕著となっておりますが、R2年度に漁業集落環境整備機能保全計画を策定しており、現在これに基づき、計画的に設備更新を行うことで、投資の平準化に取り組んでおり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</si>
</sst>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1.6</c:v>
                </c:pt>
                <c:pt idx="2">
                  <c:v>1.e-002</c:v>
                </c:pt>
                <c:pt idx="3">
                  <c:v>1.e-002</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42.77</c:v>
                </c:pt>
                <c:pt idx="1">
                  <c:v>35.22</c:v>
                </c:pt>
                <c:pt idx="2">
                  <c:v>35.22</c:v>
                </c:pt>
                <c:pt idx="3">
                  <c:v>35.22</c:v>
                </c:pt>
                <c:pt idx="4">
                  <c:v>35.22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32.479999999999997</c:v>
                </c:pt>
                <c:pt idx="1">
                  <c:v>30.19</c:v>
                </c:pt>
                <c:pt idx="2">
                  <c:v>28.77</c:v>
                </c:pt>
                <c:pt idx="3">
                  <c:v>26.22</c:v>
                </c:pt>
                <c:pt idx="4">
                  <c:v>26.12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73.02</c:v>
                </c:pt>
                <c:pt idx="1">
                  <c:v>74.63</c:v>
                </c:pt>
                <c:pt idx="2">
                  <c:v>66.16</c:v>
                </c:pt>
                <c:pt idx="3">
                  <c:v>68.36</c:v>
                </c:pt>
                <c:pt idx="4">
                  <c:v>69.72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79.2</c:v>
                </c:pt>
                <c:pt idx="1">
                  <c:v>79.09</c:v>
                </c:pt>
                <c:pt idx="2">
                  <c:v>78.900000000000006</c:v>
                </c:pt>
                <c:pt idx="3">
                  <c:v>78.03</c:v>
                </c:pt>
                <c:pt idx="4">
                  <c:v>78.55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34.32</c:v>
                </c:pt>
                <c:pt idx="1">
                  <c:v>33.520000000000003</c:v>
                </c:pt>
                <c:pt idx="2">
                  <c:v>35.47</c:v>
                </c:pt>
                <c:pt idx="3">
                  <c:v>36.81</c:v>
                </c:pt>
                <c:pt idx="4">
                  <c:v>26.08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998.42</c:v>
                </c:pt>
                <c:pt idx="1">
                  <c:v>1095.52</c:v>
                </c:pt>
                <c:pt idx="2">
                  <c:v>1056.55</c:v>
                </c:pt>
                <c:pt idx="3">
                  <c:v>1278.54</c:v>
                </c:pt>
                <c:pt idx="4">
                  <c:v>1149.7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75.45</c:v>
                </c:pt>
                <c:pt idx="1">
                  <c:v>89.63</c:v>
                </c:pt>
                <c:pt idx="2">
                  <c:v>54.62</c:v>
                </c:pt>
                <c:pt idx="3">
                  <c:v>60.09</c:v>
                </c:pt>
                <c:pt idx="4">
                  <c:v>78.72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41.41</c:v>
                </c:pt>
                <c:pt idx="1">
                  <c:v>39.64</c:v>
                </c:pt>
                <c:pt idx="2">
                  <c:v>40</c:v>
                </c:pt>
                <c:pt idx="3">
                  <c:v>38.74</c:v>
                </c:pt>
                <c:pt idx="4">
                  <c:v>35.96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170.69</c:v>
                </c:pt>
                <c:pt idx="1">
                  <c:v>144.58000000000001</c:v>
                </c:pt>
                <c:pt idx="2">
                  <c:v>242.24</c:v>
                </c:pt>
                <c:pt idx="3">
                  <c:v>224.2</c:v>
                </c:pt>
                <c:pt idx="4">
                  <c:v>156.44999999999999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417.56</c:v>
                </c:pt>
                <c:pt idx="1">
                  <c:v>449.72</c:v>
                </c:pt>
                <c:pt idx="2">
                  <c:v>437.27</c:v>
                </c:pt>
                <c:pt idx="3">
                  <c:v>456.72</c:v>
                </c:pt>
                <c:pt idx="4">
                  <c:v>481.96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【1,069.89】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【80.73】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【28.16】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【426.52】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【39.89】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554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2416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78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667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X55" workbookViewId="0">
      <selection activeCell="BL66" sqref="BL66:BZ82"/>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宿毛市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0" t="str">
        <f>データ!$M$6</f>
        <v>非設置</v>
      </c>
      <c r="AE8" s="20"/>
      <c r="AF8" s="20"/>
      <c r="AG8" s="20"/>
      <c r="AH8" s="20"/>
      <c r="AI8" s="20"/>
      <c r="AJ8" s="20"/>
      <c r="AK8" s="3"/>
      <c r="AL8" s="21">
        <f>データ!S6</f>
        <v>18869</v>
      </c>
      <c r="AM8" s="21"/>
      <c r="AN8" s="21"/>
      <c r="AO8" s="21"/>
      <c r="AP8" s="21"/>
      <c r="AQ8" s="21"/>
      <c r="AR8" s="21"/>
      <c r="AS8" s="21"/>
      <c r="AT8" s="7">
        <f>データ!T6</f>
        <v>286.14</v>
      </c>
      <c r="AU8" s="7"/>
      <c r="AV8" s="7"/>
      <c r="AW8" s="7"/>
      <c r="AX8" s="7"/>
      <c r="AY8" s="7"/>
      <c r="AZ8" s="7"/>
      <c r="BA8" s="7"/>
      <c r="BB8" s="7">
        <f>データ!U6</f>
        <v>65.94</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31</v>
      </c>
      <c r="AM9" s="5"/>
      <c r="AN9" s="5"/>
      <c r="AO9" s="5"/>
      <c r="AP9" s="5"/>
      <c r="AQ9" s="5"/>
      <c r="AR9" s="5"/>
      <c r="AS9" s="5"/>
      <c r="AT9" s="5" t="s">
        <v>32</v>
      </c>
      <c r="AU9" s="5"/>
      <c r="AV9" s="5"/>
      <c r="AW9" s="5"/>
      <c r="AX9" s="5"/>
      <c r="AY9" s="5"/>
      <c r="AZ9" s="5"/>
      <c r="BA9" s="5"/>
      <c r="BB9" s="5" t="s">
        <v>5</v>
      </c>
      <c r="BC9" s="5"/>
      <c r="BD9" s="5"/>
      <c r="BE9" s="5"/>
      <c r="BF9" s="5"/>
      <c r="BG9" s="5"/>
      <c r="BH9" s="5"/>
      <c r="BI9" s="5"/>
      <c r="BJ9" s="3"/>
      <c r="BK9" s="3"/>
      <c r="BL9" s="28" t="s">
        <v>33</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1.35</v>
      </c>
      <c r="Q10" s="7"/>
      <c r="R10" s="7"/>
      <c r="S10" s="7"/>
      <c r="T10" s="7"/>
      <c r="U10" s="7"/>
      <c r="V10" s="7"/>
      <c r="W10" s="7">
        <f>データ!Q6</f>
        <v>75.430000000000007</v>
      </c>
      <c r="X10" s="7"/>
      <c r="Y10" s="7"/>
      <c r="Z10" s="7"/>
      <c r="AA10" s="7"/>
      <c r="AB10" s="7"/>
      <c r="AC10" s="7"/>
      <c r="AD10" s="21">
        <f>データ!R6</f>
        <v>2310</v>
      </c>
      <c r="AE10" s="21"/>
      <c r="AF10" s="21"/>
      <c r="AG10" s="21"/>
      <c r="AH10" s="21"/>
      <c r="AI10" s="21"/>
      <c r="AJ10" s="21"/>
      <c r="AK10" s="2"/>
      <c r="AL10" s="21">
        <f>データ!V6</f>
        <v>251</v>
      </c>
      <c r="AM10" s="21"/>
      <c r="AN10" s="21"/>
      <c r="AO10" s="21"/>
      <c r="AP10" s="21"/>
      <c r="AQ10" s="21"/>
      <c r="AR10" s="21"/>
      <c r="AS10" s="21"/>
      <c r="AT10" s="7">
        <f>データ!W6</f>
        <v>8.e-002</v>
      </c>
      <c r="AU10" s="7"/>
      <c r="AV10" s="7"/>
      <c r="AW10" s="7"/>
      <c r="AX10" s="7"/>
      <c r="AY10" s="7"/>
      <c r="AZ10" s="7"/>
      <c r="BA10" s="7"/>
      <c r="BB10" s="7">
        <f>データ!X6</f>
        <v>3137.5</v>
      </c>
      <c r="BC10" s="7"/>
      <c r="BD10" s="7"/>
      <c r="BE10" s="7"/>
      <c r="BF10" s="7"/>
      <c r="BG10" s="7"/>
      <c r="BH10" s="7"/>
      <c r="BI10" s="7"/>
      <c r="BJ10" s="2"/>
      <c r="BK10" s="2"/>
      <c r="BL10" s="29" t="s">
        <v>36</v>
      </c>
      <c r="BM10" s="39"/>
      <c r="BN10" s="46" t="s">
        <v>37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115</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50</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44</v>
      </c>
      <c r="C85" s="12"/>
      <c r="D85" s="12"/>
      <c r="E85" s="12" t="s">
        <v>46</v>
      </c>
      <c r="F85" s="12" t="s">
        <v>47</v>
      </c>
      <c r="G85" s="12" t="s">
        <v>48</v>
      </c>
      <c r="H85" s="12" t="s">
        <v>41</v>
      </c>
      <c r="I85" s="12" t="s">
        <v>11</v>
      </c>
      <c r="J85" s="12" t="s">
        <v>49</v>
      </c>
      <c r="K85" s="12" t="s">
        <v>51</v>
      </c>
      <c r="L85" s="12" t="s">
        <v>4</v>
      </c>
      <c r="M85" s="12" t="s">
        <v>34</v>
      </c>
      <c r="N85" s="12" t="s">
        <v>52</v>
      </c>
      <c r="O85" s="12" t="s">
        <v>54</v>
      </c>
    </row>
    <row r="86" spans="1:78" hidden="1">
      <c r="B86" s="12"/>
      <c r="C86" s="12"/>
      <c r="D86" s="12"/>
      <c r="E86" s="12" t="str">
        <f>データ!AI6</f>
        <v/>
      </c>
      <c r="F86" s="12" t="s">
        <v>38</v>
      </c>
      <c r="G86" s="12" t="s">
        <v>38</v>
      </c>
      <c r="H86" s="12" t="str">
        <f>データ!BP6</f>
        <v>【1,069.89】</v>
      </c>
      <c r="I86" s="12" t="str">
        <f>データ!CA6</f>
        <v>【39.89】</v>
      </c>
      <c r="J86" s="12" t="str">
        <f>データ!CL6</f>
        <v>【426.52】</v>
      </c>
      <c r="K86" s="12" t="str">
        <f>データ!CW6</f>
        <v>【28.16】</v>
      </c>
      <c r="L86" s="12" t="str">
        <f>データ!DH6</f>
        <v>【80.73】</v>
      </c>
      <c r="M86" s="12" t="s">
        <v>38</v>
      </c>
      <c r="N86" s="12" t="s">
        <v>38</v>
      </c>
      <c r="O86" s="12" t="str">
        <f>データ!EO6</f>
        <v>【0.00】</v>
      </c>
    </row>
  </sheetData>
  <sheetProtection algorithmName="SHA-512" hashValue="VYYOzOEoU7qFH/8oCLzF6vn2yFofNN6/0ARzFl/s63uvReqgei9Bav9G2CQet64LPvjyDkPzW4vZHXv1VqT9kg==" saltValue="Rcnex7A0Q66CmT09hozRm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2"/>
  <cols>
    <col min="2" max="144" width="11.88671875" customWidth="1"/>
  </cols>
  <sheetData>
    <row r="1" spans="1:145">
      <c r="A1" t="s">
        <v>55</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5">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20</v>
      </c>
      <c r="B3" s="58" t="s">
        <v>2</v>
      </c>
      <c r="C3" s="58" t="s">
        <v>59</v>
      </c>
      <c r="D3" s="58" t="s">
        <v>60</v>
      </c>
      <c r="E3" s="58" t="s">
        <v>7</v>
      </c>
      <c r="F3" s="58" t="s">
        <v>6</v>
      </c>
      <c r="G3" s="58" t="s">
        <v>27</v>
      </c>
      <c r="H3" s="64" t="s">
        <v>56</v>
      </c>
      <c r="I3" s="67"/>
      <c r="J3" s="67"/>
      <c r="K3" s="67"/>
      <c r="L3" s="67"/>
      <c r="M3" s="67"/>
      <c r="N3" s="67"/>
      <c r="O3" s="67"/>
      <c r="P3" s="67"/>
      <c r="Q3" s="67"/>
      <c r="R3" s="67"/>
      <c r="S3" s="67"/>
      <c r="T3" s="67"/>
      <c r="U3" s="67"/>
      <c r="V3" s="67"/>
      <c r="W3" s="67"/>
      <c r="X3" s="72"/>
      <c r="Y3" s="75"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56" t="s">
        <v>61</v>
      </c>
      <c r="B4" s="59"/>
      <c r="C4" s="59"/>
      <c r="D4" s="59"/>
      <c r="E4" s="59"/>
      <c r="F4" s="59"/>
      <c r="G4" s="59"/>
      <c r="H4" s="65"/>
      <c r="I4" s="68"/>
      <c r="J4" s="68"/>
      <c r="K4" s="68"/>
      <c r="L4" s="68"/>
      <c r="M4" s="68"/>
      <c r="N4" s="68"/>
      <c r="O4" s="68"/>
      <c r="P4" s="68"/>
      <c r="Q4" s="68"/>
      <c r="R4" s="68"/>
      <c r="S4" s="68"/>
      <c r="T4" s="68"/>
      <c r="U4" s="68"/>
      <c r="V4" s="68"/>
      <c r="W4" s="68"/>
      <c r="X4" s="73"/>
      <c r="Y4" s="76" t="s">
        <v>26</v>
      </c>
      <c r="Z4" s="76"/>
      <c r="AA4" s="76"/>
      <c r="AB4" s="76"/>
      <c r="AC4" s="76"/>
      <c r="AD4" s="76"/>
      <c r="AE4" s="76"/>
      <c r="AF4" s="76"/>
      <c r="AG4" s="76"/>
      <c r="AH4" s="76"/>
      <c r="AI4" s="76"/>
      <c r="AJ4" s="76" t="s">
        <v>45</v>
      </c>
      <c r="AK4" s="76"/>
      <c r="AL4" s="76"/>
      <c r="AM4" s="76"/>
      <c r="AN4" s="76"/>
      <c r="AO4" s="76"/>
      <c r="AP4" s="76"/>
      <c r="AQ4" s="76"/>
      <c r="AR4" s="76"/>
      <c r="AS4" s="76"/>
      <c r="AT4" s="76"/>
      <c r="AU4" s="76" t="s">
        <v>29</v>
      </c>
      <c r="AV4" s="76"/>
      <c r="AW4" s="76"/>
      <c r="AX4" s="76"/>
      <c r="AY4" s="76"/>
      <c r="AZ4" s="76"/>
      <c r="BA4" s="76"/>
      <c r="BB4" s="76"/>
      <c r="BC4" s="76"/>
      <c r="BD4" s="76"/>
      <c r="BE4" s="76"/>
      <c r="BF4" s="76" t="s">
        <v>63</v>
      </c>
      <c r="BG4" s="76"/>
      <c r="BH4" s="76"/>
      <c r="BI4" s="76"/>
      <c r="BJ4" s="76"/>
      <c r="BK4" s="76"/>
      <c r="BL4" s="76"/>
      <c r="BM4" s="76"/>
      <c r="BN4" s="76"/>
      <c r="BO4" s="76"/>
      <c r="BP4" s="76"/>
      <c r="BQ4" s="76" t="s">
        <v>0</v>
      </c>
      <c r="BR4" s="76"/>
      <c r="BS4" s="76"/>
      <c r="BT4" s="76"/>
      <c r="BU4" s="76"/>
      <c r="BV4" s="76"/>
      <c r="BW4" s="76"/>
      <c r="BX4" s="76"/>
      <c r="BY4" s="76"/>
      <c r="BZ4" s="76"/>
      <c r="CA4" s="76"/>
      <c r="CB4" s="76" t="s">
        <v>62</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c r="A5" s="56" t="s">
        <v>70</v>
      </c>
      <c r="B5" s="60"/>
      <c r="C5" s="60"/>
      <c r="D5" s="60"/>
      <c r="E5" s="60"/>
      <c r="F5" s="60"/>
      <c r="G5" s="60"/>
      <c r="H5" s="66" t="s">
        <v>58</v>
      </c>
      <c r="I5" s="66" t="s">
        <v>71</v>
      </c>
      <c r="J5" s="66" t="s">
        <v>72</v>
      </c>
      <c r="K5" s="66" t="s">
        <v>73</v>
      </c>
      <c r="L5" s="66" t="s">
        <v>74</v>
      </c>
      <c r="M5" s="66" t="s">
        <v>8</v>
      </c>
      <c r="N5" s="66" t="s">
        <v>75</v>
      </c>
      <c r="O5" s="66" t="s">
        <v>76</v>
      </c>
      <c r="P5" s="66" t="s">
        <v>77</v>
      </c>
      <c r="Q5" s="66" t="s">
        <v>78</v>
      </c>
      <c r="R5" s="66" t="s">
        <v>79</v>
      </c>
      <c r="S5" s="66" t="s">
        <v>80</v>
      </c>
      <c r="T5" s="66" t="s">
        <v>81</v>
      </c>
      <c r="U5" s="66" t="s">
        <v>64</v>
      </c>
      <c r="V5" s="66" t="s">
        <v>82</v>
      </c>
      <c r="W5" s="66" t="s">
        <v>83</v>
      </c>
      <c r="X5" s="66" t="s">
        <v>84</v>
      </c>
      <c r="Y5" s="66" t="s">
        <v>85</v>
      </c>
      <c r="Z5" s="66" t="s">
        <v>87</v>
      </c>
      <c r="AA5" s="66" t="s">
        <v>88</v>
      </c>
      <c r="AB5" s="66" t="s">
        <v>89</v>
      </c>
      <c r="AC5" s="66" t="s">
        <v>90</v>
      </c>
      <c r="AD5" s="66" t="s">
        <v>92</v>
      </c>
      <c r="AE5" s="66" t="s">
        <v>93</v>
      </c>
      <c r="AF5" s="66" t="s">
        <v>94</v>
      </c>
      <c r="AG5" s="66" t="s">
        <v>95</v>
      </c>
      <c r="AH5" s="66" t="s">
        <v>96</v>
      </c>
      <c r="AI5" s="66" t="s">
        <v>44</v>
      </c>
      <c r="AJ5" s="66" t="s">
        <v>85</v>
      </c>
      <c r="AK5" s="66" t="s">
        <v>87</v>
      </c>
      <c r="AL5" s="66" t="s">
        <v>88</v>
      </c>
      <c r="AM5" s="66" t="s">
        <v>89</v>
      </c>
      <c r="AN5" s="66" t="s">
        <v>90</v>
      </c>
      <c r="AO5" s="66" t="s">
        <v>92</v>
      </c>
      <c r="AP5" s="66" t="s">
        <v>93</v>
      </c>
      <c r="AQ5" s="66" t="s">
        <v>94</v>
      </c>
      <c r="AR5" s="66" t="s">
        <v>95</v>
      </c>
      <c r="AS5" s="66" t="s">
        <v>96</v>
      </c>
      <c r="AT5" s="66" t="s">
        <v>91</v>
      </c>
      <c r="AU5" s="66" t="s">
        <v>85</v>
      </c>
      <c r="AV5" s="66" t="s">
        <v>87</v>
      </c>
      <c r="AW5" s="66" t="s">
        <v>88</v>
      </c>
      <c r="AX5" s="66" t="s">
        <v>89</v>
      </c>
      <c r="AY5" s="66" t="s">
        <v>90</v>
      </c>
      <c r="AZ5" s="66" t="s">
        <v>92</v>
      </c>
      <c r="BA5" s="66" t="s">
        <v>93</v>
      </c>
      <c r="BB5" s="66" t="s">
        <v>94</v>
      </c>
      <c r="BC5" s="66" t="s">
        <v>95</v>
      </c>
      <c r="BD5" s="66" t="s">
        <v>96</v>
      </c>
      <c r="BE5" s="66" t="s">
        <v>91</v>
      </c>
      <c r="BF5" s="66" t="s">
        <v>85</v>
      </c>
      <c r="BG5" s="66" t="s">
        <v>87</v>
      </c>
      <c r="BH5" s="66" t="s">
        <v>88</v>
      </c>
      <c r="BI5" s="66" t="s">
        <v>89</v>
      </c>
      <c r="BJ5" s="66" t="s">
        <v>90</v>
      </c>
      <c r="BK5" s="66" t="s">
        <v>92</v>
      </c>
      <c r="BL5" s="66" t="s">
        <v>93</v>
      </c>
      <c r="BM5" s="66" t="s">
        <v>94</v>
      </c>
      <c r="BN5" s="66" t="s">
        <v>95</v>
      </c>
      <c r="BO5" s="66" t="s">
        <v>96</v>
      </c>
      <c r="BP5" s="66" t="s">
        <v>91</v>
      </c>
      <c r="BQ5" s="66" t="s">
        <v>85</v>
      </c>
      <c r="BR5" s="66" t="s">
        <v>87</v>
      </c>
      <c r="BS5" s="66" t="s">
        <v>88</v>
      </c>
      <c r="BT5" s="66" t="s">
        <v>89</v>
      </c>
      <c r="BU5" s="66" t="s">
        <v>90</v>
      </c>
      <c r="BV5" s="66" t="s">
        <v>92</v>
      </c>
      <c r="BW5" s="66" t="s">
        <v>93</v>
      </c>
      <c r="BX5" s="66" t="s">
        <v>94</v>
      </c>
      <c r="BY5" s="66" t="s">
        <v>95</v>
      </c>
      <c r="BZ5" s="66" t="s">
        <v>96</v>
      </c>
      <c r="CA5" s="66" t="s">
        <v>91</v>
      </c>
      <c r="CB5" s="66" t="s">
        <v>85</v>
      </c>
      <c r="CC5" s="66" t="s">
        <v>87</v>
      </c>
      <c r="CD5" s="66" t="s">
        <v>88</v>
      </c>
      <c r="CE5" s="66" t="s">
        <v>89</v>
      </c>
      <c r="CF5" s="66" t="s">
        <v>90</v>
      </c>
      <c r="CG5" s="66" t="s">
        <v>92</v>
      </c>
      <c r="CH5" s="66" t="s">
        <v>93</v>
      </c>
      <c r="CI5" s="66" t="s">
        <v>94</v>
      </c>
      <c r="CJ5" s="66" t="s">
        <v>95</v>
      </c>
      <c r="CK5" s="66" t="s">
        <v>96</v>
      </c>
      <c r="CL5" s="66" t="s">
        <v>91</v>
      </c>
      <c r="CM5" s="66" t="s">
        <v>85</v>
      </c>
      <c r="CN5" s="66" t="s">
        <v>87</v>
      </c>
      <c r="CO5" s="66" t="s">
        <v>88</v>
      </c>
      <c r="CP5" s="66" t="s">
        <v>89</v>
      </c>
      <c r="CQ5" s="66" t="s">
        <v>90</v>
      </c>
      <c r="CR5" s="66" t="s">
        <v>92</v>
      </c>
      <c r="CS5" s="66" t="s">
        <v>93</v>
      </c>
      <c r="CT5" s="66" t="s">
        <v>94</v>
      </c>
      <c r="CU5" s="66" t="s">
        <v>95</v>
      </c>
      <c r="CV5" s="66" t="s">
        <v>96</v>
      </c>
      <c r="CW5" s="66" t="s">
        <v>91</v>
      </c>
      <c r="CX5" s="66" t="s">
        <v>85</v>
      </c>
      <c r="CY5" s="66" t="s">
        <v>87</v>
      </c>
      <c r="CZ5" s="66" t="s">
        <v>88</v>
      </c>
      <c r="DA5" s="66" t="s">
        <v>89</v>
      </c>
      <c r="DB5" s="66" t="s">
        <v>90</v>
      </c>
      <c r="DC5" s="66" t="s">
        <v>92</v>
      </c>
      <c r="DD5" s="66" t="s">
        <v>93</v>
      </c>
      <c r="DE5" s="66" t="s">
        <v>94</v>
      </c>
      <c r="DF5" s="66" t="s">
        <v>95</v>
      </c>
      <c r="DG5" s="66" t="s">
        <v>96</v>
      </c>
      <c r="DH5" s="66" t="s">
        <v>91</v>
      </c>
      <c r="DI5" s="66" t="s">
        <v>85</v>
      </c>
      <c r="DJ5" s="66" t="s">
        <v>87</v>
      </c>
      <c r="DK5" s="66" t="s">
        <v>88</v>
      </c>
      <c r="DL5" s="66" t="s">
        <v>89</v>
      </c>
      <c r="DM5" s="66" t="s">
        <v>90</v>
      </c>
      <c r="DN5" s="66" t="s">
        <v>92</v>
      </c>
      <c r="DO5" s="66" t="s">
        <v>93</v>
      </c>
      <c r="DP5" s="66" t="s">
        <v>94</v>
      </c>
      <c r="DQ5" s="66" t="s">
        <v>95</v>
      </c>
      <c r="DR5" s="66" t="s">
        <v>96</v>
      </c>
      <c r="DS5" s="66" t="s">
        <v>91</v>
      </c>
      <c r="DT5" s="66" t="s">
        <v>85</v>
      </c>
      <c r="DU5" s="66" t="s">
        <v>87</v>
      </c>
      <c r="DV5" s="66" t="s">
        <v>88</v>
      </c>
      <c r="DW5" s="66" t="s">
        <v>89</v>
      </c>
      <c r="DX5" s="66" t="s">
        <v>90</v>
      </c>
      <c r="DY5" s="66" t="s">
        <v>92</v>
      </c>
      <c r="DZ5" s="66" t="s">
        <v>93</v>
      </c>
      <c r="EA5" s="66" t="s">
        <v>94</v>
      </c>
      <c r="EB5" s="66" t="s">
        <v>95</v>
      </c>
      <c r="EC5" s="66" t="s">
        <v>96</v>
      </c>
      <c r="ED5" s="66" t="s">
        <v>91</v>
      </c>
      <c r="EE5" s="66" t="s">
        <v>85</v>
      </c>
      <c r="EF5" s="66" t="s">
        <v>87</v>
      </c>
      <c r="EG5" s="66" t="s">
        <v>88</v>
      </c>
      <c r="EH5" s="66" t="s">
        <v>89</v>
      </c>
      <c r="EI5" s="66" t="s">
        <v>90</v>
      </c>
      <c r="EJ5" s="66" t="s">
        <v>92</v>
      </c>
      <c r="EK5" s="66" t="s">
        <v>93</v>
      </c>
      <c r="EL5" s="66" t="s">
        <v>94</v>
      </c>
      <c r="EM5" s="66" t="s">
        <v>95</v>
      </c>
      <c r="EN5" s="66" t="s">
        <v>96</v>
      </c>
      <c r="EO5" s="66" t="s">
        <v>91</v>
      </c>
    </row>
    <row r="6" spans="1:145" s="55" customFormat="1">
      <c r="A6" s="56" t="s">
        <v>97</v>
      </c>
      <c r="B6" s="61">
        <f t="shared" ref="B6:X6" si="1">B7</f>
        <v>2023</v>
      </c>
      <c r="C6" s="61">
        <f t="shared" si="1"/>
        <v>392081</v>
      </c>
      <c r="D6" s="61">
        <f t="shared" si="1"/>
        <v>47</v>
      </c>
      <c r="E6" s="61">
        <f t="shared" si="1"/>
        <v>17</v>
      </c>
      <c r="F6" s="61">
        <f t="shared" si="1"/>
        <v>6</v>
      </c>
      <c r="G6" s="61">
        <f t="shared" si="1"/>
        <v>0</v>
      </c>
      <c r="H6" s="61" t="str">
        <f t="shared" si="1"/>
        <v>高知県　宿毛市</v>
      </c>
      <c r="I6" s="61" t="str">
        <f t="shared" si="1"/>
        <v>法非適用</v>
      </c>
      <c r="J6" s="61" t="str">
        <f t="shared" si="1"/>
        <v>下水道事業</v>
      </c>
      <c r="K6" s="61" t="str">
        <f t="shared" si="1"/>
        <v>漁業集落排水</v>
      </c>
      <c r="L6" s="61" t="str">
        <f t="shared" si="1"/>
        <v>H2</v>
      </c>
      <c r="M6" s="61" t="str">
        <f t="shared" si="1"/>
        <v>非設置</v>
      </c>
      <c r="N6" s="69" t="str">
        <f t="shared" si="1"/>
        <v>-</v>
      </c>
      <c r="O6" s="69" t="str">
        <f t="shared" si="1"/>
        <v>該当数値なし</v>
      </c>
      <c r="P6" s="69">
        <f t="shared" si="1"/>
        <v>1.35</v>
      </c>
      <c r="Q6" s="69">
        <f t="shared" si="1"/>
        <v>75.430000000000007</v>
      </c>
      <c r="R6" s="69">
        <f t="shared" si="1"/>
        <v>2310</v>
      </c>
      <c r="S6" s="69">
        <f t="shared" si="1"/>
        <v>18869</v>
      </c>
      <c r="T6" s="69">
        <f t="shared" si="1"/>
        <v>286.14</v>
      </c>
      <c r="U6" s="69">
        <f t="shared" si="1"/>
        <v>65.94</v>
      </c>
      <c r="V6" s="69">
        <f t="shared" si="1"/>
        <v>251</v>
      </c>
      <c r="W6" s="69">
        <f t="shared" si="1"/>
        <v>8.e-002</v>
      </c>
      <c r="X6" s="69">
        <f t="shared" si="1"/>
        <v>3137.5</v>
      </c>
      <c r="Y6" s="77">
        <f t="shared" ref="Y6:AH6" si="2">IF(Y7="",NA(),Y7)</f>
        <v>34.32</v>
      </c>
      <c r="Z6" s="77">
        <f t="shared" si="2"/>
        <v>33.520000000000003</v>
      </c>
      <c r="AA6" s="77">
        <f t="shared" si="2"/>
        <v>35.47</v>
      </c>
      <c r="AB6" s="77">
        <f t="shared" si="2"/>
        <v>36.81</v>
      </c>
      <c r="AC6" s="77">
        <f t="shared" si="2"/>
        <v>26.08</v>
      </c>
      <c r="AD6" s="69" t="e">
        <f t="shared" si="2"/>
        <v>#N/A</v>
      </c>
      <c r="AE6" s="69" t="e">
        <f t="shared" si="2"/>
        <v>#N/A</v>
      </c>
      <c r="AF6" s="69" t="e">
        <f t="shared" si="2"/>
        <v>#N/A</v>
      </c>
      <c r="AG6" s="69" t="e">
        <f t="shared" si="2"/>
        <v>#N/A</v>
      </c>
      <c r="AH6" s="69" t="e">
        <f t="shared" si="2"/>
        <v>#N/A</v>
      </c>
      <c r="AI6" s="69" t="str">
        <f>IF(AI7="","",IF(AI7="-","【-】","【"&amp;SUBSTITUTE(TEXT(AI7,"#,##0.00"),"-","△")&amp;"】"))</f>
        <v/>
      </c>
      <c r="AJ6" s="69" t="e">
        <f t="shared" ref="AJ6:AS6" si="3">IF(AJ7="",NA(),AJ7)</f>
        <v>#N/A</v>
      </c>
      <c r="AK6" s="69" t="e">
        <f t="shared" si="3"/>
        <v>#N/A</v>
      </c>
      <c r="AL6" s="69" t="e">
        <f t="shared" si="3"/>
        <v>#N/A</v>
      </c>
      <c r="AM6" s="69" t="e">
        <f t="shared" si="3"/>
        <v>#N/A</v>
      </c>
      <c r="AN6" s="69" t="e">
        <f t="shared" si="3"/>
        <v>#N/A</v>
      </c>
      <c r="AO6" s="69" t="e">
        <f t="shared" si="3"/>
        <v>#N/A</v>
      </c>
      <c r="AP6" s="69" t="e">
        <f t="shared" si="3"/>
        <v>#N/A</v>
      </c>
      <c r="AQ6" s="69" t="e">
        <f t="shared" si="3"/>
        <v>#N/A</v>
      </c>
      <c r="AR6" s="69" t="e">
        <f t="shared" si="3"/>
        <v>#N/A</v>
      </c>
      <c r="AS6" s="69" t="e">
        <f t="shared" si="3"/>
        <v>#N/A</v>
      </c>
      <c r="AT6" s="69" t="str">
        <f>IF(AT7="","",IF(AT7="-","【-】","【"&amp;SUBSTITUTE(TEXT(AT7,"#,##0.00"),"-","△")&amp;"】"))</f>
        <v/>
      </c>
      <c r="AU6" s="69" t="e">
        <f t="shared" ref="AU6:BD6" si="4">IF(AU7="",NA(),AU7)</f>
        <v>#N/A</v>
      </c>
      <c r="AV6" s="69" t="e">
        <f t="shared" si="4"/>
        <v>#N/A</v>
      </c>
      <c r="AW6" s="69" t="e">
        <f t="shared" si="4"/>
        <v>#N/A</v>
      </c>
      <c r="AX6" s="69" t="e">
        <f t="shared" si="4"/>
        <v>#N/A</v>
      </c>
      <c r="AY6" s="69" t="e">
        <f t="shared" si="4"/>
        <v>#N/A</v>
      </c>
      <c r="AZ6" s="69" t="e">
        <f t="shared" si="4"/>
        <v>#N/A</v>
      </c>
      <c r="BA6" s="69" t="e">
        <f t="shared" si="4"/>
        <v>#N/A</v>
      </c>
      <c r="BB6" s="69" t="e">
        <f t="shared" si="4"/>
        <v>#N/A</v>
      </c>
      <c r="BC6" s="69" t="e">
        <f t="shared" si="4"/>
        <v>#N/A</v>
      </c>
      <c r="BD6" s="69" t="e">
        <f t="shared" si="4"/>
        <v>#N/A</v>
      </c>
      <c r="BE6" s="69" t="str">
        <f>IF(BE7="","",IF(BE7="-","【-】","【"&amp;SUBSTITUTE(TEXT(BE7,"#,##0.00"),"-","△")&amp;"】"))</f>
        <v/>
      </c>
      <c r="BF6" s="69">
        <f t="shared" ref="BF6:BO6" si="5">IF(BF7="",NA(),BF7)</f>
        <v>0</v>
      </c>
      <c r="BG6" s="69">
        <f t="shared" si="5"/>
        <v>0</v>
      </c>
      <c r="BH6" s="69">
        <f t="shared" si="5"/>
        <v>0</v>
      </c>
      <c r="BI6" s="69">
        <f t="shared" si="5"/>
        <v>0</v>
      </c>
      <c r="BJ6" s="69">
        <f t="shared" si="5"/>
        <v>0</v>
      </c>
      <c r="BK6" s="77">
        <f t="shared" si="5"/>
        <v>998.42</v>
      </c>
      <c r="BL6" s="77">
        <f t="shared" si="5"/>
        <v>1095.52</v>
      </c>
      <c r="BM6" s="77">
        <f t="shared" si="5"/>
        <v>1056.55</v>
      </c>
      <c r="BN6" s="77">
        <f t="shared" si="5"/>
        <v>1278.54</v>
      </c>
      <c r="BO6" s="77">
        <f t="shared" si="5"/>
        <v>1149.7</v>
      </c>
      <c r="BP6" s="69" t="str">
        <f>IF(BP7="","",IF(BP7="-","【-】","【"&amp;SUBSTITUTE(TEXT(BP7,"#,##0.00"),"-","△")&amp;"】"))</f>
        <v>【1,069.89】</v>
      </c>
      <c r="BQ6" s="77">
        <f t="shared" ref="BQ6:BZ6" si="6">IF(BQ7="",NA(),BQ7)</f>
        <v>75.45</v>
      </c>
      <c r="BR6" s="77">
        <f t="shared" si="6"/>
        <v>89.63</v>
      </c>
      <c r="BS6" s="77">
        <f t="shared" si="6"/>
        <v>54.62</v>
      </c>
      <c r="BT6" s="77">
        <f t="shared" si="6"/>
        <v>60.09</v>
      </c>
      <c r="BU6" s="77">
        <f t="shared" si="6"/>
        <v>78.72</v>
      </c>
      <c r="BV6" s="77">
        <f t="shared" si="6"/>
        <v>41.41</v>
      </c>
      <c r="BW6" s="77">
        <f t="shared" si="6"/>
        <v>39.64</v>
      </c>
      <c r="BX6" s="77">
        <f t="shared" si="6"/>
        <v>40</v>
      </c>
      <c r="BY6" s="77">
        <f t="shared" si="6"/>
        <v>38.74</v>
      </c>
      <c r="BZ6" s="77">
        <f t="shared" si="6"/>
        <v>35.96</v>
      </c>
      <c r="CA6" s="69" t="str">
        <f>IF(CA7="","",IF(CA7="-","【-】","【"&amp;SUBSTITUTE(TEXT(CA7,"#,##0.00"),"-","△")&amp;"】"))</f>
        <v>【39.89】</v>
      </c>
      <c r="CB6" s="77">
        <f t="shared" ref="CB6:CK6" si="7">IF(CB7="",NA(),CB7)</f>
        <v>170.69</v>
      </c>
      <c r="CC6" s="77">
        <f t="shared" si="7"/>
        <v>144.58000000000001</v>
      </c>
      <c r="CD6" s="77">
        <f t="shared" si="7"/>
        <v>242.24</v>
      </c>
      <c r="CE6" s="77">
        <f t="shared" si="7"/>
        <v>224.2</v>
      </c>
      <c r="CF6" s="77">
        <f t="shared" si="7"/>
        <v>156.44999999999999</v>
      </c>
      <c r="CG6" s="77">
        <f t="shared" si="7"/>
        <v>417.56</v>
      </c>
      <c r="CH6" s="77">
        <f t="shared" si="7"/>
        <v>449.72</v>
      </c>
      <c r="CI6" s="77">
        <f t="shared" si="7"/>
        <v>437.27</v>
      </c>
      <c r="CJ6" s="77">
        <f t="shared" si="7"/>
        <v>456.72</v>
      </c>
      <c r="CK6" s="77">
        <f t="shared" si="7"/>
        <v>481.96</v>
      </c>
      <c r="CL6" s="69" t="str">
        <f>IF(CL7="","",IF(CL7="-","【-】","【"&amp;SUBSTITUTE(TEXT(CL7,"#,##0.00"),"-","△")&amp;"】"))</f>
        <v>【426.52】</v>
      </c>
      <c r="CM6" s="77">
        <f t="shared" ref="CM6:CV6" si="8">IF(CM7="",NA(),CM7)</f>
        <v>42.77</v>
      </c>
      <c r="CN6" s="77">
        <f t="shared" si="8"/>
        <v>35.22</v>
      </c>
      <c r="CO6" s="77">
        <f t="shared" si="8"/>
        <v>35.22</v>
      </c>
      <c r="CP6" s="77">
        <f t="shared" si="8"/>
        <v>35.22</v>
      </c>
      <c r="CQ6" s="77">
        <f t="shared" si="8"/>
        <v>35.22</v>
      </c>
      <c r="CR6" s="77">
        <f t="shared" si="8"/>
        <v>32.479999999999997</v>
      </c>
      <c r="CS6" s="77">
        <f t="shared" si="8"/>
        <v>30.19</v>
      </c>
      <c r="CT6" s="77">
        <f t="shared" si="8"/>
        <v>28.77</v>
      </c>
      <c r="CU6" s="77">
        <f t="shared" si="8"/>
        <v>26.22</v>
      </c>
      <c r="CV6" s="77">
        <f t="shared" si="8"/>
        <v>26.12</v>
      </c>
      <c r="CW6" s="69" t="str">
        <f>IF(CW7="","",IF(CW7="-","【-】","【"&amp;SUBSTITUTE(TEXT(CW7,"#,##0.00"),"-","△")&amp;"】"))</f>
        <v>【28.16】</v>
      </c>
      <c r="CX6" s="77">
        <f t="shared" ref="CX6:DG6" si="9">IF(CX7="",NA(),CX7)</f>
        <v>73.02</v>
      </c>
      <c r="CY6" s="77">
        <f t="shared" si="9"/>
        <v>74.63</v>
      </c>
      <c r="CZ6" s="77">
        <f t="shared" si="9"/>
        <v>66.16</v>
      </c>
      <c r="DA6" s="77">
        <f t="shared" si="9"/>
        <v>68.36</v>
      </c>
      <c r="DB6" s="77">
        <f t="shared" si="9"/>
        <v>69.72</v>
      </c>
      <c r="DC6" s="77">
        <f t="shared" si="9"/>
        <v>79.2</v>
      </c>
      <c r="DD6" s="77">
        <f t="shared" si="9"/>
        <v>79.09</v>
      </c>
      <c r="DE6" s="77">
        <f t="shared" si="9"/>
        <v>78.900000000000006</v>
      </c>
      <c r="DF6" s="77">
        <f t="shared" si="9"/>
        <v>78.03</v>
      </c>
      <c r="DG6" s="77">
        <f t="shared" si="9"/>
        <v>78.55</v>
      </c>
      <c r="DH6" s="69" t="str">
        <f>IF(DH7="","",IF(DH7="-","【-】","【"&amp;SUBSTITUTE(TEXT(DH7,"#,##0.00"),"-","△")&amp;"】"))</f>
        <v>【80.73】</v>
      </c>
      <c r="DI6" s="69" t="e">
        <f t="shared" ref="DI6:DR6" si="10">IF(DI7="",NA(),DI7)</f>
        <v>#N/A</v>
      </c>
      <c r="DJ6" s="69" t="e">
        <f t="shared" si="10"/>
        <v>#N/A</v>
      </c>
      <c r="DK6" s="69" t="e">
        <f t="shared" si="10"/>
        <v>#N/A</v>
      </c>
      <c r="DL6" s="69" t="e">
        <f t="shared" si="10"/>
        <v>#N/A</v>
      </c>
      <c r="DM6" s="69" t="e">
        <f t="shared" si="10"/>
        <v>#N/A</v>
      </c>
      <c r="DN6" s="69" t="e">
        <f t="shared" si="10"/>
        <v>#N/A</v>
      </c>
      <c r="DO6" s="69" t="e">
        <f t="shared" si="10"/>
        <v>#N/A</v>
      </c>
      <c r="DP6" s="69" t="e">
        <f t="shared" si="10"/>
        <v>#N/A</v>
      </c>
      <c r="DQ6" s="69" t="e">
        <f t="shared" si="10"/>
        <v>#N/A</v>
      </c>
      <c r="DR6" s="69" t="e">
        <f t="shared" si="10"/>
        <v>#N/A</v>
      </c>
      <c r="DS6" s="69" t="str">
        <f>IF(DS7="","",IF(DS7="-","【-】","【"&amp;SUBSTITUTE(TEXT(DS7,"#,##0.00"),"-","△")&amp;"】"))</f>
        <v/>
      </c>
      <c r="DT6" s="69" t="e">
        <f t="shared" ref="DT6:EC6" si="11">IF(DT7="",NA(),DT7)</f>
        <v>#N/A</v>
      </c>
      <c r="DU6" s="69" t="e">
        <f t="shared" si="11"/>
        <v>#N/A</v>
      </c>
      <c r="DV6" s="69" t="e">
        <f t="shared" si="11"/>
        <v>#N/A</v>
      </c>
      <c r="DW6" s="69" t="e">
        <f t="shared" si="11"/>
        <v>#N/A</v>
      </c>
      <c r="DX6" s="69" t="e">
        <f t="shared" si="11"/>
        <v>#N/A</v>
      </c>
      <c r="DY6" s="69" t="e">
        <f t="shared" si="11"/>
        <v>#N/A</v>
      </c>
      <c r="DZ6" s="69" t="e">
        <f t="shared" si="11"/>
        <v>#N/A</v>
      </c>
      <c r="EA6" s="69" t="e">
        <f t="shared" si="11"/>
        <v>#N/A</v>
      </c>
      <c r="EB6" s="69" t="e">
        <f t="shared" si="11"/>
        <v>#N/A</v>
      </c>
      <c r="EC6" s="69" t="e">
        <f t="shared" si="11"/>
        <v>#N/A</v>
      </c>
      <c r="ED6" s="69" t="str">
        <f>IF(ED7="","",IF(ED7="-","【-】","【"&amp;SUBSTITUTE(TEXT(ED7,"#,##0.00"),"-","△")&amp;"】"))</f>
        <v/>
      </c>
      <c r="EE6" s="69">
        <f t="shared" ref="EE6:EN6" si="12">IF(EE7="",NA(),EE7)</f>
        <v>0</v>
      </c>
      <c r="EF6" s="69">
        <f t="shared" si="12"/>
        <v>0</v>
      </c>
      <c r="EG6" s="69">
        <f t="shared" si="12"/>
        <v>0</v>
      </c>
      <c r="EH6" s="69">
        <f t="shared" si="12"/>
        <v>0</v>
      </c>
      <c r="EI6" s="69">
        <f t="shared" si="12"/>
        <v>0</v>
      </c>
      <c r="EJ6" s="77">
        <f t="shared" si="12"/>
        <v>1.e-002</v>
      </c>
      <c r="EK6" s="77">
        <f t="shared" si="12"/>
        <v>1.6</v>
      </c>
      <c r="EL6" s="77">
        <f t="shared" si="12"/>
        <v>1.e-002</v>
      </c>
      <c r="EM6" s="77">
        <f t="shared" si="12"/>
        <v>1.e-002</v>
      </c>
      <c r="EN6" s="69">
        <f t="shared" si="12"/>
        <v>0</v>
      </c>
      <c r="EO6" s="69" t="str">
        <f>IF(EO7="","",IF(EO7="-","【-】","【"&amp;SUBSTITUTE(TEXT(EO7,"#,##0.00"),"-","△")&amp;"】"))</f>
        <v>【0.00】</v>
      </c>
    </row>
    <row r="7" spans="1:145" s="55" customFormat="1">
      <c r="A7" s="56"/>
      <c r="B7" s="62">
        <v>2023</v>
      </c>
      <c r="C7" s="62">
        <v>392081</v>
      </c>
      <c r="D7" s="62">
        <v>47</v>
      </c>
      <c r="E7" s="62">
        <v>17</v>
      </c>
      <c r="F7" s="62">
        <v>6</v>
      </c>
      <c r="G7" s="62">
        <v>0</v>
      </c>
      <c r="H7" s="62" t="s">
        <v>86</v>
      </c>
      <c r="I7" s="62" t="s">
        <v>98</v>
      </c>
      <c r="J7" s="62" t="s">
        <v>99</v>
      </c>
      <c r="K7" s="62" t="s">
        <v>100</v>
      </c>
      <c r="L7" s="62" t="s">
        <v>101</v>
      </c>
      <c r="M7" s="62" t="s">
        <v>102</v>
      </c>
      <c r="N7" s="70" t="s">
        <v>38</v>
      </c>
      <c r="O7" s="70" t="s">
        <v>103</v>
      </c>
      <c r="P7" s="70">
        <v>1.35</v>
      </c>
      <c r="Q7" s="70">
        <v>75.430000000000007</v>
      </c>
      <c r="R7" s="70">
        <v>2310</v>
      </c>
      <c r="S7" s="70">
        <v>18869</v>
      </c>
      <c r="T7" s="70">
        <v>286.14</v>
      </c>
      <c r="U7" s="70">
        <v>65.94</v>
      </c>
      <c r="V7" s="70">
        <v>251</v>
      </c>
      <c r="W7" s="70">
        <v>8.e-002</v>
      </c>
      <c r="X7" s="70">
        <v>3137.5</v>
      </c>
      <c r="Y7" s="70">
        <v>34.32</v>
      </c>
      <c r="Z7" s="70">
        <v>33.520000000000003</v>
      </c>
      <c r="AA7" s="70">
        <v>35.47</v>
      </c>
      <c r="AB7" s="70">
        <v>36.81</v>
      </c>
      <c r="AC7" s="70">
        <v>26.08</v>
      </c>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v>0</v>
      </c>
      <c r="BG7" s="70">
        <v>0</v>
      </c>
      <c r="BH7" s="70">
        <v>0</v>
      </c>
      <c r="BI7" s="70">
        <v>0</v>
      </c>
      <c r="BJ7" s="70">
        <v>0</v>
      </c>
      <c r="BK7" s="70">
        <v>998.42</v>
      </c>
      <c r="BL7" s="70">
        <v>1095.52</v>
      </c>
      <c r="BM7" s="70">
        <v>1056.55</v>
      </c>
      <c r="BN7" s="70">
        <v>1278.54</v>
      </c>
      <c r="BO7" s="70">
        <v>1149.7</v>
      </c>
      <c r="BP7" s="70">
        <v>1069.8900000000001</v>
      </c>
      <c r="BQ7" s="70">
        <v>75.45</v>
      </c>
      <c r="BR7" s="70">
        <v>89.63</v>
      </c>
      <c r="BS7" s="70">
        <v>54.62</v>
      </c>
      <c r="BT7" s="70">
        <v>60.09</v>
      </c>
      <c r="BU7" s="70">
        <v>78.72</v>
      </c>
      <c r="BV7" s="70">
        <v>41.41</v>
      </c>
      <c r="BW7" s="70">
        <v>39.64</v>
      </c>
      <c r="BX7" s="70">
        <v>40</v>
      </c>
      <c r="BY7" s="70">
        <v>38.74</v>
      </c>
      <c r="BZ7" s="70">
        <v>35.96</v>
      </c>
      <c r="CA7" s="70">
        <v>39.89</v>
      </c>
      <c r="CB7" s="70">
        <v>170.69</v>
      </c>
      <c r="CC7" s="70">
        <v>144.58000000000001</v>
      </c>
      <c r="CD7" s="70">
        <v>242.24</v>
      </c>
      <c r="CE7" s="70">
        <v>224.2</v>
      </c>
      <c r="CF7" s="70">
        <v>156.44999999999999</v>
      </c>
      <c r="CG7" s="70">
        <v>417.56</v>
      </c>
      <c r="CH7" s="70">
        <v>449.72</v>
      </c>
      <c r="CI7" s="70">
        <v>437.27</v>
      </c>
      <c r="CJ7" s="70">
        <v>456.72</v>
      </c>
      <c r="CK7" s="70">
        <v>481.96</v>
      </c>
      <c r="CL7" s="70">
        <v>426.52</v>
      </c>
      <c r="CM7" s="70">
        <v>42.77</v>
      </c>
      <c r="CN7" s="70">
        <v>35.22</v>
      </c>
      <c r="CO7" s="70">
        <v>35.22</v>
      </c>
      <c r="CP7" s="70">
        <v>35.22</v>
      </c>
      <c r="CQ7" s="70">
        <v>35.22</v>
      </c>
      <c r="CR7" s="70">
        <v>32.479999999999997</v>
      </c>
      <c r="CS7" s="70">
        <v>30.19</v>
      </c>
      <c r="CT7" s="70">
        <v>28.77</v>
      </c>
      <c r="CU7" s="70">
        <v>26.22</v>
      </c>
      <c r="CV7" s="70">
        <v>26.12</v>
      </c>
      <c r="CW7" s="70">
        <v>28.16</v>
      </c>
      <c r="CX7" s="70">
        <v>73.02</v>
      </c>
      <c r="CY7" s="70">
        <v>74.63</v>
      </c>
      <c r="CZ7" s="70">
        <v>66.16</v>
      </c>
      <c r="DA7" s="70">
        <v>68.36</v>
      </c>
      <c r="DB7" s="70">
        <v>69.72</v>
      </c>
      <c r="DC7" s="70">
        <v>79.2</v>
      </c>
      <c r="DD7" s="70">
        <v>79.09</v>
      </c>
      <c r="DE7" s="70">
        <v>78.900000000000006</v>
      </c>
      <c r="DF7" s="70">
        <v>78.03</v>
      </c>
      <c r="DG7" s="70">
        <v>78.55</v>
      </c>
      <c r="DH7" s="70">
        <v>80.73</v>
      </c>
      <c r="DI7" s="70"/>
      <c r="DJ7" s="70"/>
      <c r="DK7" s="70"/>
      <c r="DL7" s="70"/>
      <c r="DM7" s="70"/>
      <c r="DN7" s="70"/>
      <c r="DO7" s="70"/>
      <c r="DP7" s="70"/>
      <c r="DQ7" s="70"/>
      <c r="DR7" s="70"/>
      <c r="DS7" s="70"/>
      <c r="DT7" s="70"/>
      <c r="DU7" s="70"/>
      <c r="DV7" s="70"/>
      <c r="DW7" s="70"/>
      <c r="DX7" s="70"/>
      <c r="DY7" s="70"/>
      <c r="DZ7" s="70"/>
      <c r="EA7" s="70"/>
      <c r="EB7" s="70"/>
      <c r="EC7" s="70"/>
      <c r="ED7" s="70"/>
      <c r="EE7" s="70">
        <v>0</v>
      </c>
      <c r="EF7" s="70">
        <v>0</v>
      </c>
      <c r="EG7" s="70">
        <v>0</v>
      </c>
      <c r="EH7" s="70">
        <v>0</v>
      </c>
      <c r="EI7" s="70">
        <v>0</v>
      </c>
      <c r="EJ7" s="70">
        <v>1.e-002</v>
      </c>
      <c r="EK7" s="70">
        <v>1.6</v>
      </c>
      <c r="EL7" s="70">
        <v>1.e-002</v>
      </c>
      <c r="EM7" s="70">
        <v>1.e-002</v>
      </c>
      <c r="EN7" s="70">
        <v>0</v>
      </c>
      <c r="EO7" s="70">
        <v>0</v>
      </c>
    </row>
    <row r="8" spans="1:145">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row>
    <row r="9" spans="1:145">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5">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5">
      <c r="B11">
        <v>22</v>
      </c>
      <c r="C11">
        <v>21</v>
      </c>
      <c r="D11">
        <v>20</v>
      </c>
      <c r="E11">
        <v>19</v>
      </c>
      <c r="F11">
        <v>18</v>
      </c>
      <c r="G11" t="s">
        <v>109</v>
      </c>
    </row>
    <row r="12" spans="1:145">
      <c r="B12">
        <v>1</v>
      </c>
      <c r="C12">
        <v>1</v>
      </c>
      <c r="D12">
        <v>2</v>
      </c>
      <c r="E12">
        <v>3</v>
      </c>
      <c r="F12">
        <v>4</v>
      </c>
      <c r="G12" t="s">
        <v>110</v>
      </c>
    </row>
    <row r="13" spans="1:145">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gesui</cp:lastModifiedBy>
  <dcterms:created xsi:type="dcterms:W3CDTF">2025-01-24T07:38:19Z</dcterms:created>
  <dcterms:modified xsi:type="dcterms:W3CDTF">2025-01-28T01:11:31Z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2025-01-28T01:11:31Z</vt:filetime>
  </property>
</Properties>
</file>