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8_土佐清水市\電気\"/>
    </mc:Choice>
  </mc:AlternateContent>
  <workbookProtection workbookAlgorithmName="SHA-512" workbookHashValue="zutGsvoaacDevrXW8L8rsMHmU7Ew8EE7HyztmuqgJGRw8ADRycZ/bHqVImjG5NB9CLf5GvQ6WCZIFckYrmniQw==" workbookSaltValue="d3GVSuuzs8gtDIqB4x/e9w==" workbookSpinCount="100000" lockStructure="1"/>
  <bookViews>
    <workbookView xWindow="0" yWindow="0" windowWidth="23040" windowHeight="921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E12" i="5"/>
  <c r="LJ12" i="5"/>
  <c r="IN12" i="5"/>
  <c r="HS12" i="5"/>
  <c r="ES12" i="5"/>
  <c r="CR118" i="4" s="1"/>
  <c r="ER12" i="5"/>
  <c r="EQ12" i="5"/>
  <c r="EP12" i="5"/>
  <c r="EO12" i="5"/>
  <c r="T118" i="4" s="1"/>
  <c r="EI12" i="5"/>
  <c r="EH12" i="5"/>
  <c r="BY102" i="4" s="1"/>
  <c r="EG12" i="5"/>
  <c r="EF12" i="5"/>
  <c r="EE12" i="5"/>
  <c r="DY12" i="5"/>
  <c r="DX12" i="5"/>
  <c r="DW12" i="5"/>
  <c r="BF87" i="4" s="1"/>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C10" i="5"/>
  <c r="LH16" i="5" s="1"/>
  <c r="KU9" i="5"/>
  <c r="IV9" i="5"/>
  <c r="GW9" i="5"/>
  <c r="E126" i="4" s="1"/>
  <c r="EX9" i="5"/>
  <c r="CY9" i="5"/>
  <c r="MK8" i="5"/>
  <c r="MO12" i="5" s="1"/>
  <c r="UB118" i="4" s="1"/>
  <c r="MJ8" i="5"/>
  <c r="MA8" i="5"/>
  <c r="LZ8" i="5"/>
  <c r="LQ8" i="5"/>
  <c r="LT12" i="5" s="1"/>
  <c r="LP8" i="5"/>
  <c r="LG8" i="5"/>
  <c r="LF8" i="5"/>
  <c r="KW8" i="5"/>
  <c r="KZ12" i="5" s="1"/>
  <c r="KV8" i="5"/>
  <c r="KU8" i="5"/>
  <c r="KL8" i="5"/>
  <c r="KK8" i="5"/>
  <c r="KB8" i="5"/>
  <c r="KA8" i="5"/>
  <c r="JR8" i="5"/>
  <c r="JQ8" i="5"/>
  <c r="JH8" i="5"/>
  <c r="JG8" i="5"/>
  <c r="IX8" i="5"/>
  <c r="JB12" i="5" s="1"/>
  <c r="PT57" i="4" s="1"/>
  <c r="IW8" i="5"/>
  <c r="IV8" i="5"/>
  <c r="IM8" i="5"/>
  <c r="IL8" i="5"/>
  <c r="IC8" i="5"/>
  <c r="IF12" i="5" s="1"/>
  <c r="KT102" i="4" s="1"/>
  <c r="IB8" i="5"/>
  <c r="HS8" i="5"/>
  <c r="HR8" i="5"/>
  <c r="HI8" i="5"/>
  <c r="HK12" i="5" s="1"/>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HA7" i="4" s="1"/>
  <c r="S6" i="5"/>
  <c r="R6" i="5"/>
  <c r="Q6" i="5"/>
  <c r="P6" i="5"/>
  <c r="HA5" i="4" s="1"/>
  <c r="O6" i="5"/>
  <c r="N6" i="5"/>
  <c r="M6" i="5"/>
  <c r="L6" i="5"/>
  <c r="HA3" i="4" s="1"/>
  <c r="K6" i="5"/>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JL118" i="4"/>
  <c r="BY118" i="4"/>
  <c r="BF118" i="4"/>
  <c r="AM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02" i="4"/>
  <c r="CR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TK87" i="4"/>
  <c r="IU87" i="4"/>
  <c r="CR87" i="4"/>
  <c r="BY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BS16" i="4"/>
  <c r="HC15" i="4"/>
  <c r="FT15" i="4"/>
  <c r="DB15" i="4"/>
  <c r="BS15" i="4"/>
  <c r="HC14" i="4"/>
  <c r="EK14" i="4"/>
  <c r="DB14" i="4"/>
  <c r="BS14" i="4"/>
  <c r="FT13" i="4"/>
  <c r="EK13" i="4"/>
  <c r="DB13" i="4"/>
  <c r="HC12" i="4"/>
  <c r="FT12" i="4"/>
  <c r="EK12" i="4"/>
  <c r="BS12" i="4"/>
  <c r="FT11" i="4"/>
  <c r="DB11" i="4"/>
  <c r="BS9" i="4"/>
  <c r="B7" i="4"/>
  <c r="EJ5" i="4"/>
  <c r="BS5" i="4"/>
  <c r="B5" i="4"/>
  <c r="EJ3" i="4"/>
  <c r="BS3" i="4"/>
  <c r="B3" i="4"/>
  <c r="FW18" i="5" l="1"/>
  <c r="FU18" i="5"/>
  <c r="FX18" i="5"/>
  <c r="FX12" i="5"/>
  <c r="HC87" i="4" s="1"/>
  <c r="FT12" i="5"/>
  <c r="EM87" i="4" s="1"/>
  <c r="FV18" i="5"/>
  <c r="FT18" i="5"/>
  <c r="FV12" i="5"/>
  <c r="FU87" i="4" s="1"/>
  <c r="FU12" i="5"/>
  <c r="FD87" i="4" s="1"/>
  <c r="FW12" i="5"/>
  <c r="GL87" i="4" s="1"/>
  <c r="FA18" i="5"/>
  <c r="FC18" i="5"/>
  <c r="EZ18" i="5"/>
  <c r="FB12" i="5"/>
  <c r="FU57" i="4" s="1"/>
  <c r="FD18" i="5"/>
  <c r="FB18" i="5"/>
  <c r="FD12" i="5"/>
  <c r="HC57" i="4" s="1"/>
  <c r="EZ12" i="5"/>
  <c r="EM57" i="4" s="1"/>
  <c r="FC12" i="5"/>
  <c r="GL57" i="4" s="1"/>
  <c r="FA12" i="5"/>
  <c r="FD57" i="4" s="1"/>
  <c r="GO18" i="5"/>
  <c r="GQ18" i="5"/>
  <c r="GO12" i="5"/>
  <c r="FD118" i="4" s="1"/>
  <c r="GR18" i="5"/>
  <c r="GP18" i="5"/>
  <c r="GQ12" i="5"/>
  <c r="GL118" i="4" s="1"/>
  <c r="GN18" i="5"/>
  <c r="GN12" i="5"/>
  <c r="EM118" i="4" s="1"/>
  <c r="GR12" i="5"/>
  <c r="HC118" i="4" s="1"/>
  <c r="GP12" i="5"/>
  <c r="FU118" i="4" s="1"/>
  <c r="JJ18" i="5"/>
  <c r="JI18" i="5"/>
  <c r="JL18" i="5"/>
  <c r="JH18" i="5"/>
  <c r="JJ12" i="5"/>
  <c r="OL72" i="4" s="1"/>
  <c r="JK18" i="5"/>
  <c r="JH12" i="5"/>
  <c r="ND72" i="4" s="1"/>
  <c r="JK12" i="5"/>
  <c r="PC72" i="4" s="1"/>
  <c r="JL12" i="5"/>
  <c r="PT72" i="4" s="1"/>
  <c r="JI12" i="5"/>
  <c r="NU72" i="4" s="1"/>
  <c r="KF18" i="5"/>
  <c r="KB18" i="5"/>
  <c r="KE18" i="5"/>
  <c r="KD18" i="5"/>
  <c r="KF12" i="5"/>
  <c r="PT102" i="4" s="1"/>
  <c r="KB12" i="5"/>
  <c r="ND102" i="4" s="1"/>
  <c r="KC12" i="5"/>
  <c r="NU102" i="4" s="1"/>
  <c r="KC18" i="5"/>
  <c r="KE12" i="5"/>
  <c r="PC102" i="4" s="1"/>
  <c r="KD12" i="5"/>
  <c r="OL102" i="4" s="1"/>
  <c r="MN16" i="5"/>
  <c r="KZ16" i="5"/>
  <c r="JK16" i="5"/>
  <c r="HV16" i="5"/>
  <c r="GG16" i="5"/>
  <c r="ER16" i="5"/>
  <c r="DD16" i="5"/>
  <c r="BM16" i="5"/>
  <c r="JA16" i="5"/>
  <c r="IP16" i="5"/>
  <c r="IF16" i="5"/>
  <c r="CS16" i="5"/>
  <c r="CI16" i="5"/>
  <c r="BX16" i="5"/>
  <c r="MN10" i="5"/>
  <c r="TK116" i="4" s="1"/>
  <c r="KZ10" i="5"/>
  <c r="TK55" i="4" s="1"/>
  <c r="JK10" i="5"/>
  <c r="PC70" i="4" s="1"/>
  <c r="HV10" i="5"/>
  <c r="KT85" i="4" s="1"/>
  <c r="GG10" i="5"/>
  <c r="GL100" i="4" s="1"/>
  <c r="ER10" i="5"/>
  <c r="BY116" i="4" s="1"/>
  <c r="MD16" i="5"/>
  <c r="LT16" i="5"/>
  <c r="LJ16" i="5"/>
  <c r="FW16" i="5"/>
  <c r="FM16" i="5"/>
  <c r="FC16" i="5"/>
  <c r="LT10" i="5"/>
  <c r="TK85" i="4" s="1"/>
  <c r="KE10" i="5"/>
  <c r="PC100" i="4" s="1"/>
  <c r="IP10" i="5"/>
  <c r="KT116" i="4" s="1"/>
  <c r="HB10" i="5"/>
  <c r="KT55" i="4" s="1"/>
  <c r="FM10" i="5"/>
  <c r="GL70" i="4" s="1"/>
  <c r="DX10" i="5"/>
  <c r="BY85" i="4" s="1"/>
  <c r="CI10" i="5"/>
  <c r="PA35" i="4" s="1"/>
  <c r="FN18" i="5"/>
  <c r="FJ18" i="5"/>
  <c r="FL18" i="5"/>
  <c r="FM18" i="5"/>
  <c r="FK18" i="5"/>
  <c r="FK12" i="5"/>
  <c r="FD72" i="4" s="1"/>
  <c r="FM12" i="5"/>
  <c r="GL72" i="4" s="1"/>
  <c r="GF18" i="5"/>
  <c r="GH18" i="5"/>
  <c r="GD18" i="5"/>
  <c r="GE18" i="5"/>
  <c r="GG12" i="5"/>
  <c r="GL102" i="4" s="1"/>
  <c r="GG18" i="5"/>
  <c r="GE12" i="5"/>
  <c r="FD102" i="4" s="1"/>
  <c r="JS18" i="5"/>
  <c r="JV18" i="5"/>
  <c r="JR18" i="5"/>
  <c r="JU18" i="5"/>
  <c r="JS12" i="5"/>
  <c r="NU87" i="4" s="1"/>
  <c r="JR12" i="5"/>
  <c r="ND87" i="4" s="1"/>
  <c r="JT18" i="5"/>
  <c r="JU12" i="5"/>
  <c r="PC87" i="4" s="1"/>
  <c r="KO18" i="5"/>
  <c r="KN18" i="5"/>
  <c r="KM18" i="5"/>
  <c r="KO12" i="5"/>
  <c r="PC118" i="4" s="1"/>
  <c r="KP18" i="5"/>
  <c r="KL18" i="5"/>
  <c r="KM12" i="5"/>
  <c r="NU118" i="4" s="1"/>
  <c r="KP12" i="5"/>
  <c r="PT118" i="4" s="1"/>
  <c r="F10" i="5"/>
  <c r="DV10" i="5"/>
  <c r="AM85" i="4" s="1"/>
  <c r="EF10" i="5"/>
  <c r="AM100" i="4" s="1"/>
  <c r="GQ10" i="5"/>
  <c r="GL116" i="4" s="1"/>
  <c r="HJ10" i="5"/>
  <c r="JL70" i="4" s="1"/>
  <c r="KM10" i="5"/>
  <c r="NU116" i="4" s="1"/>
  <c r="HC18" i="5"/>
  <c r="GY18" i="5"/>
  <c r="HA18" i="5"/>
  <c r="HC12" i="5"/>
  <c r="LK57" i="4" s="1"/>
  <c r="GY12" i="5"/>
  <c r="IU57" i="4" s="1"/>
  <c r="HB12" i="5"/>
  <c r="KT57" i="4" s="1"/>
  <c r="HB18" i="5"/>
  <c r="GZ18" i="5"/>
  <c r="GZ12" i="5"/>
  <c r="JL57" i="4" s="1"/>
  <c r="HU18" i="5"/>
  <c r="HW18" i="5"/>
  <c r="HS18" i="5"/>
  <c r="HU12" i="5"/>
  <c r="KC87" i="4" s="1"/>
  <c r="HV18" i="5"/>
  <c r="HW12" i="5"/>
  <c r="LK87" i="4" s="1"/>
  <c r="HT18" i="5"/>
  <c r="HT12" i="5"/>
  <c r="JL87" i="4" s="1"/>
  <c r="IQ18" i="5"/>
  <c r="IM18" i="5"/>
  <c r="IO18" i="5"/>
  <c r="IQ12" i="5"/>
  <c r="LK118" i="4" s="1"/>
  <c r="IM12" i="5"/>
  <c r="IU118" i="4" s="1"/>
  <c r="IP18" i="5"/>
  <c r="IN18" i="5"/>
  <c r="IO12" i="5"/>
  <c r="KC118" i="4" s="1"/>
  <c r="LH18" i="5"/>
  <c r="LK18" i="5"/>
  <c r="LG18" i="5"/>
  <c r="LJ18" i="5"/>
  <c r="LH12" i="5"/>
  <c r="SC72" i="4" s="1"/>
  <c r="LI12" i="5"/>
  <c r="ST72" i="4" s="1"/>
  <c r="LI18" i="5"/>
  <c r="LK12" i="5"/>
  <c r="UB72" i="4" s="1"/>
  <c r="MD18" i="5"/>
  <c r="MC18" i="5"/>
  <c r="MB18" i="5"/>
  <c r="MD12" i="5"/>
  <c r="TK102" i="4" s="1"/>
  <c r="MA18" i="5"/>
  <c r="MC12" i="5"/>
  <c r="ST102" i="4" s="1"/>
  <c r="ME18" i="5"/>
  <c r="MA12" i="5"/>
  <c r="RL102" i="4" s="1"/>
  <c r="B10" i="5"/>
  <c r="BV10" i="5"/>
  <c r="JE35" i="4" s="1"/>
  <c r="CG10" i="5"/>
  <c r="NO35" i="4" s="1"/>
  <c r="CQ10" i="5"/>
  <c r="RZ35" i="4" s="1"/>
  <c r="EH10" i="5"/>
  <c r="BY100" i="4" s="1"/>
  <c r="FA10" i="5"/>
  <c r="FD55" i="4" s="1"/>
  <c r="HL10" i="5"/>
  <c r="KT70" i="4" s="1"/>
  <c r="ID10" i="5"/>
  <c r="JL100" i="4" s="1"/>
  <c r="KO10" i="5"/>
  <c r="PC116" i="4" s="1"/>
  <c r="LH10" i="5"/>
  <c r="SC70" i="4" s="1"/>
  <c r="FJ12" i="5"/>
  <c r="EM72" i="4" s="1"/>
  <c r="JV12" i="5"/>
  <c r="PT87" i="4" s="1"/>
  <c r="KW12" i="5"/>
  <c r="RL57" i="4" s="1"/>
  <c r="LR12" i="5"/>
  <c r="SC87" i="4" s="1"/>
  <c r="ML12" i="5"/>
  <c r="SC118" i="4" s="1"/>
  <c r="BB16" i="5"/>
  <c r="EP16" i="5"/>
  <c r="HB16" i="5"/>
  <c r="KM16" i="5"/>
  <c r="LR16" i="5"/>
  <c r="KC16" i="5"/>
  <c r="IN16" i="5"/>
  <c r="GZ16" i="5"/>
  <c r="FK16" i="5"/>
  <c r="DV16" i="5"/>
  <c r="CG16" i="5"/>
  <c r="ML16" i="5"/>
  <c r="MB16" i="5"/>
  <c r="GO16" i="5"/>
  <c r="GE16" i="5"/>
  <c r="FU16" i="5"/>
  <c r="LR10" i="5"/>
  <c r="SC85" i="4" s="1"/>
  <c r="KC10" i="5"/>
  <c r="NU100" i="4" s="1"/>
  <c r="IN10" i="5"/>
  <c r="JL116" i="4" s="1"/>
  <c r="GZ10" i="5"/>
  <c r="JL55" i="4" s="1"/>
  <c r="FK10" i="5"/>
  <c r="FD70" i="4" s="1"/>
  <c r="JS16" i="5"/>
  <c r="JI16" i="5"/>
  <c r="IY16" i="5"/>
  <c r="DL16" i="5"/>
  <c r="DB16" i="5"/>
  <c r="CQ16" i="5"/>
  <c r="ML10" i="5"/>
  <c r="SC116" i="4" s="1"/>
  <c r="KX10" i="5"/>
  <c r="SC55" i="4" s="1"/>
  <c r="JI10" i="5"/>
  <c r="NU70" i="4" s="1"/>
  <c r="HT10" i="5"/>
  <c r="JL85" i="4" s="1"/>
  <c r="GE10" i="5"/>
  <c r="FD100" i="4" s="1"/>
  <c r="EP10" i="5"/>
  <c r="AM116" i="4" s="1"/>
  <c r="DB10" i="5"/>
  <c r="AM55" i="4" s="1"/>
  <c r="BK10" i="5"/>
  <c r="EU35" i="4" s="1"/>
  <c r="AZ10" i="5"/>
  <c r="AK35" i="4" s="1"/>
  <c r="CS10" i="5"/>
  <c r="TL35" i="4" s="1"/>
  <c r="DD10" i="5"/>
  <c r="BY55" i="4" s="1"/>
  <c r="DN10" i="5"/>
  <c r="BY70" i="4" s="1"/>
  <c r="FC10" i="5"/>
  <c r="GL55" i="4" s="1"/>
  <c r="FU10" i="5"/>
  <c r="FD85" i="4" s="1"/>
  <c r="IF10" i="5"/>
  <c r="KT100" i="4" s="1"/>
  <c r="IY10" i="5"/>
  <c r="NU55" i="4" s="1"/>
  <c r="LJ10" i="5"/>
  <c r="TK70" i="4" s="1"/>
  <c r="MB10" i="5"/>
  <c r="SC100" i="4" s="1"/>
  <c r="FL12" i="5"/>
  <c r="FU72" i="4" s="1"/>
  <c r="GD12" i="5"/>
  <c r="EM102" i="4" s="1"/>
  <c r="BK16" i="5"/>
  <c r="DX16" i="5"/>
  <c r="HJ16" i="5"/>
  <c r="ID16" i="5"/>
  <c r="JU16" i="5"/>
  <c r="KO16" i="5"/>
  <c r="HL18" i="5"/>
  <c r="HJ18" i="5"/>
  <c r="HL12" i="5"/>
  <c r="KT72" i="4" s="1"/>
  <c r="HK18" i="5"/>
  <c r="HI18" i="5"/>
  <c r="HM12" i="5"/>
  <c r="LK72" i="4" s="1"/>
  <c r="HM18" i="5"/>
  <c r="HJ12" i="5"/>
  <c r="JL72" i="4" s="1"/>
  <c r="ID18" i="5"/>
  <c r="IF18" i="5"/>
  <c r="ID12" i="5"/>
  <c r="JL102" i="4" s="1"/>
  <c r="IC18" i="5"/>
  <c r="IG12" i="5"/>
  <c r="LK102" i="4" s="1"/>
  <c r="IG18" i="5"/>
  <c r="IE18" i="5"/>
  <c r="IE12" i="5"/>
  <c r="KC102" i="4" s="1"/>
  <c r="KY18" i="5"/>
  <c r="KX18" i="5"/>
  <c r="LA18" i="5"/>
  <c r="KW18" i="5"/>
  <c r="KY12" i="5"/>
  <c r="ST57" i="4" s="1"/>
  <c r="KX12" i="5"/>
  <c r="SC57" i="4" s="1"/>
  <c r="KZ18" i="5"/>
  <c r="LA12" i="5"/>
  <c r="UB57" i="4" s="1"/>
  <c r="LU18" i="5"/>
  <c r="LQ18" i="5"/>
  <c r="LT18" i="5"/>
  <c r="LS18" i="5"/>
  <c r="LU12" i="5"/>
  <c r="UB87" i="4" s="1"/>
  <c r="LQ12" i="5"/>
  <c r="RL87" i="4" s="1"/>
  <c r="LR18" i="5"/>
  <c r="LS12" i="5"/>
  <c r="ST87" i="4" s="1"/>
  <c r="MM18" i="5"/>
  <c r="ML18" i="5"/>
  <c r="MO18" i="5"/>
  <c r="MK18" i="5"/>
  <c r="MM12" i="5"/>
  <c r="ST118" i="4" s="1"/>
  <c r="MN12" i="5"/>
  <c r="TK118" i="4" s="1"/>
  <c r="MN18" i="5"/>
  <c r="MK12" i="5"/>
  <c r="RL118" i="4" s="1"/>
  <c r="D10" i="5"/>
  <c r="BB10" i="5"/>
  <c r="BW35" i="4" s="1"/>
  <c r="BM10" i="5"/>
  <c r="GG35" i="4" s="1"/>
  <c r="BX10" i="5"/>
  <c r="KQ35" i="4" s="1"/>
  <c r="FW10" i="5"/>
  <c r="GL85" i="4" s="1"/>
  <c r="GO10" i="5"/>
  <c r="FD116" i="4" s="1"/>
  <c r="JA10" i="5"/>
  <c r="PC55" i="4" s="1"/>
  <c r="JS10" i="5"/>
  <c r="NU85" i="4" s="1"/>
  <c r="MD10" i="5"/>
  <c r="TK100" i="4" s="1"/>
  <c r="FN12" i="5"/>
  <c r="HC72" i="4" s="1"/>
  <c r="GF12" i="5"/>
  <c r="FU102" i="4" s="1"/>
  <c r="HA12" i="5"/>
  <c r="KC57" i="4" s="1"/>
  <c r="HV12" i="5"/>
  <c r="KT87" i="4" s="1"/>
  <c r="IP12" i="5"/>
  <c r="KT118" i="4" s="1"/>
  <c r="KL12" i="5"/>
  <c r="ND118" i="4" s="1"/>
  <c r="LG12" i="5"/>
  <c r="RL72" i="4" s="1"/>
  <c r="MB12" i="5"/>
  <c r="SC102" i="4" s="1"/>
  <c r="EF16" i="5"/>
  <c r="FA16" i="5"/>
  <c r="GQ16" i="5"/>
  <c r="HL16" i="5"/>
  <c r="KX16" i="5"/>
  <c r="JA18" i="5"/>
  <c r="IY18" i="5"/>
  <c r="JA12" i="5"/>
  <c r="PC57" i="4" s="1"/>
  <c r="JB18" i="5"/>
  <c r="IX12" i="5"/>
  <c r="ND57" i="4" s="1"/>
  <c r="IZ18" i="5"/>
  <c r="IX18" i="5"/>
  <c r="IZ12" i="5"/>
  <c r="OL57" i="4" s="1"/>
  <c r="DL10" i="5"/>
  <c r="AM70" i="4" s="1"/>
  <c r="JU10" i="5"/>
  <c r="PC85" i="4" s="1"/>
  <c r="GH12" i="5"/>
  <c r="HC102" i="4" s="1"/>
  <c r="HI12" i="5"/>
  <c r="IU72" i="4" s="1"/>
  <c r="IC12" i="5"/>
  <c r="IU102" i="4" s="1"/>
  <c r="IY12" i="5"/>
  <c r="NU57" i="4" s="1"/>
  <c r="JT12" i="5"/>
  <c r="OL87" i="4" s="1"/>
  <c r="KN12" i="5"/>
  <c r="OL118" i="4" s="1"/>
  <c r="AZ16" i="5"/>
  <c r="BV16" i="5"/>
  <c r="DN16" i="5"/>
  <c r="EH16" i="5"/>
  <c r="HT16" i="5"/>
  <c r="KE16" i="5"/>
  <c r="LI16" i="5" l="1"/>
  <c r="JT16" i="5"/>
  <c r="IE16" i="5"/>
  <c r="GP16" i="5"/>
  <c r="FB16" i="5"/>
  <c r="DM16" i="5"/>
  <c r="BW16" i="5"/>
  <c r="HU16" i="5"/>
  <c r="HK16" i="5"/>
  <c r="HA16" i="5"/>
  <c r="BL16" i="5"/>
  <c r="BA16" i="5"/>
  <c r="LI10" i="5"/>
  <c r="ST70" i="4" s="1"/>
  <c r="JT10" i="5"/>
  <c r="OL85" i="4" s="1"/>
  <c r="IE10" i="5"/>
  <c r="KC100" i="4" s="1"/>
  <c r="GP10" i="5"/>
  <c r="FU116" i="4" s="1"/>
  <c r="FB10" i="5"/>
  <c r="FU55" i="4" s="1"/>
  <c r="KY16" i="5"/>
  <c r="KN16" i="5"/>
  <c r="KD16" i="5"/>
  <c r="EQ16" i="5"/>
  <c r="EG16" i="5"/>
  <c r="DW16" i="5"/>
  <c r="MC10" i="5"/>
  <c r="ST100" i="4" s="1"/>
  <c r="KN10" i="5"/>
  <c r="OL116" i="4" s="1"/>
  <c r="IZ10" i="5"/>
  <c r="OL55" i="4" s="1"/>
  <c r="HK10" i="5"/>
  <c r="KC70" i="4" s="1"/>
  <c r="FV10" i="5"/>
  <c r="FU85" i="4" s="1"/>
  <c r="EG10" i="5"/>
  <c r="BF100" i="4" s="1"/>
  <c r="CR10" i="5"/>
  <c r="SS35" i="4" s="1"/>
  <c r="BA10" i="5"/>
  <c r="BD35" i="4" s="1"/>
  <c r="JJ16" i="5"/>
  <c r="IO16" i="5"/>
  <c r="CR16" i="5"/>
  <c r="MM16" i="5"/>
  <c r="LS16" i="5"/>
  <c r="FV16" i="5"/>
  <c r="KY10" i="5"/>
  <c r="ST55" i="4" s="1"/>
  <c r="HU10" i="5"/>
  <c r="KC85" i="4" s="1"/>
  <c r="EQ10" i="5"/>
  <c r="BF116" i="4" s="1"/>
  <c r="IZ16" i="5"/>
  <c r="DC16" i="5"/>
  <c r="CH16" i="5"/>
  <c r="KD10" i="5"/>
  <c r="OL100" i="4" s="1"/>
  <c r="HA10" i="5"/>
  <c r="KC55" i="4" s="1"/>
  <c r="CH10" i="5"/>
  <c r="OH35" i="4" s="1"/>
  <c r="BW10" i="5"/>
  <c r="JX35" i="4" s="1"/>
  <c r="BL10" i="5"/>
  <c r="FN35" i="4" s="1"/>
  <c r="MC16" i="5"/>
  <c r="GF16" i="5"/>
  <c r="FL16" i="5"/>
  <c r="MM10" i="5"/>
  <c r="ST116" i="4" s="1"/>
  <c r="JJ10" i="5"/>
  <c r="OL70" i="4" s="1"/>
  <c r="GF10" i="5"/>
  <c r="FU100" i="4" s="1"/>
  <c r="DW10" i="5"/>
  <c r="BF85" i="4" s="1"/>
  <c r="DM10" i="5"/>
  <c r="BF70" i="4" s="1"/>
  <c r="DC10" i="5"/>
  <c r="BF55" i="4" s="1"/>
  <c r="EK11" i="4"/>
  <c r="LS10" i="5"/>
  <c r="ST85" i="4" s="1"/>
  <c r="IO10" i="5"/>
  <c r="KC116" i="4" s="1"/>
  <c r="FL10" i="5"/>
  <c r="FU70" i="4" s="1"/>
  <c r="MA16" i="5"/>
  <c r="KL16" i="5"/>
  <c r="IX16" i="5"/>
  <c r="HI16" i="5"/>
  <c r="FT16" i="5"/>
  <c r="EE16" i="5"/>
  <c r="CP16" i="5"/>
  <c r="AY16" i="5"/>
  <c r="LQ16" i="5"/>
  <c r="LG16" i="5"/>
  <c r="KW16" i="5"/>
  <c r="FJ16" i="5"/>
  <c r="EZ16" i="5"/>
  <c r="EO16" i="5"/>
  <c r="MA10" i="5"/>
  <c r="RL100" i="4" s="1"/>
  <c r="KL10" i="5"/>
  <c r="ND116" i="4" s="1"/>
  <c r="IX10" i="5"/>
  <c r="ND55" i="4" s="1"/>
  <c r="HI10" i="5"/>
  <c r="IU70" i="4" s="1"/>
  <c r="FT10" i="5"/>
  <c r="EM85" i="4" s="1"/>
  <c r="IM16" i="5"/>
  <c r="IC16" i="5"/>
  <c r="HS16" i="5"/>
  <c r="CF16" i="5"/>
  <c r="BU16" i="5"/>
  <c r="BJ16" i="5"/>
  <c r="LG10" i="5"/>
  <c r="RL70" i="4" s="1"/>
  <c r="JR10" i="5"/>
  <c r="ND85" i="4" s="1"/>
  <c r="IC10" i="5"/>
  <c r="IU100" i="4" s="1"/>
  <c r="GN10" i="5"/>
  <c r="EM116" i="4" s="1"/>
  <c r="EZ10" i="5"/>
  <c r="EM55" i="4" s="1"/>
  <c r="DK10" i="5"/>
  <c r="T70" i="4" s="1"/>
  <c r="BU10" i="5"/>
  <c r="IL35" i="4" s="1"/>
  <c r="GY16" i="5"/>
  <c r="GD16" i="5"/>
  <c r="KB16" i="5"/>
  <c r="JH16" i="5"/>
  <c r="DK16" i="5"/>
  <c r="LQ10" i="5"/>
  <c r="RL85" i="4" s="1"/>
  <c r="IM10" i="5"/>
  <c r="IU116" i="4" s="1"/>
  <c r="FJ10" i="5"/>
  <c r="EM70" i="4" s="1"/>
  <c r="EE10" i="5"/>
  <c r="T100" i="4" s="1"/>
  <c r="DU10" i="5"/>
  <c r="T85" i="4" s="1"/>
  <c r="BS11" i="4"/>
  <c r="MK16" i="5"/>
  <c r="GN16" i="5"/>
  <c r="KW10" i="5"/>
  <c r="RL55" i="4" s="1"/>
  <c r="HS10" i="5"/>
  <c r="IU85" i="4" s="1"/>
  <c r="EO10" i="5"/>
  <c r="T116" i="4" s="1"/>
  <c r="JR16" i="5"/>
  <c r="DU16" i="5"/>
  <c r="DA16" i="5"/>
  <c r="KB10" i="5"/>
  <c r="ND100" i="4" s="1"/>
  <c r="GY10" i="5"/>
  <c r="IU55" i="4" s="1"/>
  <c r="BJ10" i="5"/>
  <c r="EB35" i="4" s="1"/>
  <c r="AY10" i="5"/>
  <c r="R35" i="4" s="1"/>
  <c r="MK10" i="5"/>
  <c r="RL116" i="4" s="1"/>
  <c r="JH10" i="5"/>
  <c r="ND70" i="4" s="1"/>
  <c r="GD10" i="5"/>
  <c r="EM100" i="4" s="1"/>
  <c r="DA10" i="5"/>
  <c r="T55" i="4" s="1"/>
  <c r="CP10" i="5"/>
  <c r="RG35" i="4" s="1"/>
  <c r="CF10" i="5"/>
  <c r="MV35" i="4" s="1"/>
  <c r="ME16" i="5"/>
  <c r="KP16" i="5"/>
  <c r="JB16" i="5"/>
  <c r="HM16" i="5"/>
  <c r="FX16" i="5"/>
  <c r="EI16" i="5"/>
  <c r="CT16" i="5"/>
  <c r="BC16" i="5"/>
  <c r="KF16" i="5"/>
  <c r="JV16" i="5"/>
  <c r="JL16" i="5"/>
  <c r="DY16" i="5"/>
  <c r="DO16" i="5"/>
  <c r="DE16" i="5"/>
  <c r="ME10" i="5"/>
  <c r="UB100" i="4" s="1"/>
  <c r="KP10" i="5"/>
  <c r="PT116" i="4" s="1"/>
  <c r="JB10" i="5"/>
  <c r="PT55" i="4" s="1"/>
  <c r="HM10" i="5"/>
  <c r="LK70" i="4" s="1"/>
  <c r="FX10" i="5"/>
  <c r="HC85" i="4" s="1"/>
  <c r="EI10" i="5"/>
  <c r="CR100" i="4" s="1"/>
  <c r="MO16" i="5"/>
  <c r="HC16" i="5"/>
  <c r="GR16" i="5"/>
  <c r="GH16" i="5"/>
  <c r="LK10" i="5"/>
  <c r="UB70" i="4" s="1"/>
  <c r="JV10" i="5"/>
  <c r="PT85" i="4" s="1"/>
  <c r="IG10" i="5"/>
  <c r="LK100" i="4" s="1"/>
  <c r="GR10" i="5"/>
  <c r="HC116" i="4" s="1"/>
  <c r="FD10" i="5"/>
  <c r="HC55" i="4" s="1"/>
  <c r="DO10" i="5"/>
  <c r="CR70" i="4" s="1"/>
  <c r="BY10" i="5"/>
  <c r="LJ35" i="4" s="1"/>
  <c r="LU16" i="5"/>
  <c r="LA16" i="5"/>
  <c r="FD16" i="5"/>
  <c r="IG16" i="5"/>
  <c r="CJ16" i="5"/>
  <c r="BN16" i="5"/>
  <c r="KF10" i="5"/>
  <c r="PT100" i="4" s="1"/>
  <c r="HC10" i="5"/>
  <c r="LK55" i="4" s="1"/>
  <c r="DE10" i="5"/>
  <c r="CR55" i="4" s="1"/>
  <c r="CT10" i="5"/>
  <c r="UE35" i="4" s="1"/>
  <c r="CJ10" i="5"/>
  <c r="PT35" i="4" s="1"/>
  <c r="HC11" i="4"/>
  <c r="LK16" i="5"/>
  <c r="FN16" i="5"/>
  <c r="ES16" i="5"/>
  <c r="MO10" i="5"/>
  <c r="UB116" i="4" s="1"/>
  <c r="JL10" i="5"/>
  <c r="PT70" i="4" s="1"/>
  <c r="GH10" i="5"/>
  <c r="HC100" i="4" s="1"/>
  <c r="DY10" i="5"/>
  <c r="CR85" i="4" s="1"/>
  <c r="IQ16" i="5"/>
  <c r="HW16" i="5"/>
  <c r="BY16" i="5"/>
  <c r="LU10" i="5"/>
  <c r="UB85" i="4" s="1"/>
  <c r="IQ10" i="5"/>
  <c r="LK116" i="4" s="1"/>
  <c r="FN10" i="5"/>
  <c r="HC70" i="4" s="1"/>
  <c r="LA10" i="5"/>
  <c r="UB55" i="4" s="1"/>
  <c r="HW10" i="5"/>
  <c r="LK85" i="4" s="1"/>
  <c r="ES10" i="5"/>
  <c r="CR116" i="4" s="1"/>
  <c r="BN10" i="5"/>
  <c r="GZ35" i="4" s="1"/>
  <c r="BC10" i="5"/>
  <c r="CP35" i="4" s="1"/>
</calcChain>
</file>

<file path=xl/sharedStrings.xml><?xml version="1.0" encoding="utf-8"?>
<sst xmlns="http://schemas.openxmlformats.org/spreadsheetml/2006/main" count="1046" uniqueCount="276">
  <si>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</si>
  <si>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</si>
  <si>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</si>
  <si>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</si>
  <si>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</si>
  <si>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</si>
  <si>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</si>
  <si>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</si>
  <si>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</si>
  <si>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</si>
  <si>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</si>
  <si>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</si>
  <si>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</si>
  <si>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</si>
  <si>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</si>
  <si>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</si>
  <si>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</si>
  <si>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</si>
  <si>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</si>
  <si>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</si>
  <si>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</si>
  <si>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</si>
  <si>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</si>
  <si>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</si>
  <si>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</si>
  <si>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</si>
  <si>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</si>
  <si>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</si>
  <si>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</si>
  <si>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</si>
  <si>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</si>
  <si>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</si>
  <si>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</si>
  <si>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</si>
  <si>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</si>
  <si>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</si>
  <si>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</si>
  <si>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</si>
  <si>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</si>
  <si>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</si>
  <si>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</si>
  <si>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</si>
  <si>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</si>
  <si>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</si>
  <si>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</si>
  <si>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</si>
  <si>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</si>
  <si>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</si>
  <si>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</si>
  <si>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</si>
  <si>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</si>
  <si>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</si>
  <si>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</si>
  <si>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</si>
  <si>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</si>
  <si>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</si>
  <si>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</si>
  <si>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</si>
  <si>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</si>
  <si>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</si>
  <si>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</si>
  <si>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</si>
  <si>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</si>
  <si>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</si>
  <si>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</si>
  <si>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</si>
  <si>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</si>
  <si>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</si>
  <si>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</si>
  <si>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</si>
  <si>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</si>
  <si>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</si>
  <si>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</si>
  <si>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</si>
  <si>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</si>
  <si>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</si>
  <si>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</si>
  <si>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</si>
  <si>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</si>
  <si>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</si>
  <si>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</si>
  <si>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</si>
  <si>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</si>
  <si>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</si>
  <si>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</si>
  <si>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</si>
  <si>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</si>
  <si>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</si>
  <si>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</si>
  <si>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</si>
  <si>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</si>
  <si>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</si>
  <si>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</si>
  <si>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</si>
  <si>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</si>
  <si>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</si>
  <si>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</si>
  <si>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</si>
  <si>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</si>
  <si>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</si>
  <si>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</si>
  <si>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</si>
  <si>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</si>
  <si>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</si>
  <si>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</si>
  <si>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</si>
  <si>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</si>
  <si>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</si>
  <si>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</si>
  <si>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</si>
  <si>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</si>
  <si>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</si>
  <si>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</si>
  <si>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</si>
  <si>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</si>
  <si>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</si>
  <si>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</si>
  <si>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</si>
  <si>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</si>
  <si>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</si>
  <si>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</si>
  <si>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</si>
  <si>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</si>
  <si>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</si>
  <si>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</si>
  <si>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</si>
  <si>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</si>
  <si>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</si>
  <si>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</si>
  <si>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392090</t>
  </si>
  <si>
    <t>47</t>
  </si>
  <si>
    <t>04</t>
  </si>
  <si>
    <t>0</t>
  </si>
  <si>
    <t>000</t>
  </si>
  <si>
    <t>高知県　土佐清水市</t>
  </si>
  <si>
    <t>法非適用</t>
  </si>
  <si>
    <t>電気事業</t>
  </si>
  <si>
    <t>非設置</t>
  </si>
  <si>
    <t>該当数値なし</t>
  </si>
  <si>
    <t>-</t>
  </si>
  <si>
    <t>令和16年5月26日　太田太陽光発電所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</si>
  <si>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</si>
  <si>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</si>
  <si>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</si>
  <si>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</si>
  <si>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</si>
  <si>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</si>
  <si>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</si>
  <si>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</si>
  <si>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</si>
  <si>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</si>
  <si>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</si>
  <si>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</si>
  <si>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</si>
  <si>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</si>
  <si>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</si>
  <si>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</si>
  <si>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</si>
  <si>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</si>
  <si>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</si>
  <si>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</si>
  <si>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</si>
  <si>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</si>
  <si>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</si>
  <si>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</si>
  <si>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</si>
  <si>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</si>
  <si>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</si>
  <si>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</si>
  <si>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</si>
  <si>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</si>
  <si>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</si>
  <si>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</si>
  <si>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</si>
  <si>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</si>
  <si>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</si>
  <si>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</si>
  <si>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</si>
  <si>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</si>
  <si>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</si>
  <si>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</si>
  <si>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</si>
  <si>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</si>
  <si>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</si>
  <si>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</si>
  <si>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</si>
  <si>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</si>
  <si>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</si>
  <si>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</si>
  <si>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</si>
  <si>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</si>
  <si>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</si>
  <si>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</si>
  <si>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</si>
  <si>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</si>
  <si>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</si>
  <si>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</si>
  <si>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</si>
  <si>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</si>
  <si>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</si>
  <si>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</si>
  <si>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</si>
  <si>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</si>
  <si>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</si>
  <si>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</si>
  <si>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</si>
  <si>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</si>
  <si>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</si>
  <si>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</si>
  <si>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</si>
  <si>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</si>
  <si>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</si>
  <si>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</si>
  <si>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</si>
  <si>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</si>
  <si>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</si>
  <si>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</si>
  <si>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</si>
  <si>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</si>
  <si>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</si>
  <si>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</si>
  <si>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</si>
  <si>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</si>
  <si>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</si>
  <si>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</si>
  <si>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</si>
  <si>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</si>
  <si>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</si>
  <si>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</si>
  <si>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</si>
  <si>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</si>
  <si>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</si>
  <si>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</si>
  <si>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</si>
  <si>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</si>
  <si>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</si>
  <si>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</si>
  <si>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</si>
  <si>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</si>
  <si>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</si>
  <si>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</si>
  <si>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</si>
  <si>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</si>
  <si>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</si>
  <si>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</si>
  <si>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</si>
  <si>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</si>
  <si>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</si>
  <si>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</si>
  <si>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</si>
  <si>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</si>
  <si>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</si>
  <si>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</si>
  <si>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</si>
  <si>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</si>
  <si>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</si>
  <si>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</si>
  <si>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</si>
  <si>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</si>
  <si>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</si>
  <si>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</si>
  <si>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</si>
  <si>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</si>
  <si>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</si>
  <si>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</si>
  <si>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</si>
  <si>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</si>
  <si>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</si>
  <si>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</si>
  <si>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</si>
  <si>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</si>
  <si>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</si>
  <si>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１．基金への積立の有無…有
「１．」の目的：施設解体費用及び環境行政の推進と地域活性化を図ることを目的とした財源確保のため　4,000千円
２．一般会計への繰出しの有無…有
３．その他の有無…有　　　
 「２．」「３．」の目的：再エネ会計基金繰入額40,000千円の内26,000千円を再エネ会計の事業である太田中浜太陽光発電所10年目のPCSｵｰﾊﾞｰﾎｰﾙに使用する。
　　　　　　　　　　　　残りの14,000千円については一般会計に繰出し、斎場照明のＬＥＤ化工事費用等に活用する。</t>
    <rPh sb="85" eb="86">
      <t>アリ</t>
    </rPh>
    <rPh sb="119" eb="121">
      <t>キキン</t>
    </rPh>
    <rPh sb="123" eb="124">
      <t>ガク</t>
    </rPh>
    <rPh sb="130" eb="132">
      <t>センエン</t>
    </rPh>
    <rPh sb="133" eb="134">
      <t>ウチ</t>
    </rPh>
    <rPh sb="140" eb="142">
      <t>センエン</t>
    </rPh>
    <rPh sb="143" eb="144">
      <t>サイ</t>
    </rPh>
    <rPh sb="146" eb="148">
      <t>カイケイ</t>
    </rPh>
    <rPh sb="149" eb="151">
      <t>ジギョウ</t>
    </rPh>
    <rPh sb="166" eb="168">
      <t>ネンメ</t>
    </rPh>
    <rPh sb="181" eb="183">
      <t>シヨウ</t>
    </rPh>
    <rPh sb="199" eb="200">
      <t>ノコ</t>
    </rPh>
    <rPh sb="208" eb="210">
      <t>センエン</t>
    </rPh>
    <rPh sb="215" eb="219">
      <t>イッパンカイケイ</t>
    </rPh>
    <rPh sb="220" eb="222">
      <t>クリダ</t>
    </rPh>
    <rPh sb="224" eb="226">
      <t>サイジョウ</t>
    </rPh>
    <rPh sb="226" eb="228">
      <t>ショウメイ</t>
    </rPh>
    <rPh sb="232" eb="233">
      <t>カ</t>
    </rPh>
    <rPh sb="233" eb="235">
      <t>コウジ</t>
    </rPh>
    <rPh sb="235" eb="238">
      <t>ヒヨウトウ</t>
    </rPh>
    <rPh sb="239" eb="241">
      <t>カツヨウ</t>
    </rPh>
    <phoneticPr fontId="5"/>
  </si>
  <si>
    <t>令和６年度も出力制御が多くかかることが見込まれているため、減収を防ぐためにも、出力制御のオンライン化工事を３，８８３千円をかけて実施する。
また、令和６年度は太田中浜両太陽光発電施設のＦＩＴ終了１０年前になることから、太田は６月、中浜は１１月の売電料から１kWhあたり1.62円の積立（天引き）がはじまる。そのため約２，５５２千円の減収が見込まれている。</t>
    <rPh sb="0" eb="2">
      <t>レイワ</t>
    </rPh>
    <rPh sb="3" eb="5">
      <t>ネンド</t>
    </rPh>
    <rPh sb="6" eb="10">
      <t>シュツリョクセイギョ</t>
    </rPh>
    <rPh sb="11" eb="12">
      <t>オオ</t>
    </rPh>
    <rPh sb="19" eb="21">
      <t>ミコ</t>
    </rPh>
    <rPh sb="29" eb="31">
      <t>ゲンシュウ</t>
    </rPh>
    <rPh sb="32" eb="33">
      <t>フセ</t>
    </rPh>
    <rPh sb="39" eb="43">
      <t>シュツリョクセイギョ</t>
    </rPh>
    <rPh sb="49" eb="50">
      <t>カ</t>
    </rPh>
    <rPh sb="50" eb="52">
      <t>コウジ</t>
    </rPh>
    <rPh sb="58" eb="60">
      <t>センエン</t>
    </rPh>
    <rPh sb="64" eb="66">
      <t>ジッシ</t>
    </rPh>
    <rPh sb="73" eb="75">
      <t>レイワ</t>
    </rPh>
    <rPh sb="76" eb="78">
      <t>ネンド</t>
    </rPh>
    <rPh sb="79" eb="83">
      <t>オオタナカハマ</t>
    </rPh>
    <rPh sb="83" eb="87">
      <t>リョウタイヨウコウ</t>
    </rPh>
    <rPh sb="87" eb="91">
      <t>ハツデンシセツ</t>
    </rPh>
    <rPh sb="95" eb="97">
      <t>シュウリョウ</t>
    </rPh>
    <rPh sb="99" eb="101">
      <t>ネンマエ</t>
    </rPh>
    <rPh sb="109" eb="111">
      <t>オオタ</t>
    </rPh>
    <rPh sb="113" eb="114">
      <t>ガツ</t>
    </rPh>
    <rPh sb="115" eb="117">
      <t>ナカハマ</t>
    </rPh>
    <rPh sb="120" eb="121">
      <t>ガツ</t>
    </rPh>
    <rPh sb="122" eb="125">
      <t>バイデンリョウ</t>
    </rPh>
    <rPh sb="138" eb="139">
      <t>エン</t>
    </rPh>
    <rPh sb="140" eb="142">
      <t>ツミタテ</t>
    </rPh>
    <rPh sb="143" eb="145">
      <t>テンビ</t>
    </rPh>
    <rPh sb="157" eb="158">
      <t>ヤク</t>
    </rPh>
    <rPh sb="163" eb="165">
      <t>センエン</t>
    </rPh>
    <rPh sb="166" eb="168">
      <t>ゲンシュウ</t>
    </rPh>
    <rPh sb="169" eb="171">
      <t>ミコ</t>
    </rPh>
    <phoneticPr fontId="5"/>
  </si>
  <si>
    <t>令和４年９月から送電がストップしていた太田太陽光発電所の復旧工事が終了し、復旧工事費及び売電料の損失については損害保険で対応できた。
しかしながら損害保険の売電補償については次年度以降上限額を設けられてしまう結果となった。令和５年度から本格的に始まった出力制御についてはオンライン制御を活用することで減収を防ぐ見通しができている。</t>
    <rPh sb="0" eb="2">
      <t>レイワ</t>
    </rPh>
    <rPh sb="3" eb="4">
      <t>ネン</t>
    </rPh>
    <rPh sb="5" eb="6">
      <t>ガツ</t>
    </rPh>
    <rPh sb="19" eb="27">
      <t>オオタタイヨウコウハツデンショ</t>
    </rPh>
    <rPh sb="28" eb="32">
      <t>フッキュウコウジ</t>
    </rPh>
    <rPh sb="33" eb="35">
      <t>シュウリョウ</t>
    </rPh>
    <rPh sb="37" eb="42">
      <t>フッキュウコウジヒ</t>
    </rPh>
    <rPh sb="42" eb="43">
      <t>オヨ</t>
    </rPh>
    <rPh sb="44" eb="47">
      <t>バイデンリョウ</t>
    </rPh>
    <rPh sb="48" eb="50">
      <t>ソンシツ</t>
    </rPh>
    <rPh sb="55" eb="59">
      <t>ソンガイホケン</t>
    </rPh>
    <rPh sb="60" eb="62">
      <t>タイオウ</t>
    </rPh>
    <rPh sb="73" eb="77">
      <t>ソンガイホケン</t>
    </rPh>
    <rPh sb="78" eb="82">
      <t>バイデンホショウ</t>
    </rPh>
    <rPh sb="87" eb="92">
      <t>ジネンドイコウ</t>
    </rPh>
    <rPh sb="92" eb="95">
      <t>ジョウゲンガク</t>
    </rPh>
    <rPh sb="96" eb="97">
      <t>モウ</t>
    </rPh>
    <rPh sb="104" eb="106">
      <t>ケッカ</t>
    </rPh>
    <rPh sb="111" eb="113">
      <t>レイワ</t>
    </rPh>
    <rPh sb="114" eb="116">
      <t>ネンド</t>
    </rPh>
    <rPh sb="118" eb="121">
      <t>ホンカクテキ</t>
    </rPh>
    <rPh sb="122" eb="123">
      <t>ハジ</t>
    </rPh>
    <rPh sb="126" eb="128">
      <t>シュツリョク</t>
    </rPh>
    <rPh sb="128" eb="130">
      <t>セイギョ</t>
    </rPh>
    <rPh sb="140" eb="142">
      <t>セイギョ</t>
    </rPh>
    <rPh sb="143" eb="145">
      <t>カツヨウ</t>
    </rPh>
    <rPh sb="150" eb="152">
      <t>ゲンシュウ</t>
    </rPh>
    <rPh sb="153" eb="154">
      <t>フセ</t>
    </rPh>
    <rPh sb="155" eb="157">
      <t>ミトオ</t>
    </rPh>
    <phoneticPr fontId="5"/>
  </si>
  <si>
    <t>令和５年度から本格的に始まった再エネ発電の出力制御に伴い、概算で売電収入が約4,450千円の減収となった。また、令和４年９月２日の落雷により故障していた太田太陽光発電所のＰＣＳの復旧が令和５年８月１日までかかったことから減収となったが、損害保険の売電補償により、一部損失の補填ができた。</t>
    <rPh sb="0" eb="2">
      <t>レイワ</t>
    </rPh>
    <rPh sb="3" eb="5">
      <t>ネンド</t>
    </rPh>
    <rPh sb="7" eb="10">
      <t>ホンカクテキ</t>
    </rPh>
    <rPh sb="11" eb="12">
      <t>ハジ</t>
    </rPh>
    <rPh sb="15" eb="16">
      <t>サイ</t>
    </rPh>
    <rPh sb="18" eb="20">
      <t>ハツデン</t>
    </rPh>
    <rPh sb="21" eb="23">
      <t>シュツリョク</t>
    </rPh>
    <rPh sb="23" eb="25">
      <t>セイギョ</t>
    </rPh>
    <rPh sb="26" eb="27">
      <t>トモナ</t>
    </rPh>
    <rPh sb="29" eb="31">
      <t>ガイサン</t>
    </rPh>
    <rPh sb="32" eb="34">
      <t>バイデン</t>
    </rPh>
    <rPh sb="34" eb="36">
      <t>シュウニュウ</t>
    </rPh>
    <rPh sb="37" eb="38">
      <t>ヤク</t>
    </rPh>
    <rPh sb="46" eb="48">
      <t>ゲンシュウ</t>
    </rPh>
    <rPh sb="56" eb="58">
      <t>レイワ</t>
    </rPh>
    <rPh sb="59" eb="60">
      <t>ネン</t>
    </rPh>
    <rPh sb="61" eb="62">
      <t>ガツ</t>
    </rPh>
    <rPh sb="63" eb="64">
      <t>ニチ</t>
    </rPh>
    <rPh sb="65" eb="67">
      <t>ラクライ</t>
    </rPh>
    <rPh sb="70" eb="72">
      <t>コショウ</t>
    </rPh>
    <rPh sb="76" eb="78">
      <t>オオタ</t>
    </rPh>
    <rPh sb="78" eb="81">
      <t>タイヨウコウ</t>
    </rPh>
    <rPh sb="81" eb="84">
      <t>ハツデンショ</t>
    </rPh>
    <rPh sb="89" eb="91">
      <t>フッキュウ</t>
    </rPh>
    <rPh sb="92" eb="94">
      <t>レイワ</t>
    </rPh>
    <rPh sb="95" eb="96">
      <t>ネン</t>
    </rPh>
    <rPh sb="97" eb="98">
      <t>ガツ</t>
    </rPh>
    <rPh sb="99" eb="100">
      <t>ニチ</t>
    </rPh>
    <rPh sb="110" eb="112">
      <t>ゲンシュウ</t>
    </rPh>
    <rPh sb="118" eb="122">
      <t>ソンガイホケン</t>
    </rPh>
    <rPh sb="123" eb="127">
      <t>バイデンホショウ</t>
    </rPh>
    <rPh sb="131" eb="133">
      <t>イチブ</t>
    </rPh>
    <rPh sb="133" eb="135">
      <t>ソンシツ</t>
    </rPh>
    <rPh sb="136" eb="138">
      <t>ホテン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</si>
</sst>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111.2</c:v>
                </c:pt>
                <c:pt idx="1">
                  <c:v>122.2</c:v>
                </c:pt>
                <c:pt idx="2">
                  <c:v>114.6</c:v>
                </c:pt>
                <c:pt idx="3">
                  <c:v>112.9</c:v>
                </c:pt>
                <c:pt idx="4">
                  <c:v>114.6</c:v>
                </c:pt>
              </c:numCache>
            </c:numRef>
          </c:val>
          <c:extLst>
            <c:ext xmlns:c16="http://schemas.microsoft.com/office/drawing/2014/chart" uri="{C3380CC4-5D6E-409C-BE32-E72D297353CC}">
              <c16:uniqueId val="{00000000-121F-4022-BF31-A516F049B18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121F-4022-BF31-A516F049B18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21F-4022-BF31-A516F049B18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405.9</c:v>
                </c:pt>
                <c:pt idx="1">
                  <c:v>494.2</c:v>
                </c:pt>
                <c:pt idx="2">
                  <c:v>462.8</c:v>
                </c:pt>
                <c:pt idx="3">
                  <c:v>328.1</c:v>
                </c:pt>
                <c:pt idx="4">
                  <c:v>304.7</c:v>
                </c:pt>
              </c:numCache>
            </c:numRef>
          </c:val>
          <c:extLst>
            <c:ext xmlns:c16="http://schemas.microsoft.com/office/drawing/2014/chart" uri="{C3380CC4-5D6E-409C-BE32-E72D297353CC}">
              <c16:uniqueId val="{00000000-20AA-4D85-8477-9A1F7C2D5FB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20AA-4D85-8477-9A1F7C2D5FB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0AA-4D85-8477-9A1F7C2D5FB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D-45D7-BF53-7C0CD54BE96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D-45D7-BF53-7C0CD54BE96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DFD-45D7-BF53-7C0CD54BE96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40071.4</c:v>
                </c:pt>
                <c:pt idx="1">
                  <c:v>14586.5</c:v>
                </c:pt>
                <c:pt idx="2">
                  <c:v>15978.6</c:v>
                </c:pt>
                <c:pt idx="3">
                  <c:v>21229.4</c:v>
                </c:pt>
                <c:pt idx="4">
                  <c:v>19988.3</c:v>
                </c:pt>
              </c:numCache>
            </c:numRef>
          </c:val>
          <c:extLst>
            <c:ext xmlns:c16="http://schemas.microsoft.com/office/drawing/2014/chart" uri="{C3380CC4-5D6E-409C-BE32-E72D297353CC}">
              <c16:uniqueId val="{00000000-5D34-4998-8941-8B4517C0275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5D34-4998-8941-8B4517C0275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64775</c:v>
                </c:pt>
                <c:pt idx="1">
                  <c:v>73938</c:v>
                </c:pt>
                <c:pt idx="2">
                  <c:v>67804</c:v>
                </c:pt>
                <c:pt idx="3">
                  <c:v>65974</c:v>
                </c:pt>
                <c:pt idx="4">
                  <c:v>67474</c:v>
                </c:pt>
              </c:numCache>
            </c:numRef>
          </c:val>
          <c:extLst>
            <c:ext xmlns:c16="http://schemas.microsoft.com/office/drawing/2014/chart" uri="{C3380CC4-5D6E-409C-BE32-E72D297353CC}">
              <c16:uniqueId val="{00000000-2759-4327-93DF-8C24BBC1861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759-4327-93DF-8C24BBC1861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12.9</c:v>
                </c:pt>
                <c:pt idx="1">
                  <c:v>14</c:v>
                </c:pt>
                <c:pt idx="2">
                  <c:v>13.3</c:v>
                </c:pt>
                <c:pt idx="3">
                  <c:v>9</c:v>
                </c:pt>
                <c:pt idx="4">
                  <c:v>9.8000000000000007</c:v>
                </c:pt>
              </c:numCache>
            </c:numRef>
          </c:val>
          <c:extLst>
            <c:ext xmlns:c16="http://schemas.microsoft.com/office/drawing/2014/chart" uri="{C3380CC4-5D6E-409C-BE32-E72D297353CC}">
              <c16:uniqueId val="{00000000-519E-4167-A590-0571CC076D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519E-4167-A590-0571CC076D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c:v>
                </c:pt>
                <c:pt idx="1">
                  <c:v>5.8</c:v>
                </c:pt>
                <c:pt idx="2">
                  <c:v>6.2</c:v>
                </c:pt>
                <c:pt idx="3">
                  <c:v>7.3</c:v>
                </c:pt>
                <c:pt idx="4">
                  <c:v>2.6</c:v>
                </c:pt>
              </c:numCache>
            </c:numRef>
          </c:val>
          <c:extLst>
            <c:ext xmlns:c16="http://schemas.microsoft.com/office/drawing/2014/chart" uri="{C3380CC4-5D6E-409C-BE32-E72D297353CC}">
              <c16:uniqueId val="{00000000-5385-4453-AC6D-C0352C86D1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5385-4453-AC6D-C0352C86D1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638.20000000000005</c:v>
                </c:pt>
                <c:pt idx="1">
                  <c:v>536.5</c:v>
                </c:pt>
                <c:pt idx="2">
                  <c:v>510</c:v>
                </c:pt>
                <c:pt idx="3">
                  <c:v>671</c:v>
                </c:pt>
                <c:pt idx="4">
                  <c:v>544.9</c:v>
                </c:pt>
              </c:numCache>
            </c:numRef>
          </c:val>
          <c:extLst>
            <c:ext xmlns:c16="http://schemas.microsoft.com/office/drawing/2014/chart" uri="{C3380CC4-5D6E-409C-BE32-E72D297353CC}">
              <c16:uniqueId val="{00000000-5E3D-496F-9E42-9463BE3B6C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5E3D-496F-9E42-9463BE3B6C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2-4522-A77A-1BAC7FFD54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2-4522-A77A-1BAC7FFD54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E5-469A-8E98-194CA879E3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28E5-469A-8E98-194CA879E3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3-4FC3-A9CB-E3C336EC16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3-4FC3-A9CB-E3C336EC16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3-4F02-B738-1A9D565A44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3-4F02-B738-1A9D565A44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4-4E3D-8104-F9571AFB28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4-4E3D-8104-F9571AFB28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A-442B-BE80-607B555CB9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A-442B-BE80-607B555CB9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D-4D90-A785-A07C6D0512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D-4D90-A785-A07C6D0512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5-4992-8D3F-4BD1A00E4F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5-4992-8D3F-4BD1A00E4F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D-4E45-9FBB-38AF3E1E11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D-4E45-9FBB-38AF3E1E11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79-4F87-823B-F36A023096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79-4F87-823B-F36A023096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A-4C21-9626-69CC801B06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A-4C21-9626-69CC801B06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7-4A96-BDE6-A674B5D0EB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7-4A96-BDE6-A674B5D0EB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9-4DB7-A642-B4461FC97F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9-4DB7-A642-B4461FC97F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A-4A5E-B388-B008F55A21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A-4A5E-B388-B008F55A21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A-4944-968A-090A06373F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A-4944-968A-090A06373F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8-4757-B7DB-B66B703865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8-4757-B7DB-B66B703865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C-4CB2-8CF4-876D0A5C33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C-4CB2-8CF4-876D0A5C33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12.9</c:v>
                </c:pt>
                <c:pt idx="1">
                  <c:v>14</c:v>
                </c:pt>
                <c:pt idx="2">
                  <c:v>13.3</c:v>
                </c:pt>
                <c:pt idx="3">
                  <c:v>9</c:v>
                </c:pt>
                <c:pt idx="4">
                  <c:v>9.8000000000000007</c:v>
                </c:pt>
              </c:numCache>
            </c:numRef>
          </c:val>
          <c:extLst>
            <c:ext xmlns:c16="http://schemas.microsoft.com/office/drawing/2014/chart" uri="{C3380CC4-5D6E-409C-BE32-E72D297353CC}">
              <c16:uniqueId val="{00000000-B00D-4FF9-BC77-EC5234E902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B00D-4FF9-BC77-EC5234E902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2.5</c:v>
                </c:pt>
                <c:pt idx="1">
                  <c:v>5.8</c:v>
                </c:pt>
                <c:pt idx="2">
                  <c:v>6.2</c:v>
                </c:pt>
                <c:pt idx="3">
                  <c:v>7.3</c:v>
                </c:pt>
                <c:pt idx="4">
                  <c:v>2.6</c:v>
                </c:pt>
              </c:numCache>
            </c:numRef>
          </c:val>
          <c:extLst>
            <c:ext xmlns:c16="http://schemas.microsoft.com/office/drawing/2014/chart" uri="{C3380CC4-5D6E-409C-BE32-E72D297353CC}">
              <c16:uniqueId val="{00000000-AA4F-443B-A9E8-13EA3D7F00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AA4F-443B-A9E8-13EA3D7F00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638.20000000000005</c:v>
                </c:pt>
                <c:pt idx="1">
                  <c:v>536.5</c:v>
                </c:pt>
                <c:pt idx="2">
                  <c:v>510</c:v>
                </c:pt>
                <c:pt idx="3">
                  <c:v>671</c:v>
                </c:pt>
                <c:pt idx="4">
                  <c:v>544.9</c:v>
                </c:pt>
              </c:numCache>
            </c:numRef>
          </c:val>
          <c:extLst>
            <c:ext xmlns:c16="http://schemas.microsoft.com/office/drawing/2014/chart" uri="{C3380CC4-5D6E-409C-BE32-E72D297353CC}">
              <c16:uniqueId val="{00000000-881B-46E4-A733-A763306A19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881B-46E4-A733-A763306A19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6-433C-8D6F-F064B5C707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6-433C-8D6F-F064B5C707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00-491C-82B0-6ED65508E3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2B00-491C-82B0-6ED65508E3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4702" y="7420618"/>
          <a:ext cx="5317906" cy="286501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043632" y="7420618"/>
          <a:ext cx="5307652" cy="286501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612094" y="7420618"/>
          <a:ext cx="5323294" cy="286501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195770" y="7420618"/>
          <a:ext cx="5321687" cy="286501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788337" y="7420618"/>
          <a:ext cx="5332820" cy="286501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9051" y="12225302"/>
          <a:ext cx="5321472" cy="276647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9051" y="15095681"/>
          <a:ext cx="5321472" cy="277801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9051" y="17994923"/>
          <a:ext cx="5321472" cy="276780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9051" y="20866634"/>
          <a:ext cx="5321472" cy="28055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9051" y="23763654"/>
          <a:ext cx="5321472" cy="276602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506753" y="12225302"/>
          <a:ext cx="4933461" cy="276647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506753" y="15095681"/>
          <a:ext cx="4933461" cy="277801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506753" y="17994923"/>
          <a:ext cx="4933461" cy="276780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506753" y="20866634"/>
          <a:ext cx="4933461" cy="28055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506753" y="23763654"/>
          <a:ext cx="4933461" cy="276602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991733" y="12225302"/>
          <a:ext cx="4933460" cy="276647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991733" y="15095681"/>
          <a:ext cx="4933460" cy="277801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991733" y="17994923"/>
          <a:ext cx="4933460" cy="276780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991733" y="20866634"/>
          <a:ext cx="4933460" cy="28055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991733" y="23763654"/>
          <a:ext cx="4933460" cy="276602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497140" y="12225302"/>
          <a:ext cx="4933461" cy="276647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497140" y="15095681"/>
          <a:ext cx="4933461" cy="277801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497140" y="17994923"/>
          <a:ext cx="4933461" cy="276780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497140" y="20866634"/>
          <a:ext cx="4933461" cy="28055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497140" y="23763654"/>
          <a:ext cx="4933461" cy="276602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982118" y="12225302"/>
          <a:ext cx="4933461" cy="276647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982118" y="15095681"/>
          <a:ext cx="4933461" cy="277801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982118" y="17994923"/>
          <a:ext cx="4933461" cy="276780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982118" y="20866634"/>
          <a:ext cx="4933461" cy="28055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982118" y="23763654"/>
          <a:ext cx="4933461" cy="276602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A46" zoomScale="39" zoomScaleNormal="39" workbookViewId="0">
      <selection activeCell="VR13" sqref="VR1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高知県　土佐清水市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272</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275</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140</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2143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2307</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2198</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1495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1624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2143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2307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2198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1495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1624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64931</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64931</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111.2</v>
      </c>
      <c r="S36" s="153"/>
      <c r="T36" s="153"/>
      <c r="U36" s="153"/>
      <c r="V36" s="153"/>
      <c r="W36" s="153"/>
      <c r="X36" s="153"/>
      <c r="Y36" s="153"/>
      <c r="Z36" s="153"/>
      <c r="AA36" s="153"/>
      <c r="AB36" s="153"/>
      <c r="AC36" s="153"/>
      <c r="AD36" s="153"/>
      <c r="AE36" s="153"/>
      <c r="AF36" s="153"/>
      <c r="AG36" s="153"/>
      <c r="AH36" s="153"/>
      <c r="AI36" s="153"/>
      <c r="AJ36" s="154"/>
      <c r="AK36" s="152">
        <f>データ!AZ11</f>
        <v>122.2</v>
      </c>
      <c r="AL36" s="153"/>
      <c r="AM36" s="153"/>
      <c r="AN36" s="153"/>
      <c r="AO36" s="153"/>
      <c r="AP36" s="153"/>
      <c r="AQ36" s="153"/>
      <c r="AR36" s="153"/>
      <c r="AS36" s="153"/>
      <c r="AT36" s="153"/>
      <c r="AU36" s="153"/>
      <c r="AV36" s="153"/>
      <c r="AW36" s="153"/>
      <c r="AX36" s="153"/>
      <c r="AY36" s="153"/>
      <c r="AZ36" s="153"/>
      <c r="BA36" s="153"/>
      <c r="BB36" s="153"/>
      <c r="BC36" s="154"/>
      <c r="BD36" s="152">
        <f>データ!BA11</f>
        <v>114.6</v>
      </c>
      <c r="BE36" s="153"/>
      <c r="BF36" s="153"/>
      <c r="BG36" s="153"/>
      <c r="BH36" s="153"/>
      <c r="BI36" s="153"/>
      <c r="BJ36" s="153"/>
      <c r="BK36" s="153"/>
      <c r="BL36" s="153"/>
      <c r="BM36" s="153"/>
      <c r="BN36" s="153"/>
      <c r="BO36" s="153"/>
      <c r="BP36" s="153"/>
      <c r="BQ36" s="153"/>
      <c r="BR36" s="153"/>
      <c r="BS36" s="153"/>
      <c r="BT36" s="153"/>
      <c r="BU36" s="153"/>
      <c r="BV36" s="154"/>
      <c r="BW36" s="152">
        <f>データ!BB11</f>
        <v>112.9</v>
      </c>
      <c r="BX36" s="153"/>
      <c r="BY36" s="153"/>
      <c r="BZ36" s="153"/>
      <c r="CA36" s="153"/>
      <c r="CB36" s="153"/>
      <c r="CC36" s="153"/>
      <c r="CD36" s="153"/>
      <c r="CE36" s="153"/>
      <c r="CF36" s="153"/>
      <c r="CG36" s="153"/>
      <c r="CH36" s="153"/>
      <c r="CI36" s="153"/>
      <c r="CJ36" s="153"/>
      <c r="CK36" s="153"/>
      <c r="CL36" s="153"/>
      <c r="CM36" s="153"/>
      <c r="CN36" s="153"/>
      <c r="CO36" s="154"/>
      <c r="CP36" s="152">
        <f>データ!BC11</f>
        <v>114.6</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405.9</v>
      </c>
      <c r="EC36" s="153"/>
      <c r="ED36" s="153"/>
      <c r="EE36" s="153"/>
      <c r="EF36" s="153"/>
      <c r="EG36" s="153"/>
      <c r="EH36" s="153"/>
      <c r="EI36" s="153"/>
      <c r="EJ36" s="153"/>
      <c r="EK36" s="153"/>
      <c r="EL36" s="153"/>
      <c r="EM36" s="153"/>
      <c r="EN36" s="153"/>
      <c r="EO36" s="153"/>
      <c r="EP36" s="153"/>
      <c r="EQ36" s="153"/>
      <c r="ER36" s="153"/>
      <c r="ES36" s="153"/>
      <c r="ET36" s="154"/>
      <c r="EU36" s="152">
        <f>データ!BK11</f>
        <v>494.2</v>
      </c>
      <c r="EV36" s="153"/>
      <c r="EW36" s="153"/>
      <c r="EX36" s="153"/>
      <c r="EY36" s="153"/>
      <c r="EZ36" s="153"/>
      <c r="FA36" s="153"/>
      <c r="FB36" s="153"/>
      <c r="FC36" s="153"/>
      <c r="FD36" s="153"/>
      <c r="FE36" s="153"/>
      <c r="FF36" s="153"/>
      <c r="FG36" s="153"/>
      <c r="FH36" s="153"/>
      <c r="FI36" s="153"/>
      <c r="FJ36" s="153"/>
      <c r="FK36" s="153"/>
      <c r="FL36" s="153"/>
      <c r="FM36" s="154"/>
      <c r="FN36" s="152">
        <f>データ!BL11</f>
        <v>462.8</v>
      </c>
      <c r="FO36" s="153"/>
      <c r="FP36" s="153"/>
      <c r="FQ36" s="153"/>
      <c r="FR36" s="153"/>
      <c r="FS36" s="153"/>
      <c r="FT36" s="153"/>
      <c r="FU36" s="153"/>
      <c r="FV36" s="153"/>
      <c r="FW36" s="153"/>
      <c r="FX36" s="153"/>
      <c r="FY36" s="153"/>
      <c r="FZ36" s="153"/>
      <c r="GA36" s="153"/>
      <c r="GB36" s="153"/>
      <c r="GC36" s="153"/>
      <c r="GD36" s="153"/>
      <c r="GE36" s="153"/>
      <c r="GF36" s="154"/>
      <c r="GG36" s="152">
        <f>データ!BM11</f>
        <v>328.1</v>
      </c>
      <c r="GH36" s="153"/>
      <c r="GI36" s="153"/>
      <c r="GJ36" s="153"/>
      <c r="GK36" s="153"/>
      <c r="GL36" s="153"/>
      <c r="GM36" s="153"/>
      <c r="GN36" s="153"/>
      <c r="GO36" s="153"/>
      <c r="GP36" s="153"/>
      <c r="GQ36" s="153"/>
      <c r="GR36" s="153"/>
      <c r="GS36" s="153"/>
      <c r="GT36" s="153"/>
      <c r="GU36" s="153"/>
      <c r="GV36" s="153"/>
      <c r="GW36" s="153"/>
      <c r="GX36" s="153"/>
      <c r="GY36" s="154"/>
      <c r="GZ36" s="152">
        <f>データ!BN11</f>
        <v>304.7</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40071.4</v>
      </c>
      <c r="MW36" s="153"/>
      <c r="MX36" s="153"/>
      <c r="MY36" s="153"/>
      <c r="MZ36" s="153"/>
      <c r="NA36" s="153"/>
      <c r="NB36" s="153"/>
      <c r="NC36" s="153"/>
      <c r="ND36" s="153"/>
      <c r="NE36" s="153"/>
      <c r="NF36" s="153"/>
      <c r="NG36" s="153"/>
      <c r="NH36" s="153"/>
      <c r="NI36" s="153"/>
      <c r="NJ36" s="153"/>
      <c r="NK36" s="153"/>
      <c r="NL36" s="153"/>
      <c r="NM36" s="153"/>
      <c r="NN36" s="154"/>
      <c r="NO36" s="152">
        <f>データ!CG11</f>
        <v>14586.5</v>
      </c>
      <c r="NP36" s="153"/>
      <c r="NQ36" s="153"/>
      <c r="NR36" s="153"/>
      <c r="NS36" s="153"/>
      <c r="NT36" s="153"/>
      <c r="NU36" s="153"/>
      <c r="NV36" s="153"/>
      <c r="NW36" s="153"/>
      <c r="NX36" s="153"/>
      <c r="NY36" s="153"/>
      <c r="NZ36" s="153"/>
      <c r="OA36" s="153"/>
      <c r="OB36" s="153"/>
      <c r="OC36" s="153"/>
      <c r="OD36" s="153"/>
      <c r="OE36" s="153"/>
      <c r="OF36" s="153"/>
      <c r="OG36" s="154"/>
      <c r="OH36" s="152">
        <f>データ!CH11</f>
        <v>15978.6</v>
      </c>
      <c r="OI36" s="153"/>
      <c r="OJ36" s="153"/>
      <c r="OK36" s="153"/>
      <c r="OL36" s="153"/>
      <c r="OM36" s="153"/>
      <c r="ON36" s="153"/>
      <c r="OO36" s="153"/>
      <c r="OP36" s="153"/>
      <c r="OQ36" s="153"/>
      <c r="OR36" s="153"/>
      <c r="OS36" s="153"/>
      <c r="OT36" s="153"/>
      <c r="OU36" s="153"/>
      <c r="OV36" s="153"/>
      <c r="OW36" s="153"/>
      <c r="OX36" s="153"/>
      <c r="OY36" s="153"/>
      <c r="OZ36" s="154"/>
      <c r="PA36" s="152">
        <f>データ!CI11</f>
        <v>21229.4</v>
      </c>
      <c r="PB36" s="153"/>
      <c r="PC36" s="153"/>
      <c r="PD36" s="153"/>
      <c r="PE36" s="153"/>
      <c r="PF36" s="153"/>
      <c r="PG36" s="153"/>
      <c r="PH36" s="153"/>
      <c r="PI36" s="153"/>
      <c r="PJ36" s="153"/>
      <c r="PK36" s="153"/>
      <c r="PL36" s="153"/>
      <c r="PM36" s="153"/>
      <c r="PN36" s="153"/>
      <c r="PO36" s="153"/>
      <c r="PP36" s="153"/>
      <c r="PQ36" s="153"/>
      <c r="PR36" s="153"/>
      <c r="PS36" s="154"/>
      <c r="PT36" s="152">
        <f>データ!CJ11</f>
        <v>19988.3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64775</v>
      </c>
      <c r="RH36" s="156"/>
      <c r="RI36" s="156"/>
      <c r="RJ36" s="156"/>
      <c r="RK36" s="156"/>
      <c r="RL36" s="156"/>
      <c r="RM36" s="156"/>
      <c r="RN36" s="156"/>
      <c r="RO36" s="156"/>
      <c r="RP36" s="156"/>
      <c r="RQ36" s="156"/>
      <c r="RR36" s="156"/>
      <c r="RS36" s="156"/>
      <c r="RT36" s="156"/>
      <c r="RU36" s="156"/>
      <c r="RV36" s="156"/>
      <c r="RW36" s="156"/>
      <c r="RX36" s="156"/>
      <c r="RY36" s="157"/>
      <c r="RZ36" s="155">
        <f>データ!CQ11</f>
        <v>73938</v>
      </c>
      <c r="SA36" s="156"/>
      <c r="SB36" s="156"/>
      <c r="SC36" s="156"/>
      <c r="SD36" s="156"/>
      <c r="SE36" s="156"/>
      <c r="SF36" s="156"/>
      <c r="SG36" s="156"/>
      <c r="SH36" s="156"/>
      <c r="SI36" s="156"/>
      <c r="SJ36" s="156"/>
      <c r="SK36" s="156"/>
      <c r="SL36" s="156"/>
      <c r="SM36" s="156"/>
      <c r="SN36" s="156"/>
      <c r="SO36" s="156"/>
      <c r="SP36" s="156"/>
      <c r="SQ36" s="156"/>
      <c r="SR36" s="157"/>
      <c r="SS36" s="155">
        <f>データ!CR11</f>
        <v>67804</v>
      </c>
      <c r="ST36" s="156"/>
      <c r="SU36" s="156"/>
      <c r="SV36" s="156"/>
      <c r="SW36" s="156"/>
      <c r="SX36" s="156"/>
      <c r="SY36" s="156"/>
      <c r="SZ36" s="156"/>
      <c r="TA36" s="156"/>
      <c r="TB36" s="156"/>
      <c r="TC36" s="156"/>
      <c r="TD36" s="156"/>
      <c r="TE36" s="156"/>
      <c r="TF36" s="156"/>
      <c r="TG36" s="156"/>
      <c r="TH36" s="156"/>
      <c r="TI36" s="156"/>
      <c r="TJ36" s="156"/>
      <c r="TK36" s="157"/>
      <c r="TL36" s="155">
        <f>データ!CS11</f>
        <v>65974</v>
      </c>
      <c r="TM36" s="156"/>
      <c r="TN36" s="156"/>
      <c r="TO36" s="156"/>
      <c r="TP36" s="156"/>
      <c r="TQ36" s="156"/>
      <c r="TR36" s="156"/>
      <c r="TS36" s="156"/>
      <c r="TT36" s="156"/>
      <c r="TU36" s="156"/>
      <c r="TV36" s="156"/>
      <c r="TW36" s="156"/>
      <c r="TX36" s="156"/>
      <c r="TY36" s="156"/>
      <c r="TZ36" s="156"/>
      <c r="UA36" s="156"/>
      <c r="UB36" s="156"/>
      <c r="UC36" s="156"/>
      <c r="UD36" s="157"/>
      <c r="UE36" s="155">
        <f>データ!CT11</f>
        <v>67474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30</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5" customHeight="1" x14ac:dyDescent="0.15">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29</v>
      </c>
      <c r="I56" s="150"/>
      <c r="J56" s="150"/>
      <c r="K56" s="150"/>
      <c r="L56" s="150"/>
      <c r="M56" s="150"/>
      <c r="N56" s="150"/>
      <c r="O56" s="150"/>
      <c r="P56" s="150"/>
      <c r="Q56" s="150"/>
      <c r="R56" s="150"/>
      <c r="S56" s="151"/>
      <c r="T56" s="152">
        <f>データ!DA11</f>
        <v>12.9</v>
      </c>
      <c r="U56" s="153"/>
      <c r="V56" s="153"/>
      <c r="W56" s="153"/>
      <c r="X56" s="153"/>
      <c r="Y56" s="153"/>
      <c r="Z56" s="153"/>
      <c r="AA56" s="153"/>
      <c r="AB56" s="153"/>
      <c r="AC56" s="153"/>
      <c r="AD56" s="153"/>
      <c r="AE56" s="153"/>
      <c r="AF56" s="153"/>
      <c r="AG56" s="153"/>
      <c r="AH56" s="153"/>
      <c r="AI56" s="153"/>
      <c r="AJ56" s="153"/>
      <c r="AK56" s="153"/>
      <c r="AL56" s="154"/>
      <c r="AM56" s="152">
        <f>データ!DB11</f>
        <v>14</v>
      </c>
      <c r="AN56" s="153"/>
      <c r="AO56" s="153"/>
      <c r="AP56" s="153"/>
      <c r="AQ56" s="153"/>
      <c r="AR56" s="153"/>
      <c r="AS56" s="153"/>
      <c r="AT56" s="153"/>
      <c r="AU56" s="153"/>
      <c r="AV56" s="153"/>
      <c r="AW56" s="153"/>
      <c r="AX56" s="153"/>
      <c r="AY56" s="153"/>
      <c r="AZ56" s="153"/>
      <c r="BA56" s="153"/>
      <c r="BB56" s="153"/>
      <c r="BC56" s="153"/>
      <c r="BD56" s="153"/>
      <c r="BE56" s="154"/>
      <c r="BF56" s="152">
        <f>データ!DC11</f>
        <v>13.3</v>
      </c>
      <c r="BG56" s="153"/>
      <c r="BH56" s="153"/>
      <c r="BI56" s="153"/>
      <c r="BJ56" s="153"/>
      <c r="BK56" s="153"/>
      <c r="BL56" s="153"/>
      <c r="BM56" s="153"/>
      <c r="BN56" s="153"/>
      <c r="BO56" s="153"/>
      <c r="BP56" s="153"/>
      <c r="BQ56" s="153"/>
      <c r="BR56" s="153"/>
      <c r="BS56" s="153"/>
      <c r="BT56" s="153"/>
      <c r="BU56" s="153"/>
      <c r="BV56" s="153"/>
      <c r="BW56" s="153"/>
      <c r="BX56" s="154"/>
      <c r="BY56" s="152">
        <f>データ!DD11</f>
        <v>9</v>
      </c>
      <c r="BZ56" s="153"/>
      <c r="CA56" s="153"/>
      <c r="CB56" s="153"/>
      <c r="CC56" s="153"/>
      <c r="CD56" s="153"/>
      <c r="CE56" s="153"/>
      <c r="CF56" s="153"/>
      <c r="CG56" s="153"/>
      <c r="CH56" s="153"/>
      <c r="CI56" s="153"/>
      <c r="CJ56" s="153"/>
      <c r="CK56" s="153"/>
      <c r="CL56" s="153"/>
      <c r="CM56" s="153"/>
      <c r="CN56" s="153"/>
      <c r="CO56" s="153"/>
      <c r="CP56" s="153"/>
      <c r="CQ56" s="154"/>
      <c r="CR56" s="152">
        <f>データ!DE11</f>
        <v>9.8000000000000007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35</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36</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37</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f>データ!KW11</f>
        <v>12.9</v>
      </c>
      <c r="RM56" s="170"/>
      <c r="RN56" s="170"/>
      <c r="RO56" s="170"/>
      <c r="RP56" s="170"/>
      <c r="RQ56" s="170"/>
      <c r="RR56" s="170"/>
      <c r="RS56" s="170"/>
      <c r="RT56" s="170"/>
      <c r="RU56" s="170"/>
      <c r="RV56" s="170"/>
      <c r="RW56" s="170"/>
      <c r="RX56" s="170"/>
      <c r="RY56" s="170"/>
      <c r="RZ56" s="170"/>
      <c r="SA56" s="170"/>
      <c r="SB56" s="170"/>
      <c r="SC56" s="170">
        <f>データ!KX11</f>
        <v>14</v>
      </c>
      <c r="SD56" s="170"/>
      <c r="SE56" s="170"/>
      <c r="SF56" s="170"/>
      <c r="SG56" s="170"/>
      <c r="SH56" s="170"/>
      <c r="SI56" s="170"/>
      <c r="SJ56" s="170"/>
      <c r="SK56" s="170"/>
      <c r="SL56" s="170"/>
      <c r="SM56" s="170"/>
      <c r="SN56" s="170"/>
      <c r="SO56" s="170"/>
      <c r="SP56" s="170"/>
      <c r="SQ56" s="170"/>
      <c r="SR56" s="170"/>
      <c r="SS56" s="170"/>
      <c r="ST56" s="170">
        <f>データ!KY11</f>
        <v>13.3</v>
      </c>
      <c r="SU56" s="170"/>
      <c r="SV56" s="170"/>
      <c r="SW56" s="170"/>
      <c r="SX56" s="170"/>
      <c r="SY56" s="170"/>
      <c r="SZ56" s="170"/>
      <c r="TA56" s="170"/>
      <c r="TB56" s="170"/>
      <c r="TC56" s="170"/>
      <c r="TD56" s="170"/>
      <c r="TE56" s="170"/>
      <c r="TF56" s="170"/>
      <c r="TG56" s="170"/>
      <c r="TH56" s="170"/>
      <c r="TI56" s="170"/>
      <c r="TJ56" s="170"/>
      <c r="TK56" s="170">
        <f>データ!KZ11</f>
        <v>9</v>
      </c>
      <c r="TL56" s="170"/>
      <c r="TM56" s="170"/>
      <c r="TN56" s="170"/>
      <c r="TO56" s="170"/>
      <c r="TP56" s="170"/>
      <c r="TQ56" s="170"/>
      <c r="TR56" s="170"/>
      <c r="TS56" s="170"/>
      <c r="TT56" s="170"/>
      <c r="TU56" s="170"/>
      <c r="TV56" s="170"/>
      <c r="TW56" s="170"/>
      <c r="TX56" s="170"/>
      <c r="TY56" s="170"/>
      <c r="TZ56" s="170"/>
      <c r="UA56" s="170"/>
      <c r="UB56" s="170">
        <f>データ!LA11</f>
        <v>9.8000000000000007</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30</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29</v>
      </c>
      <c r="I71" s="150"/>
      <c r="J71" s="150"/>
      <c r="K71" s="150"/>
      <c r="L71" s="150"/>
      <c r="M71" s="150"/>
      <c r="N71" s="150"/>
      <c r="O71" s="150"/>
      <c r="P71" s="150"/>
      <c r="Q71" s="150"/>
      <c r="R71" s="150"/>
      <c r="S71" s="151"/>
      <c r="T71" s="152">
        <f>データ!DK11</f>
        <v>2.5</v>
      </c>
      <c r="U71" s="153"/>
      <c r="V71" s="153"/>
      <c r="W71" s="153"/>
      <c r="X71" s="153"/>
      <c r="Y71" s="153"/>
      <c r="Z71" s="153"/>
      <c r="AA71" s="153"/>
      <c r="AB71" s="153"/>
      <c r="AC71" s="153"/>
      <c r="AD71" s="153"/>
      <c r="AE71" s="153"/>
      <c r="AF71" s="153"/>
      <c r="AG71" s="153"/>
      <c r="AH71" s="153"/>
      <c r="AI71" s="153"/>
      <c r="AJ71" s="153"/>
      <c r="AK71" s="153"/>
      <c r="AL71" s="154"/>
      <c r="AM71" s="152">
        <f>データ!DL11</f>
        <v>5.8</v>
      </c>
      <c r="AN71" s="153"/>
      <c r="AO71" s="153"/>
      <c r="AP71" s="153"/>
      <c r="AQ71" s="153"/>
      <c r="AR71" s="153"/>
      <c r="AS71" s="153"/>
      <c r="AT71" s="153"/>
      <c r="AU71" s="153"/>
      <c r="AV71" s="153"/>
      <c r="AW71" s="153"/>
      <c r="AX71" s="153"/>
      <c r="AY71" s="153"/>
      <c r="AZ71" s="153"/>
      <c r="BA71" s="153"/>
      <c r="BB71" s="153"/>
      <c r="BC71" s="153"/>
      <c r="BD71" s="153"/>
      <c r="BE71" s="154"/>
      <c r="BF71" s="152">
        <f>データ!DM11</f>
        <v>6.2</v>
      </c>
      <c r="BG71" s="153"/>
      <c r="BH71" s="153"/>
      <c r="BI71" s="153"/>
      <c r="BJ71" s="153"/>
      <c r="BK71" s="153"/>
      <c r="BL71" s="153"/>
      <c r="BM71" s="153"/>
      <c r="BN71" s="153"/>
      <c r="BO71" s="153"/>
      <c r="BP71" s="153"/>
      <c r="BQ71" s="153"/>
      <c r="BR71" s="153"/>
      <c r="BS71" s="153"/>
      <c r="BT71" s="153"/>
      <c r="BU71" s="153"/>
      <c r="BV71" s="153"/>
      <c r="BW71" s="153"/>
      <c r="BX71" s="154"/>
      <c r="BY71" s="152">
        <f>データ!DN11</f>
        <v>7.3</v>
      </c>
      <c r="BZ71" s="153"/>
      <c r="CA71" s="153"/>
      <c r="CB71" s="153"/>
      <c r="CC71" s="153"/>
      <c r="CD71" s="153"/>
      <c r="CE71" s="153"/>
      <c r="CF71" s="153"/>
      <c r="CG71" s="153"/>
      <c r="CH71" s="153"/>
      <c r="CI71" s="153"/>
      <c r="CJ71" s="153"/>
      <c r="CK71" s="153"/>
      <c r="CL71" s="153"/>
      <c r="CM71" s="153"/>
      <c r="CN71" s="153"/>
      <c r="CO71" s="153"/>
      <c r="CP71" s="153"/>
      <c r="CQ71" s="154"/>
      <c r="CR71" s="152">
        <f>データ!DO11</f>
        <v>2.6</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38</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f>データ!LG11</f>
        <v>2.5</v>
      </c>
      <c r="RM71" s="170"/>
      <c r="RN71" s="170"/>
      <c r="RO71" s="170"/>
      <c r="RP71" s="170"/>
      <c r="RQ71" s="170"/>
      <c r="RR71" s="170"/>
      <c r="RS71" s="170"/>
      <c r="RT71" s="170"/>
      <c r="RU71" s="170"/>
      <c r="RV71" s="170"/>
      <c r="RW71" s="170"/>
      <c r="RX71" s="170"/>
      <c r="RY71" s="170"/>
      <c r="RZ71" s="170"/>
      <c r="SA71" s="170"/>
      <c r="SB71" s="170"/>
      <c r="SC71" s="170">
        <f>データ!LH11</f>
        <v>5.8</v>
      </c>
      <c r="SD71" s="170"/>
      <c r="SE71" s="170"/>
      <c r="SF71" s="170"/>
      <c r="SG71" s="170"/>
      <c r="SH71" s="170"/>
      <c r="SI71" s="170"/>
      <c r="SJ71" s="170"/>
      <c r="SK71" s="170"/>
      <c r="SL71" s="170"/>
      <c r="SM71" s="170"/>
      <c r="SN71" s="170"/>
      <c r="SO71" s="170"/>
      <c r="SP71" s="170"/>
      <c r="SQ71" s="170"/>
      <c r="SR71" s="170"/>
      <c r="SS71" s="170"/>
      <c r="ST71" s="170">
        <f>データ!LI11</f>
        <v>6.2</v>
      </c>
      <c r="SU71" s="170"/>
      <c r="SV71" s="170"/>
      <c r="SW71" s="170"/>
      <c r="SX71" s="170"/>
      <c r="SY71" s="170"/>
      <c r="SZ71" s="170"/>
      <c r="TA71" s="170"/>
      <c r="TB71" s="170"/>
      <c r="TC71" s="170"/>
      <c r="TD71" s="170"/>
      <c r="TE71" s="170"/>
      <c r="TF71" s="170"/>
      <c r="TG71" s="170"/>
      <c r="TH71" s="170"/>
      <c r="TI71" s="170"/>
      <c r="TJ71" s="170"/>
      <c r="TK71" s="170">
        <f>データ!LJ11</f>
        <v>7.3</v>
      </c>
      <c r="TL71" s="170"/>
      <c r="TM71" s="170"/>
      <c r="TN71" s="170"/>
      <c r="TO71" s="170"/>
      <c r="TP71" s="170"/>
      <c r="TQ71" s="170"/>
      <c r="TR71" s="170"/>
      <c r="TS71" s="170"/>
      <c r="TT71" s="170"/>
      <c r="TU71" s="170"/>
      <c r="TV71" s="170"/>
      <c r="TW71" s="170"/>
      <c r="TX71" s="170"/>
      <c r="TY71" s="170"/>
      <c r="TZ71" s="170"/>
      <c r="UA71" s="170"/>
      <c r="UB71" s="170">
        <f>データ!LK11</f>
        <v>2.6</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30</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36</v>
      </c>
      <c r="I86" s="150"/>
      <c r="J86" s="150"/>
      <c r="K86" s="150"/>
      <c r="L86" s="150"/>
      <c r="M86" s="150"/>
      <c r="N86" s="150"/>
      <c r="O86" s="150"/>
      <c r="P86" s="150"/>
      <c r="Q86" s="150"/>
      <c r="R86" s="150"/>
      <c r="S86" s="151"/>
      <c r="T86" s="152">
        <f>データ!DU11</f>
        <v>638.20000000000005</v>
      </c>
      <c r="U86" s="153"/>
      <c r="V86" s="153"/>
      <c r="W86" s="153"/>
      <c r="X86" s="153"/>
      <c r="Y86" s="153"/>
      <c r="Z86" s="153"/>
      <c r="AA86" s="153"/>
      <c r="AB86" s="153"/>
      <c r="AC86" s="153"/>
      <c r="AD86" s="153"/>
      <c r="AE86" s="153"/>
      <c r="AF86" s="153"/>
      <c r="AG86" s="153"/>
      <c r="AH86" s="153"/>
      <c r="AI86" s="153"/>
      <c r="AJ86" s="153"/>
      <c r="AK86" s="153"/>
      <c r="AL86" s="154"/>
      <c r="AM86" s="152">
        <f>データ!DV11</f>
        <v>536.5</v>
      </c>
      <c r="AN86" s="153"/>
      <c r="AO86" s="153"/>
      <c r="AP86" s="153"/>
      <c r="AQ86" s="153"/>
      <c r="AR86" s="153"/>
      <c r="AS86" s="153"/>
      <c r="AT86" s="153"/>
      <c r="AU86" s="153"/>
      <c r="AV86" s="153"/>
      <c r="AW86" s="153"/>
      <c r="AX86" s="153"/>
      <c r="AY86" s="153"/>
      <c r="AZ86" s="153"/>
      <c r="BA86" s="153"/>
      <c r="BB86" s="153"/>
      <c r="BC86" s="153"/>
      <c r="BD86" s="153"/>
      <c r="BE86" s="154"/>
      <c r="BF86" s="152">
        <f>データ!DW11</f>
        <v>510</v>
      </c>
      <c r="BG86" s="153"/>
      <c r="BH86" s="153"/>
      <c r="BI86" s="153"/>
      <c r="BJ86" s="153"/>
      <c r="BK86" s="153"/>
      <c r="BL86" s="153"/>
      <c r="BM86" s="153"/>
      <c r="BN86" s="153"/>
      <c r="BO86" s="153"/>
      <c r="BP86" s="153"/>
      <c r="BQ86" s="153"/>
      <c r="BR86" s="153"/>
      <c r="BS86" s="153"/>
      <c r="BT86" s="153"/>
      <c r="BU86" s="153"/>
      <c r="BV86" s="153"/>
      <c r="BW86" s="153"/>
      <c r="BX86" s="154"/>
      <c r="BY86" s="152">
        <f>データ!DX11</f>
        <v>671</v>
      </c>
      <c r="BZ86" s="153"/>
      <c r="CA86" s="153"/>
      <c r="CB86" s="153"/>
      <c r="CC86" s="153"/>
      <c r="CD86" s="153"/>
      <c r="CE86" s="153"/>
      <c r="CF86" s="153"/>
      <c r="CG86" s="153"/>
      <c r="CH86" s="153"/>
      <c r="CI86" s="153"/>
      <c r="CJ86" s="153"/>
      <c r="CK86" s="153"/>
      <c r="CL86" s="153"/>
      <c r="CM86" s="153"/>
      <c r="CN86" s="153"/>
      <c r="CO86" s="153"/>
      <c r="CP86" s="153"/>
      <c r="CQ86" s="154"/>
      <c r="CR86" s="152">
        <f>データ!DY11</f>
        <v>544.9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638.20000000000005</v>
      </c>
      <c r="RM86" s="170"/>
      <c r="RN86" s="170"/>
      <c r="RO86" s="170"/>
      <c r="RP86" s="170"/>
      <c r="RQ86" s="170"/>
      <c r="RR86" s="170"/>
      <c r="RS86" s="170"/>
      <c r="RT86" s="170"/>
      <c r="RU86" s="170"/>
      <c r="RV86" s="170"/>
      <c r="RW86" s="170"/>
      <c r="RX86" s="170"/>
      <c r="RY86" s="170"/>
      <c r="RZ86" s="170"/>
      <c r="SA86" s="170"/>
      <c r="SB86" s="170"/>
      <c r="SC86" s="170">
        <f>データ!LR11</f>
        <v>536.5</v>
      </c>
      <c r="SD86" s="170"/>
      <c r="SE86" s="170"/>
      <c r="SF86" s="170"/>
      <c r="SG86" s="170"/>
      <c r="SH86" s="170"/>
      <c r="SI86" s="170"/>
      <c r="SJ86" s="170"/>
      <c r="SK86" s="170"/>
      <c r="SL86" s="170"/>
      <c r="SM86" s="170"/>
      <c r="SN86" s="170"/>
      <c r="SO86" s="170"/>
      <c r="SP86" s="170"/>
      <c r="SQ86" s="170"/>
      <c r="SR86" s="170"/>
      <c r="SS86" s="170"/>
      <c r="ST86" s="170">
        <f>データ!LS11</f>
        <v>510</v>
      </c>
      <c r="SU86" s="170"/>
      <c r="SV86" s="170"/>
      <c r="SW86" s="170"/>
      <c r="SX86" s="170"/>
      <c r="SY86" s="170"/>
      <c r="SZ86" s="170"/>
      <c r="TA86" s="170"/>
      <c r="TB86" s="170"/>
      <c r="TC86" s="170"/>
      <c r="TD86" s="170"/>
      <c r="TE86" s="170"/>
      <c r="TF86" s="170"/>
      <c r="TG86" s="170"/>
      <c r="TH86" s="170"/>
      <c r="TI86" s="170"/>
      <c r="TJ86" s="170"/>
      <c r="TK86" s="170">
        <f>データ!LT11</f>
        <v>671</v>
      </c>
      <c r="TL86" s="170"/>
      <c r="TM86" s="170"/>
      <c r="TN86" s="170"/>
      <c r="TO86" s="170"/>
      <c r="TP86" s="170"/>
      <c r="TQ86" s="170"/>
      <c r="TR86" s="170"/>
      <c r="TS86" s="170"/>
      <c r="TT86" s="170"/>
      <c r="TU86" s="170"/>
      <c r="TV86" s="170"/>
      <c r="TW86" s="170"/>
      <c r="TX86" s="170"/>
      <c r="TY86" s="170"/>
      <c r="TZ86" s="170"/>
      <c r="UA86" s="170"/>
      <c r="UB86" s="170">
        <f>データ!LU11</f>
        <v>544.9</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30</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274</v>
      </c>
      <c r="VE100" s="111"/>
      <c r="VF100" s="111"/>
      <c r="VG100" s="111"/>
      <c r="VH100" s="111"/>
      <c r="VI100" s="111"/>
      <c r="VJ100" s="112"/>
    </row>
    <row r="101" spans="1:582" ht="13.5" customHeight="1" x14ac:dyDescent="0.15">
      <c r="A101" s="1"/>
      <c r="B101" s="28"/>
      <c r="C101" s="1"/>
      <c r="D101" s="1"/>
      <c r="E101" s="1"/>
      <c r="F101" s="1"/>
      <c r="G101" s="1"/>
      <c r="H101" s="149" t="s">
        <v>29</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41</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30</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30</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（最大出力合計1,886kW）</v>
      </c>
      <c r="D126" s="2" t="str">
        <f>データ!EX9</f>
        <v>（最大出力合計-kW）</v>
      </c>
      <c r="E126" s="2" t="str">
        <f>データ!GW9</f>
        <v>（最大出力合計-kW）</v>
      </c>
      <c r="F126" s="2" t="str">
        <f>データ!IV9</f>
        <v>（最大出力合計-kW）</v>
      </c>
      <c r="G126" s="2" t="str">
        <f>データ!KU9</f>
        <v>（最大出力合計1,886kW）</v>
      </c>
    </row>
  </sheetData>
  <sheetProtection algorithmName="SHA-512" hashValue="uDwOwSj0X1k6DHnQaW3gpLAPVAhlbGGKOAK4djzobrwF4CXJx+H5uh0jBY43JT/dN8Sn15DWtO122Gv+ss/t/Q==" saltValue="EDUen/c/HFYeBOcOyhZGl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83</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84</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83</v>
      </c>
      <c r="ML4" s="38"/>
      <c r="MM4" s="38"/>
      <c r="MN4" s="38"/>
      <c r="MO4" s="38"/>
      <c r="MP4" s="38"/>
      <c r="MQ4" s="38"/>
      <c r="MR4" s="38"/>
      <c r="MS4" s="38"/>
      <c r="MT4" s="41"/>
      <c r="MU4" s="37" t="s">
        <v>85</v>
      </c>
      <c r="MV4" s="38"/>
      <c r="MW4" s="38"/>
      <c r="MX4" s="41"/>
      <c r="MY4" s="37" t="s">
        <v>46</v>
      </c>
      <c r="MZ4" s="38"/>
      <c r="NA4" s="38"/>
      <c r="NB4" s="41"/>
      <c r="NC4" s="37" t="s">
        <v>47</v>
      </c>
      <c r="ND4" s="38"/>
      <c r="NE4" s="38"/>
      <c r="NF4" s="41"/>
      <c r="NG4" s="37" t="s">
        <v>86</v>
      </c>
      <c r="NH4" s="38"/>
      <c r="NI4" s="38"/>
      <c r="NJ4" s="41"/>
    </row>
    <row r="5" spans="1:374" x14ac:dyDescent="0.15">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54" x14ac:dyDescent="0.15">
      <c r="A6" s="33" t="s">
        <v>127</v>
      </c>
      <c r="B6" s="48" t="str">
        <f>B7</f>
        <v>2023</v>
      </c>
      <c r="C6" s="48" t="str">
        <f t="shared" ref="C6:AX6" si="6">C7</f>
        <v>392090</v>
      </c>
      <c r="D6" s="48" t="str">
        <f t="shared" si="6"/>
        <v>47</v>
      </c>
      <c r="E6" s="48" t="str">
        <f t="shared" si="6"/>
        <v>04</v>
      </c>
      <c r="F6" s="48" t="str">
        <f t="shared" si="6"/>
        <v>0</v>
      </c>
      <c r="G6" s="48" t="str">
        <f t="shared" si="6"/>
        <v>000</v>
      </c>
      <c r="H6" s="48" t="str">
        <f t="shared" si="6"/>
        <v>高知県　土佐清水市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令和16年5月26日　太田太陽光発電所</v>
      </c>
      <c r="S6" s="52" t="str">
        <f t="shared" si="6"/>
        <v>令和16年5月26日　太田太陽光発電所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2143</v>
      </c>
      <c r="AM6" s="50">
        <f t="shared" si="6"/>
        <v>2307</v>
      </c>
      <c r="AN6" s="50">
        <f t="shared" si="6"/>
        <v>2198</v>
      </c>
      <c r="AO6" s="50">
        <f t="shared" si="6"/>
        <v>1495</v>
      </c>
      <c r="AP6" s="50">
        <f t="shared" si="6"/>
        <v>1624</v>
      </c>
      <c r="AQ6" s="50">
        <f t="shared" si="6"/>
        <v>2143</v>
      </c>
      <c r="AR6" s="50">
        <f t="shared" si="6"/>
        <v>2307</v>
      </c>
      <c r="AS6" s="50">
        <f t="shared" si="6"/>
        <v>2198</v>
      </c>
      <c r="AT6" s="50">
        <f t="shared" si="6"/>
        <v>1495</v>
      </c>
      <c r="AU6" s="50">
        <f t="shared" si="6"/>
        <v>1624</v>
      </c>
      <c r="AV6" s="50" t="str">
        <f t="shared" si="6"/>
        <v>-</v>
      </c>
      <c r="AW6" s="50">
        <f t="shared" si="6"/>
        <v>64931</v>
      </c>
      <c r="AX6" s="50">
        <f t="shared" si="6"/>
        <v>64931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t="s">
        <v>139</v>
      </c>
      <c r="P7" s="61">
        <v>2</v>
      </c>
      <c r="Q7" s="61" t="s">
        <v>139</v>
      </c>
      <c r="R7" s="62" t="s">
        <v>140</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t="s">
        <v>139</v>
      </c>
      <c r="AH7" s="61" t="s">
        <v>139</v>
      </c>
      <c r="AI7" s="61" t="s">
        <v>139</v>
      </c>
      <c r="AJ7" s="61" t="s">
        <v>139</v>
      </c>
      <c r="AK7" s="61" t="s">
        <v>139</v>
      </c>
      <c r="AL7" s="61">
        <v>2143</v>
      </c>
      <c r="AM7" s="61">
        <v>2307</v>
      </c>
      <c r="AN7" s="61">
        <v>2198</v>
      </c>
      <c r="AO7" s="61">
        <v>1495</v>
      </c>
      <c r="AP7" s="61">
        <v>1624</v>
      </c>
      <c r="AQ7" s="61">
        <v>2143</v>
      </c>
      <c r="AR7" s="61">
        <v>2307</v>
      </c>
      <c r="AS7" s="61">
        <v>2198</v>
      </c>
      <c r="AT7" s="61">
        <v>1495</v>
      </c>
      <c r="AU7" s="61">
        <v>1624</v>
      </c>
      <c r="AV7" s="61" t="s">
        <v>139</v>
      </c>
      <c r="AW7" s="61">
        <v>64931</v>
      </c>
      <c r="AX7" s="61">
        <v>64931</v>
      </c>
      <c r="AY7" s="64">
        <v>111.2</v>
      </c>
      <c r="AZ7" s="64">
        <v>122.2</v>
      </c>
      <c r="BA7" s="64">
        <v>114.6</v>
      </c>
      <c r="BB7" s="64">
        <v>112.9</v>
      </c>
      <c r="BC7" s="64">
        <v>114.6</v>
      </c>
      <c r="BD7" s="64">
        <v>134.69999999999999</v>
      </c>
      <c r="BE7" s="64">
        <v>141.80000000000001</v>
      </c>
      <c r="BF7" s="64">
        <v>138.19999999999999</v>
      </c>
      <c r="BG7" s="64">
        <v>135</v>
      </c>
      <c r="BH7" s="64">
        <v>136.6</v>
      </c>
      <c r="BI7" s="64">
        <v>100</v>
      </c>
      <c r="BJ7" s="64">
        <v>405.9</v>
      </c>
      <c r="BK7" s="64">
        <v>494.2</v>
      </c>
      <c r="BL7" s="64">
        <v>462.8</v>
      </c>
      <c r="BM7" s="64">
        <v>328.1</v>
      </c>
      <c r="BN7" s="64">
        <v>304.7</v>
      </c>
      <c r="BO7" s="64">
        <v>253.6</v>
      </c>
      <c r="BP7" s="64">
        <v>238</v>
      </c>
      <c r="BQ7" s="64">
        <v>227.5</v>
      </c>
      <c r="BR7" s="64">
        <v>238.5</v>
      </c>
      <c r="BS7" s="64">
        <v>235</v>
      </c>
      <c r="BT7" s="64">
        <v>100</v>
      </c>
      <c r="BU7" s="64" t="s">
        <v>139</v>
      </c>
      <c r="BV7" s="64" t="s">
        <v>139</v>
      </c>
      <c r="BW7" s="64" t="s">
        <v>139</v>
      </c>
      <c r="BX7" s="64" t="s">
        <v>139</v>
      </c>
      <c r="BY7" s="64" t="s">
        <v>139</v>
      </c>
      <c r="BZ7" s="64" t="s">
        <v>139</v>
      </c>
      <c r="CA7" s="64" t="s">
        <v>139</v>
      </c>
      <c r="CB7" s="64" t="s">
        <v>139</v>
      </c>
      <c r="CC7" s="64" t="s">
        <v>139</v>
      </c>
      <c r="CD7" s="64" t="s">
        <v>139</v>
      </c>
      <c r="CE7" s="64" t="s">
        <v>139</v>
      </c>
      <c r="CF7" s="64">
        <v>40071.4</v>
      </c>
      <c r="CG7" s="64">
        <v>14586.5</v>
      </c>
      <c r="CH7" s="64">
        <v>15978.6</v>
      </c>
      <c r="CI7" s="64">
        <v>21229.4</v>
      </c>
      <c r="CJ7" s="64">
        <v>19988.3</v>
      </c>
      <c r="CK7" s="64">
        <v>19066.3</v>
      </c>
      <c r="CL7" s="64">
        <v>18998.7</v>
      </c>
      <c r="CM7" s="64">
        <v>17544.5</v>
      </c>
      <c r="CN7" s="64">
        <v>19886.599999999999</v>
      </c>
      <c r="CO7" s="64">
        <v>23723.7</v>
      </c>
      <c r="CP7" s="61">
        <v>64775</v>
      </c>
      <c r="CQ7" s="61">
        <v>73938</v>
      </c>
      <c r="CR7" s="61">
        <v>67804</v>
      </c>
      <c r="CS7" s="61">
        <v>65974</v>
      </c>
      <c r="CT7" s="61">
        <v>67474</v>
      </c>
      <c r="CU7" s="61">
        <v>33434</v>
      </c>
      <c r="CV7" s="61">
        <v>36820</v>
      </c>
      <c r="CW7" s="61">
        <v>35532</v>
      </c>
      <c r="CX7" s="61">
        <v>36111</v>
      </c>
      <c r="CY7" s="61">
        <v>39983</v>
      </c>
      <c r="CZ7" s="61">
        <v>1886</v>
      </c>
      <c r="DA7" s="64">
        <v>12.9</v>
      </c>
      <c r="DB7" s="64">
        <v>14</v>
      </c>
      <c r="DC7" s="64">
        <v>13.3</v>
      </c>
      <c r="DD7" s="64">
        <v>9</v>
      </c>
      <c r="DE7" s="64">
        <v>9.8000000000000007</v>
      </c>
      <c r="DF7" s="64">
        <v>28.7</v>
      </c>
      <c r="DG7" s="64">
        <v>29.1</v>
      </c>
      <c r="DH7" s="64">
        <v>29.4</v>
      </c>
      <c r="DI7" s="64">
        <v>28.9</v>
      </c>
      <c r="DJ7" s="64">
        <v>27.4</v>
      </c>
      <c r="DK7" s="64">
        <v>2.5</v>
      </c>
      <c r="DL7" s="64">
        <v>5.8</v>
      </c>
      <c r="DM7" s="64">
        <v>6.2</v>
      </c>
      <c r="DN7" s="64">
        <v>7.3</v>
      </c>
      <c r="DO7" s="64">
        <v>2.6</v>
      </c>
      <c r="DP7" s="64">
        <v>5.7</v>
      </c>
      <c r="DQ7" s="64">
        <v>6.8</v>
      </c>
      <c r="DR7" s="64">
        <v>5.2</v>
      </c>
      <c r="DS7" s="64">
        <v>4.2</v>
      </c>
      <c r="DT7" s="64">
        <v>12.1</v>
      </c>
      <c r="DU7" s="64">
        <v>638.20000000000005</v>
      </c>
      <c r="DV7" s="64">
        <v>536.5</v>
      </c>
      <c r="DW7" s="64">
        <v>510</v>
      </c>
      <c r="DX7" s="64">
        <v>671</v>
      </c>
      <c r="DY7" s="64">
        <v>544.9</v>
      </c>
      <c r="DZ7" s="64">
        <v>184.7</v>
      </c>
      <c r="EA7" s="64">
        <v>175.7</v>
      </c>
      <c r="EB7" s="64">
        <v>208.4</v>
      </c>
      <c r="EC7" s="64">
        <v>198.6</v>
      </c>
      <c r="ED7" s="64">
        <v>198</v>
      </c>
      <c r="EE7" s="64" t="s">
        <v>139</v>
      </c>
      <c r="EF7" s="64" t="s">
        <v>139</v>
      </c>
      <c r="EG7" s="64" t="s">
        <v>139</v>
      </c>
      <c r="EH7" s="64" t="s">
        <v>139</v>
      </c>
      <c r="EI7" s="64" t="s">
        <v>139</v>
      </c>
      <c r="EJ7" s="64" t="s">
        <v>139</v>
      </c>
      <c r="EK7" s="64" t="s">
        <v>139</v>
      </c>
      <c r="EL7" s="64" t="s">
        <v>139</v>
      </c>
      <c r="EM7" s="64" t="s">
        <v>139</v>
      </c>
      <c r="EN7" s="64" t="s">
        <v>139</v>
      </c>
      <c r="EO7" s="64">
        <v>100</v>
      </c>
      <c r="EP7" s="64">
        <v>100</v>
      </c>
      <c r="EQ7" s="64">
        <v>100</v>
      </c>
      <c r="ER7" s="64">
        <v>100</v>
      </c>
      <c r="ES7" s="64">
        <v>100</v>
      </c>
      <c r="ET7" s="64">
        <v>86.6</v>
      </c>
      <c r="EU7" s="64">
        <v>87.5</v>
      </c>
      <c r="EV7" s="64">
        <v>90.7</v>
      </c>
      <c r="EW7" s="64">
        <v>85</v>
      </c>
      <c r="EX7" s="64">
        <v>77.2</v>
      </c>
      <c r="EY7" s="61" t="s">
        <v>139</v>
      </c>
      <c r="EZ7" s="64" t="s">
        <v>139</v>
      </c>
      <c r="FA7" s="64" t="s">
        <v>139</v>
      </c>
      <c r="FB7" s="64" t="s">
        <v>139</v>
      </c>
      <c r="FC7" s="64" t="s">
        <v>139</v>
      </c>
      <c r="FD7" s="64" t="s">
        <v>139</v>
      </c>
      <c r="FE7" s="64">
        <v>60.4</v>
      </c>
      <c r="FF7" s="64">
        <v>54.1</v>
      </c>
      <c r="FG7" s="64">
        <v>58.1</v>
      </c>
      <c r="FH7" s="64">
        <v>55.4</v>
      </c>
      <c r="FI7" s="64">
        <v>46.1</v>
      </c>
      <c r="FJ7" s="64" t="s">
        <v>139</v>
      </c>
      <c r="FK7" s="64" t="s">
        <v>139</v>
      </c>
      <c r="FL7" s="64" t="s">
        <v>139</v>
      </c>
      <c r="FM7" s="64" t="s">
        <v>139</v>
      </c>
      <c r="FN7" s="64" t="s">
        <v>139</v>
      </c>
      <c r="FO7" s="64">
        <v>14.9</v>
      </c>
      <c r="FP7" s="64">
        <v>16.2</v>
      </c>
      <c r="FQ7" s="64">
        <v>5.6</v>
      </c>
      <c r="FR7" s="64">
        <v>7</v>
      </c>
      <c r="FS7" s="64">
        <v>35.700000000000003</v>
      </c>
      <c r="FT7" s="64" t="s">
        <v>139</v>
      </c>
      <c r="FU7" s="64" t="s">
        <v>139</v>
      </c>
      <c r="FV7" s="64" t="s">
        <v>139</v>
      </c>
      <c r="FW7" s="64" t="s">
        <v>139</v>
      </c>
      <c r="FX7" s="64" t="s">
        <v>139</v>
      </c>
      <c r="FY7" s="64">
        <v>314.5</v>
      </c>
      <c r="FZ7" s="64">
        <v>339.9</v>
      </c>
      <c r="GA7" s="64">
        <v>303.60000000000002</v>
      </c>
      <c r="GB7" s="64">
        <v>276.89999999999998</v>
      </c>
      <c r="GC7" s="64">
        <v>385.1</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v>96</v>
      </c>
      <c r="GT7" s="64">
        <v>97.1</v>
      </c>
      <c r="GU7" s="64">
        <v>98.9</v>
      </c>
      <c r="GV7" s="64">
        <v>99.1</v>
      </c>
      <c r="GW7" s="64">
        <v>97.4</v>
      </c>
      <c r="GX7" s="61" t="s">
        <v>139</v>
      </c>
      <c r="GY7" s="64" t="s">
        <v>139</v>
      </c>
      <c r="GZ7" s="64" t="s">
        <v>139</v>
      </c>
      <c r="HA7" s="64" t="s">
        <v>139</v>
      </c>
      <c r="HB7" s="64" t="s">
        <v>139</v>
      </c>
      <c r="HC7" s="64" t="s">
        <v>139</v>
      </c>
      <c r="HD7" s="64">
        <v>71.8</v>
      </c>
      <c r="HE7" s="64">
        <v>70.400000000000006</v>
      </c>
      <c r="HF7" s="64">
        <v>70.8</v>
      </c>
      <c r="HG7" s="64">
        <v>71.7</v>
      </c>
      <c r="HH7" s="64">
        <v>68.2</v>
      </c>
      <c r="HI7" s="64" t="s">
        <v>139</v>
      </c>
      <c r="HJ7" s="64" t="s">
        <v>139</v>
      </c>
      <c r="HK7" s="64" t="s">
        <v>139</v>
      </c>
      <c r="HL7" s="64" t="s">
        <v>139</v>
      </c>
      <c r="HM7" s="64" t="s">
        <v>139</v>
      </c>
      <c r="HN7" s="64">
        <v>0</v>
      </c>
      <c r="HO7" s="64">
        <v>0</v>
      </c>
      <c r="HP7" s="64">
        <v>0.7</v>
      </c>
      <c r="HQ7" s="64">
        <v>0.8</v>
      </c>
      <c r="HR7" s="64">
        <v>0</v>
      </c>
      <c r="HS7" s="64" t="s">
        <v>139</v>
      </c>
      <c r="HT7" s="64" t="s">
        <v>139</v>
      </c>
      <c r="HU7" s="64" t="s">
        <v>139</v>
      </c>
      <c r="HV7" s="64" t="s">
        <v>139</v>
      </c>
      <c r="HW7" s="64" t="s">
        <v>139</v>
      </c>
      <c r="HX7" s="64">
        <v>55.3</v>
      </c>
      <c r="HY7" s="64">
        <v>54.4</v>
      </c>
      <c r="HZ7" s="64">
        <v>57.6</v>
      </c>
      <c r="IA7" s="64">
        <v>38</v>
      </c>
      <c r="IB7" s="64">
        <v>25.6</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31.2</v>
      </c>
      <c r="IS7" s="64">
        <v>31.7</v>
      </c>
      <c r="IT7" s="64">
        <v>37.9</v>
      </c>
      <c r="IU7" s="64">
        <v>17.3</v>
      </c>
      <c r="IV7" s="64">
        <v>5.6</v>
      </c>
      <c r="IW7" s="61" t="s">
        <v>139</v>
      </c>
      <c r="IX7" s="64" t="s">
        <v>139</v>
      </c>
      <c r="IY7" s="64" t="s">
        <v>139</v>
      </c>
      <c r="IZ7" s="64" t="s">
        <v>139</v>
      </c>
      <c r="JA7" s="64" t="s">
        <v>139</v>
      </c>
      <c r="JB7" s="64" t="s">
        <v>139</v>
      </c>
      <c r="JC7" s="64">
        <v>12.3</v>
      </c>
      <c r="JD7" s="64">
        <v>16.899999999999999</v>
      </c>
      <c r="JE7" s="64">
        <v>21.3</v>
      </c>
      <c r="JF7" s="64">
        <v>19.399999999999999</v>
      </c>
      <c r="JG7" s="64">
        <v>17.899999999999999</v>
      </c>
      <c r="JH7" s="64" t="s">
        <v>139</v>
      </c>
      <c r="JI7" s="64" t="s">
        <v>139</v>
      </c>
      <c r="JJ7" s="64" t="s">
        <v>139</v>
      </c>
      <c r="JK7" s="64" t="s">
        <v>139</v>
      </c>
      <c r="JL7" s="64" t="s">
        <v>139</v>
      </c>
      <c r="JM7" s="64">
        <v>29.8</v>
      </c>
      <c r="JN7" s="64">
        <v>24.4</v>
      </c>
      <c r="JO7" s="64">
        <v>16.600000000000001</v>
      </c>
      <c r="JP7" s="64">
        <v>8.6</v>
      </c>
      <c r="JQ7" s="64">
        <v>8.4</v>
      </c>
      <c r="JR7" s="64" t="s">
        <v>139</v>
      </c>
      <c r="JS7" s="64" t="s">
        <v>139</v>
      </c>
      <c r="JT7" s="64" t="s">
        <v>139</v>
      </c>
      <c r="JU7" s="64" t="s">
        <v>139</v>
      </c>
      <c r="JV7" s="64" t="s">
        <v>139</v>
      </c>
      <c r="JW7" s="64">
        <v>470.4</v>
      </c>
      <c r="JX7" s="64">
        <v>340.1</v>
      </c>
      <c r="JY7" s="64">
        <v>453.6</v>
      </c>
      <c r="JZ7" s="64">
        <v>506.5</v>
      </c>
      <c r="KA7" s="64">
        <v>558.29999999999995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95.3</v>
      </c>
      <c r="KR7" s="64">
        <v>95</v>
      </c>
      <c r="KS7" s="64">
        <v>96.5</v>
      </c>
      <c r="KT7" s="64">
        <v>98.5</v>
      </c>
      <c r="KU7" s="64">
        <v>97.7</v>
      </c>
      <c r="KV7" s="61">
        <v>1886</v>
      </c>
      <c r="KW7" s="64">
        <v>12.9</v>
      </c>
      <c r="KX7" s="64">
        <v>14</v>
      </c>
      <c r="KY7" s="64">
        <v>13.3</v>
      </c>
      <c r="KZ7" s="64">
        <v>9</v>
      </c>
      <c r="LA7" s="64">
        <v>9.8000000000000007</v>
      </c>
      <c r="LB7" s="64">
        <v>14.9</v>
      </c>
      <c r="LC7" s="64">
        <v>14.9</v>
      </c>
      <c r="LD7" s="64">
        <v>14.3</v>
      </c>
      <c r="LE7" s="64">
        <v>13.8</v>
      </c>
      <c r="LF7" s="64">
        <v>14.2</v>
      </c>
      <c r="LG7" s="64">
        <v>2.5</v>
      </c>
      <c r="LH7" s="64">
        <v>5.8</v>
      </c>
      <c r="LI7" s="64">
        <v>6.2</v>
      </c>
      <c r="LJ7" s="64">
        <v>7.3</v>
      </c>
      <c r="LK7" s="64">
        <v>2.6</v>
      </c>
      <c r="LL7" s="64">
        <v>0.4</v>
      </c>
      <c r="LM7" s="64">
        <v>1.8</v>
      </c>
      <c r="LN7" s="64">
        <v>1.8</v>
      </c>
      <c r="LO7" s="64">
        <v>2.7</v>
      </c>
      <c r="LP7" s="64">
        <v>9.6999999999999993</v>
      </c>
      <c r="LQ7" s="64">
        <v>638.20000000000005</v>
      </c>
      <c r="LR7" s="64">
        <v>536.5</v>
      </c>
      <c r="LS7" s="64">
        <v>510</v>
      </c>
      <c r="LT7" s="64">
        <v>671</v>
      </c>
      <c r="LU7" s="64">
        <v>544.9</v>
      </c>
      <c r="LV7" s="64">
        <v>138.1</v>
      </c>
      <c r="LW7" s="64">
        <v>125.8</v>
      </c>
      <c r="LX7" s="64">
        <v>119.4</v>
      </c>
      <c r="LY7" s="64">
        <v>113</v>
      </c>
      <c r="LZ7" s="64">
        <v>99.1</v>
      </c>
      <c r="MA7" s="64" t="s">
        <v>139</v>
      </c>
      <c r="MB7" s="64" t="s">
        <v>139</v>
      </c>
      <c r="MC7" s="64" t="s">
        <v>139</v>
      </c>
      <c r="MD7" s="64" t="s">
        <v>139</v>
      </c>
      <c r="ME7" s="64" t="s">
        <v>139</v>
      </c>
      <c r="MF7" s="64" t="s">
        <v>139</v>
      </c>
      <c r="MG7" s="64" t="s">
        <v>139</v>
      </c>
      <c r="MH7" s="64" t="s">
        <v>139</v>
      </c>
      <c r="MI7" s="64" t="s">
        <v>139</v>
      </c>
      <c r="MJ7" s="64" t="s">
        <v>139</v>
      </c>
      <c r="MK7" s="64">
        <v>100</v>
      </c>
      <c r="ML7" s="64">
        <v>100</v>
      </c>
      <c r="MM7" s="64">
        <v>100</v>
      </c>
      <c r="MN7" s="64">
        <v>100</v>
      </c>
      <c r="MO7" s="64">
        <v>100</v>
      </c>
      <c r="MP7" s="64">
        <v>98.8</v>
      </c>
      <c r="MQ7" s="64">
        <v>98.9</v>
      </c>
      <c r="MR7" s="64">
        <v>99.7</v>
      </c>
      <c r="MS7" s="64">
        <v>99.8</v>
      </c>
      <c r="MT7" s="64">
        <v>99.7</v>
      </c>
      <c r="MU7" s="64" t="s">
        <v>139</v>
      </c>
      <c r="MV7" s="64" t="s">
        <v>139</v>
      </c>
      <c r="MW7" s="64" t="s">
        <v>139</v>
      </c>
      <c r="MX7" s="64" t="s">
        <v>139</v>
      </c>
      <c r="MY7" s="64" t="s">
        <v>139</v>
      </c>
      <c r="MZ7" s="64" t="s">
        <v>139</v>
      </c>
      <c r="NA7" s="64" t="s">
        <v>139</v>
      </c>
      <c r="NB7" s="64" t="s">
        <v>139</v>
      </c>
      <c r="NC7" s="64" t="s">
        <v>139</v>
      </c>
      <c r="ND7" s="64" t="s">
        <v>139</v>
      </c>
      <c r="NE7" s="64" t="s">
        <v>139</v>
      </c>
      <c r="NF7" s="64" t="s">
        <v>139</v>
      </c>
      <c r="NG7" s="64">
        <v>2</v>
      </c>
      <c r="NH7" s="64">
        <v>2</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（最大出力合計1,886kW）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（最大出力合計1,886kW）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111.2</v>
      </c>
      <c r="AZ11" s="75">
        <f>AZ7</f>
        <v>122.2</v>
      </c>
      <c r="BA11" s="75">
        <f>BA7</f>
        <v>114.6</v>
      </c>
      <c r="BB11" s="75">
        <f>BB7</f>
        <v>112.9</v>
      </c>
      <c r="BC11" s="75">
        <f>BC7</f>
        <v>114.6</v>
      </c>
      <c r="BD11" s="65"/>
      <c r="BE11" s="65"/>
      <c r="BF11" s="65"/>
      <c r="BG11" s="65"/>
      <c r="BH11" s="65"/>
      <c r="BI11" s="74" t="s">
        <v>152</v>
      </c>
      <c r="BJ11" s="75">
        <f>BJ7</f>
        <v>405.9</v>
      </c>
      <c r="BK11" s="75">
        <f>BK7</f>
        <v>494.2</v>
      </c>
      <c r="BL11" s="75">
        <f>BL7</f>
        <v>462.8</v>
      </c>
      <c r="BM11" s="75">
        <f>BM7</f>
        <v>328.1</v>
      </c>
      <c r="BN11" s="75">
        <f>BN7</f>
        <v>304.7</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152</v>
      </c>
      <c r="CF11" s="75">
        <f>CF7</f>
        <v>40071.4</v>
      </c>
      <c r="CG11" s="75">
        <f>CG7</f>
        <v>14586.5</v>
      </c>
      <c r="CH11" s="75">
        <f>CH7</f>
        <v>15978.6</v>
      </c>
      <c r="CI11" s="75">
        <f>CI7</f>
        <v>21229.4</v>
      </c>
      <c r="CJ11" s="75">
        <f>CJ7</f>
        <v>19988.3</v>
      </c>
      <c r="CK11" s="65"/>
      <c r="CL11" s="65"/>
      <c r="CM11" s="65"/>
      <c r="CN11" s="65"/>
      <c r="CO11" s="74" t="s">
        <v>152</v>
      </c>
      <c r="CP11" s="76">
        <f>CP7</f>
        <v>64775</v>
      </c>
      <c r="CQ11" s="76">
        <f>CQ7</f>
        <v>73938</v>
      </c>
      <c r="CR11" s="76">
        <f>CR7</f>
        <v>67804</v>
      </c>
      <c r="CS11" s="76">
        <f>CS7</f>
        <v>65974</v>
      </c>
      <c r="CT11" s="76">
        <f>CT7</f>
        <v>67474</v>
      </c>
      <c r="CU11" s="65"/>
      <c r="CV11" s="65"/>
      <c r="CW11" s="65"/>
      <c r="CX11" s="65"/>
      <c r="CY11" s="65"/>
      <c r="CZ11" s="74" t="s">
        <v>152</v>
      </c>
      <c r="DA11" s="75">
        <f>DA7</f>
        <v>12.9</v>
      </c>
      <c r="DB11" s="75">
        <f>DB7</f>
        <v>14</v>
      </c>
      <c r="DC11" s="75">
        <f>DC7</f>
        <v>13.3</v>
      </c>
      <c r="DD11" s="75">
        <f>DD7</f>
        <v>9</v>
      </c>
      <c r="DE11" s="75">
        <f>DE7</f>
        <v>9.8000000000000007</v>
      </c>
      <c r="DF11" s="65"/>
      <c r="DG11" s="65"/>
      <c r="DH11" s="65"/>
      <c r="DI11" s="65"/>
      <c r="DJ11" s="74" t="s">
        <v>152</v>
      </c>
      <c r="DK11" s="75">
        <f>DK7</f>
        <v>2.5</v>
      </c>
      <c r="DL11" s="75">
        <f>DL7</f>
        <v>5.8</v>
      </c>
      <c r="DM11" s="75">
        <f>DM7</f>
        <v>6.2</v>
      </c>
      <c r="DN11" s="75">
        <f>DN7</f>
        <v>7.3</v>
      </c>
      <c r="DO11" s="75">
        <f>DO7</f>
        <v>2.6</v>
      </c>
      <c r="DP11" s="65"/>
      <c r="DQ11" s="65"/>
      <c r="DR11" s="65"/>
      <c r="DS11" s="65"/>
      <c r="DT11" s="74" t="s">
        <v>152</v>
      </c>
      <c r="DU11" s="75">
        <f>DU7</f>
        <v>638.20000000000005</v>
      </c>
      <c r="DV11" s="75">
        <f>DV7</f>
        <v>536.5</v>
      </c>
      <c r="DW11" s="75">
        <f>DW7</f>
        <v>510</v>
      </c>
      <c r="DX11" s="75">
        <f>DX7</f>
        <v>671</v>
      </c>
      <c r="DY11" s="75">
        <f>DY7</f>
        <v>544.9</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152</v>
      </c>
      <c r="EO11" s="75">
        <f>EO7</f>
        <v>100</v>
      </c>
      <c r="EP11" s="75">
        <f>EP7</f>
        <v>100</v>
      </c>
      <c r="EQ11" s="75">
        <f>EQ7</f>
        <v>100</v>
      </c>
      <c r="ER11" s="75">
        <f>ER7</f>
        <v>100</v>
      </c>
      <c r="ES11" s="75">
        <f>ES7</f>
        <v>100</v>
      </c>
      <c r="ET11" s="65"/>
      <c r="EU11" s="65"/>
      <c r="EV11" s="65"/>
      <c r="EW11" s="65"/>
      <c r="EX11" s="65"/>
      <c r="EY11" s="74" t="s">
        <v>152</v>
      </c>
      <c r="EZ11" s="75" t="str">
        <f>EZ7</f>
        <v>-</v>
      </c>
      <c r="FA11" s="75" t="str">
        <f>FA7</f>
        <v>-</v>
      </c>
      <c r="FB11" s="75" t="str">
        <f>FB7</f>
        <v>-</v>
      </c>
      <c r="FC11" s="75" t="str">
        <f>FC7</f>
        <v>-</v>
      </c>
      <c r="FD11" s="75" t="str">
        <f>FD7</f>
        <v>-</v>
      </c>
      <c r="FE11" s="65"/>
      <c r="FF11" s="65"/>
      <c r="FG11" s="65"/>
      <c r="FH11" s="65"/>
      <c r="FI11" s="74" t="s">
        <v>152</v>
      </c>
      <c r="FJ11" s="75" t="str">
        <f>FJ7</f>
        <v>-</v>
      </c>
      <c r="FK11" s="75" t="str">
        <f>FK7</f>
        <v>-</v>
      </c>
      <c r="FL11" s="75" t="str">
        <f>FL7</f>
        <v>-</v>
      </c>
      <c r="FM11" s="75" t="str">
        <f>FM7</f>
        <v>-</v>
      </c>
      <c r="FN11" s="75" t="str">
        <f>FN7</f>
        <v>-</v>
      </c>
      <c r="FO11" s="65"/>
      <c r="FP11" s="65"/>
      <c r="FQ11" s="65"/>
      <c r="FR11" s="65"/>
      <c r="FS11" s="74" t="s">
        <v>152</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152</v>
      </c>
      <c r="GN11" s="75" t="str">
        <f>GN7</f>
        <v>-</v>
      </c>
      <c r="GO11" s="75" t="str">
        <f>GO7</f>
        <v>-</v>
      </c>
      <c r="GP11" s="75" t="str">
        <f>GP7</f>
        <v>-</v>
      </c>
      <c r="GQ11" s="75" t="str">
        <f>GQ7</f>
        <v>-</v>
      </c>
      <c r="GR11" s="75" t="str">
        <f>GR7</f>
        <v>-</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f>KW7</f>
        <v>12.9</v>
      </c>
      <c r="KX11" s="75">
        <f>KX7</f>
        <v>14</v>
      </c>
      <c r="KY11" s="75">
        <f>KY7</f>
        <v>13.3</v>
      </c>
      <c r="KZ11" s="75">
        <f>KZ7</f>
        <v>9</v>
      </c>
      <c r="LA11" s="75">
        <f>LA7</f>
        <v>9.8000000000000007</v>
      </c>
      <c r="LB11" s="65"/>
      <c r="LC11" s="65"/>
      <c r="LD11" s="65"/>
      <c r="LE11" s="65"/>
      <c r="LF11" s="74" t="s">
        <v>152</v>
      </c>
      <c r="LG11" s="75">
        <f>LG7</f>
        <v>2.5</v>
      </c>
      <c r="LH11" s="75">
        <f>LH7</f>
        <v>5.8</v>
      </c>
      <c r="LI11" s="75">
        <f>LI7</f>
        <v>6.2</v>
      </c>
      <c r="LJ11" s="75">
        <f>LJ7</f>
        <v>7.3</v>
      </c>
      <c r="LK11" s="75">
        <f>LK7</f>
        <v>2.6</v>
      </c>
      <c r="LL11" s="65"/>
      <c r="LM11" s="65"/>
      <c r="LN11" s="65"/>
      <c r="LO11" s="65"/>
      <c r="LP11" s="74" t="s">
        <v>154</v>
      </c>
      <c r="LQ11" s="75">
        <f>LQ7</f>
        <v>638.20000000000005</v>
      </c>
      <c r="LR11" s="75">
        <f>LR7</f>
        <v>536.5</v>
      </c>
      <c r="LS11" s="75">
        <f>LS7</f>
        <v>510</v>
      </c>
      <c r="LT11" s="75">
        <f>LT7</f>
        <v>671</v>
      </c>
      <c r="LU11" s="75">
        <f>LU7</f>
        <v>544.9</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134.69999999999999</v>
      </c>
      <c r="AZ12" s="75">
        <f>BE7</f>
        <v>141.80000000000001</v>
      </c>
      <c r="BA12" s="75">
        <f>BF7</f>
        <v>138.19999999999999</v>
      </c>
      <c r="BB12" s="75">
        <f>BG7</f>
        <v>135</v>
      </c>
      <c r="BC12" s="75">
        <f>BH7</f>
        <v>136.6</v>
      </c>
      <c r="BD12" s="65"/>
      <c r="BE12" s="65"/>
      <c r="BF12" s="65"/>
      <c r="BG12" s="65"/>
      <c r="BH12" s="65"/>
      <c r="BI12" s="74" t="s">
        <v>156</v>
      </c>
      <c r="BJ12" s="75">
        <f>BO7</f>
        <v>253.6</v>
      </c>
      <c r="BK12" s="75">
        <f>BP7</f>
        <v>238</v>
      </c>
      <c r="BL12" s="75">
        <f>BQ7</f>
        <v>227.5</v>
      </c>
      <c r="BM12" s="75">
        <f>BR7</f>
        <v>238.5</v>
      </c>
      <c r="BN12" s="75">
        <f>BS7</f>
        <v>235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156</v>
      </c>
      <c r="CF12" s="75">
        <f>CK7</f>
        <v>19066.3</v>
      </c>
      <c r="CG12" s="75">
        <f>CL7</f>
        <v>18998.7</v>
      </c>
      <c r="CH12" s="75">
        <f>CM7</f>
        <v>17544.5</v>
      </c>
      <c r="CI12" s="75">
        <f>CN7</f>
        <v>19886.599999999999</v>
      </c>
      <c r="CJ12" s="75">
        <f>CO7</f>
        <v>23723.7</v>
      </c>
      <c r="CK12" s="65"/>
      <c r="CL12" s="65"/>
      <c r="CM12" s="65"/>
      <c r="CN12" s="65"/>
      <c r="CO12" s="74" t="s">
        <v>156</v>
      </c>
      <c r="CP12" s="76">
        <f>CU7</f>
        <v>33434</v>
      </c>
      <c r="CQ12" s="76">
        <f>CV7</f>
        <v>36820</v>
      </c>
      <c r="CR12" s="76">
        <f>CW7</f>
        <v>35532</v>
      </c>
      <c r="CS12" s="76">
        <f>CX7</f>
        <v>36111</v>
      </c>
      <c r="CT12" s="76">
        <f>CY7</f>
        <v>39983</v>
      </c>
      <c r="CU12" s="65"/>
      <c r="CV12" s="65"/>
      <c r="CW12" s="65"/>
      <c r="CX12" s="65"/>
      <c r="CY12" s="65"/>
      <c r="CZ12" s="74" t="s">
        <v>156</v>
      </c>
      <c r="DA12" s="75">
        <f>DF7</f>
        <v>28.7</v>
      </c>
      <c r="DB12" s="75">
        <f>DG7</f>
        <v>29.1</v>
      </c>
      <c r="DC12" s="75">
        <f>DH7</f>
        <v>29.4</v>
      </c>
      <c r="DD12" s="75">
        <f>DI7</f>
        <v>28.9</v>
      </c>
      <c r="DE12" s="75">
        <f>DJ7</f>
        <v>27.4</v>
      </c>
      <c r="DF12" s="65"/>
      <c r="DG12" s="65"/>
      <c r="DH12" s="65"/>
      <c r="DI12" s="65"/>
      <c r="DJ12" s="74" t="s">
        <v>156</v>
      </c>
      <c r="DK12" s="75">
        <f>DP7</f>
        <v>5.7</v>
      </c>
      <c r="DL12" s="75">
        <f>DQ7</f>
        <v>6.8</v>
      </c>
      <c r="DM12" s="75">
        <f>DR7</f>
        <v>5.2</v>
      </c>
      <c r="DN12" s="75">
        <f>DS7</f>
        <v>4.2</v>
      </c>
      <c r="DO12" s="75">
        <f>DT7</f>
        <v>12.1</v>
      </c>
      <c r="DP12" s="65"/>
      <c r="DQ12" s="65"/>
      <c r="DR12" s="65"/>
      <c r="DS12" s="65"/>
      <c r="DT12" s="74" t="s">
        <v>156</v>
      </c>
      <c r="DU12" s="75">
        <f>DZ7</f>
        <v>184.7</v>
      </c>
      <c r="DV12" s="75">
        <f>EA7</f>
        <v>175.7</v>
      </c>
      <c r="DW12" s="75">
        <f>EB7</f>
        <v>208.4</v>
      </c>
      <c r="DX12" s="75">
        <f>EC7</f>
        <v>198.6</v>
      </c>
      <c r="DY12" s="75">
        <f>ED7</f>
        <v>198</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156</v>
      </c>
      <c r="EO12" s="75">
        <f>ET7</f>
        <v>86.6</v>
      </c>
      <c r="EP12" s="75">
        <f>EU7</f>
        <v>87.5</v>
      </c>
      <c r="EQ12" s="75">
        <f>EV7</f>
        <v>90.7</v>
      </c>
      <c r="ER12" s="75">
        <f>EW7</f>
        <v>85</v>
      </c>
      <c r="ES12" s="75">
        <f>EX7</f>
        <v>77.2</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156</v>
      </c>
      <c r="GN12" s="75" t="str">
        <f>IF($GN$8,GS7,"-")</f>
        <v>-</v>
      </c>
      <c r="GO12" s="75" t="str">
        <f>IF($GN$8,GT7,"-")</f>
        <v>-</v>
      </c>
      <c r="GP12" s="75" t="str">
        <f>IF($GN$8,GU7,"-")</f>
        <v>-</v>
      </c>
      <c r="GQ12" s="75" t="str">
        <f>IF($GN$8,GV7,"-")</f>
        <v>-</v>
      </c>
      <c r="GR12" s="75" t="str">
        <f>IF($GN$8,GW7,"-")</f>
        <v>-</v>
      </c>
      <c r="GS12" s="65"/>
      <c r="GT12" s="65"/>
      <c r="GU12" s="65"/>
      <c r="GV12" s="65"/>
      <c r="GW12" s="65"/>
      <c r="GX12" s="74" t="s">
        <v>156</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t="str">
        <f>IF($KL$8,KQ7,"-")</f>
        <v>-</v>
      </c>
      <c r="KM12" s="75" t="str">
        <f>IF($KL$8,KR7,"-")</f>
        <v>-</v>
      </c>
      <c r="KN12" s="75" t="str">
        <f>IF($KL$8,KS7,"-")</f>
        <v>-</v>
      </c>
      <c r="KO12" s="75" t="str">
        <f>IF($KL$8,KT7,"-")</f>
        <v>-</v>
      </c>
      <c r="KP12" s="75" t="str">
        <f>IF($KL$8,KU7,"-")</f>
        <v>-</v>
      </c>
      <c r="KQ12" s="65"/>
      <c r="KR12" s="65"/>
      <c r="KS12" s="65"/>
      <c r="KT12" s="65"/>
      <c r="KU12" s="65"/>
      <c r="KV12" s="74" t="s">
        <v>156</v>
      </c>
      <c r="KW12" s="75">
        <f>IF($KW$8,LB7,"-")</f>
        <v>14.9</v>
      </c>
      <c r="KX12" s="75">
        <f>IF($KW$8,LC7,"-")</f>
        <v>14.9</v>
      </c>
      <c r="KY12" s="75">
        <f>IF($KW$8,LD7,"-")</f>
        <v>14.3</v>
      </c>
      <c r="KZ12" s="75">
        <f>IF($KW$8,LE7,"-")</f>
        <v>13.8</v>
      </c>
      <c r="LA12" s="75">
        <f>IF($KW$8,LF7,"-")</f>
        <v>14.2</v>
      </c>
      <c r="LB12" s="65"/>
      <c r="LC12" s="65"/>
      <c r="LD12" s="65"/>
      <c r="LE12" s="65"/>
      <c r="LF12" s="74" t="s">
        <v>156</v>
      </c>
      <c r="LG12" s="75">
        <f>IF($LG$8,LL7,"-")</f>
        <v>0.4</v>
      </c>
      <c r="LH12" s="75">
        <f>IF($LG$8,LM7,"-")</f>
        <v>1.8</v>
      </c>
      <c r="LI12" s="75">
        <f>IF($LG$8,LN7,"-")</f>
        <v>1.8</v>
      </c>
      <c r="LJ12" s="75">
        <f>IF($LG$8,LO7,"-")</f>
        <v>2.7</v>
      </c>
      <c r="LK12" s="75">
        <f>IF($LG$8,LP7,"-")</f>
        <v>9.6999999999999993</v>
      </c>
      <c r="LL12" s="65"/>
      <c r="LM12" s="65"/>
      <c r="LN12" s="65"/>
      <c r="LO12" s="65"/>
      <c r="LP12" s="74" t="s">
        <v>156</v>
      </c>
      <c r="LQ12" s="75">
        <f>IF($LQ$8,LV7,"-")</f>
        <v>138.1</v>
      </c>
      <c r="LR12" s="75">
        <f>IF($LQ$8,LW7,"-")</f>
        <v>125.8</v>
      </c>
      <c r="LS12" s="75">
        <f>IF($LQ$8,LX7,"-")</f>
        <v>119.4</v>
      </c>
      <c r="LT12" s="75">
        <f>IF($LQ$8,LY7,"-")</f>
        <v>113</v>
      </c>
      <c r="LU12" s="75">
        <f>IF($LQ$8,LZ7,"-")</f>
        <v>99.1</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164</v>
      </c>
      <c r="C16" s="178"/>
      <c r="D16" s="80"/>
      <c r="E16" s="77">
        <f>E15+1</f>
        <v>2</v>
      </c>
      <c r="F16" s="178" t="s">
        <v>99</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111.2</v>
      </c>
      <c r="AZ17" s="85">
        <f t="shared" ref="AZ17:BC17" si="9">IF(AZ7="-",NA(),AZ7)</f>
        <v>122.2</v>
      </c>
      <c r="BA17" s="85">
        <f t="shared" si="9"/>
        <v>114.6</v>
      </c>
      <c r="BB17" s="85">
        <f t="shared" si="9"/>
        <v>112.9</v>
      </c>
      <c r="BC17" s="85">
        <f t="shared" si="9"/>
        <v>114.6</v>
      </c>
      <c r="BD17" s="80"/>
      <c r="BE17" s="80"/>
      <c r="BF17" s="80"/>
      <c r="BG17" s="80"/>
      <c r="BH17" s="80"/>
      <c r="BI17" s="84" t="s">
        <v>170</v>
      </c>
      <c r="BJ17" s="85">
        <f>IF(BJ7="-",NA(),BJ7)</f>
        <v>405.9</v>
      </c>
      <c r="BK17" s="85">
        <f t="shared" ref="BK17:BN17" si="10">IF(BK7="-",NA(),BK7)</f>
        <v>494.2</v>
      </c>
      <c r="BL17" s="85">
        <f t="shared" si="10"/>
        <v>462.8</v>
      </c>
      <c r="BM17" s="85">
        <f t="shared" si="10"/>
        <v>328.1</v>
      </c>
      <c r="BN17" s="85">
        <f t="shared" si="10"/>
        <v>304.7</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40071.4</v>
      </c>
      <c r="CG17" s="85">
        <f t="shared" ref="CG17:CJ17" si="12">IF(CG7="-",NA(),CG7)</f>
        <v>14586.5</v>
      </c>
      <c r="CH17" s="85">
        <f t="shared" si="12"/>
        <v>15978.6</v>
      </c>
      <c r="CI17" s="85">
        <f t="shared" si="12"/>
        <v>21229.4</v>
      </c>
      <c r="CJ17" s="85">
        <f t="shared" si="12"/>
        <v>19988.3</v>
      </c>
      <c r="CK17" s="80"/>
      <c r="CL17" s="80"/>
      <c r="CM17" s="80"/>
      <c r="CN17" s="80"/>
      <c r="CO17" s="84" t="s">
        <v>169</v>
      </c>
      <c r="CP17" s="86">
        <f>IF(CP7="-",NA(),CP7)</f>
        <v>64775</v>
      </c>
      <c r="CQ17" s="86">
        <f t="shared" ref="CQ17:CT17" si="13">IF(CQ7="-",NA(),CQ7)</f>
        <v>73938</v>
      </c>
      <c r="CR17" s="86">
        <f t="shared" si="13"/>
        <v>67804</v>
      </c>
      <c r="CS17" s="86">
        <f t="shared" si="13"/>
        <v>65974</v>
      </c>
      <c r="CT17" s="86">
        <f t="shared" si="13"/>
        <v>67474</v>
      </c>
      <c r="CU17" s="80"/>
      <c r="CV17" s="80"/>
      <c r="CW17" s="80"/>
      <c r="CX17" s="80"/>
      <c r="CY17" s="80"/>
      <c r="CZ17" s="84" t="s">
        <v>169</v>
      </c>
      <c r="DA17" s="85">
        <f>IF(DA7="-",NA(),DA7)</f>
        <v>12.9</v>
      </c>
      <c r="DB17" s="85">
        <f t="shared" ref="DB17:DE17" si="14">IF(DB7="-",NA(),DB7)</f>
        <v>14</v>
      </c>
      <c r="DC17" s="85">
        <f t="shared" si="14"/>
        <v>13.3</v>
      </c>
      <c r="DD17" s="85">
        <f t="shared" si="14"/>
        <v>9</v>
      </c>
      <c r="DE17" s="85">
        <f t="shared" si="14"/>
        <v>9.8000000000000007</v>
      </c>
      <c r="DF17" s="80"/>
      <c r="DG17" s="80"/>
      <c r="DH17" s="80"/>
      <c r="DI17" s="80"/>
      <c r="DJ17" s="84" t="s">
        <v>169</v>
      </c>
      <c r="DK17" s="85">
        <f>IF(DK7="-",NA(),DK7)</f>
        <v>2.5</v>
      </c>
      <c r="DL17" s="85">
        <f t="shared" ref="DL17:DO17" si="15">IF(DL7="-",NA(),DL7)</f>
        <v>5.8</v>
      </c>
      <c r="DM17" s="85">
        <f t="shared" si="15"/>
        <v>6.2</v>
      </c>
      <c r="DN17" s="85">
        <f t="shared" si="15"/>
        <v>7.3</v>
      </c>
      <c r="DO17" s="85">
        <f t="shared" si="15"/>
        <v>2.6</v>
      </c>
      <c r="DP17" s="80"/>
      <c r="DQ17" s="80"/>
      <c r="DR17" s="80"/>
      <c r="DS17" s="80"/>
      <c r="DT17" s="84" t="s">
        <v>169</v>
      </c>
      <c r="DU17" s="85">
        <f>IF(DU7="-",NA(),DU7)</f>
        <v>638.20000000000005</v>
      </c>
      <c r="DV17" s="85">
        <f t="shared" ref="DV17:DY17" si="16">IF(DV7="-",NA(),DV7)</f>
        <v>536.5</v>
      </c>
      <c r="DW17" s="85">
        <f t="shared" si="16"/>
        <v>510</v>
      </c>
      <c r="DX17" s="85">
        <f t="shared" si="16"/>
        <v>671</v>
      </c>
      <c r="DY17" s="85">
        <f t="shared" si="16"/>
        <v>544.9</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f t="shared" si="18"/>
        <v>100</v>
      </c>
      <c r="ET17" s="80"/>
      <c r="EU17" s="80"/>
      <c r="EV17" s="80"/>
      <c r="EW17" s="80"/>
      <c r="EX17" s="80"/>
      <c r="EY17" s="84" t="s">
        <v>169</v>
      </c>
      <c r="EZ17" s="85" t="e">
        <f>IF(EZ7="-",NA(),EZ7)</f>
        <v>#N/A</v>
      </c>
      <c r="FA17" s="85" t="e">
        <f t="shared" ref="FA17:FD17" si="19">IF(FA7="-",NA(),FA7)</f>
        <v>#N/A</v>
      </c>
      <c r="FB17" s="85" t="e">
        <f t="shared" si="19"/>
        <v>#N/A</v>
      </c>
      <c r="FC17" s="85" t="e">
        <f t="shared" si="19"/>
        <v>#N/A</v>
      </c>
      <c r="FD17" s="85" t="e">
        <f t="shared" si="19"/>
        <v>#N/A</v>
      </c>
      <c r="FE17" s="80"/>
      <c r="FF17" s="80"/>
      <c r="FG17" s="80"/>
      <c r="FH17" s="80"/>
      <c r="FI17" s="84" t="s">
        <v>169</v>
      </c>
      <c r="FJ17" s="85" t="e">
        <f>IF(FJ7="-",NA(),FJ7)</f>
        <v>#N/A</v>
      </c>
      <c r="FK17" s="85" t="e">
        <f t="shared" ref="FK17:FN17" si="20">IF(FK7="-",NA(),FK7)</f>
        <v>#N/A</v>
      </c>
      <c r="FL17" s="85" t="e">
        <f t="shared" si="20"/>
        <v>#N/A</v>
      </c>
      <c r="FM17" s="85" t="e">
        <f t="shared" si="20"/>
        <v>#N/A</v>
      </c>
      <c r="FN17" s="85" t="e">
        <f t="shared" si="20"/>
        <v>#N/A</v>
      </c>
      <c r="FO17" s="80"/>
      <c r="FP17" s="80"/>
      <c r="FQ17" s="80"/>
      <c r="FR17" s="80"/>
      <c r="FS17" s="84" t="s">
        <v>169</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f>IF(KW7="-",NA(),KW7)</f>
        <v>12.9</v>
      </c>
      <c r="KX17" s="85">
        <f t="shared" ref="KX17:LA17" si="34">IF(KX7="-",NA(),KX7)</f>
        <v>14</v>
      </c>
      <c r="KY17" s="85">
        <f t="shared" si="34"/>
        <v>13.3</v>
      </c>
      <c r="KZ17" s="85">
        <f t="shared" si="34"/>
        <v>9</v>
      </c>
      <c r="LA17" s="85">
        <f t="shared" si="34"/>
        <v>9.8000000000000007</v>
      </c>
      <c r="LB17" s="80"/>
      <c r="LC17" s="80"/>
      <c r="LD17" s="80"/>
      <c r="LE17" s="80"/>
      <c r="LF17" s="84" t="s">
        <v>169</v>
      </c>
      <c r="LG17" s="85">
        <f>IF(LG7="-",NA(),LG7)</f>
        <v>2.5</v>
      </c>
      <c r="LH17" s="85">
        <f t="shared" ref="LH17:LK17" si="35">IF(LH7="-",NA(),LH7)</f>
        <v>5.8</v>
      </c>
      <c r="LI17" s="85">
        <f t="shared" si="35"/>
        <v>6.2</v>
      </c>
      <c r="LJ17" s="85">
        <f t="shared" si="35"/>
        <v>7.3</v>
      </c>
      <c r="LK17" s="85">
        <f t="shared" si="35"/>
        <v>2.6</v>
      </c>
      <c r="LL17" s="80"/>
      <c r="LM17" s="80"/>
      <c r="LN17" s="80"/>
      <c r="LO17" s="80"/>
      <c r="LP17" s="84" t="s">
        <v>169</v>
      </c>
      <c r="LQ17" s="85">
        <f>IF(LQ7="-",NA(),LQ7)</f>
        <v>638.20000000000005</v>
      </c>
      <c r="LR17" s="85">
        <f t="shared" ref="LR17:LU17" si="36">IF(LR7="-",NA(),LR7)</f>
        <v>536.5</v>
      </c>
      <c r="LS17" s="85">
        <f t="shared" si="36"/>
        <v>510</v>
      </c>
      <c r="LT17" s="85">
        <f t="shared" si="36"/>
        <v>671</v>
      </c>
      <c r="LU17" s="85">
        <f t="shared" si="36"/>
        <v>544.9</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174</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173</v>
      </c>
      <c r="DK18" s="85">
        <f>IF(DP7="-",NA(),DP7)</f>
        <v>5.7</v>
      </c>
      <c r="DL18" s="85">
        <f t="shared" ref="DL18:DO18" si="45">IF(DQ7="-",NA(),DQ7)</f>
        <v>6.8</v>
      </c>
      <c r="DM18" s="85">
        <f t="shared" si="45"/>
        <v>5.2</v>
      </c>
      <c r="DN18" s="85">
        <f t="shared" si="45"/>
        <v>4.2</v>
      </c>
      <c r="DO18" s="85">
        <f t="shared" si="45"/>
        <v>12.1</v>
      </c>
      <c r="DP18" s="80"/>
      <c r="DQ18" s="80"/>
      <c r="DR18" s="80"/>
      <c r="DS18" s="80"/>
      <c r="DT18" s="84" t="s">
        <v>173</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175</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174</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f>IF(OR(NOT($KW$8),LB7="-"),NA(),LB7)</f>
        <v>14.9</v>
      </c>
      <c r="KX18" s="85">
        <f>IF(OR(NOT($KW$8),LC7="-"),NA(),LC7)</f>
        <v>14.9</v>
      </c>
      <c r="KY18" s="85">
        <f>IF(OR(NOT($KW$8),LD7="-"),NA(),LD7)</f>
        <v>14.3</v>
      </c>
      <c r="KZ18" s="85">
        <f>IF(OR(NOT($KW$8),LE7="-"),NA(),LE7)</f>
        <v>13.8</v>
      </c>
      <c r="LA18" s="85">
        <f>IF(OR(NOT($KW$8),LF7="-"),NA(),LF7)</f>
        <v>14.2</v>
      </c>
      <c r="LB18" s="80"/>
      <c r="LC18" s="80"/>
      <c r="LD18" s="80"/>
      <c r="LE18" s="80"/>
      <c r="LF18" s="84" t="s">
        <v>173</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173</v>
      </c>
      <c r="LQ18" s="85">
        <f>IF(OR(NOT($LQ$8),LV7="-"),NA(),LV7)</f>
        <v>138.1</v>
      </c>
      <c r="LR18" s="85">
        <f>IF(OR(NOT($LQ$8),LW7="-"),NA(),LW7)</f>
        <v>125.8</v>
      </c>
      <c r="LS18" s="85">
        <f>IF(OR(NOT($LQ$8),LX7="-"),NA(),LX7)</f>
        <v>119.4</v>
      </c>
      <c r="LT18" s="85">
        <f>IF(OR(NOT($LQ$8),LY7="-"),NA(),LY7)</f>
        <v>113</v>
      </c>
      <c r="LU18" s="85">
        <f>IF(OR(NOT($LQ$8),LZ7="-"),NA(),LZ7)</f>
        <v>99.1</v>
      </c>
      <c r="LV18" s="80"/>
      <c r="LW18" s="80"/>
      <c r="LX18" s="80"/>
      <c r="LY18" s="80"/>
      <c r="LZ18" s="84" t="s">
        <v>174</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179</v>
      </c>
      <c r="C20" s="178"/>
      <c r="D20" s="80"/>
    </row>
    <row r="21" spans="1:374" x14ac:dyDescent="0.15">
      <c r="A21" s="77">
        <f t="shared" si="7"/>
        <v>7</v>
      </c>
      <c r="B21" s="178" t="s">
        <v>180</v>
      </c>
      <c r="C21" s="178"/>
      <c r="D21" s="80"/>
    </row>
    <row r="22" spans="1:374" x14ac:dyDescent="0.15">
      <c r="A22" s="77">
        <f t="shared" si="7"/>
        <v>8</v>
      </c>
      <c r="B22" s="178" t="s">
        <v>181</v>
      </c>
      <c r="C22" s="178"/>
      <c r="D22" s="80"/>
      <c r="E22" s="180" t="s">
        <v>182</v>
      </c>
      <c r="F22" s="181"/>
      <c r="G22" s="181"/>
      <c r="H22" s="181"/>
      <c r="I22" s="182"/>
    </row>
    <row r="23" spans="1:374" x14ac:dyDescent="0.15">
      <c r="A23" s="77">
        <f t="shared" si="7"/>
        <v>9</v>
      </c>
      <c r="B23" s="178" t="s">
        <v>183</v>
      </c>
      <c r="C23" s="178"/>
      <c r="D23" s="80"/>
      <c r="E23" s="183"/>
      <c r="F23" s="184"/>
      <c r="G23" s="184"/>
      <c r="H23" s="184"/>
      <c r="I23" s="185"/>
    </row>
    <row r="24" spans="1:374" x14ac:dyDescent="0.15">
      <c r="A24" s="77">
        <f t="shared" si="7"/>
        <v>10</v>
      </c>
      <c r="B24" s="178" t="s">
        <v>184</v>
      </c>
      <c r="C24" s="178"/>
      <c r="D24" s="80"/>
      <c r="E24" s="183"/>
      <c r="F24" s="184"/>
      <c r="G24" s="184"/>
      <c r="H24" s="184"/>
      <c r="I24" s="185"/>
    </row>
    <row r="25" spans="1:374" x14ac:dyDescent="0.15">
      <c r="A25" s="77">
        <f t="shared" si="7"/>
        <v>11</v>
      </c>
      <c r="B25" s="178" t="s">
        <v>185</v>
      </c>
      <c r="C25" s="178"/>
      <c r="D25" s="80"/>
      <c r="E25" s="183"/>
      <c r="F25" s="184"/>
      <c r="G25" s="184"/>
      <c r="H25" s="184"/>
      <c r="I25" s="185"/>
    </row>
    <row r="26" spans="1:374" x14ac:dyDescent="0.15">
      <c r="A26" s="77">
        <f t="shared" si="7"/>
        <v>12</v>
      </c>
      <c r="B26" s="178" t="s">
        <v>186</v>
      </c>
      <c r="C26" s="178"/>
      <c r="D26" s="80"/>
      <c r="E26" s="183"/>
      <c r="F26" s="184"/>
      <c r="G26" s="184"/>
      <c r="H26" s="184"/>
      <c r="I26" s="185"/>
    </row>
    <row r="27" spans="1:374" x14ac:dyDescent="0.15">
      <c r="A27" s="77">
        <f t="shared" si="7"/>
        <v>13</v>
      </c>
      <c r="B27" s="178" t="s">
        <v>187</v>
      </c>
      <c r="C27" s="178"/>
      <c r="D27" s="80"/>
      <c r="E27" s="183"/>
      <c r="F27" s="184"/>
      <c r="G27" s="184"/>
      <c r="H27" s="184"/>
      <c r="I27" s="185"/>
    </row>
    <row r="28" spans="1:374" x14ac:dyDescent="0.15">
      <c r="A28" s="77">
        <f t="shared" si="7"/>
        <v>14</v>
      </c>
      <c r="B28" s="178" t="s">
        <v>188</v>
      </c>
      <c r="C28" s="178"/>
      <c r="D28" s="80"/>
      <c r="E28" s="183"/>
      <c r="F28" s="184"/>
      <c r="G28" s="184"/>
      <c r="H28" s="184"/>
      <c r="I28" s="185"/>
    </row>
    <row r="29" spans="1:374" x14ac:dyDescent="0.15">
      <c r="A29" s="77">
        <f t="shared" si="7"/>
        <v>15</v>
      </c>
      <c r="B29" s="178" t="s">
        <v>189</v>
      </c>
      <c r="C29" s="178"/>
      <c r="D29" s="80"/>
      <c r="E29" s="183"/>
      <c r="F29" s="184"/>
      <c r="G29" s="184"/>
      <c r="H29" s="184"/>
      <c r="I29" s="185"/>
    </row>
    <row r="30" spans="1:374" x14ac:dyDescent="0.15">
      <c r="A30" s="77">
        <f t="shared" si="7"/>
        <v>16</v>
      </c>
      <c r="B30" s="178" t="s">
        <v>190</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2025-02-19T04:56:48Z</cp:lastPrinted>
  <dcterms:created xsi:type="dcterms:W3CDTF">2025-01-14T08:07:52Z</dcterms:created>
  <dcterms:modified xsi:type="dcterms:W3CDTF">2025-02-19T04:56:49Z</dcterms:modified>
  <cp:category/>
</cp:coreProperties>
</file>