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701NEW\111701share\D_財政班\D06_公営企業\15.経営比較分析表\R6（R5決統ベース）\04_市町村→県\10_香南市\水道\"/>
    </mc:Choice>
  </mc:AlternateContent>
  <workbookProtection workbookAlgorithmName="SHA-512" workbookHashValue="nmohZwKKjd/ze/NGTyPbkxzZqEm+KIZatKBokKDCTxJdmq10QNuB7CnHMbtiO1BIUiRJRJxy6CiGC2iX1aRhSA==" workbookSaltValue="K9o0zyBtjKzbB26BE/J7gg==" workbookSpinCount="100000" lockStructure="1"/>
  <bookViews>
    <workbookView xWindow="0" yWindow="0" windowWidth="23040" windowHeight="9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<sst xmlns="http://schemas.openxmlformats.org/spreadsheetml/2006/main" count="228" uniqueCount="111">
  <si>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</si>
  <si>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</si>
  <si>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</si>
  <si>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</si>
  <si>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</si>
  <si>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</si>
  <si>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</si>
  <si>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</si>
  <si>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</si>
  <si>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</si>
  <si>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</si>
  <si>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</si>
  <si>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</si>
  <si>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</si>
  <si>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</si>
  <si>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</si>
  <si>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</si>
  <si>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</si>
  <si>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</si>
  <si>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</si>
  <si>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</si>
  <si>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</si>
  <si>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</si>
  <si>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</si>
  <si>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</si>
  <si>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</si>
  <si>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</si>
  <si>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</si>
  <si>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</si>
  <si>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</si>
  <si>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</si>
  <si>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</si>
  <si>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</si>
  <si>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</si>
  <si>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</si>
  <si>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</si>
  <si>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</si>
  <si>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</si>
  <si>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</si>
  <si>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</si>
  <si>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</si>
  <si>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</si>
  <si>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</si>
  <si>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</si>
  <si>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</si>
  <si>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</si>
  <si>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</si>
  <si>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</si>
  <si>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</si>
  <si>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</si>
  <si>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</si>
  <si>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</si>
  <si>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</si>
  <si>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</si>
  <si>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</si>
  <si>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</si>
  <si>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</si>
  <si>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</si>
  <si>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</si>
  <si>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</si>
  <si>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</si>
  <si>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</si>
  <si>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</si>
  <si>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</si>
  <si>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</si>
  <si>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</si>
  <si>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</si>
  <si>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</si>
  <si>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</si>
  <si>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</si>
  <si>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</si>
  <si>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</si>
  <si>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</si>
  <si>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</si>
  <si>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</si>
  <si>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</si>
  <si>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</si>
  <si>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</si>
  <si>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</si>
  <si>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</si>
  <si>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</si>
  <si>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</si>
  <si>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</si>
  <si>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</si>
  <si>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</si>
  <si>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</si>
  <si>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</si>
  <si>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</si>
  <si>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</si>
  <si>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</si>
  <si>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</si>
  <si>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</si>
  <si>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</si>
  <si>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</si>
  <si>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</si>
  <si>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</si>
  <si>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</si>
  <si>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</si>
  <si>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</si>
  <si>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</si>
  <si>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</si>
  <si>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</si>
  <si>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</si>
  <si>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</si>
  <si>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</si>
  <si>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</si>
  <si>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</si>
  <si>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</si>
  <si>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単年度収支を示す「経常収支比率」は110.52％、供給単価と給水原価の関係を表す「料金回収率」も103.03％となっており、いずれも類似団体平均値を上回っている。また、有収率は類似団体平均を下回っており、経営状況は、比較的厳しくなるため、有収率向上対策として、漏水対策や水源施設配水量対策など見直しが必要と考えています。給水収益に対する企業債残高の割合を示す「企業債残高対給水収益比率」の増加理由については、令和2年度の簡易水道事業統合等によるものであり、今後とも計画的な借入及び返済を行っていく必要があると考えています。</t>
    <rPh sb="0" eb="3">
      <t>タンネンド</t>
    </rPh>
    <rPh sb="3" eb="5">
      <t>シュウシ</t>
    </rPh>
    <rPh sb="6" eb="7">
      <t>シメ</t>
    </rPh>
    <rPh sb="9" eb="13">
      <t>ケイジョウシュウシ</t>
    </rPh>
    <rPh sb="13" eb="15">
      <t>ヒリツ</t>
    </rPh>
    <rPh sb="25" eb="29">
      <t>キョウキュウタンカ</t>
    </rPh>
    <rPh sb="30" eb="32">
      <t>キュウスイ</t>
    </rPh>
    <rPh sb="32" eb="34">
      <t>ゲンカ</t>
    </rPh>
    <rPh sb="35" eb="37">
      <t>カンケイ</t>
    </rPh>
    <rPh sb="38" eb="39">
      <t>アラワ</t>
    </rPh>
    <rPh sb="41" eb="43">
      <t>リョウキン</t>
    </rPh>
    <rPh sb="43" eb="45">
      <t>カイシュウ</t>
    </rPh>
    <rPh sb="45" eb="46">
      <t>リツ</t>
    </rPh>
    <rPh sb="66" eb="67">
      <t>ルイ</t>
    </rPh>
    <rPh sb="67" eb="68">
      <t>ニ</t>
    </rPh>
    <rPh sb="68" eb="70">
      <t>ダンタイ</t>
    </rPh>
    <rPh sb="70" eb="72">
      <t>ヘイキン</t>
    </rPh>
    <rPh sb="72" eb="73">
      <t>チ</t>
    </rPh>
    <rPh sb="74" eb="75">
      <t>ウエ</t>
    </rPh>
    <rPh sb="75" eb="76">
      <t>マワ</t>
    </rPh>
    <rPh sb="84" eb="86">
      <t>ユウシュウ</t>
    </rPh>
    <rPh sb="86" eb="87">
      <t>リツ</t>
    </rPh>
    <rPh sb="108" eb="111">
      <t>ヒカクテキ</t>
    </rPh>
    <rPh sb="111" eb="112">
      <t>キビ</t>
    </rPh>
    <rPh sb="119" eb="122">
      <t>ユウシュウリツ</t>
    </rPh>
    <rPh sb="122" eb="126">
      <t>コウジョウタイサク</t>
    </rPh>
    <rPh sb="130" eb="134">
      <t>ロウスイタイサク</t>
    </rPh>
    <rPh sb="135" eb="139">
      <t>スイゲンシセツ</t>
    </rPh>
    <rPh sb="139" eb="142">
      <t>ハイスイリョウ</t>
    </rPh>
    <rPh sb="142" eb="144">
      <t>タイサク</t>
    </rPh>
    <rPh sb="146" eb="148">
      <t>ミナオ</t>
    </rPh>
    <rPh sb="150" eb="152">
      <t>ヒツヨウ</t>
    </rPh>
    <phoneticPr fontId="4"/>
  </si>
  <si>
    <t>近年、経営環境は厳しさを増してきており、人口減少に伴う給水人口の減、節水機器の普及に伴う有収水量の減などにより、料金収入の大きな増加は見込めない一方、老朽管路更新等や鉛製給水管取替えによる建設改良費の増加や減価償却費の増加等、費用の全体的増加が懸念されます。今後は料金改定も検討しながら、引き続き有収率の維持・向上や経費の削減、料金の収納確保、徴収活動の強化などに取り組み、合理的で効率的な事業運営に努めてまいります。</t>
    <rPh sb="0" eb="2">
      <t>キンネン</t>
    </rPh>
    <rPh sb="3" eb="5">
      <t>ケイエイ</t>
    </rPh>
    <rPh sb="5" eb="7">
      <t>カンキョウ</t>
    </rPh>
    <rPh sb="8" eb="9">
      <t>キビ</t>
    </rPh>
    <rPh sb="12" eb="13">
      <t>マ</t>
    </rPh>
    <rPh sb="20" eb="24">
      <t>ジンコウゲンショウ</t>
    </rPh>
    <rPh sb="25" eb="26">
      <t>トモナ</t>
    </rPh>
    <rPh sb="27" eb="31">
      <t>キュウスイジンコウ</t>
    </rPh>
    <rPh sb="34" eb="36">
      <t>セッスイ</t>
    </rPh>
    <rPh sb="36" eb="38">
      <t>キキ</t>
    </rPh>
    <rPh sb="39" eb="41">
      <t>フキュウ</t>
    </rPh>
    <rPh sb="42" eb="43">
      <t>トモナ</t>
    </rPh>
    <rPh sb="44" eb="45">
      <t>ユウ</t>
    </rPh>
    <rPh sb="46" eb="48">
      <t>スイリョウ</t>
    </rPh>
    <rPh sb="56" eb="60">
      <t>リョウキンシュウニュウ</t>
    </rPh>
    <rPh sb="61" eb="62">
      <t>オオ</t>
    </rPh>
    <rPh sb="64" eb="66">
      <t>ゾウカ</t>
    </rPh>
    <rPh sb="67" eb="69">
      <t>ミコ</t>
    </rPh>
    <rPh sb="72" eb="74">
      <t>イッポウ</t>
    </rPh>
    <rPh sb="129" eb="131">
      <t>コンゴ</t>
    </rPh>
    <rPh sb="132" eb="134">
      <t>リョウキン</t>
    </rPh>
    <rPh sb="134" eb="136">
      <t>カイテイ</t>
    </rPh>
    <rPh sb="137" eb="139">
      <t>ケントウ</t>
    </rPh>
    <rPh sb="144" eb="145">
      <t>ヒ</t>
    </rPh>
    <rPh sb="146" eb="147">
      <t>ツヅ</t>
    </rPh>
    <rPh sb="191" eb="193">
      <t>コウリツ</t>
    </rPh>
    <phoneticPr fontId="4"/>
  </si>
  <si>
    <t>施設の減価償却がどの程度進行しているか、法定耐用年数にどれだけ近づいているかを示す「有形固定資産減価償却率」は類似団体平均を下回っているものの、法定耐用年数を超えた管路延長の割合を示す「管路経年化率は」45.14％と高く、当該年度に更新した管路延長の割合を表す「管路更新率」は0.49％となっており、類似団体平均値とほぼ同水準となっています。引き続き、香南市水道事業基本計画に基づき、計画的な施設整備、管路更新事業に取り組むこととしています。</t>
    <rPh sb="0" eb="2">
      <t>シセツ</t>
    </rPh>
    <rPh sb="3" eb="5">
      <t>ゲンカ</t>
    </rPh>
    <rPh sb="5" eb="7">
      <t>ショウキャク</t>
    </rPh>
    <rPh sb="10" eb="12">
      <t>テイド</t>
    </rPh>
    <rPh sb="12" eb="14">
      <t>シンコウ</t>
    </rPh>
    <rPh sb="20" eb="22">
      <t>ホウテイ</t>
    </rPh>
    <rPh sb="22" eb="24">
      <t>タイヨウ</t>
    </rPh>
    <rPh sb="24" eb="26">
      <t>ネンスウ</t>
    </rPh>
    <rPh sb="31" eb="32">
      <t>チカ</t>
    </rPh>
    <rPh sb="39" eb="40">
      <t>シメ</t>
    </rPh>
    <rPh sb="72" eb="74">
      <t>ホウテイ</t>
    </rPh>
    <rPh sb="74" eb="76">
      <t>タイヨウ</t>
    </rPh>
    <rPh sb="76" eb="78">
      <t>ネンスウ</t>
    </rPh>
    <rPh sb="79" eb="80">
      <t>コ</t>
    </rPh>
    <rPh sb="82" eb="84">
      <t>カンロ</t>
    </rPh>
    <rPh sb="84" eb="86">
      <t>エンチョウ</t>
    </rPh>
    <rPh sb="87" eb="89">
      <t>ワリアイ</t>
    </rPh>
    <rPh sb="90" eb="91">
      <t>シメ</t>
    </rPh>
    <rPh sb="93" eb="95">
      <t>カンロ</t>
    </rPh>
    <rPh sb="95" eb="98">
      <t>ケイネンカ</t>
    </rPh>
    <rPh sb="98" eb="99">
      <t>リツ</t>
    </rPh>
    <rPh sb="108" eb="109">
      <t>タカ</t>
    </rPh>
    <rPh sb="111" eb="113">
      <t>トウガイ</t>
    </rPh>
    <rPh sb="113" eb="115">
      <t>ネンド</t>
    </rPh>
    <rPh sb="116" eb="118">
      <t>コウシン</t>
    </rPh>
    <rPh sb="120" eb="124">
      <t>カンロエンチョウ</t>
    </rPh>
    <rPh sb="125" eb="127">
      <t>ワリアイ</t>
    </rPh>
    <rPh sb="128" eb="129">
      <t>アラワ</t>
    </rPh>
    <rPh sb="131" eb="133">
      <t>カンロ</t>
    </rPh>
    <rPh sb="133" eb="136">
      <t>コウシンリツ</t>
    </rPh>
    <rPh sb="150" eb="151">
      <t>ルイ</t>
    </rPh>
    <rPh sb="151" eb="152">
      <t>ニ</t>
    </rPh>
    <rPh sb="152" eb="154">
      <t>ダンタイ</t>
    </rPh>
    <rPh sb="154" eb="157">
      <t>ヘイキンチ</t>
    </rPh>
    <rPh sb="160" eb="163">
      <t>ドウスイジュン</t>
    </rPh>
    <rPh sb="171" eb="172">
      <t>ヒ</t>
    </rPh>
    <rPh sb="173" eb="174">
      <t>ツヅ</t>
    </rPh>
    <rPh sb="176" eb="179">
      <t>コウナンシ</t>
    </rPh>
    <rPh sb="179" eb="183">
      <t>スイドウジギョウ</t>
    </rPh>
    <rPh sb="183" eb="187">
      <t>キホンケイカク</t>
    </rPh>
    <rPh sb="188" eb="189">
      <t>モト</t>
    </rPh>
    <rPh sb="192" eb="195">
      <t>ケイカクテキ</t>
    </rPh>
    <rPh sb="196" eb="198">
      <t>シセツ</t>
    </rPh>
    <rPh sb="198" eb="200">
      <t>セイビ</t>
    </rPh>
    <rPh sb="201" eb="205">
      <t>カンロコウシン</t>
    </rPh>
    <rPh sb="205" eb="207">
      <t>ジギョウ</t>
    </rPh>
    <rPh sb="208" eb="209">
      <t>ト</t>
    </rPh>
    <rPh sb="210" eb="21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</si>
</sst>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2.17</c:v>
                </c:pt>
                <c:pt idx="1">
                  <c:v>0.24</c:v>
                </c:pt>
                <c:pt idx="2">
                  <c:v>0.17</c:v>
                </c:pt>
                <c:pt idx="3">
                  <c:v>0.45</c:v>
                </c:pt>
                <c:pt idx="4">
                  <c:v>0.49</c:v>
                </c:pt>
              </c:numCache>
            </c:numRef>
          </c:val>
          <c:extLst>
            <c:ext xmlns:c16="http://schemas.microsoft.com/office/drawing/2014/chart" uri="{C3380CC4-5D6E-409C-BE32-E72D297353CC}">
              <c16:uniqueId val="{00000000-EE5B-47DE-8CE0-3159FC0EE86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0.56999999999999995</c:v>
                </c:pt>
                <c:pt idx="2">
                  <c:v>0.52</c:v>
                </c:pt>
                <c:pt idx="3">
                  <c:v>0.48</c:v>
                </c:pt>
                <c:pt idx="4">
                  <c:v>0.48</c:v>
                </c:pt>
              </c:numCache>
            </c:numRef>
          </c:val>
          <c:smooth val="0"/>
          <c:extLst>
            <c:ext xmlns:c16="http://schemas.microsoft.com/office/drawing/2014/chart" uri="{C3380CC4-5D6E-409C-BE32-E72D297353CC}">
              <c16:uniqueId val="{00000001-EE5B-47DE-8CE0-3159FC0EE86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59.04</c:v>
                </c:pt>
                <c:pt idx="1">
                  <c:v>60.63</c:v>
                </c:pt>
                <c:pt idx="2">
                  <c:v>57.38</c:v>
                </c:pt>
                <c:pt idx="3">
                  <c:v>62.3</c:v>
                </c:pt>
                <c:pt idx="4">
                  <c:v>61.24</c:v>
                </c:pt>
              </c:numCache>
            </c:numRef>
          </c:val>
          <c:extLst>
            <c:ext xmlns:c16="http://schemas.microsoft.com/office/drawing/2014/chart" uri="{C3380CC4-5D6E-409C-BE32-E72D297353CC}">
              <c16:uniqueId val="{00000000-D4DB-4294-BC3D-8174F2123C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60.12</c:v>
                </c:pt>
                <c:pt idx="2">
                  <c:v>60.34</c:v>
                </c:pt>
                <c:pt idx="3">
                  <c:v>59.54</c:v>
                </c:pt>
                <c:pt idx="4">
                  <c:v>59.26</c:v>
                </c:pt>
              </c:numCache>
            </c:numRef>
          </c:val>
          <c:smooth val="0"/>
          <c:extLst>
            <c:ext xmlns:c16="http://schemas.microsoft.com/office/drawing/2014/chart" uri="{C3380CC4-5D6E-409C-BE32-E72D297353CC}">
              <c16:uniqueId val="{00000001-D4DB-4294-BC3D-8174F2123C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89.68</c:v>
                </c:pt>
                <c:pt idx="1">
                  <c:v>88.8</c:v>
                </c:pt>
                <c:pt idx="2">
                  <c:v>91.7</c:v>
                </c:pt>
                <c:pt idx="3">
                  <c:v>82.43</c:v>
                </c:pt>
                <c:pt idx="4">
                  <c:v>83</c:v>
                </c:pt>
              </c:numCache>
            </c:numRef>
          </c:val>
          <c:extLst>
            <c:ext xmlns:c16="http://schemas.microsoft.com/office/drawing/2014/chart" uri="{C3380CC4-5D6E-409C-BE32-E72D297353CC}">
              <c16:uniqueId val="{00000000-FD7A-41B6-9E40-4F4AF1EE6C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84.24</c:v>
                </c:pt>
                <c:pt idx="2">
                  <c:v>84.19</c:v>
                </c:pt>
                <c:pt idx="3">
                  <c:v>83.93</c:v>
                </c:pt>
                <c:pt idx="4">
                  <c:v>83.84</c:v>
                </c:pt>
              </c:numCache>
            </c:numRef>
          </c:val>
          <c:smooth val="0"/>
          <c:extLst>
            <c:ext xmlns:c16="http://schemas.microsoft.com/office/drawing/2014/chart" uri="{C3380CC4-5D6E-409C-BE32-E72D297353CC}">
              <c16:uniqueId val="{00000001-FD7A-41B6-9E40-4F4AF1EE6C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111.95</c:v>
                </c:pt>
                <c:pt idx="1">
                  <c:v>111.18</c:v>
                </c:pt>
                <c:pt idx="2">
                  <c:v>116.72</c:v>
                </c:pt>
                <c:pt idx="3">
                  <c:v>115.28</c:v>
                </c:pt>
                <c:pt idx="4">
                  <c:v>110.52</c:v>
                </c:pt>
              </c:numCache>
            </c:numRef>
          </c:val>
          <c:extLst>
            <c:ext xmlns:c16="http://schemas.microsoft.com/office/drawing/2014/chart" uri="{C3380CC4-5D6E-409C-BE32-E72D297353CC}">
              <c16:uniqueId val="{00000000-902C-4DC5-B6BB-5716ACB9A3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108.83</c:v>
                </c:pt>
                <c:pt idx="2">
                  <c:v>109.23</c:v>
                </c:pt>
                <c:pt idx="3">
                  <c:v>108.04</c:v>
                </c:pt>
                <c:pt idx="4">
                  <c:v>107.49</c:v>
                </c:pt>
              </c:numCache>
            </c:numRef>
          </c:val>
          <c:smooth val="0"/>
          <c:extLst>
            <c:ext xmlns:c16="http://schemas.microsoft.com/office/drawing/2014/chart" uri="{C3380CC4-5D6E-409C-BE32-E72D297353CC}">
              <c16:uniqueId val="{00000001-902C-4DC5-B6BB-5716ACB9A3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54.34</c:v>
                </c:pt>
                <c:pt idx="1">
                  <c:v>42.76</c:v>
                </c:pt>
                <c:pt idx="2">
                  <c:v>43.78</c:v>
                </c:pt>
                <c:pt idx="3">
                  <c:v>43.25</c:v>
                </c:pt>
                <c:pt idx="4">
                  <c:v>44.88</c:v>
                </c:pt>
              </c:numCache>
            </c:numRef>
          </c:val>
          <c:extLst>
            <c:ext xmlns:c16="http://schemas.microsoft.com/office/drawing/2014/chart" uri="{C3380CC4-5D6E-409C-BE32-E72D297353CC}">
              <c16:uniqueId val="{00000000-B1C8-4E2A-A8DF-BB47719CD7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48.83</c:v>
                </c:pt>
                <c:pt idx="2">
                  <c:v>49.96</c:v>
                </c:pt>
                <c:pt idx="3">
                  <c:v>50.82</c:v>
                </c:pt>
                <c:pt idx="4">
                  <c:v>51.82</c:v>
                </c:pt>
              </c:numCache>
            </c:numRef>
          </c:val>
          <c:smooth val="0"/>
          <c:extLst>
            <c:ext xmlns:c16="http://schemas.microsoft.com/office/drawing/2014/chart" uri="{C3380CC4-5D6E-409C-BE32-E72D297353CC}">
              <c16:uniqueId val="{00000001-B1C8-4E2A-A8DF-BB47719CD7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46.74</c:v>
                </c:pt>
                <c:pt idx="2">
                  <c:v>46.5</c:v>
                </c:pt>
                <c:pt idx="3">
                  <c:v>46</c:v>
                </c:pt>
                <c:pt idx="4">
                  <c:v>45.14</c:v>
                </c:pt>
              </c:numCache>
            </c:numRef>
          </c:val>
          <c:extLst>
            <c:ext xmlns:c16="http://schemas.microsoft.com/office/drawing/2014/chart" uri="{C3380CC4-5D6E-409C-BE32-E72D297353CC}">
              <c16:uniqueId val="{00000000-8689-4259-A36B-9864E8A2DF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18.18</c:v>
                </c:pt>
                <c:pt idx="2">
                  <c:v>19.32</c:v>
                </c:pt>
                <c:pt idx="3">
                  <c:v>21.16</c:v>
                </c:pt>
                <c:pt idx="4">
                  <c:v>22.72</c:v>
                </c:pt>
              </c:numCache>
            </c:numRef>
          </c:val>
          <c:smooth val="0"/>
          <c:extLst>
            <c:ext xmlns:c16="http://schemas.microsoft.com/office/drawing/2014/chart" uri="{C3380CC4-5D6E-409C-BE32-E72D297353CC}">
              <c16:uniqueId val="{00000001-8689-4259-A36B-9864E8A2DF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28-4D3B-A7AC-CCCA7A0D48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4.34</c:v>
                </c:pt>
                <c:pt idx="2">
                  <c:v>4.6900000000000004</c:v>
                </c:pt>
                <c:pt idx="3">
                  <c:v>4.72</c:v>
                </c:pt>
                <c:pt idx="4">
                  <c:v>5.76</c:v>
                </c:pt>
              </c:numCache>
            </c:numRef>
          </c:val>
          <c:smooth val="0"/>
          <c:extLst>
            <c:ext xmlns:c16="http://schemas.microsoft.com/office/drawing/2014/chart" uri="{C3380CC4-5D6E-409C-BE32-E72D297353CC}">
              <c16:uniqueId val="{00000001-3D28-4D3B-A7AC-CCCA7A0D48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120.44</c:v>
                </c:pt>
                <c:pt idx="1">
                  <c:v>162.53</c:v>
                </c:pt>
                <c:pt idx="2">
                  <c:v>131.41999999999999</c:v>
                </c:pt>
                <c:pt idx="3">
                  <c:v>103.08</c:v>
                </c:pt>
                <c:pt idx="4">
                  <c:v>50.69</c:v>
                </c:pt>
              </c:numCache>
            </c:numRef>
          </c:val>
          <c:extLst>
            <c:ext xmlns:c16="http://schemas.microsoft.com/office/drawing/2014/chart" uri="{C3380CC4-5D6E-409C-BE32-E72D297353CC}">
              <c16:uniqueId val="{00000000-7818-48F4-A042-946690F255A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327.77</c:v>
                </c:pt>
                <c:pt idx="2">
                  <c:v>338.02</c:v>
                </c:pt>
                <c:pt idx="3">
                  <c:v>345.94</c:v>
                </c:pt>
                <c:pt idx="4">
                  <c:v>329.7</c:v>
                </c:pt>
              </c:numCache>
            </c:numRef>
          </c:val>
          <c:smooth val="0"/>
          <c:extLst>
            <c:ext xmlns:c16="http://schemas.microsoft.com/office/drawing/2014/chart" uri="{C3380CC4-5D6E-409C-BE32-E72D297353CC}">
              <c16:uniqueId val="{00000001-7818-48F4-A042-946690F255A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371.16</c:v>
                </c:pt>
                <c:pt idx="1">
                  <c:v>613.63</c:v>
                </c:pt>
                <c:pt idx="2">
                  <c:v>631.91999999999996</c:v>
                </c:pt>
                <c:pt idx="3">
                  <c:v>734.77</c:v>
                </c:pt>
                <c:pt idx="4">
                  <c:v>636.38</c:v>
                </c:pt>
              </c:numCache>
            </c:numRef>
          </c:val>
          <c:extLst>
            <c:ext xmlns:c16="http://schemas.microsoft.com/office/drawing/2014/chart" uri="{C3380CC4-5D6E-409C-BE32-E72D297353CC}">
              <c16:uniqueId val="{00000000-E55B-4A70-81AC-A8CECFEF089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397.1</c:v>
                </c:pt>
                <c:pt idx="2">
                  <c:v>379.91</c:v>
                </c:pt>
                <c:pt idx="3">
                  <c:v>386.61</c:v>
                </c:pt>
                <c:pt idx="4">
                  <c:v>381.56</c:v>
                </c:pt>
              </c:numCache>
            </c:numRef>
          </c:val>
          <c:smooth val="0"/>
          <c:extLst>
            <c:ext xmlns:c16="http://schemas.microsoft.com/office/drawing/2014/chart" uri="{C3380CC4-5D6E-409C-BE32-E72D297353CC}">
              <c16:uniqueId val="{00000001-E55B-4A70-81AC-A8CECFEF089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112.42</c:v>
                </c:pt>
                <c:pt idx="1">
                  <c:v>110.29</c:v>
                </c:pt>
                <c:pt idx="2">
                  <c:v>116.42</c:v>
                </c:pt>
                <c:pt idx="3">
                  <c:v>95.92</c:v>
                </c:pt>
                <c:pt idx="4">
                  <c:v>103.03</c:v>
                </c:pt>
              </c:numCache>
            </c:numRef>
          </c:val>
          <c:extLst>
            <c:ext xmlns:c16="http://schemas.microsoft.com/office/drawing/2014/chart" uri="{C3380CC4-5D6E-409C-BE32-E72D297353CC}">
              <c16:uniqueId val="{00000000-CB4B-46ED-B4EB-6DC2F91231A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95.79</c:v>
                </c:pt>
                <c:pt idx="2">
                  <c:v>98.3</c:v>
                </c:pt>
                <c:pt idx="3">
                  <c:v>93.82</c:v>
                </c:pt>
                <c:pt idx="4">
                  <c:v>95.04</c:v>
                </c:pt>
              </c:numCache>
            </c:numRef>
          </c:val>
          <c:smooth val="0"/>
          <c:extLst>
            <c:ext xmlns:c16="http://schemas.microsoft.com/office/drawing/2014/chart" uri="{C3380CC4-5D6E-409C-BE32-E72D297353CC}">
              <c16:uniqueId val="{00000001-CB4B-46ED-B4EB-6DC2F91231A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102.02</c:v>
                </c:pt>
                <c:pt idx="1">
                  <c:v>104.63</c:v>
                </c:pt>
                <c:pt idx="2">
                  <c:v>99.93</c:v>
                </c:pt>
                <c:pt idx="3">
                  <c:v>105.16</c:v>
                </c:pt>
                <c:pt idx="4">
                  <c:v>106.79</c:v>
                </c:pt>
              </c:numCache>
            </c:numRef>
          </c:val>
          <c:extLst>
            <c:ext xmlns:c16="http://schemas.microsoft.com/office/drawing/2014/chart" uri="{C3380CC4-5D6E-409C-BE32-E72D297353CC}">
              <c16:uniqueId val="{00000000-C646-497B-97E4-9FB60CF91A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171.13</c:v>
                </c:pt>
                <c:pt idx="2">
                  <c:v>173.7</c:v>
                </c:pt>
                <c:pt idx="3">
                  <c:v>178.94</c:v>
                </c:pt>
                <c:pt idx="4">
                  <c:v>180.19</c:v>
                </c:pt>
              </c:numCache>
            </c:numRef>
          </c:val>
          <c:smooth val="0"/>
          <c:extLst>
            <c:ext xmlns:c16="http://schemas.microsoft.com/office/drawing/2014/chart" uri="{C3380CC4-5D6E-409C-BE32-E72D297353CC}">
              <c16:uniqueId val="{00000001-C646-497B-97E4-9FB60CF91A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高知県　香南市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32902</v>
      </c>
      <c r="AM8" s="65"/>
      <c r="AN8" s="65"/>
      <c r="AO8" s="65"/>
      <c r="AP8" s="65"/>
      <c r="AQ8" s="65"/>
      <c r="AR8" s="65"/>
      <c r="AS8" s="65"/>
      <c r="AT8" s="36">
        <f>データ!$S$6</f>
        <v>126.46</v>
      </c>
      <c r="AU8" s="37"/>
      <c r="AV8" s="37"/>
      <c r="AW8" s="37"/>
      <c r="AX8" s="37"/>
      <c r="AY8" s="37"/>
      <c r="AZ8" s="37"/>
      <c r="BA8" s="37"/>
      <c r="BB8" s="54">
        <f>データ!$T$6</f>
        <v>260.18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57.34</v>
      </c>
      <c r="J10" s="37"/>
      <c r="K10" s="37"/>
      <c r="L10" s="37"/>
      <c r="M10" s="37"/>
      <c r="N10" s="37"/>
      <c r="O10" s="64"/>
      <c r="P10" s="54">
        <f>データ!$P$6</f>
        <v>99.34</v>
      </c>
      <c r="Q10" s="54"/>
      <c r="R10" s="54"/>
      <c r="S10" s="54"/>
      <c r="T10" s="54"/>
      <c r="U10" s="54"/>
      <c r="V10" s="54"/>
      <c r="W10" s="65">
        <f>データ!$Q$6</f>
        <v>2220</v>
      </c>
      <c r="X10" s="65"/>
      <c r="Y10" s="65"/>
      <c r="Z10" s="65"/>
      <c r="AA10" s="65"/>
      <c r="AB10" s="65"/>
      <c r="AC10" s="65"/>
      <c r="AD10" s="2"/>
      <c r="AE10" s="2"/>
      <c r="AF10" s="2"/>
      <c r="AG10" s="2"/>
      <c r="AH10" s="2"/>
      <c r="AI10" s="2"/>
      <c r="AJ10" s="2"/>
      <c r="AK10" s="2"/>
      <c r="AL10" s="65">
        <f>データ!$U$6</f>
        <v>32491</v>
      </c>
      <c r="AM10" s="65"/>
      <c r="AN10" s="65"/>
      <c r="AO10" s="65"/>
      <c r="AP10" s="65"/>
      <c r="AQ10" s="65"/>
      <c r="AR10" s="65"/>
      <c r="AS10" s="65"/>
      <c r="AT10" s="36">
        <f>データ!$V$6</f>
        <v>58</v>
      </c>
      <c r="AU10" s="37"/>
      <c r="AV10" s="37"/>
      <c r="AW10" s="37"/>
      <c r="AX10" s="37"/>
      <c r="AY10" s="37"/>
      <c r="AZ10" s="37"/>
      <c r="BA10" s="37"/>
      <c r="BB10" s="54">
        <f>データ!$W$6</f>
        <v>560.19000000000005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108</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109</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YIMvsuSlzMq8c3btLyfmwr+6fu5CGSFDFPw9daqJRmoe1ZEcyGeMGN79ECFFHHaT7ffrzs4Af5yi8VMGnrs6Q==" saltValue="l2B3N3BPqCqNsuW6xL9g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392111</v>
      </c>
      <c r="D6" s="20">
        <f t="shared" si="3"/>
        <v>46</v>
      </c>
      <c r="E6" s="20">
        <f t="shared" si="3"/>
        <v>1</v>
      </c>
      <c r="F6" s="20">
        <f t="shared" si="3"/>
        <v>0</v>
      </c>
      <c r="G6" s="20">
        <f t="shared" si="3"/>
        <v>1</v>
      </c>
      <c r="H6" s="20" t="str">
        <f t="shared" si="3"/>
        <v>高知県　香南市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57.34</v>
      </c>
      <c r="P6" s="21">
        <f t="shared" si="3"/>
        <v>99.34</v>
      </c>
      <c r="Q6" s="21">
        <f t="shared" si="3"/>
        <v>2220</v>
      </c>
      <c r="R6" s="21">
        <f t="shared" si="3"/>
        <v>32902</v>
      </c>
      <c r="S6" s="21">
        <f t="shared" si="3"/>
        <v>126.46</v>
      </c>
      <c r="T6" s="21">
        <f t="shared" si="3"/>
        <v>260.18</v>
      </c>
      <c r="U6" s="21">
        <f t="shared" si="3"/>
        <v>32491</v>
      </c>
      <c r="V6" s="21">
        <f t="shared" si="3"/>
        <v>58</v>
      </c>
      <c r="W6" s="21">
        <f t="shared" si="3"/>
        <v>560.19000000000005</v>
      </c>
      <c r="X6" s="22">
        <f>IF(X7="",NA(),X7)</f>
        <v>111.95</v>
      </c>
      <c r="Y6" s="22">
        <f t="shared" ref="Y6:AG6" si="4">IF(Y7="",NA(),Y7)</f>
        <v>111.18</v>
      </c>
      <c r="Z6" s="22">
        <f t="shared" si="4"/>
        <v>116.72</v>
      </c>
      <c r="AA6" s="22">
        <f t="shared" si="4"/>
        <v>115.28</v>
      </c>
      <c r="AB6" s="22">
        <f t="shared" si="4"/>
        <v>110.52</v>
      </c>
      <c r="AC6" s="22">
        <f t="shared" si="4"/>
        <v>108.61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4.34</v>
      </c>
      <c r="AP6" s="22">
        <f t="shared" si="5"/>
        <v>4.6900000000000004</v>
      </c>
      <c r="AQ6" s="22">
        <f t="shared" si="5"/>
        <v>4.72</v>
      </c>
      <c r="AR6" s="22">
        <f t="shared" si="5"/>
        <v>5.76</v>
      </c>
      <c r="AS6" s="21" t="str">
        <f>IF(AS7="","",IF(AS7="-","【-】","【"&amp;SUBSTITUTE(TEXT(AS7,"#,##0.00"),"-","△")&amp;"】"))</f>
        <v>【1.50】</v>
      </c>
      <c r="AT6" s="22">
        <f>IF(AT7="",NA(),AT7)</f>
        <v>120.44</v>
      </c>
      <c r="AU6" s="22">
        <f t="shared" ref="AU6:BC6" si="6">IF(AU7="",NA(),AU7)</f>
        <v>162.53</v>
      </c>
      <c r="AV6" s="22">
        <f t="shared" si="6"/>
        <v>131.41999999999999</v>
      </c>
      <c r="AW6" s="22">
        <f t="shared" si="6"/>
        <v>103.08</v>
      </c>
      <c r="AX6" s="22">
        <f t="shared" si="6"/>
        <v>50.69</v>
      </c>
      <c r="AY6" s="22">
        <f t="shared" si="6"/>
        <v>379.08</v>
      </c>
      <c r="AZ6" s="22">
        <f t="shared" si="6"/>
        <v>327.77</v>
      </c>
      <c r="BA6" s="22">
        <f t="shared" si="6"/>
        <v>338.02</v>
      </c>
      <c r="BB6" s="22">
        <f t="shared" si="6"/>
        <v>345.94</v>
      </c>
      <c r="BC6" s="22">
        <f t="shared" si="6"/>
        <v>329.7</v>
      </c>
      <c r="BD6" s="21" t="str">
        <f>IF(BD7="","",IF(BD7="-","【-】","【"&amp;SUBSTITUTE(TEXT(BD7,"#,##0.00"),"-","△")&amp;"】"))</f>
        <v>【243.36】</v>
      </c>
      <c r="BE6" s="22">
        <f>IF(BE7="",NA(),BE7)</f>
        <v>371.16</v>
      </c>
      <c r="BF6" s="22">
        <f t="shared" ref="BF6:BN6" si="7">IF(BF7="",NA(),BF7)</f>
        <v>613.63</v>
      </c>
      <c r="BG6" s="22">
        <f t="shared" si="7"/>
        <v>631.91999999999996</v>
      </c>
      <c r="BH6" s="22">
        <f t="shared" si="7"/>
        <v>734.77</v>
      </c>
      <c r="BI6" s="22">
        <f t="shared" si="7"/>
        <v>636.38</v>
      </c>
      <c r="BJ6" s="22">
        <f t="shared" si="7"/>
        <v>398.98</v>
      </c>
      <c r="BK6" s="22">
        <f t="shared" si="7"/>
        <v>397.1</v>
      </c>
      <c r="BL6" s="22">
        <f t="shared" si="7"/>
        <v>379.91</v>
      </c>
      <c r="BM6" s="22">
        <f t="shared" si="7"/>
        <v>386.61</v>
      </c>
      <c r="BN6" s="22">
        <f t="shared" si="7"/>
        <v>381.56</v>
      </c>
      <c r="BO6" s="21" t="str">
        <f>IF(BO7="","",IF(BO7="-","【-】","【"&amp;SUBSTITUTE(TEXT(BO7,"#,##0.00"),"-","△")&amp;"】"))</f>
        <v>【265.93】</v>
      </c>
      <c r="BP6" s="22">
        <f>IF(BP7="",NA(),BP7)</f>
        <v>112.42</v>
      </c>
      <c r="BQ6" s="22">
        <f t="shared" ref="BQ6:BY6" si="8">IF(BQ7="",NA(),BQ7)</f>
        <v>110.29</v>
      </c>
      <c r="BR6" s="22">
        <f t="shared" si="8"/>
        <v>116.42</v>
      </c>
      <c r="BS6" s="22">
        <f t="shared" si="8"/>
        <v>95.92</v>
      </c>
      <c r="BT6" s="22">
        <f t="shared" si="8"/>
        <v>103.03</v>
      </c>
      <c r="BU6" s="22">
        <f t="shared" si="8"/>
        <v>98.64</v>
      </c>
      <c r="BV6" s="22">
        <f t="shared" si="8"/>
        <v>95.79</v>
      </c>
      <c r="BW6" s="22">
        <f t="shared" si="8"/>
        <v>98.3</v>
      </c>
      <c r="BX6" s="22">
        <f t="shared" si="8"/>
        <v>93.82</v>
      </c>
      <c r="BY6" s="22">
        <f t="shared" si="8"/>
        <v>95.04</v>
      </c>
      <c r="BZ6" s="21" t="str">
        <f>IF(BZ7="","",IF(BZ7="-","【-】","【"&amp;SUBSTITUTE(TEXT(BZ7,"#,##0.00"),"-","△")&amp;"】"))</f>
        <v>【97.82】</v>
      </c>
      <c r="CA6" s="22">
        <f>IF(CA7="",NA(),CA7)</f>
        <v>102.02</v>
      </c>
      <c r="CB6" s="22">
        <f t="shared" ref="CB6:CJ6" si="9">IF(CB7="",NA(),CB7)</f>
        <v>104.63</v>
      </c>
      <c r="CC6" s="22">
        <f t="shared" si="9"/>
        <v>99.93</v>
      </c>
      <c r="CD6" s="22">
        <f t="shared" si="9"/>
        <v>105.16</v>
      </c>
      <c r="CE6" s="22">
        <f t="shared" si="9"/>
        <v>106.79</v>
      </c>
      <c r="CF6" s="22">
        <f t="shared" si="9"/>
        <v>178.92</v>
      </c>
      <c r="CG6" s="22">
        <f t="shared" si="9"/>
        <v>171.13</v>
      </c>
      <c r="CH6" s="22">
        <f t="shared" si="9"/>
        <v>173.7</v>
      </c>
      <c r="CI6" s="22">
        <f t="shared" si="9"/>
        <v>178.94</v>
      </c>
      <c r="CJ6" s="22">
        <f t="shared" si="9"/>
        <v>180.19</v>
      </c>
      <c r="CK6" s="21" t="str">
        <f>IF(CK7="","",IF(CK7="-","【-】","【"&amp;SUBSTITUTE(TEXT(CK7,"#,##0.00"),"-","△")&amp;"】"))</f>
        <v>【177.56】</v>
      </c>
      <c r="CL6" s="22">
        <f>IF(CL7="",NA(),CL7)</f>
        <v>59.04</v>
      </c>
      <c r="CM6" s="22">
        <f t="shared" ref="CM6:CU6" si="10">IF(CM7="",NA(),CM7)</f>
        <v>60.63</v>
      </c>
      <c r="CN6" s="22">
        <f t="shared" si="10"/>
        <v>57.38</v>
      </c>
      <c r="CO6" s="22">
        <f t="shared" si="10"/>
        <v>62.3</v>
      </c>
      <c r="CP6" s="22">
        <f t="shared" si="10"/>
        <v>61.24</v>
      </c>
      <c r="CQ6" s="22">
        <f t="shared" si="10"/>
        <v>55.14</v>
      </c>
      <c r="CR6" s="22">
        <f t="shared" si="10"/>
        <v>60.12</v>
      </c>
      <c r="CS6" s="22">
        <f t="shared" si="10"/>
        <v>60.34</v>
      </c>
      <c r="CT6" s="22">
        <f t="shared" si="10"/>
        <v>59.54</v>
      </c>
      <c r="CU6" s="22">
        <f t="shared" si="10"/>
        <v>59.26</v>
      </c>
      <c r="CV6" s="21" t="str">
        <f>IF(CV7="","",IF(CV7="-","【-】","【"&amp;SUBSTITUTE(TEXT(CV7,"#,##0.00"),"-","△")&amp;"】"))</f>
        <v>【59.81】</v>
      </c>
      <c r="CW6" s="22">
        <f>IF(CW7="",NA(),CW7)</f>
        <v>89.68</v>
      </c>
      <c r="CX6" s="22">
        <f t="shared" ref="CX6:DF6" si="11">IF(CX7="",NA(),CX7)</f>
        <v>88.8</v>
      </c>
      <c r="CY6" s="22">
        <f t="shared" si="11"/>
        <v>91.7</v>
      </c>
      <c r="CZ6" s="22">
        <f t="shared" si="11"/>
        <v>82.43</v>
      </c>
      <c r="DA6" s="22">
        <f t="shared" si="11"/>
        <v>83</v>
      </c>
      <c r="DB6" s="22">
        <f t="shared" si="11"/>
        <v>81.39</v>
      </c>
      <c r="DC6" s="22">
        <f t="shared" si="11"/>
        <v>84.24</v>
      </c>
      <c r="DD6" s="22">
        <f t="shared" si="11"/>
        <v>84.19</v>
      </c>
      <c r="DE6" s="22">
        <f t="shared" si="11"/>
        <v>83.93</v>
      </c>
      <c r="DF6" s="22">
        <f t="shared" si="11"/>
        <v>83.84</v>
      </c>
      <c r="DG6" s="21" t="str">
        <f>IF(DG7="","",IF(DG7="-","【-】","【"&amp;SUBSTITUTE(TEXT(DG7,"#,##0.00"),"-","△")&amp;"】"))</f>
        <v>【89.42】</v>
      </c>
      <c r="DH6" s="22">
        <f>IF(DH7="",NA(),DH7)</f>
        <v>54.34</v>
      </c>
      <c r="DI6" s="22">
        <f t="shared" ref="DI6:DQ6" si="12">IF(DI7="",NA(),DI7)</f>
        <v>42.76</v>
      </c>
      <c r="DJ6" s="22">
        <f t="shared" si="12"/>
        <v>43.78</v>
      </c>
      <c r="DK6" s="22">
        <f t="shared" si="12"/>
        <v>43.25</v>
      </c>
      <c r="DL6" s="22">
        <f t="shared" si="12"/>
        <v>44.88</v>
      </c>
      <c r="DM6" s="22">
        <f t="shared" si="12"/>
        <v>49.92</v>
      </c>
      <c r="DN6" s="22">
        <f t="shared" si="12"/>
        <v>48.83</v>
      </c>
      <c r="DO6" s="22">
        <f t="shared" si="12"/>
        <v>49.96</v>
      </c>
      <c r="DP6" s="22">
        <f t="shared" si="12"/>
        <v>50.82</v>
      </c>
      <c r="DQ6" s="22">
        <f t="shared" si="12"/>
        <v>51.82</v>
      </c>
      <c r="DR6" s="21" t="str">
        <f>IF(DR7="","",IF(DR7="-","【-】","【"&amp;SUBSTITUTE(TEXT(DR7,"#,##0.00"),"-","△")&amp;"】"))</f>
        <v>【52.02】</v>
      </c>
      <c r="DS6" s="21">
        <f>IF(DS7="",NA(),DS7)</f>
        <v>0</v>
      </c>
      <c r="DT6" s="22">
        <f t="shared" ref="DT6:EB6" si="13">IF(DT7="",NA(),DT7)</f>
        <v>46.74</v>
      </c>
      <c r="DU6" s="22">
        <f t="shared" si="13"/>
        <v>46.5</v>
      </c>
      <c r="DV6" s="22">
        <f t="shared" si="13"/>
        <v>46</v>
      </c>
      <c r="DW6" s="22">
        <f t="shared" si="13"/>
        <v>45.14</v>
      </c>
      <c r="DX6" s="22">
        <f t="shared" si="13"/>
        <v>16.88</v>
      </c>
      <c r="DY6" s="22">
        <f t="shared" si="13"/>
        <v>18.18</v>
      </c>
      <c r="DZ6" s="22">
        <f t="shared" si="13"/>
        <v>19.32</v>
      </c>
      <c r="EA6" s="22">
        <f t="shared" si="13"/>
        <v>21.16</v>
      </c>
      <c r="EB6" s="22">
        <f t="shared" si="13"/>
        <v>22.72</v>
      </c>
      <c r="EC6" s="21" t="str">
        <f>IF(EC7="","",IF(EC7="-","【-】","【"&amp;SUBSTITUTE(TEXT(EC7,"#,##0.00"),"-","△")&amp;"】"))</f>
        <v>【25.37】</v>
      </c>
      <c r="ED6" s="22">
        <f>IF(ED7="",NA(),ED7)</f>
        <v>2.17</v>
      </c>
      <c r="EE6" s="22">
        <f t="shared" ref="EE6:EM6" si="14">IF(EE7="",NA(),EE7)</f>
        <v>0.24</v>
      </c>
      <c r="EF6" s="22">
        <f t="shared" si="14"/>
        <v>0.17</v>
      </c>
      <c r="EG6" s="22">
        <f t="shared" si="14"/>
        <v>0.45</v>
      </c>
      <c r="EH6" s="22">
        <f t="shared" si="14"/>
        <v>0.49</v>
      </c>
      <c r="EI6" s="22">
        <f t="shared" si="14"/>
        <v>0.52</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392111</v>
      </c>
      <c r="D7" s="24">
        <v>46</v>
      </c>
      <c r="E7" s="24">
        <v>1</v>
      </c>
      <c r="F7" s="24">
        <v>0</v>
      </c>
      <c r="G7" s="24">
        <v>1</v>
      </c>
      <c r="H7" s="24" t="s">
        <v>92</v>
      </c>
      <c r="I7" s="24" t="s">
        <v>93</v>
      </c>
      <c r="J7" s="24" t="s">
        <v>94</v>
      </c>
      <c r="K7" s="24" t="s">
        <v>95</v>
      </c>
      <c r="L7" s="24" t="s">
        <v>96</v>
      </c>
      <c r="M7" s="24" t="s">
        <v>97</v>
      </c>
      <c r="N7" s="25" t="s">
        <v>98</v>
      </c>
      <c r="O7" s="25">
        <v>57.34</v>
      </c>
      <c r="P7" s="25">
        <v>99.34</v>
      </c>
      <c r="Q7" s="25">
        <v>2220</v>
      </c>
      <c r="R7" s="25">
        <v>32902</v>
      </c>
      <c r="S7" s="25">
        <v>126.46</v>
      </c>
      <c r="T7" s="25">
        <v>260.18</v>
      </c>
      <c r="U7" s="25">
        <v>32491</v>
      </c>
      <c r="V7" s="25">
        <v>58</v>
      </c>
      <c r="W7" s="25">
        <v>560.19000000000005</v>
      </c>
      <c r="X7" s="25">
        <v>111.95</v>
      </c>
      <c r="Y7" s="25">
        <v>111.18</v>
      </c>
      <c r="Z7" s="25">
        <v>116.72</v>
      </c>
      <c r="AA7" s="25">
        <v>115.28</v>
      </c>
      <c r="AB7" s="25">
        <v>110.52</v>
      </c>
      <c r="AC7" s="25">
        <v>108.61</v>
      </c>
      <c r="AD7" s="25">
        <v>108.83</v>
      </c>
      <c r="AE7" s="25">
        <v>109.23</v>
      </c>
      <c r="AF7" s="25">
        <v>108.04</v>
      </c>
      <c r="AG7" s="25">
        <v>107.49</v>
      </c>
      <c r="AH7" s="25">
        <v>108.24</v>
      </c>
      <c r="AI7" s="25">
        <v>0</v>
      </c>
      <c r="AJ7" s="25">
        <v>0</v>
      </c>
      <c r="AK7" s="25">
        <v>0</v>
      </c>
      <c r="AL7" s="25">
        <v>0</v>
      </c>
      <c r="AM7" s="25">
        <v>0</v>
      </c>
      <c r="AN7" s="25">
        <v>3.59</v>
      </c>
      <c r="AO7" s="25">
        <v>4.34</v>
      </c>
      <c r="AP7" s="25">
        <v>4.6900000000000004</v>
      </c>
      <c r="AQ7" s="25">
        <v>4.72</v>
      </c>
      <c r="AR7" s="25">
        <v>5.76</v>
      </c>
      <c r="AS7" s="25">
        <v>1.5</v>
      </c>
      <c r="AT7" s="25">
        <v>120.44</v>
      </c>
      <c r="AU7" s="25">
        <v>162.53</v>
      </c>
      <c r="AV7" s="25">
        <v>131.41999999999999</v>
      </c>
      <c r="AW7" s="25">
        <v>103.08</v>
      </c>
      <c r="AX7" s="25">
        <v>50.69</v>
      </c>
      <c r="AY7" s="25">
        <v>379.08</v>
      </c>
      <c r="AZ7" s="25">
        <v>327.77</v>
      </c>
      <c r="BA7" s="25">
        <v>338.02</v>
      </c>
      <c r="BB7" s="25">
        <v>345.94</v>
      </c>
      <c r="BC7" s="25">
        <v>329.7</v>
      </c>
      <c r="BD7" s="25">
        <v>243.36</v>
      </c>
      <c r="BE7" s="25">
        <v>371.16</v>
      </c>
      <c r="BF7" s="25">
        <v>613.63</v>
      </c>
      <c r="BG7" s="25">
        <v>631.91999999999996</v>
      </c>
      <c r="BH7" s="25">
        <v>734.77</v>
      </c>
      <c r="BI7" s="25">
        <v>636.38</v>
      </c>
      <c r="BJ7" s="25">
        <v>398.98</v>
      </c>
      <c r="BK7" s="25">
        <v>397.1</v>
      </c>
      <c r="BL7" s="25">
        <v>379.91</v>
      </c>
      <c r="BM7" s="25">
        <v>386.61</v>
      </c>
      <c r="BN7" s="25">
        <v>381.56</v>
      </c>
      <c r="BO7" s="25">
        <v>265.93</v>
      </c>
      <c r="BP7" s="25">
        <v>112.42</v>
      </c>
      <c r="BQ7" s="25">
        <v>110.29</v>
      </c>
      <c r="BR7" s="25">
        <v>116.42</v>
      </c>
      <c r="BS7" s="25">
        <v>95.92</v>
      </c>
      <c r="BT7" s="25">
        <v>103.03</v>
      </c>
      <c r="BU7" s="25">
        <v>98.64</v>
      </c>
      <c r="BV7" s="25">
        <v>95.79</v>
      </c>
      <c r="BW7" s="25">
        <v>98.3</v>
      </c>
      <c r="BX7" s="25">
        <v>93.82</v>
      </c>
      <c r="BY7" s="25">
        <v>95.04</v>
      </c>
      <c r="BZ7" s="25">
        <v>97.82</v>
      </c>
      <c r="CA7" s="25">
        <v>102.02</v>
      </c>
      <c r="CB7" s="25">
        <v>104.63</v>
      </c>
      <c r="CC7" s="25">
        <v>99.93</v>
      </c>
      <c r="CD7" s="25">
        <v>105.16</v>
      </c>
      <c r="CE7" s="25">
        <v>106.79</v>
      </c>
      <c r="CF7" s="25">
        <v>178.92</v>
      </c>
      <c r="CG7" s="25">
        <v>171.13</v>
      </c>
      <c r="CH7" s="25">
        <v>173.7</v>
      </c>
      <c r="CI7" s="25">
        <v>178.94</v>
      </c>
      <c r="CJ7" s="25">
        <v>180.19</v>
      </c>
      <c r="CK7" s="25">
        <v>177.56</v>
      </c>
      <c r="CL7" s="25">
        <v>59.04</v>
      </c>
      <c r="CM7" s="25">
        <v>60.63</v>
      </c>
      <c r="CN7" s="25">
        <v>57.38</v>
      </c>
      <c r="CO7" s="25">
        <v>62.3</v>
      </c>
      <c r="CP7" s="25">
        <v>61.24</v>
      </c>
      <c r="CQ7" s="25">
        <v>55.14</v>
      </c>
      <c r="CR7" s="25">
        <v>60.12</v>
      </c>
      <c r="CS7" s="25">
        <v>60.34</v>
      </c>
      <c r="CT7" s="25">
        <v>59.54</v>
      </c>
      <c r="CU7" s="25">
        <v>59.26</v>
      </c>
      <c r="CV7" s="25">
        <v>59.81</v>
      </c>
      <c r="CW7" s="25">
        <v>89.68</v>
      </c>
      <c r="CX7" s="25">
        <v>88.8</v>
      </c>
      <c r="CY7" s="25">
        <v>91.7</v>
      </c>
      <c r="CZ7" s="25">
        <v>82.43</v>
      </c>
      <c r="DA7" s="25">
        <v>83</v>
      </c>
      <c r="DB7" s="25">
        <v>81.39</v>
      </c>
      <c r="DC7" s="25">
        <v>84.24</v>
      </c>
      <c r="DD7" s="25">
        <v>84.19</v>
      </c>
      <c r="DE7" s="25">
        <v>83.93</v>
      </c>
      <c r="DF7" s="25">
        <v>83.84</v>
      </c>
      <c r="DG7" s="25">
        <v>89.42</v>
      </c>
      <c r="DH7" s="25">
        <v>54.34</v>
      </c>
      <c r="DI7" s="25">
        <v>42.76</v>
      </c>
      <c r="DJ7" s="25">
        <v>43.78</v>
      </c>
      <c r="DK7" s="25">
        <v>43.25</v>
      </c>
      <c r="DL7" s="25">
        <v>44.88</v>
      </c>
      <c r="DM7" s="25">
        <v>49.92</v>
      </c>
      <c r="DN7" s="25">
        <v>48.83</v>
      </c>
      <c r="DO7" s="25">
        <v>49.96</v>
      </c>
      <c r="DP7" s="25">
        <v>50.82</v>
      </c>
      <c r="DQ7" s="25">
        <v>51.82</v>
      </c>
      <c r="DR7" s="25">
        <v>52.02</v>
      </c>
      <c r="DS7" s="25">
        <v>0</v>
      </c>
      <c r="DT7" s="25">
        <v>46.74</v>
      </c>
      <c r="DU7" s="25">
        <v>46.5</v>
      </c>
      <c r="DV7" s="25">
        <v>46</v>
      </c>
      <c r="DW7" s="25">
        <v>45.14</v>
      </c>
      <c r="DX7" s="25">
        <v>16.88</v>
      </c>
      <c r="DY7" s="25">
        <v>18.18</v>
      </c>
      <c r="DZ7" s="25">
        <v>19.32</v>
      </c>
      <c r="EA7" s="25">
        <v>21.16</v>
      </c>
      <c r="EB7" s="25">
        <v>22.72</v>
      </c>
      <c r="EC7" s="25">
        <v>25.37</v>
      </c>
      <c r="ED7" s="25">
        <v>2.17</v>
      </c>
      <c r="EE7" s="25">
        <v>0.24</v>
      </c>
      <c r="EF7" s="25">
        <v>0.17</v>
      </c>
      <c r="EG7" s="25">
        <v>0.45</v>
      </c>
      <c r="EH7" s="25">
        <v>0.49</v>
      </c>
      <c r="EI7" s="25">
        <v>0.52</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2025-02-26T06:07:45Z</cp:lastPrinted>
  <dcterms:created xsi:type="dcterms:W3CDTF">2025-01-24T06:54:27Z</dcterms:created>
  <dcterms:modified xsi:type="dcterms:W3CDTF">2025-02-26T06:07:47Z</dcterms:modified>
  <cp:category/>
</cp:coreProperties>
</file>