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konan0300\Desktop\【経営比較分析表】2023_392111_46_1718\"/>
    </mc:Choice>
  </mc:AlternateContent>
  <xr:revisionPtr revIDLastSave="0" documentId="13_ncr:1_{4777FB7E-23EC-4824-9DBA-64C9E9595375}" xr6:coauthVersionLast="47" xr6:coauthVersionMax="47" xr10:uidLastSave="{00000000-0000-0000-0000-000000000000}"/>
  <workbookProtection workbookAlgorithmName="SHA-512" workbookHashValue="b06NEfwJSRVLnx4O7+HrI/kVBEM2pEkQ0HM+sAhktvFnLvCbhPdpgkEI24hTmECvAGAYLI6bBPMqi1tGdQodyQ==" workbookSaltValue="5FeehlVSacBzuytJA4z8rg==" workbookSpinCount="100000" lockStructure="1"/>
  <bookViews>
    <workbookView xWindow="-15" yWindow="-15" windowWidth="10245" windowHeight="1095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P10" i="4" s="1"/>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AT8" i="4"/>
  <c r="B6"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<sst xmlns="http://schemas.openxmlformats.org/spreadsheetml/2006/main" count="253" uniqueCount="116">
  <si>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</si>
  <si>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</si>
  <si>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</si>
  <si>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</si>
  <si>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</si>
  <si>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</si>
  <si>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</si>
  <si>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</si>
  <si>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</si>
  <si>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</si>
  <si>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</si>
  <si>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</si>
  <si>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</si>
  <si>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</si>
  <si>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</si>
  <si>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</si>
  <si>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</si>
  <si>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</si>
  <si>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</si>
  <si>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</si>
  <si>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</si>
  <si>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</si>
  <si>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</si>
  <si>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</si>
  <si>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</si>
  <si>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</si>
  <si>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</si>
  <si>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</si>
  <si>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</si>
  <si>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</si>
  <si>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</si>
  <si>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</si>
  <si>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</si>
  <si>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</si>
  <si>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</si>
  <si>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</si>
  <si>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</si>
  <si>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</si>
  <si>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</si>
  <si>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</si>
  <si>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</si>
  <si>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</si>
  <si>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</si>
  <si>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</si>
  <si>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</si>
  <si>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</si>
  <si>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</si>
  <si>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</si>
  <si>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</si>
  <si>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</si>
  <si>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</si>
  <si>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</si>
  <si>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</si>
  <si>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</si>
  <si>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</si>
  <si>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</si>
  <si>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</si>
  <si>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</si>
  <si>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</si>
  <si>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</si>
  <si>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</si>
  <si>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</si>
  <si>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</si>
  <si>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</si>
  <si>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</si>
  <si>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</si>
  <si>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</si>
  <si>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</si>
  <si>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</si>
  <si>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</si>
  <si>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</si>
  <si>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</si>
  <si>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</si>
  <si>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</si>
  <si>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</si>
  <si>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</si>
  <si>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</si>
  <si>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</si>
  <si>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</si>
  <si>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</si>
  <si>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</si>
  <si>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</si>
  <si>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</si>
  <si>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</si>
  <si>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</si>
  <si>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</si>
  <si>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</si>
  <si>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</si>
  <si>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</si>
  <si>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</si>
  <si>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</si>
  <si>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</si>
  <si>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</si>
  <si>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</si>
  <si>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</si>
  <si>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</si>
  <si>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香南市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</si>
  <si>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</si>
  <si>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</si>
  <si>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</si>
  <si>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</si>
  <si>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</si>
  <si>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</si>
  <si>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</si>
  <si>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</si>
  <si>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</si>
  <si>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</si>
  <si>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</si>
  <si>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</si>
  <si>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</si>
  <si>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</si>
  <si>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</si>
  <si>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</si>
  <si>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経営の計画性、透明性の向上を目指して令和2年度から地方公営企業法の適用を開始し公営企業会計に移行しています。
　経常収支比率がR2年度に100%を大きく下回っている要因は、前年度に一般会計から繰入金を多く受入れ、次年度に繰り越したことによるものです。
　経費回収率は類似団体と比較して高いものの、100%以下であり、使用料収入では賄えていないのが現状であり、適正な使用料の確保及び汚水処理費の削減が必要です。
　汚水処理原価は類似団体と比較して低いが、供用開始から約25年以上経過している施設もあり、経年の変化も踏まえて汚水処理費の抑制や水洗化率の向上といった取り組みが必要です。</t>
    <rPh sb="1" eb="3">
      <t>ケイエイ</t>
    </rPh>
    <rPh sb="4" eb="7">
      <t>ケイカクセイ</t>
    </rPh>
    <rPh sb="8" eb="11">
      <t>トウメイセイ</t>
    </rPh>
    <rPh sb="12" eb="14">
      <t>コウジョウ</t>
    </rPh>
    <rPh sb="15" eb="17">
      <t>メザ</t>
    </rPh>
    <rPh sb="19" eb="21">
      <t>レイワ</t>
    </rPh>
    <rPh sb="22" eb="24">
      <t>ネンド</t>
    </rPh>
    <rPh sb="26" eb="28">
      <t>チホウ</t>
    </rPh>
    <rPh sb="28" eb="30">
      <t>コウエイ</t>
    </rPh>
    <rPh sb="30" eb="32">
      <t>キギョウ</t>
    </rPh>
    <rPh sb="32" eb="33">
      <t>ホウ</t>
    </rPh>
    <rPh sb="34" eb="36">
      <t>テキヨウ</t>
    </rPh>
    <rPh sb="37" eb="39">
      <t>カイシ</t>
    </rPh>
    <rPh sb="40" eb="42">
      <t>コウエイ</t>
    </rPh>
    <rPh sb="42" eb="44">
      <t>キギョウ</t>
    </rPh>
    <rPh sb="44" eb="46">
      <t>カイケイ</t>
    </rPh>
    <rPh sb="47" eb="49">
      <t>イコウ</t>
    </rPh>
    <rPh sb="57" eb="59">
      <t>ケイジョウ</t>
    </rPh>
    <rPh sb="59" eb="61">
      <t>シュウシ</t>
    </rPh>
    <rPh sb="61" eb="63">
      <t>ヒリツ</t>
    </rPh>
    <rPh sb="66" eb="68">
      <t>ネンド</t>
    </rPh>
    <rPh sb="74" eb="75">
      <t>オオ</t>
    </rPh>
    <rPh sb="77" eb="79">
      <t>シタマワ</t>
    </rPh>
    <rPh sb="83" eb="85">
      <t>ヨウイン</t>
    </rPh>
    <rPh sb="87" eb="90">
      <t>ゼンネンド</t>
    </rPh>
    <rPh sb="91" eb="93">
      <t>イッパン</t>
    </rPh>
    <rPh sb="93" eb="95">
      <t>カイケイ</t>
    </rPh>
    <rPh sb="97" eb="99">
      <t>クリイレ</t>
    </rPh>
    <rPh sb="99" eb="100">
      <t>キン</t>
    </rPh>
    <rPh sb="101" eb="102">
      <t>オオ</t>
    </rPh>
    <rPh sb="103" eb="105">
      <t>ウケイレ</t>
    </rPh>
    <rPh sb="107" eb="110">
      <t>ジネンド</t>
    </rPh>
    <rPh sb="111" eb="112">
      <t>ク</t>
    </rPh>
    <rPh sb="113" eb="114">
      <t>コ</t>
    </rPh>
    <rPh sb="128" eb="130">
      <t>ケイヒ</t>
    </rPh>
    <rPh sb="130" eb="132">
      <t>カイシュウ</t>
    </rPh>
    <rPh sb="132" eb="133">
      <t>リツ</t>
    </rPh>
    <rPh sb="134" eb="136">
      <t>ルイジ</t>
    </rPh>
    <rPh sb="136" eb="138">
      <t>ダンタイ</t>
    </rPh>
    <rPh sb="139" eb="141">
      <t>ヒカク</t>
    </rPh>
    <rPh sb="143" eb="144">
      <t>タカ</t>
    </rPh>
    <rPh sb="153" eb="155">
      <t>イカ</t>
    </rPh>
    <rPh sb="159" eb="162">
      <t>シヨウリョウ</t>
    </rPh>
    <rPh sb="162" eb="164">
      <t>シュウニュウ</t>
    </rPh>
    <rPh sb="166" eb="167">
      <t>マカナ</t>
    </rPh>
    <rPh sb="174" eb="176">
      <t>ゲンジョウ</t>
    </rPh>
    <rPh sb="180" eb="182">
      <t>テキセイ</t>
    </rPh>
    <rPh sb="183" eb="185">
      <t>シヨウ</t>
    </rPh>
    <rPh sb="185" eb="186">
      <t>リョウ</t>
    </rPh>
    <rPh sb="187" eb="189">
      <t>カクホ</t>
    </rPh>
    <rPh sb="189" eb="190">
      <t>オヨ</t>
    </rPh>
    <rPh sb="191" eb="193">
      <t>オスイ</t>
    </rPh>
    <rPh sb="193" eb="195">
      <t>ショリ</t>
    </rPh>
    <rPh sb="195" eb="196">
      <t>ヒ</t>
    </rPh>
    <rPh sb="197" eb="199">
      <t>サクゲン</t>
    </rPh>
    <rPh sb="200" eb="202">
      <t>ヒツヨウ</t>
    </rPh>
    <rPh sb="207" eb="209">
      <t>オスイ</t>
    </rPh>
    <rPh sb="209" eb="211">
      <t>ショリ</t>
    </rPh>
    <rPh sb="211" eb="213">
      <t>ゲンカ</t>
    </rPh>
    <rPh sb="214" eb="216">
      <t>ルイジ</t>
    </rPh>
    <rPh sb="216" eb="218">
      <t>ダンタイ</t>
    </rPh>
    <rPh sb="219" eb="221">
      <t>ヒカク</t>
    </rPh>
    <rPh sb="223" eb="224">
      <t>ヒク</t>
    </rPh>
    <rPh sb="227" eb="229">
      <t>キョウヨウ</t>
    </rPh>
    <rPh sb="229" eb="231">
      <t>カイシ</t>
    </rPh>
    <rPh sb="233" eb="234">
      <t>ヤク</t>
    </rPh>
    <rPh sb="236" eb="237">
      <t>ネン</t>
    </rPh>
    <rPh sb="237" eb="239">
      <t>イジョウ</t>
    </rPh>
    <rPh sb="239" eb="241">
      <t>ケイカ</t>
    </rPh>
    <rPh sb="245" eb="247">
      <t>シセツ</t>
    </rPh>
    <rPh sb="251" eb="253">
      <t>ケイネン</t>
    </rPh>
    <rPh sb="254" eb="256">
      <t>ヘンカ</t>
    </rPh>
    <rPh sb="257" eb="258">
      <t>フ</t>
    </rPh>
    <rPh sb="261" eb="263">
      <t>オスイ</t>
    </rPh>
    <rPh sb="263" eb="265">
      <t>ショリ</t>
    </rPh>
    <rPh sb="265" eb="266">
      <t>ヒ</t>
    </rPh>
    <rPh sb="267" eb="269">
      <t>ヨクセイ</t>
    </rPh>
    <rPh sb="270" eb="273">
      <t>スイセンカ</t>
    </rPh>
    <rPh sb="273" eb="274">
      <t>リツ</t>
    </rPh>
    <rPh sb="275" eb="277">
      <t>コウジョウ</t>
    </rPh>
    <rPh sb="281" eb="282">
      <t>ト</t>
    </rPh>
    <rPh sb="283" eb="284">
      <t>ク</t>
    </rPh>
    <rPh sb="286" eb="288">
      <t>ヒツヨウ</t>
    </rPh>
    <phoneticPr fontId="4"/>
  </si>
  <si>
    <t>　平成7年から供用開始しており、25年以上経過している施設があります。
　施設やマンホールポンプ場など、機能強化対策を平成22年から進めております。令和3年度から5ヵ年事業計画により3処理区で機能強化事業を進めており、今後も計画的に進めていく必要があります。
　また、不明水が多い処理区もあり、計画的に管渠調査を実施し、適切な汚水処理ができるよう実施します。</t>
    <rPh sb="1" eb="3">
      <t>ヘイセイ</t>
    </rPh>
    <rPh sb="4" eb="5">
      <t>ネン</t>
    </rPh>
    <rPh sb="7" eb="9">
      <t>キョウヨウ</t>
    </rPh>
    <rPh sb="9" eb="11">
      <t>カイシ</t>
    </rPh>
    <rPh sb="18" eb="21">
      <t>ネンイジョウ</t>
    </rPh>
    <rPh sb="21" eb="23">
      <t>ケイカ</t>
    </rPh>
    <rPh sb="27" eb="29">
      <t>シセツ</t>
    </rPh>
    <rPh sb="37" eb="39">
      <t>シセツ</t>
    </rPh>
    <rPh sb="48" eb="49">
      <t>ジョウ</t>
    </rPh>
    <rPh sb="52" eb="54">
      <t>キノウ</t>
    </rPh>
    <rPh sb="54" eb="56">
      <t>キョウカ</t>
    </rPh>
    <rPh sb="56" eb="58">
      <t>タイサク</t>
    </rPh>
    <rPh sb="59" eb="61">
      <t>ヘイセイ</t>
    </rPh>
    <rPh sb="63" eb="64">
      <t>ネン</t>
    </rPh>
    <rPh sb="66" eb="67">
      <t>スス</t>
    </rPh>
    <rPh sb="74" eb="76">
      <t>レイワ</t>
    </rPh>
    <rPh sb="77" eb="79">
      <t>ネンド</t>
    </rPh>
    <rPh sb="83" eb="84">
      <t>ネン</t>
    </rPh>
    <rPh sb="84" eb="86">
      <t>ジギョウ</t>
    </rPh>
    <rPh sb="86" eb="88">
      <t>ケイカク</t>
    </rPh>
    <rPh sb="92" eb="95">
      <t>ショリク</t>
    </rPh>
    <rPh sb="96" eb="98">
      <t>キノウ</t>
    </rPh>
    <rPh sb="98" eb="100">
      <t>キョウカ</t>
    </rPh>
    <rPh sb="100" eb="102">
      <t>ジギョウ</t>
    </rPh>
    <rPh sb="103" eb="104">
      <t>スス</t>
    </rPh>
    <rPh sb="109" eb="111">
      <t>コンゴ</t>
    </rPh>
    <rPh sb="112" eb="115">
      <t>ケイカクテキ</t>
    </rPh>
    <rPh sb="116" eb="117">
      <t>スス</t>
    </rPh>
    <rPh sb="121" eb="123">
      <t>ヒツヨウ</t>
    </rPh>
    <phoneticPr fontId="4"/>
  </si>
  <si>
    <t>　下水道事業経営は、経費が下水道使用料によって賄えておらず、多くを一般会計からの補助金に依存しており、健全な経営とはなっていません。
　収益は、加入率の向上を図るとともに、下水道使用料の見直し等による増加を図る取り組みが必要となっています。
　また、老朽化による修繕費の今後の増加が見込まれ、機能強化対策の計画に基づき改築更新により経費の平準化や、令和3年度から漁集排の統廃合に続き、農集排施設の統廃合を今後も進め、維持管理費の削減等を図り経営の健全化に取り組みます。</t>
    <rPh sb="1" eb="4">
      <t>ゲスイドウ</t>
    </rPh>
    <rPh sb="4" eb="6">
      <t>ジギョウ</t>
    </rPh>
    <rPh sb="6" eb="8">
      <t>ケイエイ</t>
    </rPh>
    <rPh sb="10" eb="12">
      <t>ケイヒ</t>
    </rPh>
    <rPh sb="13" eb="16">
      <t>ゲスイドウ</t>
    </rPh>
    <rPh sb="16" eb="19">
      <t>シヨウリョウ</t>
    </rPh>
    <rPh sb="23" eb="24">
      <t>マカナ</t>
    </rPh>
    <rPh sb="30" eb="31">
      <t>オオ</t>
    </rPh>
    <rPh sb="33" eb="35">
      <t>イッパン</t>
    </rPh>
    <rPh sb="35" eb="37">
      <t>カイケイ</t>
    </rPh>
    <rPh sb="40" eb="43">
      <t>ホジョキン</t>
    </rPh>
    <rPh sb="44" eb="46">
      <t>イゾン</t>
    </rPh>
    <rPh sb="51" eb="53">
      <t>ケンゼン</t>
    </rPh>
    <rPh sb="54" eb="56">
      <t>ケイエイ</t>
    </rPh>
    <rPh sb="68" eb="70">
      <t>シュウエキ</t>
    </rPh>
    <rPh sb="72" eb="74">
      <t>カニュウ</t>
    </rPh>
    <rPh sb="74" eb="75">
      <t>リツ</t>
    </rPh>
    <rPh sb="76" eb="78">
      <t>コウジョウ</t>
    </rPh>
    <rPh sb="79" eb="80">
      <t>ハカ</t>
    </rPh>
    <rPh sb="86" eb="89">
      <t>ゲスイドウ</t>
    </rPh>
    <rPh sb="89" eb="92">
      <t>シヨウリョウ</t>
    </rPh>
    <rPh sb="93" eb="95">
      <t>ミナオ</t>
    </rPh>
    <rPh sb="96" eb="97">
      <t>トウ</t>
    </rPh>
    <rPh sb="100" eb="102">
      <t>ゾウカ</t>
    </rPh>
    <rPh sb="103" eb="104">
      <t>ハカ</t>
    </rPh>
    <rPh sb="105" eb="106">
      <t>ト</t>
    </rPh>
    <rPh sb="107" eb="108">
      <t>ク</t>
    </rPh>
    <rPh sb="110" eb="112">
      <t>ヒツヨウ</t>
    </rPh>
    <rPh sb="125" eb="128">
      <t>ロウキュウカ</t>
    </rPh>
    <rPh sb="131" eb="134">
      <t>シュウゼンヒ</t>
    </rPh>
    <rPh sb="135" eb="137">
      <t>コンゴ</t>
    </rPh>
    <rPh sb="138" eb="140">
      <t>ゾウカ</t>
    </rPh>
    <rPh sb="141" eb="143">
      <t>ミコ</t>
    </rPh>
    <rPh sb="146" eb="148">
      <t>キノウ</t>
    </rPh>
    <rPh sb="148" eb="150">
      <t>キョウカ</t>
    </rPh>
    <rPh sb="150" eb="152">
      <t>タイサク</t>
    </rPh>
    <rPh sb="153" eb="155">
      <t>ケイカク</t>
    </rPh>
    <rPh sb="156" eb="157">
      <t>モト</t>
    </rPh>
    <rPh sb="159" eb="161">
      <t>カイチク</t>
    </rPh>
    <rPh sb="161" eb="163">
      <t>コウシン</t>
    </rPh>
    <rPh sb="166" eb="168">
      <t>ケイヒ</t>
    </rPh>
    <rPh sb="169" eb="172">
      <t>ヘイジュンカ</t>
    </rPh>
    <rPh sb="174" eb="176">
      <t>レイワ</t>
    </rPh>
    <rPh sb="177" eb="179">
      <t>ネンド</t>
    </rPh>
    <rPh sb="181" eb="183">
      <t>ギョシュウ</t>
    </rPh>
    <rPh sb="183" eb="184">
      <t>ハイ</t>
    </rPh>
    <rPh sb="185" eb="188">
      <t>トウハイゴウ</t>
    </rPh>
    <rPh sb="189" eb="190">
      <t>ツヅ</t>
    </rPh>
    <rPh sb="192" eb="195">
      <t>ノウシュウハイ</t>
    </rPh>
    <rPh sb="195" eb="197">
      <t>シセツ</t>
    </rPh>
    <rPh sb="198" eb="201">
      <t>トウハイゴウ</t>
    </rPh>
    <rPh sb="202" eb="204">
      <t>コンゴ</t>
    </rPh>
    <rPh sb="205" eb="206">
      <t>スス</t>
    </rPh>
    <rPh sb="208" eb="210">
      <t>イジ</t>
    </rPh>
    <rPh sb="210" eb="213">
      <t>カンリヒ</t>
    </rPh>
    <rPh sb="214" eb="216">
      <t>サクゲン</t>
    </rPh>
    <rPh sb="216" eb="217">
      <t>トウ</t>
    </rPh>
    <rPh sb="218" eb="219">
      <t>ハカ</t>
    </rPh>
    <rPh sb="220" eb="222">
      <t>ケイエイ</t>
    </rPh>
    <rPh sb="223" eb="226">
      <t>ケンゼンカ</t>
    </rPh>
    <rPh sb="227" eb="228">
      <t>ト</t>
    </rPh>
    <rPh sb="229" eb="230">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</si>
</sst>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7CE-4327-B33A-C4600C63676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0.03</c:v>
                </c:pt>
                <c:pt idx="4">
                  <c:v>0.03</c:v>
                </c:pt>
              </c:numCache>
            </c:numRef>
          </c:val>
          <c:smooth val="0"/>
          <c:extLst>
            <c:ext xmlns:c16="http://schemas.microsoft.com/office/drawing/2014/chart" uri="{C3380CC4-5D6E-409C-BE32-E72D297353CC}">
              <c16:uniqueId val="{00000001-07CE-4327-B33A-C4600C63676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55.49</c:v>
                </c:pt>
                <c:pt idx="2">
                  <c:v>55.88</c:v>
                </c:pt>
                <c:pt idx="3">
                  <c:v>56.92</c:v>
                </c:pt>
                <c:pt idx="4">
                  <c:v>59.6</c:v>
                </c:pt>
              </c:numCache>
            </c:numRef>
          </c:val>
          <c:extLst>
            <c:ext xmlns:c16="http://schemas.microsoft.com/office/drawing/2014/chart" uri="{C3380CC4-5D6E-409C-BE32-E72D297353CC}">
              <c16:uniqueId val="{00000000-D85B-45E4-8190-5F23E3CE429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52.35</c:v>
                </c:pt>
                <c:pt idx="4">
                  <c:v>46.25</c:v>
                </c:pt>
              </c:numCache>
            </c:numRef>
          </c:val>
          <c:smooth val="0"/>
          <c:extLst>
            <c:ext xmlns:c16="http://schemas.microsoft.com/office/drawing/2014/chart" uri="{C3380CC4-5D6E-409C-BE32-E72D297353CC}">
              <c16:uniqueId val="{00000001-D85B-45E4-8190-5F23E3CE429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65.09</c:v>
                </c:pt>
                <c:pt idx="2">
                  <c:v>64.38</c:v>
                </c:pt>
                <c:pt idx="3">
                  <c:v>64.430000000000007</c:v>
                </c:pt>
                <c:pt idx="4">
                  <c:v>65.150000000000006</c:v>
                </c:pt>
              </c:numCache>
            </c:numRef>
          </c:val>
          <c:extLst>
            <c:ext xmlns:c16="http://schemas.microsoft.com/office/drawing/2014/chart" uri="{C3380CC4-5D6E-409C-BE32-E72D297353CC}">
              <c16:uniqueId val="{00000000-DC67-459C-A5B8-9554BB0D60D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84.39</c:v>
                </c:pt>
                <c:pt idx="4">
                  <c:v>83.96</c:v>
                </c:pt>
              </c:numCache>
            </c:numRef>
          </c:val>
          <c:smooth val="0"/>
          <c:extLst>
            <c:ext xmlns:c16="http://schemas.microsoft.com/office/drawing/2014/chart" uri="{C3380CC4-5D6E-409C-BE32-E72D297353CC}">
              <c16:uniqueId val="{00000001-DC67-459C-A5B8-9554BB0D60D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86.91</c:v>
                </c:pt>
                <c:pt idx="2">
                  <c:v>97.94</c:v>
                </c:pt>
                <c:pt idx="3">
                  <c:v>99.71</c:v>
                </c:pt>
                <c:pt idx="4">
                  <c:v>99.56</c:v>
                </c:pt>
              </c:numCache>
            </c:numRef>
          </c:val>
          <c:extLst>
            <c:ext xmlns:c16="http://schemas.microsoft.com/office/drawing/2014/chart" uri="{C3380CC4-5D6E-409C-BE32-E72D297353CC}">
              <c16:uniqueId val="{00000000-7D64-4ED3-A084-61B7EB6C2A0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106.07</c:v>
                </c:pt>
                <c:pt idx="3">
                  <c:v>105.5</c:v>
                </c:pt>
                <c:pt idx="4">
                  <c:v>106.35</c:v>
                </c:pt>
              </c:numCache>
            </c:numRef>
          </c:val>
          <c:smooth val="0"/>
          <c:extLst>
            <c:ext xmlns:c16="http://schemas.microsoft.com/office/drawing/2014/chart" uri="{C3380CC4-5D6E-409C-BE32-E72D297353CC}">
              <c16:uniqueId val="{00000001-7D64-4ED3-A084-61B7EB6C2A0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4.03</c:v>
                </c:pt>
                <c:pt idx="2">
                  <c:v>7.62</c:v>
                </c:pt>
                <c:pt idx="3">
                  <c:v>10.9</c:v>
                </c:pt>
                <c:pt idx="4">
                  <c:v>13.91</c:v>
                </c:pt>
              </c:numCache>
            </c:numRef>
          </c:val>
          <c:extLst>
            <c:ext xmlns:c16="http://schemas.microsoft.com/office/drawing/2014/chart" uri="{C3380CC4-5D6E-409C-BE32-E72D297353CC}">
              <c16:uniqueId val="{00000000-9B5D-4C63-9A5A-0F2A58E256A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21.85</c:v>
                </c:pt>
                <c:pt idx="3">
                  <c:v>25.19</c:v>
                </c:pt>
                <c:pt idx="4">
                  <c:v>25.46</c:v>
                </c:pt>
              </c:numCache>
            </c:numRef>
          </c:val>
          <c:smooth val="0"/>
          <c:extLst>
            <c:ext xmlns:c16="http://schemas.microsoft.com/office/drawing/2014/chart" uri="{C3380CC4-5D6E-409C-BE32-E72D297353CC}">
              <c16:uniqueId val="{00000001-9B5D-4C63-9A5A-0F2A58E256A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B61-4828-BBE8-37162E3C3CE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6B61-4828-BBE8-37162E3C3CE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82.24</c:v>
                </c:pt>
                <c:pt idx="2">
                  <c:v>96.49</c:v>
                </c:pt>
                <c:pt idx="3">
                  <c:v>99.11</c:v>
                </c:pt>
                <c:pt idx="4">
                  <c:v>102.39</c:v>
                </c:pt>
              </c:numCache>
            </c:numRef>
          </c:val>
          <c:extLst>
            <c:ext xmlns:c16="http://schemas.microsoft.com/office/drawing/2014/chart" uri="{C3380CC4-5D6E-409C-BE32-E72D297353CC}">
              <c16:uniqueId val="{00000000-DFAD-4F66-99B9-98667BD1429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DFAD-4F66-99B9-98667BD1429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23.26</c:v>
                </c:pt>
                <c:pt idx="2">
                  <c:v>50.61</c:v>
                </c:pt>
                <c:pt idx="3">
                  <c:v>67.84</c:v>
                </c:pt>
                <c:pt idx="4">
                  <c:v>90.9</c:v>
                </c:pt>
              </c:numCache>
            </c:numRef>
          </c:val>
          <c:extLst>
            <c:ext xmlns:c16="http://schemas.microsoft.com/office/drawing/2014/chart" uri="{C3380CC4-5D6E-409C-BE32-E72D297353CC}">
              <c16:uniqueId val="{00000000-0FD8-4C4B-9593-5BBB16C6485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35.69</c:v>
                </c:pt>
                <c:pt idx="3">
                  <c:v>38.4</c:v>
                </c:pt>
                <c:pt idx="4">
                  <c:v>44.04</c:v>
                </c:pt>
              </c:numCache>
            </c:numRef>
          </c:val>
          <c:smooth val="0"/>
          <c:extLst>
            <c:ext xmlns:c16="http://schemas.microsoft.com/office/drawing/2014/chart" uri="{C3380CC4-5D6E-409C-BE32-E72D297353CC}">
              <c16:uniqueId val="{00000001-0FD8-4C4B-9593-5BBB16C6485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formatCode="#,##0.00;&quot;△&quot;#,##0.00;&quot;-&quot;">
                  <c:v>3763.68</c:v>
                </c:pt>
              </c:numCache>
            </c:numRef>
          </c:val>
          <c:extLst>
            <c:ext xmlns:c16="http://schemas.microsoft.com/office/drawing/2014/chart" uri="{C3380CC4-5D6E-409C-BE32-E72D297353CC}">
              <c16:uniqueId val="{00000000-1A37-4AC2-BF12-EB156B03F24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900.82</c:v>
                </c:pt>
                <c:pt idx="4">
                  <c:v>839.21</c:v>
                </c:pt>
              </c:numCache>
            </c:numRef>
          </c:val>
          <c:smooth val="0"/>
          <c:extLst>
            <c:ext xmlns:c16="http://schemas.microsoft.com/office/drawing/2014/chart" uri="{C3380CC4-5D6E-409C-BE32-E72D297353CC}">
              <c16:uniqueId val="{00000001-1A37-4AC2-BF12-EB156B03F24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80.97</c:v>
                </c:pt>
                <c:pt idx="2">
                  <c:v>63.27</c:v>
                </c:pt>
                <c:pt idx="3">
                  <c:v>67.34</c:v>
                </c:pt>
                <c:pt idx="4">
                  <c:v>65.069999999999993</c:v>
                </c:pt>
              </c:numCache>
            </c:numRef>
          </c:val>
          <c:extLst>
            <c:ext xmlns:c16="http://schemas.microsoft.com/office/drawing/2014/chart" uri="{C3380CC4-5D6E-409C-BE32-E72D297353CC}">
              <c16:uniqueId val="{00000000-A49C-4017-B34B-71ECF45E388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52.94</c:v>
                </c:pt>
                <c:pt idx="4">
                  <c:v>52.05</c:v>
                </c:pt>
              </c:numCache>
            </c:numRef>
          </c:val>
          <c:smooth val="0"/>
          <c:extLst>
            <c:ext xmlns:c16="http://schemas.microsoft.com/office/drawing/2014/chart" uri="{C3380CC4-5D6E-409C-BE32-E72D297353CC}">
              <c16:uniqueId val="{00000001-A49C-4017-B34B-71ECF45E388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154.9</c:v>
                </c:pt>
                <c:pt idx="2">
                  <c:v>198.46</c:v>
                </c:pt>
                <c:pt idx="3">
                  <c:v>186.35</c:v>
                </c:pt>
                <c:pt idx="4">
                  <c:v>193.07</c:v>
                </c:pt>
              </c:numCache>
            </c:numRef>
          </c:val>
          <c:extLst>
            <c:ext xmlns:c16="http://schemas.microsoft.com/office/drawing/2014/chart" uri="{C3380CC4-5D6E-409C-BE32-E72D297353CC}">
              <c16:uniqueId val="{00000000-61A2-4E2E-A392-06484B1F3AB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61A2-4E2E-A392-06484B1F3AB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D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高知県　香南市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32902</v>
      </c>
      <c r="AM8" s="54"/>
      <c r="AN8" s="54"/>
      <c r="AO8" s="54"/>
      <c r="AP8" s="54"/>
      <c r="AQ8" s="54"/>
      <c r="AR8" s="54"/>
      <c r="AS8" s="54"/>
      <c r="AT8" s="53">
        <f>データ!T6</f>
        <v>126.46</v>
      </c>
      <c r="AU8" s="53"/>
      <c r="AV8" s="53"/>
      <c r="AW8" s="53"/>
      <c r="AX8" s="53"/>
      <c r="AY8" s="53"/>
      <c r="AZ8" s="53"/>
      <c r="BA8" s="53"/>
      <c r="BB8" s="53">
        <f>データ!U6</f>
        <v>260.18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58.51</v>
      </c>
      <c r="J10" s="53"/>
      <c r="K10" s="53"/>
      <c r="L10" s="53"/>
      <c r="M10" s="53"/>
      <c r="N10" s="53"/>
      <c r="O10" s="53"/>
      <c r="P10" s="53">
        <f>データ!P6</f>
        <v>15.36</v>
      </c>
      <c r="Q10" s="53"/>
      <c r="R10" s="53"/>
      <c r="S10" s="53"/>
      <c r="T10" s="53"/>
      <c r="U10" s="53"/>
      <c r="V10" s="53"/>
      <c r="W10" s="53">
        <f>データ!Q6</f>
        <v>87.81</v>
      </c>
      <c r="X10" s="53"/>
      <c r="Y10" s="53"/>
      <c r="Z10" s="53"/>
      <c r="AA10" s="53"/>
      <c r="AB10" s="53"/>
      <c r="AC10" s="53"/>
      <c r="AD10" s="54">
        <f>データ!R6</f>
        <v>2420</v>
      </c>
      <c r="AE10" s="54"/>
      <c r="AF10" s="54"/>
      <c r="AG10" s="54"/>
      <c r="AH10" s="54"/>
      <c r="AI10" s="54"/>
      <c r="AJ10" s="54"/>
      <c r="AK10" s="2"/>
      <c r="AL10" s="54">
        <f>データ!V6</f>
        <v>5025</v>
      </c>
      <c r="AM10" s="54"/>
      <c r="AN10" s="54"/>
      <c r="AO10" s="54"/>
      <c r="AP10" s="54"/>
      <c r="AQ10" s="54"/>
      <c r="AR10" s="54"/>
      <c r="AS10" s="54"/>
      <c r="AT10" s="53">
        <f>データ!W6</f>
        <v>2.11</v>
      </c>
      <c r="AU10" s="53"/>
      <c r="AV10" s="53"/>
      <c r="AW10" s="53"/>
      <c r="AX10" s="53"/>
      <c r="AY10" s="53"/>
      <c r="AZ10" s="53"/>
      <c r="BA10" s="53"/>
      <c r="BB10" s="53">
        <f>データ!X6</f>
        <v>2381.52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L6bdrlTqir8Ru3FqHl4Otcjmbs2aB0D4LlGVtPXWZrLsRu6nXEXxykw79MymvuFH5d9Ug3vJ6KErOfs6OjLaSA==" saltValue="2SDPNSOifLzCNTC10pYfX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392111</v>
      </c>
      <c r="D6" s="19">
        <f t="shared" si="3"/>
        <v>46</v>
      </c>
      <c r="E6" s="19">
        <f t="shared" si="3"/>
        <v>17</v>
      </c>
      <c r="F6" s="19">
        <f t="shared" si="3"/>
        <v>5</v>
      </c>
      <c r="G6" s="19">
        <f t="shared" si="3"/>
        <v>0</v>
      </c>
      <c r="H6" s="19" t="str">
        <f t="shared" si="3"/>
        <v>高知県　香南市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58.51</v>
      </c>
      <c r="P6" s="20">
        <f t="shared" si="3"/>
        <v>15.36</v>
      </c>
      <c r="Q6" s="20">
        <f t="shared" si="3"/>
        <v>87.81</v>
      </c>
      <c r="R6" s="20">
        <f t="shared" si="3"/>
        <v>2420</v>
      </c>
      <c r="S6" s="20">
        <f t="shared" si="3"/>
        <v>32902</v>
      </c>
      <c r="T6" s="20">
        <f t="shared" si="3"/>
        <v>126.46</v>
      </c>
      <c r="U6" s="20">
        <f t="shared" si="3"/>
        <v>260.18</v>
      </c>
      <c r="V6" s="20">
        <f t="shared" si="3"/>
        <v>5025</v>
      </c>
      <c r="W6" s="20">
        <f t="shared" si="3"/>
        <v>2.11</v>
      </c>
      <c r="X6" s="20">
        <f t="shared" si="3"/>
        <v>2381.52</v>
      </c>
      <c r="Y6" s="21" t="str">
        <f>IF(Y7="",NA(),Y7)</f>
        <v>-</v>
      </c>
      <c r="Z6" s="21">
        <f t="shared" ref="Z6:AH6" si="4">IF(Z7="",NA(),Z7)</f>
        <v>86.91</v>
      </c>
      <c r="AA6" s="21">
        <f t="shared" si="4"/>
        <v>97.94</v>
      </c>
      <c r="AB6" s="21">
        <f t="shared" si="4"/>
        <v>99.71</v>
      </c>
      <c r="AC6" s="21">
        <f t="shared" si="4"/>
        <v>99.56</v>
      </c>
      <c r="AD6" s="21" t="str">
        <f t="shared" si="4"/>
        <v>-</v>
      </c>
      <c r="AE6" s="21">
        <f t="shared" si="4"/>
        <v>106.37</v>
      </c>
      <c r="AF6" s="21">
        <f t="shared" si="4"/>
        <v>106.07</v>
      </c>
      <c r="AG6" s="21">
        <f t="shared" si="4"/>
        <v>105.5</v>
      </c>
      <c r="AH6" s="21">
        <f t="shared" si="4"/>
        <v>106.35</v>
      </c>
      <c r="AI6" s="20" t="str">
        <f>IF(AI7="","",IF(AI7="-","【-】","【"&amp;SUBSTITUTE(TEXT(AI7,"#,##0.00"),"-","△")&amp;"】"))</f>
        <v>【104.44】</v>
      </c>
      <c r="AJ6" s="21" t="str">
        <f>IF(AJ7="",NA(),AJ7)</f>
        <v>-</v>
      </c>
      <c r="AK6" s="21">
        <f t="shared" ref="AK6:AS6" si="5">IF(AK7="",NA(),AK7)</f>
        <v>82.24</v>
      </c>
      <c r="AL6" s="21">
        <f t="shared" si="5"/>
        <v>96.49</v>
      </c>
      <c r="AM6" s="21">
        <f t="shared" si="5"/>
        <v>99.11</v>
      </c>
      <c r="AN6" s="21">
        <f t="shared" si="5"/>
        <v>102.39</v>
      </c>
      <c r="AO6" s="21" t="str">
        <f t="shared" si="5"/>
        <v>-</v>
      </c>
      <c r="AP6" s="21">
        <f t="shared" si="5"/>
        <v>139.02000000000001</v>
      </c>
      <c r="AQ6" s="21">
        <f t="shared" si="5"/>
        <v>132.04</v>
      </c>
      <c r="AR6" s="21">
        <f t="shared" si="5"/>
        <v>145.43</v>
      </c>
      <c r="AS6" s="21">
        <f t="shared" si="5"/>
        <v>129.88999999999999</v>
      </c>
      <c r="AT6" s="20" t="str">
        <f>IF(AT7="","",IF(AT7="-","【-】","【"&amp;SUBSTITUTE(TEXT(AT7,"#,##0.00"),"-","△")&amp;"】"))</f>
        <v>【124.06】</v>
      </c>
      <c r="AU6" s="21" t="str">
        <f>IF(AU7="",NA(),AU7)</f>
        <v>-</v>
      </c>
      <c r="AV6" s="21">
        <f t="shared" ref="AV6:BD6" si="6">IF(AV7="",NA(),AV7)</f>
        <v>23.26</v>
      </c>
      <c r="AW6" s="21">
        <f t="shared" si="6"/>
        <v>50.61</v>
      </c>
      <c r="AX6" s="21">
        <f t="shared" si="6"/>
        <v>67.84</v>
      </c>
      <c r="AY6" s="21">
        <f t="shared" si="6"/>
        <v>90.9</v>
      </c>
      <c r="AZ6" s="21" t="str">
        <f t="shared" si="6"/>
        <v>-</v>
      </c>
      <c r="BA6" s="21">
        <f t="shared" si="6"/>
        <v>29.13</v>
      </c>
      <c r="BB6" s="21">
        <f t="shared" si="6"/>
        <v>35.69</v>
      </c>
      <c r="BC6" s="21">
        <f t="shared" si="6"/>
        <v>38.4</v>
      </c>
      <c r="BD6" s="21">
        <f t="shared" si="6"/>
        <v>44.04</v>
      </c>
      <c r="BE6" s="20" t="str">
        <f>IF(BE7="","",IF(BE7="-","【-】","【"&amp;SUBSTITUTE(TEXT(BE7,"#,##0.00"),"-","△")&amp;"】"))</f>
        <v>【42.02】</v>
      </c>
      <c r="BF6" s="21" t="str">
        <f>IF(BF7="",NA(),BF7)</f>
        <v>-</v>
      </c>
      <c r="BG6" s="20">
        <f t="shared" ref="BG6:BO6" si="7">IF(BG7="",NA(),BG7)</f>
        <v>0</v>
      </c>
      <c r="BH6" s="20">
        <f t="shared" si="7"/>
        <v>0</v>
      </c>
      <c r="BI6" s="20">
        <f t="shared" si="7"/>
        <v>0</v>
      </c>
      <c r="BJ6" s="21">
        <f t="shared" si="7"/>
        <v>3763.68</v>
      </c>
      <c r="BK6" s="21" t="str">
        <f t="shared" si="7"/>
        <v>-</v>
      </c>
      <c r="BL6" s="21">
        <f t="shared" si="7"/>
        <v>867.83</v>
      </c>
      <c r="BM6" s="21">
        <f t="shared" si="7"/>
        <v>791.76</v>
      </c>
      <c r="BN6" s="21">
        <f t="shared" si="7"/>
        <v>900.82</v>
      </c>
      <c r="BO6" s="21">
        <f t="shared" si="7"/>
        <v>839.21</v>
      </c>
      <c r="BP6" s="20" t="str">
        <f>IF(BP7="","",IF(BP7="-","【-】","【"&amp;SUBSTITUTE(TEXT(BP7,"#,##0.00"),"-","△")&amp;"】"))</f>
        <v>【785.10】</v>
      </c>
      <c r="BQ6" s="21" t="str">
        <f>IF(BQ7="",NA(),BQ7)</f>
        <v>-</v>
      </c>
      <c r="BR6" s="21">
        <f t="shared" ref="BR6:BZ6" si="8">IF(BR7="",NA(),BR7)</f>
        <v>80.97</v>
      </c>
      <c r="BS6" s="21">
        <f t="shared" si="8"/>
        <v>63.27</v>
      </c>
      <c r="BT6" s="21">
        <f t="shared" si="8"/>
        <v>67.34</v>
      </c>
      <c r="BU6" s="21">
        <f t="shared" si="8"/>
        <v>65.069999999999993</v>
      </c>
      <c r="BV6" s="21" t="str">
        <f t="shared" si="8"/>
        <v>-</v>
      </c>
      <c r="BW6" s="21">
        <f t="shared" si="8"/>
        <v>57.08</v>
      </c>
      <c r="BX6" s="21">
        <f t="shared" si="8"/>
        <v>56.26</v>
      </c>
      <c r="BY6" s="21">
        <f t="shared" si="8"/>
        <v>52.94</v>
      </c>
      <c r="BZ6" s="21">
        <f t="shared" si="8"/>
        <v>52.05</v>
      </c>
      <c r="CA6" s="20" t="str">
        <f>IF(CA7="","",IF(CA7="-","【-】","【"&amp;SUBSTITUTE(TEXT(CA7,"#,##0.00"),"-","△")&amp;"】"))</f>
        <v>【56.93】</v>
      </c>
      <c r="CB6" s="21" t="str">
        <f>IF(CB7="",NA(),CB7)</f>
        <v>-</v>
      </c>
      <c r="CC6" s="21">
        <f t="shared" ref="CC6:CK6" si="9">IF(CC7="",NA(),CC7)</f>
        <v>154.9</v>
      </c>
      <c r="CD6" s="21">
        <f t="shared" si="9"/>
        <v>198.46</v>
      </c>
      <c r="CE6" s="21">
        <f t="shared" si="9"/>
        <v>186.35</v>
      </c>
      <c r="CF6" s="21">
        <f t="shared" si="9"/>
        <v>193.07</v>
      </c>
      <c r="CG6" s="21" t="str">
        <f t="shared" si="9"/>
        <v>-</v>
      </c>
      <c r="CH6" s="21">
        <f t="shared" si="9"/>
        <v>274.99</v>
      </c>
      <c r="CI6" s="21">
        <f t="shared" si="9"/>
        <v>282.08999999999997</v>
      </c>
      <c r="CJ6" s="21">
        <f t="shared" si="9"/>
        <v>303.27999999999997</v>
      </c>
      <c r="CK6" s="21">
        <f t="shared" si="9"/>
        <v>301.86</v>
      </c>
      <c r="CL6" s="20" t="str">
        <f>IF(CL7="","",IF(CL7="-","【-】","【"&amp;SUBSTITUTE(TEXT(CL7,"#,##0.00"),"-","△")&amp;"】"))</f>
        <v>【271.15】</v>
      </c>
      <c r="CM6" s="21" t="str">
        <f>IF(CM7="",NA(),CM7)</f>
        <v>-</v>
      </c>
      <c r="CN6" s="21">
        <f t="shared" ref="CN6:CV6" si="10">IF(CN7="",NA(),CN7)</f>
        <v>55.49</v>
      </c>
      <c r="CO6" s="21">
        <f t="shared" si="10"/>
        <v>55.88</v>
      </c>
      <c r="CP6" s="21">
        <f t="shared" si="10"/>
        <v>56.92</v>
      </c>
      <c r="CQ6" s="21">
        <f t="shared" si="10"/>
        <v>59.6</v>
      </c>
      <c r="CR6" s="21" t="str">
        <f t="shared" si="10"/>
        <v>-</v>
      </c>
      <c r="CS6" s="21">
        <f t="shared" si="10"/>
        <v>54.83</v>
      </c>
      <c r="CT6" s="21">
        <f t="shared" si="10"/>
        <v>66.53</v>
      </c>
      <c r="CU6" s="21">
        <f t="shared" si="10"/>
        <v>52.35</v>
      </c>
      <c r="CV6" s="21">
        <f t="shared" si="10"/>
        <v>46.25</v>
      </c>
      <c r="CW6" s="20" t="str">
        <f>IF(CW7="","",IF(CW7="-","【-】","【"&amp;SUBSTITUTE(TEXT(CW7,"#,##0.00"),"-","△")&amp;"】"))</f>
        <v>【49.87】</v>
      </c>
      <c r="CX6" s="21" t="str">
        <f>IF(CX7="",NA(),CX7)</f>
        <v>-</v>
      </c>
      <c r="CY6" s="21">
        <f t="shared" ref="CY6:DG6" si="11">IF(CY7="",NA(),CY7)</f>
        <v>65.09</v>
      </c>
      <c r="CZ6" s="21">
        <f t="shared" si="11"/>
        <v>64.38</v>
      </c>
      <c r="DA6" s="21">
        <f t="shared" si="11"/>
        <v>64.430000000000007</v>
      </c>
      <c r="DB6" s="21">
        <f t="shared" si="11"/>
        <v>65.150000000000006</v>
      </c>
      <c r="DC6" s="21" t="str">
        <f t="shared" si="11"/>
        <v>-</v>
      </c>
      <c r="DD6" s="21">
        <f t="shared" si="11"/>
        <v>84.7</v>
      </c>
      <c r="DE6" s="21">
        <f t="shared" si="11"/>
        <v>84.67</v>
      </c>
      <c r="DF6" s="21">
        <f t="shared" si="11"/>
        <v>84.39</v>
      </c>
      <c r="DG6" s="21">
        <f t="shared" si="11"/>
        <v>83.96</v>
      </c>
      <c r="DH6" s="20" t="str">
        <f>IF(DH7="","",IF(DH7="-","【-】","【"&amp;SUBSTITUTE(TEXT(DH7,"#,##0.00"),"-","△")&amp;"】"))</f>
        <v>【87.54】</v>
      </c>
      <c r="DI6" s="21" t="str">
        <f>IF(DI7="",NA(),DI7)</f>
        <v>-</v>
      </c>
      <c r="DJ6" s="21">
        <f t="shared" ref="DJ6:DR6" si="12">IF(DJ7="",NA(),DJ7)</f>
        <v>4.03</v>
      </c>
      <c r="DK6" s="21">
        <f t="shared" si="12"/>
        <v>7.62</v>
      </c>
      <c r="DL6" s="21">
        <f t="shared" si="12"/>
        <v>10.9</v>
      </c>
      <c r="DM6" s="21">
        <f t="shared" si="12"/>
        <v>13.91</v>
      </c>
      <c r="DN6" s="21" t="str">
        <f t="shared" si="12"/>
        <v>-</v>
      </c>
      <c r="DO6" s="21">
        <f t="shared" si="12"/>
        <v>20.34</v>
      </c>
      <c r="DP6" s="21">
        <f t="shared" si="12"/>
        <v>21.85</v>
      </c>
      <c r="DQ6" s="21">
        <f t="shared" si="12"/>
        <v>25.19</v>
      </c>
      <c r="DR6" s="21">
        <f t="shared" si="12"/>
        <v>25.46</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0.19</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0.25</v>
      </c>
      <c r="EL6" s="21">
        <f t="shared" si="14"/>
        <v>0.05</v>
      </c>
      <c r="EM6" s="21">
        <f t="shared" si="14"/>
        <v>0.03</v>
      </c>
      <c r="EN6" s="21">
        <f t="shared" si="14"/>
        <v>0.03</v>
      </c>
      <c r="EO6" s="20" t="str">
        <f>IF(EO7="","",IF(EO7="-","【-】","【"&amp;SUBSTITUTE(TEXT(EO7,"#,##0.00"),"-","△")&amp;"】"))</f>
        <v>【0.02】</v>
      </c>
    </row>
    <row r="7" spans="1:148" s="22" customFormat="1" x14ac:dyDescent="0.15">
      <c r="A7" s="14"/>
      <c r="B7" s="23">
        <v>2023</v>
      </c>
      <c r="C7" s="23">
        <v>392111</v>
      </c>
      <c r="D7" s="23">
        <v>46</v>
      </c>
      <c r="E7" s="23">
        <v>17</v>
      </c>
      <c r="F7" s="23">
        <v>5</v>
      </c>
      <c r="G7" s="23">
        <v>0</v>
      </c>
      <c r="H7" s="23" t="s">
        <v>96</v>
      </c>
      <c r="I7" s="23" t="s">
        <v>97</v>
      </c>
      <c r="J7" s="23" t="s">
        <v>98</v>
      </c>
      <c r="K7" s="23" t="s">
        <v>99</v>
      </c>
      <c r="L7" s="23" t="s">
        <v>100</v>
      </c>
      <c r="M7" s="23" t="s">
        <v>101</v>
      </c>
      <c r="N7" s="24" t="s">
        <v>102</v>
      </c>
      <c r="O7" s="24">
        <v>58.51</v>
      </c>
      <c r="P7" s="24">
        <v>15.36</v>
      </c>
      <c r="Q7" s="24">
        <v>87.81</v>
      </c>
      <c r="R7" s="24">
        <v>2420</v>
      </c>
      <c r="S7" s="24">
        <v>32902</v>
      </c>
      <c r="T7" s="24">
        <v>126.46</v>
      </c>
      <c r="U7" s="24">
        <v>260.18</v>
      </c>
      <c r="V7" s="24">
        <v>5025</v>
      </c>
      <c r="W7" s="24">
        <v>2.11</v>
      </c>
      <c r="X7" s="24">
        <v>2381.52</v>
      </c>
      <c r="Y7" s="24" t="s">
        <v>102</v>
      </c>
      <c r="Z7" s="24">
        <v>86.91</v>
      </c>
      <c r="AA7" s="24">
        <v>97.94</v>
      </c>
      <c r="AB7" s="24">
        <v>99.71</v>
      </c>
      <c r="AC7" s="24">
        <v>99.56</v>
      </c>
      <c r="AD7" s="24" t="s">
        <v>102</v>
      </c>
      <c r="AE7" s="24">
        <v>106.37</v>
      </c>
      <c r="AF7" s="24">
        <v>106.07</v>
      </c>
      <c r="AG7" s="24">
        <v>105.5</v>
      </c>
      <c r="AH7" s="24">
        <v>106.35</v>
      </c>
      <c r="AI7" s="24">
        <v>104.44</v>
      </c>
      <c r="AJ7" s="24" t="s">
        <v>102</v>
      </c>
      <c r="AK7" s="24">
        <v>82.24</v>
      </c>
      <c r="AL7" s="24">
        <v>96.49</v>
      </c>
      <c r="AM7" s="24">
        <v>99.11</v>
      </c>
      <c r="AN7" s="24">
        <v>102.39</v>
      </c>
      <c r="AO7" s="24" t="s">
        <v>102</v>
      </c>
      <c r="AP7" s="24">
        <v>139.02000000000001</v>
      </c>
      <c r="AQ7" s="24">
        <v>132.04</v>
      </c>
      <c r="AR7" s="24">
        <v>145.43</v>
      </c>
      <c r="AS7" s="24">
        <v>129.88999999999999</v>
      </c>
      <c r="AT7" s="24">
        <v>124.06</v>
      </c>
      <c r="AU7" s="24" t="s">
        <v>102</v>
      </c>
      <c r="AV7" s="24">
        <v>23.26</v>
      </c>
      <c r="AW7" s="24">
        <v>50.61</v>
      </c>
      <c r="AX7" s="24">
        <v>67.84</v>
      </c>
      <c r="AY7" s="24">
        <v>90.9</v>
      </c>
      <c r="AZ7" s="24" t="s">
        <v>102</v>
      </c>
      <c r="BA7" s="24">
        <v>29.13</v>
      </c>
      <c r="BB7" s="24">
        <v>35.69</v>
      </c>
      <c r="BC7" s="24">
        <v>38.4</v>
      </c>
      <c r="BD7" s="24">
        <v>44.04</v>
      </c>
      <c r="BE7" s="24">
        <v>42.02</v>
      </c>
      <c r="BF7" s="24" t="s">
        <v>102</v>
      </c>
      <c r="BG7" s="24">
        <v>0</v>
      </c>
      <c r="BH7" s="24">
        <v>0</v>
      </c>
      <c r="BI7" s="24">
        <v>0</v>
      </c>
      <c r="BJ7" s="24">
        <v>3763.68</v>
      </c>
      <c r="BK7" s="24" t="s">
        <v>102</v>
      </c>
      <c r="BL7" s="24">
        <v>867.83</v>
      </c>
      <c r="BM7" s="24">
        <v>791.76</v>
      </c>
      <c r="BN7" s="24">
        <v>900.82</v>
      </c>
      <c r="BO7" s="24">
        <v>839.21</v>
      </c>
      <c r="BP7" s="24">
        <v>785.1</v>
      </c>
      <c r="BQ7" s="24" t="s">
        <v>102</v>
      </c>
      <c r="BR7" s="24">
        <v>80.97</v>
      </c>
      <c r="BS7" s="24">
        <v>63.27</v>
      </c>
      <c r="BT7" s="24">
        <v>67.34</v>
      </c>
      <c r="BU7" s="24">
        <v>65.069999999999993</v>
      </c>
      <c r="BV7" s="24" t="s">
        <v>102</v>
      </c>
      <c r="BW7" s="24">
        <v>57.08</v>
      </c>
      <c r="BX7" s="24">
        <v>56.26</v>
      </c>
      <c r="BY7" s="24">
        <v>52.94</v>
      </c>
      <c r="BZ7" s="24">
        <v>52.05</v>
      </c>
      <c r="CA7" s="24">
        <v>56.93</v>
      </c>
      <c r="CB7" s="24" t="s">
        <v>102</v>
      </c>
      <c r="CC7" s="24">
        <v>154.9</v>
      </c>
      <c r="CD7" s="24">
        <v>198.46</v>
      </c>
      <c r="CE7" s="24">
        <v>186.35</v>
      </c>
      <c r="CF7" s="24">
        <v>193.07</v>
      </c>
      <c r="CG7" s="24" t="s">
        <v>102</v>
      </c>
      <c r="CH7" s="24">
        <v>274.99</v>
      </c>
      <c r="CI7" s="24">
        <v>282.08999999999997</v>
      </c>
      <c r="CJ7" s="24">
        <v>303.27999999999997</v>
      </c>
      <c r="CK7" s="24">
        <v>301.86</v>
      </c>
      <c r="CL7" s="24">
        <v>271.14999999999998</v>
      </c>
      <c r="CM7" s="24" t="s">
        <v>102</v>
      </c>
      <c r="CN7" s="24">
        <v>55.49</v>
      </c>
      <c r="CO7" s="24">
        <v>55.88</v>
      </c>
      <c r="CP7" s="24">
        <v>56.92</v>
      </c>
      <c r="CQ7" s="24">
        <v>59.6</v>
      </c>
      <c r="CR7" s="24" t="s">
        <v>102</v>
      </c>
      <c r="CS7" s="24">
        <v>54.83</v>
      </c>
      <c r="CT7" s="24">
        <v>66.53</v>
      </c>
      <c r="CU7" s="24">
        <v>52.35</v>
      </c>
      <c r="CV7" s="24">
        <v>46.25</v>
      </c>
      <c r="CW7" s="24">
        <v>49.87</v>
      </c>
      <c r="CX7" s="24" t="s">
        <v>102</v>
      </c>
      <c r="CY7" s="24">
        <v>65.09</v>
      </c>
      <c r="CZ7" s="24">
        <v>64.38</v>
      </c>
      <c r="DA7" s="24">
        <v>64.430000000000007</v>
      </c>
      <c r="DB7" s="24">
        <v>65.150000000000006</v>
      </c>
      <c r="DC7" s="24" t="s">
        <v>102</v>
      </c>
      <c r="DD7" s="24">
        <v>84.7</v>
      </c>
      <c r="DE7" s="24">
        <v>84.67</v>
      </c>
      <c r="DF7" s="24">
        <v>84.39</v>
      </c>
      <c r="DG7" s="24">
        <v>83.96</v>
      </c>
      <c r="DH7" s="24">
        <v>87.54</v>
      </c>
      <c r="DI7" s="24" t="s">
        <v>102</v>
      </c>
      <c r="DJ7" s="24">
        <v>4.03</v>
      </c>
      <c r="DK7" s="24">
        <v>7.62</v>
      </c>
      <c r="DL7" s="24">
        <v>10.9</v>
      </c>
      <c r="DM7" s="24">
        <v>13.91</v>
      </c>
      <c r="DN7" s="24" t="s">
        <v>102</v>
      </c>
      <c r="DO7" s="24">
        <v>20.34</v>
      </c>
      <c r="DP7" s="24">
        <v>21.85</v>
      </c>
      <c r="DQ7" s="24">
        <v>25.19</v>
      </c>
      <c r="DR7" s="24">
        <v>25.46</v>
      </c>
      <c r="DS7" s="24">
        <v>28.42</v>
      </c>
      <c r="DT7" s="24" t="s">
        <v>102</v>
      </c>
      <c r="DU7" s="24">
        <v>0</v>
      </c>
      <c r="DV7" s="24">
        <v>0</v>
      </c>
      <c r="DW7" s="24">
        <v>0</v>
      </c>
      <c r="DX7" s="24">
        <v>0</v>
      </c>
      <c r="DY7" s="24" t="s">
        <v>102</v>
      </c>
      <c r="DZ7" s="24">
        <v>0</v>
      </c>
      <c r="EA7" s="24">
        <v>0</v>
      </c>
      <c r="EB7" s="24">
        <v>0</v>
      </c>
      <c r="EC7" s="24">
        <v>0.19</v>
      </c>
      <c r="ED7" s="24">
        <v>0.08</v>
      </c>
      <c r="EE7" s="24" t="s">
        <v>102</v>
      </c>
      <c r="EF7" s="24">
        <v>0</v>
      </c>
      <c r="EG7" s="24">
        <v>0</v>
      </c>
      <c r="EH7" s="24">
        <v>0</v>
      </c>
      <c r="EI7" s="24">
        <v>0</v>
      </c>
      <c r="EJ7" s="24" t="s">
        <v>102</v>
      </c>
      <c r="EK7" s="24">
        <v>0.25</v>
      </c>
      <c r="EL7" s="24">
        <v>0.05</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2025-01-24T07:20:27Z</dcterms:created>
  <dcterms:modified xsi:type="dcterms:W3CDTF">2025-01-28T04:24:31Z</dcterms:modified>
  <cp:category/>
</cp:coreProperties>
</file>