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609_高知市駐車場\00_●全体\★経営戦略・経営比較表\経営比較表\R6\02_財政へ提出\"/>
    </mc:Choice>
  </mc:AlternateContent>
  <workbookProtection workbookAlgorithmName="SHA-512" workbookHashValue="2deh0o1l6ZYSRQMa2udo9Ptj8/p1I4/40lRAIHzg70fSq5XIDoutIiegNMbgVIISi1dl2iB1Cd3YhAy1d/f/Ew==" workbookSaltValue="0s8p/lIOTG20NNVm4ETt8w=="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BT7" i="5"/>
  <c r="LH52" i="4" s="1"/>
  <c r="BS7" i="5"/>
  <c r="BR7" i="5"/>
  <c r="BQ7" i="5"/>
  <c r="BO7" i="5"/>
  <c r="BN7" i="5"/>
  <c r="BM7" i="5"/>
  <c r="BL7" i="5"/>
  <c r="FE53" i="4" s="1"/>
  <c r="BK7" i="5"/>
  <c r="BJ7" i="5"/>
  <c r="BI7" i="5"/>
  <c r="BH7" i="5"/>
  <c r="BG7" i="5"/>
  <c r="BF7" i="5"/>
  <c r="BD7" i="5"/>
  <c r="BC7" i="5"/>
  <c r="BB7" i="5"/>
  <c r="BG53" i="4" s="1"/>
  <c r="BA7" i="5"/>
  <c r="AZ7" i="5"/>
  <c r="AY7" i="5"/>
  <c r="CS52" i="4" s="1"/>
  <c r="AX7" i="5"/>
  <c r="AW7" i="5"/>
  <c r="AV7" i="5"/>
  <c r="AU7" i="5"/>
  <c r="U52" i="4" s="1"/>
  <c r="AS7" i="5"/>
  <c r="AR7" i="5"/>
  <c r="AQ7" i="5"/>
  <c r="AP7" i="5"/>
  <c r="FE32" i="4" s="1"/>
  <c r="AO7" i="5"/>
  <c r="AN7" i="5"/>
  <c r="AM7" i="5"/>
  <c r="AL7" i="5"/>
  <c r="AK7" i="5"/>
  <c r="FE31" i="4" s="1"/>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Z53" i="4"/>
  <c r="AN53" i="4"/>
  <c r="U53" i="4"/>
  <c r="MA52" i="4"/>
  <c r="KO52" i="4"/>
  <c r="JV52" i="4"/>
  <c r="JC52" i="4"/>
  <c r="HJ52" i="4"/>
  <c r="GQ52" i="4"/>
  <c r="FX52" i="4"/>
  <c r="FE52" i="4"/>
  <c r="EL52" i="4"/>
  <c r="BZ52" i="4"/>
  <c r="BG52" i="4"/>
  <c r="AN52" i="4"/>
  <c r="MA32" i="4"/>
  <c r="LH32" i="4"/>
  <c r="KO32" i="4"/>
  <c r="JC32" i="4"/>
  <c r="HJ32" i="4"/>
  <c r="GQ32" i="4"/>
  <c r="FX32" i="4"/>
  <c r="EL32" i="4"/>
  <c r="CS32" i="4"/>
  <c r="BG32" i="4"/>
  <c r="AN32" i="4"/>
  <c r="U32" i="4"/>
  <c r="MA31" i="4"/>
  <c r="LH31" i="4"/>
  <c r="KO31" i="4"/>
  <c r="JV31" i="4"/>
  <c r="JC31" i="4"/>
  <c r="HJ31" i="4"/>
  <c r="GQ31" i="4"/>
  <c r="FX31" i="4"/>
  <c r="EL31" i="4"/>
  <c r="CS31" i="4"/>
  <c r="BZ31" i="4"/>
  <c r="BG31" i="4"/>
  <c r="AN31" i="4"/>
  <c r="U31" i="4"/>
  <c r="LJ10" i="4"/>
  <c r="JQ10" i="4"/>
  <c r="HX10" i="4"/>
  <c r="DU10" i="4"/>
  <c r="CF10" i="4"/>
  <c r="B10" i="4"/>
  <c r="JQ8" i="4"/>
  <c r="HX8" i="4"/>
  <c r="FJ8" i="4"/>
  <c r="CF8" i="4"/>
  <c r="AQ8" i="4"/>
  <c r="B8" i="4"/>
  <c r="B6" i="4"/>
  <c r="LT76" i="4" l="1"/>
  <c r="GQ51" i="4"/>
  <c r="LH30" i="4"/>
  <c r="IE76" i="4"/>
  <c r="BZ51" i="4"/>
  <c r="GQ30" i="4"/>
  <c r="BZ30" i="4"/>
  <c r="BK76" i="4"/>
  <c r="LH51" i="4"/>
  <c r="C11" i="5"/>
  <c r="B11" i="5"/>
  <c r="F11" i="5"/>
  <c r="D11" i="5"/>
  <c r="IT76" i="4" l="1"/>
  <c r="CS51" i="4"/>
  <c r="HJ30" i="4"/>
  <c r="CS30" i="4"/>
  <c r="BZ76" i="4"/>
  <c r="MA51" i="4"/>
  <c r="MI76" i="4"/>
  <c r="HJ51" i="4"/>
  <c r="MA30" i="4"/>
  <c r="R76" i="4"/>
  <c r="GL76" i="4"/>
  <c r="U51" i="4"/>
  <c r="EL30" i="4"/>
  <c r="U30" i="4"/>
  <c r="JC51" i="4"/>
  <c r="KA76" i="4"/>
  <c r="EL51" i="4"/>
  <c r="JC30" i="4"/>
  <c r="FE30" i="4"/>
  <c r="AN30" i="4"/>
  <c r="AG76" i="4"/>
  <c r="JV51" i="4"/>
  <c r="KP76" i="4"/>
  <c r="FE51" i="4"/>
  <c r="JV30" i="4"/>
  <c r="HA76" i="4"/>
  <c r="AN51" i="4"/>
  <c r="AV76" i="4"/>
  <c r="KO51" i="4"/>
  <c r="LE76" i="4"/>
  <c r="FX51" i="4"/>
  <c r="KO30" i="4"/>
  <c r="HP76" i="4"/>
  <c r="BG51" i="4"/>
  <c r="FX30" i="4"/>
  <c r="BG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<sst xmlns="http://schemas.openxmlformats.org/spreadsheetml/2006/main" count="278" uniqueCount="135">
  <si>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</si>
  <si>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</si>
  <si>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</si>
  <si>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</si>
  <si>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</si>
  <si>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</si>
  <si>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</si>
  <si>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</si>
  <si>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</si>
  <si>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</si>
  <si>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</si>
  <si>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</si>
  <si>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</si>
  <si>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</si>
  <si>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</si>
  <si>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</si>
  <si>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</si>
  <si>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</si>
  <si>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</si>
  <si>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</si>
  <si>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</si>
  <si>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</si>
  <si>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</si>
  <si>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</si>
  <si>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</si>
  <si>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</si>
  <si>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</si>
  <si>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</si>
  <si>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</si>
  <si>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</si>
  <si>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</si>
  <si>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</si>
  <si>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</si>
  <si>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</si>
  <si>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</si>
  <si>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</si>
  <si>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</si>
  <si>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</si>
  <si>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</si>
  <si>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</si>
  <si>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</si>
  <si>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</si>
  <si>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</si>
  <si>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</si>
  <si>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</si>
  <si>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</si>
  <si>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</si>
  <si>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</si>
  <si>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</si>
  <si>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</si>
  <si>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</si>
  <si>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</si>
  <si>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</si>
  <si>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</si>
  <si>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</si>
  <si>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</si>
  <si>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</si>
  <si>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</si>
  <si>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</si>
  <si>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</si>
  <si>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</si>
  <si>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</si>
  <si>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</si>
  <si>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</si>
  <si>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</si>
  <si>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</si>
  <si>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</si>
  <si>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</si>
  <si>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</si>
  <si>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</si>
  <si>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</si>
  <si>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</si>
  <si>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</si>
  <si>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</si>
  <si>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</si>
  <si>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</si>
  <si>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</si>
  <si>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</si>
  <si>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</si>
  <si>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</si>
  <si>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</si>
  <si>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</si>
  <si>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</si>
  <si>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</si>
  <si>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</si>
  <si>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</si>
  <si>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</si>
  <si>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</si>
  <si>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</si>
  <si>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</si>
  <si>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</si>
  <si>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</si>
  <si>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</si>
  <si>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</si>
  <si>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</si>
  <si>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</si>
  <si>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</si>
  <si>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</si>
  <si>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</si>
  <si>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</si>
  <si>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</si>
  <si>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</si>
  <si>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</si>
  <si>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</si>
  <si>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</si>
  <si>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当該値(N-1)</t>
    <phoneticPr fontId="5"/>
  </si>
  <si>
    <t>当該値(N-2)</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</si>
  <si>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</si>
  <si>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</si>
  <si>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</si>
  <si>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</si>
  <si>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</si>
  <si>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</si>
  <si>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高知県　高知市</t>
  </si>
  <si>
    <t>高知駅北口駐車場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</si>
  <si>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</si>
  <si>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</si>
  <si>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</si>
  <si>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</si>
  <si>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</si>
  <si>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</si>
  <si>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</si>
  <si>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</si>
  <si>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</si>
  <si>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</si>
  <si>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</si>
  <si>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</si>
  <si>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</si>
  <si>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</si>
  <si>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</si>
  <si>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</si>
  <si>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本駐車場の位置は，ＪＲ高知駅北側に隣接しているため，敷地地価は高額となっている。
　設備投資見込額については，本駐車場が広場式であり設備等が少ないことから，低く抑えられている。</t>
    <phoneticPr fontId="5"/>
  </si>
  <si>
    <t xml:space="preserve">  今後も指定管理者と連携し，利用台数・料金収入の確保と経費削減に努め，高い収益性の確保と健全な経営に努めていく必要がある。</t>
    <phoneticPr fontId="5"/>
  </si>
  <si>
    <t xml:space="preserve"> 本駐車場の稼動率は全国平均や類似施設平均値と比較して大幅に高い水準で推移しているが，これは本駐車場がＪＲ高知駅に隣接しているため，駅利用者の利便性の向上や駅周辺の賑わいを創出することを目的として，駐車料金を最初の30分間を無料としていることが要因と考えられる。
 また，令和４年度以降は新型コロナウイルス感染症の影響が落ち着いたことにより，稼働率が令和元年度の数値を上回った。</t>
    <rPh sb="141" eb="143">
      <t>イコウ</t>
    </rPh>
    <rPh sb="144" eb="146">
      <t>シンガタ</t>
    </rPh>
    <rPh sb="153" eb="156">
      <t>カンセンショウ</t>
    </rPh>
    <rPh sb="157" eb="159">
      <t>エイキョウ</t>
    </rPh>
    <rPh sb="160" eb="161">
      <t>オ</t>
    </rPh>
    <rPh sb="162" eb="163">
      <t>ツ</t>
    </rPh>
    <rPh sb="171" eb="174">
      <t>カドウリツ</t>
    </rPh>
    <rPh sb="175" eb="177">
      <t>レイワ</t>
    </rPh>
    <rPh sb="177" eb="180">
      <t>ガンネンド</t>
    </rPh>
    <rPh sb="181" eb="183">
      <t>スウチ</t>
    </rPh>
    <rPh sb="184" eb="186">
      <t>ウワマワ</t>
    </rPh>
    <phoneticPr fontId="5"/>
  </si>
  <si>
    <t xml:space="preserve"> 本駐車場の稼動率は，全国平均や類似施設平均値と比較して大幅に高い水準で推移している。収益的収支比率に関して，令和４年度以降は新型コロナウイルス感染症の影響が落ち着いて収益はあがってはいるものの，全国平均や類似施設平均値と比較して低い水準となっている。これは,本駐車場がＪＲ高知駅敷地内に位置しているため，駅利用者の利便性の向上や駅周辺の賑わいを創出することを目的として，駐車料金を最初の30分間を無料としていることが要因と考える。
 また，ＥＢＩＴＤＡについても，上記と同様の要因により，全国平均や類似施設平均値と比較して低い水準になっていると考える。売上GDP比率については，類似施設平均値を上回っており，一定の収益性を確保しているものと言える。
　他会計補助金比率については，令和４年度のみ一般会計からの繰入金（燃料費高騰による電気代支援金）があったため，数字が増加した。
 </t>
    <rPh sb="51" eb="52">
      <t>カン</t>
    </rPh>
    <rPh sb="60" eb="62">
      <t>イコウ</t>
    </rPh>
    <rPh sb="84" eb="86">
      <t>シュウエキ</t>
    </rPh>
    <rPh sb="341" eb="343">
      <t>レイワ</t>
    </rPh>
    <rPh sb="344" eb="346">
      <t>ネンド</t>
    </rPh>
    <rPh sb="384" eb="386">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</si>
</sst>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180.7</c:v>
                </c:pt>
                <c:pt idx="1">
                  <c:v>112.3</c:v>
                </c:pt>
                <c:pt idx="2">
                  <c:v>105.3</c:v>
                </c:pt>
                <c:pt idx="3">
                  <c:v>200.9</c:v>
                </c:pt>
                <c:pt idx="4">
                  <c:v>190</c:v>
                </c:pt>
              </c:numCache>
            </c:numRef>
          </c:val>
          <c:extLst xmlns:c16r2="http://schemas.microsoft.com/office/drawing/2015/06/chart">
            <c:ext xmlns:c16="http://schemas.microsoft.com/office/drawing/2014/chart" uri="{C3380CC4-5D6E-409C-BE32-E72D297353CC}">
              <c16:uniqueId val="{00000000-B896-400A-90BF-102CD37BE88E}"/>
            </c:ext>
          </c:extLst>
        </c:ser>
        <c:dLbls>
          <c:showLegendKey val="0"/>
          <c:showVal val="0"/>
          <c:showCatName val="0"/>
          <c:showSerName val="0"/>
          <c:showPercent val="0"/>
          <c:showBubbleSize val="0"/>
        </c:dLbls>
        <c:gapWidth val="150"/>
        <c:axId val="554024328"/>
        <c:axId val="5540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xmlns:c16r2="http://schemas.microsoft.com/office/drawing/2015/06/chart">
            <c:ext xmlns:c16="http://schemas.microsoft.com/office/drawing/2014/chart" uri="{C3380CC4-5D6E-409C-BE32-E72D297353CC}">
              <c16:uniqueId val="{00000001-B896-400A-90BF-102CD37BE88E}"/>
            </c:ext>
          </c:extLst>
        </c:ser>
        <c:dLbls>
          <c:showLegendKey val="0"/>
          <c:showVal val="0"/>
          <c:showCatName val="0"/>
          <c:showSerName val="0"/>
          <c:showPercent val="0"/>
          <c:showBubbleSize val="0"/>
        </c:dLbls>
        <c:marker val="1"/>
        <c:smooth val="0"/>
        <c:axId val="554024328"/>
        <c:axId val="554024712"/>
      </c:lineChart>
      <c:catAx>
        <c:axId val="554024328"/>
        <c:scaling>
          <c:orientation val="minMax"/>
        </c:scaling>
        <c:delete val="1"/>
        <c:axPos val="b"/>
        <c:numFmt formatCode="General" sourceLinked="1"/>
        <c:majorTickMark val="none"/>
        <c:minorTickMark val="none"/>
        <c:tickLblPos val="none"/>
        <c:crossAx val="554024712"/>
        <c:crosses val="autoZero"/>
        <c:auto val="1"/>
        <c:lblAlgn val="ctr"/>
        <c:lblOffset val="100"/>
        <c:noMultiLvlLbl val="1"/>
      </c:catAx>
      <c:valAx>
        <c:axId val="55402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02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86-41DC-BA67-5FC08B3B614B}"/>
            </c:ext>
          </c:extLst>
        </c:ser>
        <c:dLbls>
          <c:showLegendKey val="0"/>
          <c:showVal val="0"/>
          <c:showCatName val="0"/>
          <c:showSerName val="0"/>
          <c:showPercent val="0"/>
          <c:showBubbleSize val="0"/>
        </c:dLbls>
        <c:gapWidth val="150"/>
        <c:axId val="554637464"/>
        <c:axId val="55463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xmlns:c16r2="http://schemas.microsoft.com/office/drawing/2015/06/chart">
            <c:ext xmlns:c16="http://schemas.microsoft.com/office/drawing/2014/chart" uri="{C3380CC4-5D6E-409C-BE32-E72D297353CC}">
              <c16:uniqueId val="{00000001-E586-41DC-BA67-5FC08B3B614B}"/>
            </c:ext>
          </c:extLst>
        </c:ser>
        <c:dLbls>
          <c:showLegendKey val="0"/>
          <c:showVal val="0"/>
          <c:showCatName val="0"/>
          <c:showSerName val="0"/>
          <c:showPercent val="0"/>
          <c:showBubbleSize val="0"/>
        </c:dLbls>
        <c:marker val="1"/>
        <c:smooth val="0"/>
        <c:axId val="554637464"/>
        <c:axId val="554637848"/>
      </c:lineChart>
      <c:catAx>
        <c:axId val="554637464"/>
        <c:scaling>
          <c:orientation val="minMax"/>
        </c:scaling>
        <c:delete val="1"/>
        <c:axPos val="b"/>
        <c:numFmt formatCode="General" sourceLinked="1"/>
        <c:majorTickMark val="none"/>
        <c:minorTickMark val="none"/>
        <c:tickLblPos val="none"/>
        <c:crossAx val="554637848"/>
        <c:crosses val="autoZero"/>
        <c:auto val="1"/>
        <c:lblAlgn val="ctr"/>
        <c:lblOffset val="100"/>
        <c:noMultiLvlLbl val="1"/>
      </c:catAx>
      <c:valAx>
        <c:axId val="55463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63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690-4F5F-9D5E-56FF6A47978B}"/>
            </c:ext>
          </c:extLst>
        </c:ser>
        <c:dLbls>
          <c:showLegendKey val="0"/>
          <c:showVal val="0"/>
          <c:showCatName val="0"/>
          <c:showSerName val="0"/>
          <c:showPercent val="0"/>
          <c:showBubbleSize val="0"/>
        </c:dLbls>
        <c:gapWidth val="150"/>
        <c:axId val="554813008"/>
        <c:axId val="55481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690-4F5F-9D5E-56FF6A47978B}"/>
            </c:ext>
          </c:extLst>
        </c:ser>
        <c:dLbls>
          <c:showLegendKey val="0"/>
          <c:showVal val="0"/>
          <c:showCatName val="0"/>
          <c:showSerName val="0"/>
          <c:showPercent val="0"/>
          <c:showBubbleSize val="0"/>
        </c:dLbls>
        <c:marker val="1"/>
        <c:smooth val="0"/>
        <c:axId val="554813008"/>
        <c:axId val="554813392"/>
      </c:lineChart>
      <c:catAx>
        <c:axId val="554813008"/>
        <c:scaling>
          <c:orientation val="minMax"/>
        </c:scaling>
        <c:delete val="1"/>
        <c:axPos val="b"/>
        <c:numFmt formatCode="General" sourceLinked="1"/>
        <c:majorTickMark val="none"/>
        <c:minorTickMark val="none"/>
        <c:tickLblPos val="none"/>
        <c:crossAx val="554813392"/>
        <c:crosses val="autoZero"/>
        <c:auto val="1"/>
        <c:lblAlgn val="ctr"/>
        <c:lblOffset val="100"/>
        <c:noMultiLvlLbl val="1"/>
      </c:catAx>
      <c:valAx>
        <c:axId val="554813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81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A99-4EFC-8274-997E5D76F039}"/>
            </c:ext>
          </c:extLst>
        </c:ser>
        <c:dLbls>
          <c:showLegendKey val="0"/>
          <c:showVal val="0"/>
          <c:showCatName val="0"/>
          <c:showSerName val="0"/>
          <c:showPercent val="0"/>
          <c:showBubbleSize val="0"/>
        </c:dLbls>
        <c:gapWidth val="150"/>
        <c:axId val="249356416"/>
        <c:axId val="554849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A99-4EFC-8274-997E5D76F039}"/>
            </c:ext>
          </c:extLst>
        </c:ser>
        <c:dLbls>
          <c:showLegendKey val="0"/>
          <c:showVal val="0"/>
          <c:showCatName val="0"/>
          <c:showSerName val="0"/>
          <c:showPercent val="0"/>
          <c:showBubbleSize val="0"/>
        </c:dLbls>
        <c:marker val="1"/>
        <c:smooth val="0"/>
        <c:axId val="249356416"/>
        <c:axId val="554849816"/>
      </c:lineChart>
      <c:catAx>
        <c:axId val="249356416"/>
        <c:scaling>
          <c:orientation val="minMax"/>
        </c:scaling>
        <c:delete val="1"/>
        <c:axPos val="b"/>
        <c:numFmt formatCode="General" sourceLinked="1"/>
        <c:majorTickMark val="none"/>
        <c:minorTickMark val="none"/>
        <c:tickLblPos val="none"/>
        <c:crossAx val="554849816"/>
        <c:crosses val="autoZero"/>
        <c:auto val="1"/>
        <c:lblAlgn val="ctr"/>
        <c:lblOffset val="100"/>
        <c:noMultiLvlLbl val="1"/>
      </c:catAx>
      <c:valAx>
        <c:axId val="554849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935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0.4</c:v>
                </c:pt>
                <c:pt idx="4">
                  <c:v>0</c:v>
                </c:pt>
              </c:numCache>
            </c:numRef>
          </c:val>
          <c:extLst xmlns:c16r2="http://schemas.microsoft.com/office/drawing/2015/06/chart">
            <c:ext xmlns:c16="http://schemas.microsoft.com/office/drawing/2014/chart" uri="{C3380CC4-5D6E-409C-BE32-E72D297353CC}">
              <c16:uniqueId val="{00000000-0513-4F24-88A9-54F427337138}"/>
            </c:ext>
          </c:extLst>
        </c:ser>
        <c:dLbls>
          <c:showLegendKey val="0"/>
          <c:showVal val="0"/>
          <c:showCatName val="0"/>
          <c:showSerName val="0"/>
          <c:showPercent val="0"/>
          <c:showBubbleSize val="0"/>
        </c:dLbls>
        <c:gapWidth val="150"/>
        <c:axId val="554845896"/>
        <c:axId val="5548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xmlns:c16r2="http://schemas.microsoft.com/office/drawing/2015/06/chart">
            <c:ext xmlns:c16="http://schemas.microsoft.com/office/drawing/2014/chart" uri="{C3380CC4-5D6E-409C-BE32-E72D297353CC}">
              <c16:uniqueId val="{00000001-0513-4F24-88A9-54F427337138}"/>
            </c:ext>
          </c:extLst>
        </c:ser>
        <c:dLbls>
          <c:showLegendKey val="0"/>
          <c:showVal val="0"/>
          <c:showCatName val="0"/>
          <c:showSerName val="0"/>
          <c:showPercent val="0"/>
          <c:showBubbleSize val="0"/>
        </c:dLbls>
        <c:marker val="1"/>
        <c:smooth val="0"/>
        <c:axId val="554845896"/>
        <c:axId val="554850208"/>
      </c:lineChart>
      <c:catAx>
        <c:axId val="554845896"/>
        <c:scaling>
          <c:orientation val="minMax"/>
        </c:scaling>
        <c:delete val="1"/>
        <c:axPos val="b"/>
        <c:numFmt formatCode="General" sourceLinked="1"/>
        <c:majorTickMark val="none"/>
        <c:minorTickMark val="none"/>
        <c:tickLblPos val="none"/>
        <c:crossAx val="554850208"/>
        <c:crosses val="autoZero"/>
        <c:auto val="1"/>
        <c:lblAlgn val="ctr"/>
        <c:lblOffset val="100"/>
        <c:noMultiLvlLbl val="1"/>
      </c:catAx>
      <c:valAx>
        <c:axId val="5548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845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E7-47A8-9D51-7E960F5A8971}"/>
            </c:ext>
          </c:extLst>
        </c:ser>
        <c:dLbls>
          <c:showLegendKey val="0"/>
          <c:showVal val="0"/>
          <c:showCatName val="0"/>
          <c:showSerName val="0"/>
          <c:showPercent val="0"/>
          <c:showBubbleSize val="0"/>
        </c:dLbls>
        <c:gapWidth val="150"/>
        <c:axId val="554850600"/>
        <c:axId val="55484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xmlns:c16r2="http://schemas.microsoft.com/office/drawing/2015/06/chart">
            <c:ext xmlns:c16="http://schemas.microsoft.com/office/drawing/2014/chart" uri="{C3380CC4-5D6E-409C-BE32-E72D297353CC}">
              <c16:uniqueId val="{00000001-08E7-47A8-9D51-7E960F5A8971}"/>
            </c:ext>
          </c:extLst>
        </c:ser>
        <c:dLbls>
          <c:showLegendKey val="0"/>
          <c:showVal val="0"/>
          <c:showCatName val="0"/>
          <c:showSerName val="0"/>
          <c:showPercent val="0"/>
          <c:showBubbleSize val="0"/>
        </c:dLbls>
        <c:marker val="1"/>
        <c:smooth val="0"/>
        <c:axId val="554850600"/>
        <c:axId val="554846680"/>
      </c:lineChart>
      <c:catAx>
        <c:axId val="554850600"/>
        <c:scaling>
          <c:orientation val="minMax"/>
        </c:scaling>
        <c:delete val="1"/>
        <c:axPos val="b"/>
        <c:numFmt formatCode="General" sourceLinked="1"/>
        <c:majorTickMark val="none"/>
        <c:minorTickMark val="none"/>
        <c:tickLblPos val="none"/>
        <c:crossAx val="554846680"/>
        <c:crosses val="autoZero"/>
        <c:auto val="1"/>
        <c:lblAlgn val="ctr"/>
        <c:lblOffset val="100"/>
        <c:noMultiLvlLbl val="1"/>
      </c:catAx>
      <c:valAx>
        <c:axId val="554846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850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1205.5999999999999</c:v>
                </c:pt>
                <c:pt idx="1">
                  <c:v>711.1</c:v>
                </c:pt>
                <c:pt idx="2">
                  <c:v>850</c:v>
                </c:pt>
                <c:pt idx="3">
                  <c:v>1133.3</c:v>
                </c:pt>
                <c:pt idx="4">
                  <c:v>1266.7</c:v>
                </c:pt>
              </c:numCache>
            </c:numRef>
          </c:val>
          <c:extLst xmlns:c16r2="http://schemas.microsoft.com/office/drawing/2015/06/chart">
            <c:ext xmlns:c16="http://schemas.microsoft.com/office/drawing/2014/chart" uri="{C3380CC4-5D6E-409C-BE32-E72D297353CC}">
              <c16:uniqueId val="{00000000-B8AE-4BAB-B781-4DFEBB465E03}"/>
            </c:ext>
          </c:extLst>
        </c:ser>
        <c:dLbls>
          <c:showLegendKey val="0"/>
          <c:showVal val="0"/>
          <c:showCatName val="0"/>
          <c:showSerName val="0"/>
          <c:showPercent val="0"/>
          <c:showBubbleSize val="0"/>
        </c:dLbls>
        <c:gapWidth val="150"/>
        <c:axId val="554846288"/>
        <c:axId val="55484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xmlns:c16r2="http://schemas.microsoft.com/office/drawing/2015/06/chart">
            <c:ext xmlns:c16="http://schemas.microsoft.com/office/drawing/2014/chart" uri="{C3380CC4-5D6E-409C-BE32-E72D297353CC}">
              <c16:uniqueId val="{00000001-B8AE-4BAB-B781-4DFEBB465E03}"/>
            </c:ext>
          </c:extLst>
        </c:ser>
        <c:dLbls>
          <c:showLegendKey val="0"/>
          <c:showVal val="0"/>
          <c:showCatName val="0"/>
          <c:showSerName val="0"/>
          <c:showPercent val="0"/>
          <c:showBubbleSize val="0"/>
        </c:dLbls>
        <c:marker val="1"/>
        <c:smooth val="0"/>
        <c:axId val="554846288"/>
        <c:axId val="554849032"/>
      </c:lineChart>
      <c:catAx>
        <c:axId val="554846288"/>
        <c:scaling>
          <c:orientation val="minMax"/>
        </c:scaling>
        <c:delete val="1"/>
        <c:axPos val="b"/>
        <c:numFmt formatCode="General" sourceLinked="1"/>
        <c:majorTickMark val="none"/>
        <c:minorTickMark val="none"/>
        <c:tickLblPos val="none"/>
        <c:crossAx val="554849032"/>
        <c:crosses val="autoZero"/>
        <c:auto val="1"/>
        <c:lblAlgn val="ctr"/>
        <c:lblOffset val="100"/>
        <c:noMultiLvlLbl val="1"/>
      </c:catAx>
      <c:valAx>
        <c:axId val="554849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84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43.1</c:v>
                </c:pt>
                <c:pt idx="1">
                  <c:v>1.6</c:v>
                </c:pt>
                <c:pt idx="2">
                  <c:v>-429.8</c:v>
                </c:pt>
                <c:pt idx="3">
                  <c:v>49</c:v>
                </c:pt>
                <c:pt idx="4">
                  <c:v>47</c:v>
                </c:pt>
              </c:numCache>
            </c:numRef>
          </c:val>
          <c:extLst xmlns:c16r2="http://schemas.microsoft.com/office/drawing/2015/06/chart">
            <c:ext xmlns:c16="http://schemas.microsoft.com/office/drawing/2014/chart" uri="{C3380CC4-5D6E-409C-BE32-E72D297353CC}">
              <c16:uniqueId val="{00000000-B104-4ABB-9058-7FCC4B4B2BF3}"/>
            </c:ext>
          </c:extLst>
        </c:ser>
        <c:dLbls>
          <c:showLegendKey val="0"/>
          <c:showVal val="0"/>
          <c:showCatName val="0"/>
          <c:showSerName val="0"/>
          <c:showPercent val="0"/>
          <c:showBubbleSize val="0"/>
        </c:dLbls>
        <c:gapWidth val="150"/>
        <c:axId val="554849424"/>
        <c:axId val="55484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xmlns:c16r2="http://schemas.microsoft.com/office/drawing/2015/06/chart">
            <c:ext xmlns:c16="http://schemas.microsoft.com/office/drawing/2014/chart" uri="{C3380CC4-5D6E-409C-BE32-E72D297353CC}">
              <c16:uniqueId val="{00000001-B104-4ABB-9058-7FCC4B4B2BF3}"/>
            </c:ext>
          </c:extLst>
        </c:ser>
        <c:dLbls>
          <c:showLegendKey val="0"/>
          <c:showVal val="0"/>
          <c:showCatName val="0"/>
          <c:showSerName val="0"/>
          <c:showPercent val="0"/>
          <c:showBubbleSize val="0"/>
        </c:dLbls>
        <c:marker val="1"/>
        <c:smooth val="0"/>
        <c:axId val="554849424"/>
        <c:axId val="554848248"/>
      </c:lineChart>
      <c:catAx>
        <c:axId val="554849424"/>
        <c:scaling>
          <c:orientation val="minMax"/>
        </c:scaling>
        <c:delete val="1"/>
        <c:axPos val="b"/>
        <c:numFmt formatCode="General" sourceLinked="1"/>
        <c:majorTickMark val="none"/>
        <c:minorTickMark val="none"/>
        <c:tickLblPos val="none"/>
        <c:crossAx val="554848248"/>
        <c:crosses val="autoZero"/>
        <c:auto val="1"/>
        <c:lblAlgn val="ctr"/>
        <c:lblOffset val="100"/>
        <c:noMultiLvlLbl val="1"/>
      </c:catAx>
      <c:valAx>
        <c:axId val="554848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484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2702</c:v>
                </c:pt>
                <c:pt idx="1">
                  <c:v>416</c:v>
                </c:pt>
                <c:pt idx="2">
                  <c:v>-14748</c:v>
                </c:pt>
                <c:pt idx="3">
                  <c:v>3147</c:v>
                </c:pt>
                <c:pt idx="4">
                  <c:v>3439</c:v>
                </c:pt>
              </c:numCache>
            </c:numRef>
          </c:val>
          <c:extLst xmlns:c16r2="http://schemas.microsoft.com/office/drawing/2015/06/chart">
            <c:ext xmlns:c16="http://schemas.microsoft.com/office/drawing/2014/chart" uri="{C3380CC4-5D6E-409C-BE32-E72D297353CC}">
              <c16:uniqueId val="{00000000-D38E-46FC-B13F-4A0D685C3A95}"/>
            </c:ext>
          </c:extLst>
        </c:ser>
        <c:dLbls>
          <c:showLegendKey val="0"/>
          <c:showVal val="0"/>
          <c:showCatName val="0"/>
          <c:showSerName val="0"/>
          <c:showPercent val="0"/>
          <c:showBubbleSize val="0"/>
        </c:dLbls>
        <c:gapWidth val="150"/>
        <c:axId val="554850992"/>
        <c:axId val="55485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xmlns:c16r2="http://schemas.microsoft.com/office/drawing/2015/06/chart">
            <c:ext xmlns:c16="http://schemas.microsoft.com/office/drawing/2014/chart" uri="{C3380CC4-5D6E-409C-BE32-E72D297353CC}">
              <c16:uniqueId val="{00000001-D38E-46FC-B13F-4A0D685C3A95}"/>
            </c:ext>
          </c:extLst>
        </c:ser>
        <c:dLbls>
          <c:showLegendKey val="0"/>
          <c:showVal val="0"/>
          <c:showCatName val="0"/>
          <c:showSerName val="0"/>
          <c:showPercent val="0"/>
          <c:showBubbleSize val="0"/>
        </c:dLbls>
        <c:marker val="1"/>
        <c:smooth val="0"/>
        <c:axId val="554850992"/>
        <c:axId val="554852560"/>
      </c:lineChart>
      <c:catAx>
        <c:axId val="554850992"/>
        <c:scaling>
          <c:orientation val="minMax"/>
        </c:scaling>
        <c:delete val="1"/>
        <c:axPos val="b"/>
        <c:numFmt formatCode="General" sourceLinked="1"/>
        <c:majorTickMark val="none"/>
        <c:minorTickMark val="none"/>
        <c:tickLblPos val="none"/>
        <c:crossAx val="554852560"/>
        <c:crosses val="autoZero"/>
        <c:auto val="1"/>
        <c:lblAlgn val="ctr"/>
        <c:lblOffset val="100"/>
        <c:noMultiLvlLbl val="1"/>
      </c:catAx>
      <c:valAx>
        <c:axId val="5548525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5485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B1" zoomScaleNormal="10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高知県高知市　高知駅北口駐車場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520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52" t="s">
        <v>134</v>
      </c>
      <c r="NE15" s="153"/>
      <c r="NF15" s="153"/>
      <c r="NG15" s="153"/>
      <c r="NH15" s="153"/>
      <c r="NI15" s="153"/>
      <c r="NJ15" s="153"/>
      <c r="NK15" s="153"/>
      <c r="NL15" s="153"/>
      <c r="NM15" s="153"/>
      <c r="NN15" s="153"/>
      <c r="NO15" s="153"/>
      <c r="NP15" s="153"/>
      <c r="NQ15" s="153"/>
      <c r="NR15" s="154"/>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52"/>
      <c r="NE16" s="153"/>
      <c r="NF16" s="153"/>
      <c r="NG16" s="153"/>
      <c r="NH16" s="153"/>
      <c r="NI16" s="153"/>
      <c r="NJ16" s="153"/>
      <c r="NK16" s="153"/>
      <c r="NL16" s="153"/>
      <c r="NM16" s="153"/>
      <c r="NN16" s="153"/>
      <c r="NO16" s="153"/>
      <c r="NP16" s="153"/>
      <c r="NQ16" s="153"/>
      <c r="NR16" s="154"/>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52"/>
      <c r="NE17" s="153"/>
      <c r="NF17" s="153"/>
      <c r="NG17" s="153"/>
      <c r="NH17" s="153"/>
      <c r="NI17" s="153"/>
      <c r="NJ17" s="153"/>
      <c r="NK17" s="153"/>
      <c r="NL17" s="153"/>
      <c r="NM17" s="153"/>
      <c r="NN17" s="153"/>
      <c r="NO17" s="153"/>
      <c r="NP17" s="153"/>
      <c r="NQ17" s="153"/>
      <c r="NR17" s="154"/>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52"/>
      <c r="NE18" s="153"/>
      <c r="NF18" s="153"/>
      <c r="NG18" s="153"/>
      <c r="NH18" s="153"/>
      <c r="NI18" s="153"/>
      <c r="NJ18" s="153"/>
      <c r="NK18" s="153"/>
      <c r="NL18" s="153"/>
      <c r="NM18" s="153"/>
      <c r="NN18" s="153"/>
      <c r="NO18" s="153"/>
      <c r="NP18" s="153"/>
      <c r="NQ18" s="153"/>
      <c r="NR18" s="154"/>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52"/>
      <c r="NE19" s="153"/>
      <c r="NF19" s="153"/>
      <c r="NG19" s="153"/>
      <c r="NH19" s="153"/>
      <c r="NI19" s="153"/>
      <c r="NJ19" s="153"/>
      <c r="NK19" s="153"/>
      <c r="NL19" s="153"/>
      <c r="NM19" s="153"/>
      <c r="NN19" s="153"/>
      <c r="NO19" s="153"/>
      <c r="NP19" s="153"/>
      <c r="NQ19" s="153"/>
      <c r="NR19" s="154"/>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52"/>
      <c r="NE20" s="153"/>
      <c r="NF20" s="153"/>
      <c r="NG20" s="153"/>
      <c r="NH20" s="153"/>
      <c r="NI20" s="153"/>
      <c r="NJ20" s="153"/>
      <c r="NK20" s="153"/>
      <c r="NL20" s="153"/>
      <c r="NM20" s="153"/>
      <c r="NN20" s="153"/>
      <c r="NO20" s="153"/>
      <c r="NP20" s="153"/>
      <c r="NQ20" s="153"/>
      <c r="NR20" s="154"/>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52"/>
      <c r="NE21" s="153"/>
      <c r="NF21" s="153"/>
      <c r="NG21" s="153"/>
      <c r="NH21" s="153"/>
      <c r="NI21" s="153"/>
      <c r="NJ21" s="153"/>
      <c r="NK21" s="153"/>
      <c r="NL21" s="153"/>
      <c r="NM21" s="153"/>
      <c r="NN21" s="153"/>
      <c r="NO21" s="153"/>
      <c r="NP21" s="153"/>
      <c r="NQ21" s="153"/>
      <c r="NR21" s="154"/>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52"/>
      <c r="NE22" s="153"/>
      <c r="NF22" s="153"/>
      <c r="NG22" s="153"/>
      <c r="NH22" s="153"/>
      <c r="NI22" s="153"/>
      <c r="NJ22" s="153"/>
      <c r="NK22" s="153"/>
      <c r="NL22" s="153"/>
      <c r="NM22" s="153"/>
      <c r="NN22" s="153"/>
      <c r="NO22" s="153"/>
      <c r="NP22" s="153"/>
      <c r="NQ22" s="153"/>
      <c r="NR22" s="154"/>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52"/>
      <c r="NE23" s="153"/>
      <c r="NF23" s="153"/>
      <c r="NG23" s="153"/>
      <c r="NH23" s="153"/>
      <c r="NI23" s="153"/>
      <c r="NJ23" s="153"/>
      <c r="NK23" s="153"/>
      <c r="NL23" s="153"/>
      <c r="NM23" s="153"/>
      <c r="NN23" s="153"/>
      <c r="NO23" s="153"/>
      <c r="NP23" s="153"/>
      <c r="NQ23" s="153"/>
      <c r="NR23" s="154"/>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52"/>
      <c r="NE24" s="153"/>
      <c r="NF24" s="153"/>
      <c r="NG24" s="153"/>
      <c r="NH24" s="153"/>
      <c r="NI24" s="153"/>
      <c r="NJ24" s="153"/>
      <c r="NK24" s="153"/>
      <c r="NL24" s="153"/>
      <c r="NM24" s="153"/>
      <c r="NN24" s="153"/>
      <c r="NO24" s="153"/>
      <c r="NP24" s="153"/>
      <c r="NQ24" s="153"/>
      <c r="NR24" s="154"/>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52"/>
      <c r="NE25" s="153"/>
      <c r="NF25" s="153"/>
      <c r="NG25" s="153"/>
      <c r="NH25" s="153"/>
      <c r="NI25" s="153"/>
      <c r="NJ25" s="153"/>
      <c r="NK25" s="153"/>
      <c r="NL25" s="153"/>
      <c r="NM25" s="153"/>
      <c r="NN25" s="153"/>
      <c r="NO25" s="153"/>
      <c r="NP25" s="153"/>
      <c r="NQ25" s="153"/>
      <c r="NR25" s="154"/>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52"/>
      <c r="NE26" s="153"/>
      <c r="NF26" s="153"/>
      <c r="NG26" s="153"/>
      <c r="NH26" s="153"/>
      <c r="NI26" s="153"/>
      <c r="NJ26" s="153"/>
      <c r="NK26" s="153"/>
      <c r="NL26" s="153"/>
      <c r="NM26" s="153"/>
      <c r="NN26" s="153"/>
      <c r="NO26" s="153"/>
      <c r="NP26" s="153"/>
      <c r="NQ26" s="153"/>
      <c r="NR26" s="154"/>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52"/>
      <c r="NE27" s="153"/>
      <c r="NF27" s="153"/>
      <c r="NG27" s="153"/>
      <c r="NH27" s="153"/>
      <c r="NI27" s="153"/>
      <c r="NJ27" s="153"/>
      <c r="NK27" s="153"/>
      <c r="NL27" s="153"/>
      <c r="NM27" s="153"/>
      <c r="NN27" s="153"/>
      <c r="NO27" s="153"/>
      <c r="NP27" s="153"/>
      <c r="NQ27" s="153"/>
      <c r="NR27" s="154"/>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52"/>
      <c r="NE28" s="153"/>
      <c r="NF28" s="153"/>
      <c r="NG28" s="153"/>
      <c r="NH28" s="153"/>
      <c r="NI28" s="153"/>
      <c r="NJ28" s="153"/>
      <c r="NK28" s="153"/>
      <c r="NL28" s="153"/>
      <c r="NM28" s="153"/>
      <c r="NN28" s="153"/>
      <c r="NO28" s="153"/>
      <c r="NP28" s="153"/>
      <c r="NQ28" s="153"/>
      <c r="NR28" s="154"/>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52"/>
      <c r="NE29" s="153"/>
      <c r="NF29" s="153"/>
      <c r="NG29" s="153"/>
      <c r="NH29" s="153"/>
      <c r="NI29" s="153"/>
      <c r="NJ29" s="153"/>
      <c r="NK29" s="153"/>
      <c r="NL29" s="153"/>
      <c r="NM29" s="153"/>
      <c r="NN29" s="153"/>
      <c r="NO29" s="153"/>
      <c r="NP29" s="153"/>
      <c r="NQ29" s="153"/>
      <c r="NR29" s="154"/>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52"/>
      <c r="NE30" s="153"/>
      <c r="NF30" s="153"/>
      <c r="NG30" s="153"/>
      <c r="NH30" s="153"/>
      <c r="NI30" s="153"/>
      <c r="NJ30" s="153"/>
      <c r="NK30" s="153"/>
      <c r="NL30" s="153"/>
      <c r="NM30" s="153"/>
      <c r="NN30" s="153"/>
      <c r="NO30" s="153"/>
      <c r="NP30" s="153"/>
      <c r="NQ30" s="153"/>
      <c r="NR30" s="154"/>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180.7</v>
      </c>
      <c r="V31" s="98"/>
      <c r="W31" s="98"/>
      <c r="X31" s="98"/>
      <c r="Y31" s="98"/>
      <c r="Z31" s="98"/>
      <c r="AA31" s="98"/>
      <c r="AB31" s="98"/>
      <c r="AC31" s="98"/>
      <c r="AD31" s="98"/>
      <c r="AE31" s="98"/>
      <c r="AF31" s="98"/>
      <c r="AG31" s="98"/>
      <c r="AH31" s="98"/>
      <c r="AI31" s="98"/>
      <c r="AJ31" s="98"/>
      <c r="AK31" s="98"/>
      <c r="AL31" s="98"/>
      <c r="AM31" s="98"/>
      <c r="AN31" s="98">
        <f>データ!Z7</f>
        <v>112.3</v>
      </c>
      <c r="AO31" s="98"/>
      <c r="AP31" s="98"/>
      <c r="AQ31" s="98"/>
      <c r="AR31" s="98"/>
      <c r="AS31" s="98"/>
      <c r="AT31" s="98"/>
      <c r="AU31" s="98"/>
      <c r="AV31" s="98"/>
      <c r="AW31" s="98"/>
      <c r="AX31" s="98"/>
      <c r="AY31" s="98"/>
      <c r="AZ31" s="98"/>
      <c r="BA31" s="98"/>
      <c r="BB31" s="98"/>
      <c r="BC31" s="98"/>
      <c r="BD31" s="98"/>
      <c r="BE31" s="98"/>
      <c r="BF31" s="98"/>
      <c r="BG31" s="98">
        <f>データ!AA7</f>
        <v>105.3</v>
      </c>
      <c r="BH31" s="98"/>
      <c r="BI31" s="98"/>
      <c r="BJ31" s="98"/>
      <c r="BK31" s="98"/>
      <c r="BL31" s="98"/>
      <c r="BM31" s="98"/>
      <c r="BN31" s="98"/>
      <c r="BO31" s="98"/>
      <c r="BP31" s="98"/>
      <c r="BQ31" s="98"/>
      <c r="BR31" s="98"/>
      <c r="BS31" s="98"/>
      <c r="BT31" s="98"/>
      <c r="BU31" s="98"/>
      <c r="BV31" s="98"/>
      <c r="BW31" s="98"/>
      <c r="BX31" s="98"/>
      <c r="BY31" s="98"/>
      <c r="BZ31" s="98">
        <f>データ!AB7</f>
        <v>200.9</v>
      </c>
      <c r="CA31" s="98"/>
      <c r="CB31" s="98"/>
      <c r="CC31" s="98"/>
      <c r="CD31" s="98"/>
      <c r="CE31" s="98"/>
      <c r="CF31" s="98"/>
      <c r="CG31" s="98"/>
      <c r="CH31" s="98"/>
      <c r="CI31" s="98"/>
      <c r="CJ31" s="98"/>
      <c r="CK31" s="98"/>
      <c r="CL31" s="98"/>
      <c r="CM31" s="98"/>
      <c r="CN31" s="98"/>
      <c r="CO31" s="98"/>
      <c r="CP31" s="98"/>
      <c r="CQ31" s="98"/>
      <c r="CR31" s="98"/>
      <c r="CS31" s="98">
        <f>データ!AC7</f>
        <v>190</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0.4</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1205.5999999999999</v>
      </c>
      <c r="JD31" s="67"/>
      <c r="JE31" s="67"/>
      <c r="JF31" s="67"/>
      <c r="JG31" s="67"/>
      <c r="JH31" s="67"/>
      <c r="JI31" s="67"/>
      <c r="JJ31" s="67"/>
      <c r="JK31" s="67"/>
      <c r="JL31" s="67"/>
      <c r="JM31" s="67"/>
      <c r="JN31" s="67"/>
      <c r="JO31" s="67"/>
      <c r="JP31" s="67"/>
      <c r="JQ31" s="67"/>
      <c r="JR31" s="67"/>
      <c r="JS31" s="67"/>
      <c r="JT31" s="67"/>
      <c r="JU31" s="68"/>
      <c r="JV31" s="66">
        <f>データ!DL7</f>
        <v>711.1</v>
      </c>
      <c r="JW31" s="67"/>
      <c r="JX31" s="67"/>
      <c r="JY31" s="67"/>
      <c r="JZ31" s="67"/>
      <c r="KA31" s="67"/>
      <c r="KB31" s="67"/>
      <c r="KC31" s="67"/>
      <c r="KD31" s="67"/>
      <c r="KE31" s="67"/>
      <c r="KF31" s="67"/>
      <c r="KG31" s="67"/>
      <c r="KH31" s="67"/>
      <c r="KI31" s="67"/>
      <c r="KJ31" s="67"/>
      <c r="KK31" s="67"/>
      <c r="KL31" s="67"/>
      <c r="KM31" s="67"/>
      <c r="KN31" s="68"/>
      <c r="KO31" s="66">
        <f>データ!DM7</f>
        <v>850</v>
      </c>
      <c r="KP31" s="67"/>
      <c r="KQ31" s="67"/>
      <c r="KR31" s="67"/>
      <c r="KS31" s="67"/>
      <c r="KT31" s="67"/>
      <c r="KU31" s="67"/>
      <c r="KV31" s="67"/>
      <c r="KW31" s="67"/>
      <c r="KX31" s="67"/>
      <c r="KY31" s="67"/>
      <c r="KZ31" s="67"/>
      <c r="LA31" s="67"/>
      <c r="LB31" s="67"/>
      <c r="LC31" s="67"/>
      <c r="LD31" s="67"/>
      <c r="LE31" s="67"/>
      <c r="LF31" s="67"/>
      <c r="LG31" s="68"/>
      <c r="LH31" s="66">
        <f>データ!DN7</f>
        <v>1133.3</v>
      </c>
      <c r="LI31" s="67"/>
      <c r="LJ31" s="67"/>
      <c r="LK31" s="67"/>
      <c r="LL31" s="67"/>
      <c r="LM31" s="67"/>
      <c r="LN31" s="67"/>
      <c r="LO31" s="67"/>
      <c r="LP31" s="67"/>
      <c r="LQ31" s="67"/>
      <c r="LR31" s="67"/>
      <c r="LS31" s="67"/>
      <c r="LT31" s="67"/>
      <c r="LU31" s="67"/>
      <c r="LV31" s="67"/>
      <c r="LW31" s="67"/>
      <c r="LX31" s="67"/>
      <c r="LY31" s="67"/>
      <c r="LZ31" s="68"/>
      <c r="MA31" s="66">
        <f>データ!DO7</f>
        <v>1266.7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46" t="s">
        <v>133</v>
      </c>
      <c r="NE49" s="147"/>
      <c r="NF49" s="147"/>
      <c r="NG49" s="147"/>
      <c r="NH49" s="147"/>
      <c r="NI49" s="147"/>
      <c r="NJ49" s="147"/>
      <c r="NK49" s="147"/>
      <c r="NL49" s="147"/>
      <c r="NM49" s="147"/>
      <c r="NN49" s="147"/>
      <c r="NO49" s="147"/>
      <c r="NP49" s="147"/>
      <c r="NQ49" s="147"/>
      <c r="NR49" s="14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46"/>
      <c r="NE50" s="147"/>
      <c r="NF50" s="147"/>
      <c r="NG50" s="147"/>
      <c r="NH50" s="147"/>
      <c r="NI50" s="147"/>
      <c r="NJ50" s="147"/>
      <c r="NK50" s="147"/>
      <c r="NL50" s="147"/>
      <c r="NM50" s="147"/>
      <c r="NN50" s="147"/>
      <c r="NO50" s="147"/>
      <c r="NP50" s="147"/>
      <c r="NQ50" s="147"/>
      <c r="NR50" s="14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46"/>
      <c r="NE51" s="147"/>
      <c r="NF51" s="147"/>
      <c r="NG51" s="147"/>
      <c r="NH51" s="147"/>
      <c r="NI51" s="147"/>
      <c r="NJ51" s="147"/>
      <c r="NK51" s="147"/>
      <c r="NL51" s="147"/>
      <c r="NM51" s="147"/>
      <c r="NN51" s="147"/>
      <c r="NO51" s="147"/>
      <c r="NP51" s="147"/>
      <c r="NQ51" s="147"/>
      <c r="NR51" s="14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43.1</v>
      </c>
      <c r="EM52" s="98"/>
      <c r="EN52" s="98"/>
      <c r="EO52" s="98"/>
      <c r="EP52" s="98"/>
      <c r="EQ52" s="98"/>
      <c r="ER52" s="98"/>
      <c r="ES52" s="98"/>
      <c r="ET52" s="98"/>
      <c r="EU52" s="98"/>
      <c r="EV52" s="98"/>
      <c r="EW52" s="98"/>
      <c r="EX52" s="98"/>
      <c r="EY52" s="98"/>
      <c r="EZ52" s="98"/>
      <c r="FA52" s="98"/>
      <c r="FB52" s="98"/>
      <c r="FC52" s="98"/>
      <c r="FD52" s="98"/>
      <c r="FE52" s="98">
        <f>データ!BG7</f>
        <v>1.6</v>
      </c>
      <c r="FF52" s="98"/>
      <c r="FG52" s="98"/>
      <c r="FH52" s="98"/>
      <c r="FI52" s="98"/>
      <c r="FJ52" s="98"/>
      <c r="FK52" s="98"/>
      <c r="FL52" s="98"/>
      <c r="FM52" s="98"/>
      <c r="FN52" s="98"/>
      <c r="FO52" s="98"/>
      <c r="FP52" s="98"/>
      <c r="FQ52" s="98"/>
      <c r="FR52" s="98"/>
      <c r="FS52" s="98"/>
      <c r="FT52" s="98"/>
      <c r="FU52" s="98"/>
      <c r="FV52" s="98"/>
      <c r="FW52" s="98"/>
      <c r="FX52" s="98">
        <f>データ!BH7</f>
        <v>-429.8</v>
      </c>
      <c r="FY52" s="98"/>
      <c r="FZ52" s="98"/>
      <c r="GA52" s="98"/>
      <c r="GB52" s="98"/>
      <c r="GC52" s="98"/>
      <c r="GD52" s="98"/>
      <c r="GE52" s="98"/>
      <c r="GF52" s="98"/>
      <c r="GG52" s="98"/>
      <c r="GH52" s="98"/>
      <c r="GI52" s="98"/>
      <c r="GJ52" s="98"/>
      <c r="GK52" s="98"/>
      <c r="GL52" s="98"/>
      <c r="GM52" s="98"/>
      <c r="GN52" s="98"/>
      <c r="GO52" s="98"/>
      <c r="GP52" s="98"/>
      <c r="GQ52" s="98">
        <f>データ!BI7</f>
        <v>49</v>
      </c>
      <c r="GR52" s="98"/>
      <c r="GS52" s="98"/>
      <c r="GT52" s="98"/>
      <c r="GU52" s="98"/>
      <c r="GV52" s="98"/>
      <c r="GW52" s="98"/>
      <c r="GX52" s="98"/>
      <c r="GY52" s="98"/>
      <c r="GZ52" s="98"/>
      <c r="HA52" s="98"/>
      <c r="HB52" s="98"/>
      <c r="HC52" s="98"/>
      <c r="HD52" s="98"/>
      <c r="HE52" s="98"/>
      <c r="HF52" s="98"/>
      <c r="HG52" s="98"/>
      <c r="HH52" s="98"/>
      <c r="HI52" s="98"/>
      <c r="HJ52" s="98">
        <f>データ!BJ7</f>
        <v>47</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2702</v>
      </c>
      <c r="JD52" s="97"/>
      <c r="JE52" s="97"/>
      <c r="JF52" s="97"/>
      <c r="JG52" s="97"/>
      <c r="JH52" s="97"/>
      <c r="JI52" s="97"/>
      <c r="JJ52" s="97"/>
      <c r="JK52" s="97"/>
      <c r="JL52" s="97"/>
      <c r="JM52" s="97"/>
      <c r="JN52" s="97"/>
      <c r="JO52" s="97"/>
      <c r="JP52" s="97"/>
      <c r="JQ52" s="97"/>
      <c r="JR52" s="97"/>
      <c r="JS52" s="97"/>
      <c r="JT52" s="97"/>
      <c r="JU52" s="97"/>
      <c r="JV52" s="97">
        <f>データ!BR7</f>
        <v>416</v>
      </c>
      <c r="JW52" s="97"/>
      <c r="JX52" s="97"/>
      <c r="JY52" s="97"/>
      <c r="JZ52" s="97"/>
      <c r="KA52" s="97"/>
      <c r="KB52" s="97"/>
      <c r="KC52" s="97"/>
      <c r="KD52" s="97"/>
      <c r="KE52" s="97"/>
      <c r="KF52" s="97"/>
      <c r="KG52" s="97"/>
      <c r="KH52" s="97"/>
      <c r="KI52" s="97"/>
      <c r="KJ52" s="97"/>
      <c r="KK52" s="97"/>
      <c r="KL52" s="97"/>
      <c r="KM52" s="97"/>
      <c r="KN52" s="97"/>
      <c r="KO52" s="97">
        <f>データ!BS7</f>
        <v>-14748</v>
      </c>
      <c r="KP52" s="97"/>
      <c r="KQ52" s="97"/>
      <c r="KR52" s="97"/>
      <c r="KS52" s="97"/>
      <c r="KT52" s="97"/>
      <c r="KU52" s="97"/>
      <c r="KV52" s="97"/>
      <c r="KW52" s="97"/>
      <c r="KX52" s="97"/>
      <c r="KY52" s="97"/>
      <c r="KZ52" s="97"/>
      <c r="LA52" s="97"/>
      <c r="LB52" s="97"/>
      <c r="LC52" s="97"/>
      <c r="LD52" s="97"/>
      <c r="LE52" s="97"/>
      <c r="LF52" s="97"/>
      <c r="LG52" s="97"/>
      <c r="LH52" s="97">
        <f>データ!BT7</f>
        <v>3147</v>
      </c>
      <c r="LI52" s="97"/>
      <c r="LJ52" s="97"/>
      <c r="LK52" s="97"/>
      <c r="LL52" s="97"/>
      <c r="LM52" s="97"/>
      <c r="LN52" s="97"/>
      <c r="LO52" s="97"/>
      <c r="LP52" s="97"/>
      <c r="LQ52" s="97"/>
      <c r="LR52" s="97"/>
      <c r="LS52" s="97"/>
      <c r="LT52" s="97"/>
      <c r="LU52" s="97"/>
      <c r="LV52" s="97"/>
      <c r="LW52" s="97"/>
      <c r="LX52" s="97"/>
      <c r="LY52" s="97"/>
      <c r="LZ52" s="97"/>
      <c r="MA52" s="97">
        <f>データ!BU7</f>
        <v>3439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46"/>
      <c r="NE52" s="147"/>
      <c r="NF52" s="147"/>
      <c r="NG52" s="147"/>
      <c r="NH52" s="147"/>
      <c r="NI52" s="147"/>
      <c r="NJ52" s="147"/>
      <c r="NK52" s="147"/>
      <c r="NL52" s="147"/>
      <c r="NM52" s="147"/>
      <c r="NN52" s="147"/>
      <c r="NO52" s="147"/>
      <c r="NP52" s="147"/>
      <c r="NQ52" s="147"/>
      <c r="NR52" s="14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46"/>
      <c r="NE53" s="147"/>
      <c r="NF53" s="147"/>
      <c r="NG53" s="147"/>
      <c r="NH53" s="147"/>
      <c r="NI53" s="147"/>
      <c r="NJ53" s="147"/>
      <c r="NK53" s="147"/>
      <c r="NL53" s="147"/>
      <c r="NM53" s="147"/>
      <c r="NN53" s="147"/>
      <c r="NO53" s="147"/>
      <c r="NP53" s="147"/>
      <c r="NQ53" s="147"/>
      <c r="NR53" s="14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46"/>
      <c r="NE54" s="147"/>
      <c r="NF54" s="147"/>
      <c r="NG54" s="147"/>
      <c r="NH54" s="147"/>
      <c r="NI54" s="147"/>
      <c r="NJ54" s="147"/>
      <c r="NK54" s="147"/>
      <c r="NL54" s="147"/>
      <c r="NM54" s="147"/>
      <c r="NN54" s="147"/>
      <c r="NO54" s="147"/>
      <c r="NP54" s="147"/>
      <c r="NQ54" s="147"/>
      <c r="NR54" s="14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46"/>
      <c r="NE55" s="147"/>
      <c r="NF55" s="147"/>
      <c r="NG55" s="147"/>
      <c r="NH55" s="147"/>
      <c r="NI55" s="147"/>
      <c r="NJ55" s="147"/>
      <c r="NK55" s="147"/>
      <c r="NL55" s="147"/>
      <c r="NM55" s="147"/>
      <c r="NN55" s="147"/>
      <c r="NO55" s="147"/>
      <c r="NP55" s="147"/>
      <c r="NQ55" s="147"/>
      <c r="NR55" s="14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46"/>
      <c r="NE56" s="147"/>
      <c r="NF56" s="147"/>
      <c r="NG56" s="147"/>
      <c r="NH56" s="147"/>
      <c r="NI56" s="147"/>
      <c r="NJ56" s="147"/>
      <c r="NK56" s="147"/>
      <c r="NL56" s="147"/>
      <c r="NM56" s="147"/>
      <c r="NN56" s="147"/>
      <c r="NO56" s="147"/>
      <c r="NP56" s="147"/>
      <c r="NQ56" s="147"/>
      <c r="NR56" s="148"/>
    </row>
    <row r="57" spans="1:382" ht="13.5" customHeight="1" x14ac:dyDescent="0.2">
      <c r="A57" s="2"/>
      <c r="B57" s="25"/>
      <c r="NB57" s="26"/>
      <c r="NC57" s="2"/>
      <c r="ND57" s="146"/>
      <c r="NE57" s="147"/>
      <c r="NF57" s="147"/>
      <c r="NG57" s="147"/>
      <c r="NH57" s="147"/>
      <c r="NI57" s="147"/>
      <c r="NJ57" s="147"/>
      <c r="NK57" s="147"/>
      <c r="NL57" s="147"/>
      <c r="NM57" s="147"/>
      <c r="NN57" s="147"/>
      <c r="NO57" s="147"/>
      <c r="NP57" s="147"/>
      <c r="NQ57" s="147"/>
      <c r="NR57" s="14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46"/>
      <c r="NE58" s="147"/>
      <c r="NF58" s="147"/>
      <c r="NG58" s="147"/>
      <c r="NH58" s="147"/>
      <c r="NI58" s="147"/>
      <c r="NJ58" s="147"/>
      <c r="NK58" s="147"/>
      <c r="NL58" s="147"/>
      <c r="NM58" s="147"/>
      <c r="NN58" s="147"/>
      <c r="NO58" s="147"/>
      <c r="NP58" s="147"/>
      <c r="NQ58" s="147"/>
      <c r="NR58" s="14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46"/>
      <c r="NE59" s="147"/>
      <c r="NF59" s="147"/>
      <c r="NG59" s="147"/>
      <c r="NH59" s="147"/>
      <c r="NI59" s="147"/>
      <c r="NJ59" s="147"/>
      <c r="NK59" s="147"/>
      <c r="NL59" s="147"/>
      <c r="NM59" s="147"/>
      <c r="NN59" s="147"/>
      <c r="NO59" s="147"/>
      <c r="NP59" s="147"/>
      <c r="NQ59" s="147"/>
      <c r="NR59" s="14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46"/>
      <c r="NE60" s="147"/>
      <c r="NF60" s="147"/>
      <c r="NG60" s="147"/>
      <c r="NH60" s="147"/>
      <c r="NI60" s="147"/>
      <c r="NJ60" s="147"/>
      <c r="NK60" s="147"/>
      <c r="NL60" s="147"/>
      <c r="NM60" s="147"/>
      <c r="NN60" s="147"/>
      <c r="NO60" s="147"/>
      <c r="NP60" s="147"/>
      <c r="NQ60" s="147"/>
      <c r="NR60" s="14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46"/>
      <c r="NE61" s="147"/>
      <c r="NF61" s="147"/>
      <c r="NG61" s="147"/>
      <c r="NH61" s="147"/>
      <c r="NI61" s="147"/>
      <c r="NJ61" s="147"/>
      <c r="NK61" s="147"/>
      <c r="NL61" s="147"/>
      <c r="NM61" s="147"/>
      <c r="NN61" s="147"/>
      <c r="NO61" s="147"/>
      <c r="NP61" s="147"/>
      <c r="NQ61" s="147"/>
      <c r="NR61" s="14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46"/>
      <c r="NE62" s="147"/>
      <c r="NF62" s="147"/>
      <c r="NG62" s="147"/>
      <c r="NH62" s="147"/>
      <c r="NI62" s="147"/>
      <c r="NJ62" s="147"/>
      <c r="NK62" s="147"/>
      <c r="NL62" s="147"/>
      <c r="NM62" s="147"/>
      <c r="NN62" s="147"/>
      <c r="NO62" s="147"/>
      <c r="NP62" s="147"/>
      <c r="NQ62" s="147"/>
      <c r="NR62" s="14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46"/>
      <c r="NE63" s="147"/>
      <c r="NF63" s="147"/>
      <c r="NG63" s="147"/>
      <c r="NH63" s="147"/>
      <c r="NI63" s="147"/>
      <c r="NJ63" s="147"/>
      <c r="NK63" s="147"/>
      <c r="NL63" s="147"/>
      <c r="NM63" s="147"/>
      <c r="NN63" s="147"/>
      <c r="NO63" s="147"/>
      <c r="NP63" s="147"/>
      <c r="NQ63" s="147"/>
      <c r="NR63" s="14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49"/>
      <c r="NE64" s="150"/>
      <c r="NF64" s="150"/>
      <c r="NG64" s="150"/>
      <c r="NH64" s="150"/>
      <c r="NI64" s="150"/>
      <c r="NJ64" s="150"/>
      <c r="NK64" s="150"/>
      <c r="NL64" s="150"/>
      <c r="NM64" s="150"/>
      <c r="NN64" s="150"/>
      <c r="NO64" s="150"/>
      <c r="NP64" s="150"/>
      <c r="NQ64" s="150"/>
      <c r="NR64" s="15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83486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18000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RGQjWvp4QzmON84A77WXay9ZLWdID1+nHyUQ83qT3s1s5kUW2w64nQxG5saGT69zEiP17eSP+R8qgi80ybvu8A==" saltValue="U5vI6QmEWkK1DEqLXdBZo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99</v>
      </c>
      <c r="AV5" s="47" t="s">
        <v>100</v>
      </c>
      <c r="AW5" s="47" t="s">
        <v>101</v>
      </c>
      <c r="AX5" s="47" t="s">
        <v>102</v>
      </c>
      <c r="AY5" s="47" t="s">
        <v>92</v>
      </c>
      <c r="AZ5" s="47" t="s">
        <v>93</v>
      </c>
      <c r="BA5" s="47" t="s">
        <v>94</v>
      </c>
      <c r="BB5" s="47" t="s">
        <v>95</v>
      </c>
      <c r="BC5" s="47" t="s">
        <v>96</v>
      </c>
      <c r="BD5" s="47" t="s">
        <v>97</v>
      </c>
      <c r="BE5" s="47" t="s">
        <v>98</v>
      </c>
      <c r="BF5" s="47" t="s">
        <v>99</v>
      </c>
      <c r="BG5" s="47" t="s">
        <v>103</v>
      </c>
      <c r="BH5" s="47" t="s">
        <v>101</v>
      </c>
      <c r="BI5" s="47" t="s">
        <v>102</v>
      </c>
      <c r="BJ5" s="47" t="s">
        <v>92</v>
      </c>
      <c r="BK5" s="47" t="s">
        <v>93</v>
      </c>
      <c r="BL5" s="47" t="s">
        <v>94</v>
      </c>
      <c r="BM5" s="47" t="s">
        <v>95</v>
      </c>
      <c r="BN5" s="47" t="s">
        <v>96</v>
      </c>
      <c r="BO5" s="47" t="s">
        <v>97</v>
      </c>
      <c r="BP5" s="47" t="s">
        <v>98</v>
      </c>
      <c r="BQ5" s="47" t="s">
        <v>99</v>
      </c>
      <c r="BR5" s="47" t="s">
        <v>89</v>
      </c>
      <c r="BS5" s="47" t="s">
        <v>101</v>
      </c>
      <c r="BT5" s="47" t="s">
        <v>102</v>
      </c>
      <c r="BU5" s="47" t="s">
        <v>104</v>
      </c>
      <c r="BV5" s="47" t="s">
        <v>93</v>
      </c>
      <c r="BW5" s="47" t="s">
        <v>94</v>
      </c>
      <c r="BX5" s="47" t="s">
        <v>95</v>
      </c>
      <c r="BY5" s="47" t="s">
        <v>96</v>
      </c>
      <c r="BZ5" s="47" t="s">
        <v>97</v>
      </c>
      <c r="CA5" s="47" t="s">
        <v>98</v>
      </c>
      <c r="CB5" s="47" t="s">
        <v>99</v>
      </c>
      <c r="CC5" s="47" t="s">
        <v>100</v>
      </c>
      <c r="CD5" s="47" t="s">
        <v>90</v>
      </c>
      <c r="CE5" s="47" t="s">
        <v>105</v>
      </c>
      <c r="CF5" s="47" t="s">
        <v>92</v>
      </c>
      <c r="CG5" s="47" t="s">
        <v>93</v>
      </c>
      <c r="CH5" s="47" t="s">
        <v>94</v>
      </c>
      <c r="CI5" s="47" t="s">
        <v>95</v>
      </c>
      <c r="CJ5" s="47" t="s">
        <v>96</v>
      </c>
      <c r="CK5" s="47" t="s">
        <v>97</v>
      </c>
      <c r="CL5" s="47" t="s">
        <v>98</v>
      </c>
      <c r="CM5" s="145"/>
      <c r="CN5" s="145"/>
      <c r="CO5" s="47" t="s">
        <v>88</v>
      </c>
      <c r="CP5" s="47" t="s">
        <v>103</v>
      </c>
      <c r="CQ5" s="47" t="s">
        <v>106</v>
      </c>
      <c r="CR5" s="47" t="s">
        <v>91</v>
      </c>
      <c r="CS5" s="47" t="s">
        <v>104</v>
      </c>
      <c r="CT5" s="47" t="s">
        <v>93</v>
      </c>
      <c r="CU5" s="47" t="s">
        <v>94</v>
      </c>
      <c r="CV5" s="47" t="s">
        <v>95</v>
      </c>
      <c r="CW5" s="47" t="s">
        <v>96</v>
      </c>
      <c r="CX5" s="47" t="s">
        <v>97</v>
      </c>
      <c r="CY5" s="47" t="s">
        <v>98</v>
      </c>
      <c r="CZ5" s="47" t="s">
        <v>99</v>
      </c>
      <c r="DA5" s="47" t="s">
        <v>103</v>
      </c>
      <c r="DB5" s="47" t="s">
        <v>101</v>
      </c>
      <c r="DC5" s="47" t="s">
        <v>102</v>
      </c>
      <c r="DD5" s="47" t="s">
        <v>104</v>
      </c>
      <c r="DE5" s="47" t="s">
        <v>93</v>
      </c>
      <c r="DF5" s="47" t="s">
        <v>94</v>
      </c>
      <c r="DG5" s="47" t="s">
        <v>95</v>
      </c>
      <c r="DH5" s="47" t="s">
        <v>96</v>
      </c>
      <c r="DI5" s="47" t="s">
        <v>97</v>
      </c>
      <c r="DJ5" s="47" t="s">
        <v>35</v>
      </c>
      <c r="DK5" s="47" t="s">
        <v>107</v>
      </c>
      <c r="DL5" s="47" t="s">
        <v>100</v>
      </c>
      <c r="DM5" s="47" t="s">
        <v>101</v>
      </c>
      <c r="DN5" s="47" t="s">
        <v>105</v>
      </c>
      <c r="DO5" s="47" t="s">
        <v>108</v>
      </c>
      <c r="DP5" s="47" t="s">
        <v>93</v>
      </c>
      <c r="DQ5" s="47" t="s">
        <v>94</v>
      </c>
      <c r="DR5" s="47" t="s">
        <v>95</v>
      </c>
      <c r="DS5" s="47" t="s">
        <v>96</v>
      </c>
      <c r="DT5" s="47" t="s">
        <v>97</v>
      </c>
      <c r="DU5" s="47" t="s">
        <v>98</v>
      </c>
    </row>
    <row r="6" spans="1:125" s="54" customFormat="1" x14ac:dyDescent="0.2">
      <c r="A6" s="37" t="s">
        <v>109</v>
      </c>
      <c r="B6" s="48">
        <f>B8</f>
        <v>2023</v>
      </c>
      <c r="C6" s="48">
        <f t="shared" ref="C6:X6" si="1">C8</f>
        <v>392014</v>
      </c>
      <c r="D6" s="48">
        <f t="shared" si="1"/>
        <v>47</v>
      </c>
      <c r="E6" s="48">
        <f t="shared" si="1"/>
        <v>14</v>
      </c>
      <c r="F6" s="48">
        <f t="shared" si="1"/>
        <v>0</v>
      </c>
      <c r="G6" s="48">
        <f t="shared" si="1"/>
        <v>9</v>
      </c>
      <c r="H6" s="48" t="str">
        <f>SUBSTITUTE(H8,"　","")</f>
        <v>高知県高知市</v>
      </c>
      <c r="I6" s="48" t="str">
        <f t="shared" si="1"/>
        <v>高知駅北口駐車場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15</v>
      </c>
      <c r="S6" s="50" t="str">
        <f t="shared" si="1"/>
        <v>駅</v>
      </c>
      <c r="T6" s="50" t="str">
        <f t="shared" si="1"/>
        <v>無</v>
      </c>
      <c r="U6" s="51">
        <f t="shared" si="1"/>
        <v>520</v>
      </c>
      <c r="V6" s="51">
        <f t="shared" si="1"/>
        <v>18</v>
      </c>
      <c r="W6" s="51">
        <f t="shared" si="1"/>
        <v>100</v>
      </c>
      <c r="X6" s="50" t="str">
        <f t="shared" si="1"/>
        <v>代行制</v>
      </c>
      <c r="Y6" s="52">
        <f>IF(Y8="-",NA(),Y8)</f>
        <v>180.7</v>
      </c>
      <c r="Z6" s="52">
        <f t="shared" ref="Z6:AH6" si="2">IF(Z8="-",NA(),Z8)</f>
        <v>112.3</v>
      </c>
      <c r="AA6" s="52">
        <f t="shared" si="2"/>
        <v>105.3</v>
      </c>
      <c r="AB6" s="52">
        <f t="shared" si="2"/>
        <v>200.9</v>
      </c>
      <c r="AC6" s="52">
        <f t="shared" si="2"/>
        <v>190</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0.4</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43.1</v>
      </c>
      <c r="BG6" s="52">
        <f t="shared" ref="BG6:BO6" si="5">IF(BG8="-",NA(),BG8)</f>
        <v>1.6</v>
      </c>
      <c r="BH6" s="52">
        <f t="shared" si="5"/>
        <v>-429.8</v>
      </c>
      <c r="BI6" s="52">
        <f t="shared" si="5"/>
        <v>49</v>
      </c>
      <c r="BJ6" s="52">
        <f t="shared" si="5"/>
        <v>47</v>
      </c>
      <c r="BK6" s="52">
        <f t="shared" si="5"/>
        <v>33.6</v>
      </c>
      <c r="BL6" s="52">
        <f t="shared" si="5"/>
        <v>-122.5</v>
      </c>
      <c r="BM6" s="52">
        <f t="shared" si="5"/>
        <v>8.5</v>
      </c>
      <c r="BN6" s="52">
        <f t="shared" si="5"/>
        <v>26.6</v>
      </c>
      <c r="BO6" s="52">
        <f t="shared" si="5"/>
        <v>36.5</v>
      </c>
      <c r="BP6" s="49" t="str">
        <f>IF(BP8="-","",IF(BP8="-","【-】","【"&amp;SUBSTITUTE(TEXT(BP8,"#,##0.0"),"-","△")&amp;"】"))</f>
        <v>【△55.6】</v>
      </c>
      <c r="BQ6" s="53">
        <f>IF(BQ8="-",NA(),BQ8)</f>
        <v>2702</v>
      </c>
      <c r="BR6" s="53">
        <f t="shared" ref="BR6:BZ6" si="6">IF(BR8="-",NA(),BR8)</f>
        <v>416</v>
      </c>
      <c r="BS6" s="53">
        <f t="shared" si="6"/>
        <v>-14748</v>
      </c>
      <c r="BT6" s="53">
        <f t="shared" si="6"/>
        <v>3147</v>
      </c>
      <c r="BU6" s="53">
        <f t="shared" si="6"/>
        <v>3439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83486</v>
      </c>
      <c r="CN6" s="51">
        <f t="shared" si="7"/>
        <v>18000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1205.5999999999999</v>
      </c>
      <c r="DL6" s="52">
        <f t="shared" ref="DL6:DT6" si="9">IF(DL8="-",NA(),DL8)</f>
        <v>711.1</v>
      </c>
      <c r="DM6" s="52">
        <f t="shared" si="9"/>
        <v>850</v>
      </c>
      <c r="DN6" s="52">
        <f t="shared" si="9"/>
        <v>1133.3</v>
      </c>
      <c r="DO6" s="52">
        <f t="shared" si="9"/>
        <v>1266.7</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392014</v>
      </c>
      <c r="D7" s="48">
        <f t="shared" si="10"/>
        <v>47</v>
      </c>
      <c r="E7" s="48">
        <f t="shared" si="10"/>
        <v>14</v>
      </c>
      <c r="F7" s="48">
        <f t="shared" si="10"/>
        <v>0</v>
      </c>
      <c r="G7" s="48">
        <f t="shared" si="10"/>
        <v>9</v>
      </c>
      <c r="H7" s="48" t="str">
        <f t="shared" si="10"/>
        <v>高知県　高知市</v>
      </c>
      <c r="I7" s="48" t="str">
        <f t="shared" si="10"/>
        <v>高知駅北口駐車場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15</v>
      </c>
      <c r="S7" s="50" t="str">
        <f t="shared" si="10"/>
        <v>駅</v>
      </c>
      <c r="T7" s="50" t="str">
        <f t="shared" si="10"/>
        <v>無</v>
      </c>
      <c r="U7" s="51">
        <f t="shared" si="10"/>
        <v>520</v>
      </c>
      <c r="V7" s="51">
        <f t="shared" si="10"/>
        <v>18</v>
      </c>
      <c r="W7" s="51">
        <f t="shared" si="10"/>
        <v>100</v>
      </c>
      <c r="X7" s="50" t="str">
        <f t="shared" si="10"/>
        <v>代行制</v>
      </c>
      <c r="Y7" s="52">
        <f>Y8</f>
        <v>180.7</v>
      </c>
      <c r="Z7" s="52">
        <f t="shared" ref="Z7:AH7" si="11">Z8</f>
        <v>112.3</v>
      </c>
      <c r="AA7" s="52">
        <f t="shared" si="11"/>
        <v>105.3</v>
      </c>
      <c r="AB7" s="52">
        <f t="shared" si="11"/>
        <v>200.9</v>
      </c>
      <c r="AC7" s="52">
        <f t="shared" si="11"/>
        <v>190</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0.4</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43.1</v>
      </c>
      <c r="BG7" s="52">
        <f t="shared" ref="BG7:BO7" si="14">BG8</f>
        <v>1.6</v>
      </c>
      <c r="BH7" s="52">
        <f t="shared" si="14"/>
        <v>-429.8</v>
      </c>
      <c r="BI7" s="52">
        <f t="shared" si="14"/>
        <v>49</v>
      </c>
      <c r="BJ7" s="52">
        <f t="shared" si="14"/>
        <v>47</v>
      </c>
      <c r="BK7" s="52">
        <f t="shared" si="14"/>
        <v>33.6</v>
      </c>
      <c r="BL7" s="52">
        <f t="shared" si="14"/>
        <v>-122.5</v>
      </c>
      <c r="BM7" s="52">
        <f t="shared" si="14"/>
        <v>8.5</v>
      </c>
      <c r="BN7" s="52">
        <f t="shared" si="14"/>
        <v>26.6</v>
      </c>
      <c r="BO7" s="52">
        <f t="shared" si="14"/>
        <v>36.5</v>
      </c>
      <c r="BP7" s="49"/>
      <c r="BQ7" s="53">
        <f>BQ8</f>
        <v>2702</v>
      </c>
      <c r="BR7" s="53">
        <f t="shared" ref="BR7:BZ7" si="15">BR8</f>
        <v>416</v>
      </c>
      <c r="BS7" s="53">
        <f t="shared" si="15"/>
        <v>-14748</v>
      </c>
      <c r="BT7" s="53">
        <f t="shared" si="15"/>
        <v>3147</v>
      </c>
      <c r="BU7" s="53">
        <f t="shared" si="15"/>
        <v>3439</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83486</v>
      </c>
      <c r="CN7" s="51">
        <f>CN8</f>
        <v>18000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1205.5999999999999</v>
      </c>
      <c r="DL7" s="52">
        <f t="shared" ref="DL7:DT7" si="17">DL8</f>
        <v>711.1</v>
      </c>
      <c r="DM7" s="52">
        <f t="shared" si="17"/>
        <v>850</v>
      </c>
      <c r="DN7" s="52">
        <f t="shared" si="17"/>
        <v>1133.3</v>
      </c>
      <c r="DO7" s="52">
        <f t="shared" si="17"/>
        <v>1266.7</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392014</v>
      </c>
      <c r="D8" s="55">
        <v>47</v>
      </c>
      <c r="E8" s="55">
        <v>14</v>
      </c>
      <c r="F8" s="55">
        <v>0</v>
      </c>
      <c r="G8" s="55">
        <v>9</v>
      </c>
      <c r="H8" s="55" t="s">
        <v>113</v>
      </c>
      <c r="I8" s="55" t="s">
        <v>114</v>
      </c>
      <c r="J8" s="55" t="s">
        <v>115</v>
      </c>
      <c r="K8" s="55" t="s">
        <v>116</v>
      </c>
      <c r="L8" s="55" t="s">
        <v>117</v>
      </c>
      <c r="M8" s="55" t="s">
        <v>118</v>
      </c>
      <c r="N8" s="55" t="s">
        <v>119</v>
      </c>
      <c r="O8" s="56" t="s">
        <v>120</v>
      </c>
      <c r="P8" s="57" t="s">
        <v>121</v>
      </c>
      <c r="Q8" s="57" t="s">
        <v>122</v>
      </c>
      <c r="R8" s="58">
        <v>15</v>
      </c>
      <c r="S8" s="57" t="s">
        <v>123</v>
      </c>
      <c r="T8" s="57" t="s">
        <v>124</v>
      </c>
      <c r="U8" s="58">
        <v>520</v>
      </c>
      <c r="V8" s="58">
        <v>18</v>
      </c>
      <c r="W8" s="58">
        <v>100</v>
      </c>
      <c r="X8" s="57" t="s">
        <v>125</v>
      </c>
      <c r="Y8" s="59">
        <v>180.7</v>
      </c>
      <c r="Z8" s="59">
        <v>112.3</v>
      </c>
      <c r="AA8" s="59">
        <v>105.3</v>
      </c>
      <c r="AB8" s="59">
        <v>200.9</v>
      </c>
      <c r="AC8" s="59">
        <v>190</v>
      </c>
      <c r="AD8" s="59">
        <v>754.2</v>
      </c>
      <c r="AE8" s="59">
        <v>383.4</v>
      </c>
      <c r="AF8" s="59">
        <v>338.4</v>
      </c>
      <c r="AG8" s="59">
        <v>1268.9000000000001</v>
      </c>
      <c r="AH8" s="59">
        <v>2085.8000000000002</v>
      </c>
      <c r="AI8" s="56">
        <v>1905.8</v>
      </c>
      <c r="AJ8" s="59">
        <v>0</v>
      </c>
      <c r="AK8" s="59">
        <v>0</v>
      </c>
      <c r="AL8" s="59">
        <v>0</v>
      </c>
      <c r="AM8" s="59">
        <v>0.4</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43.1</v>
      </c>
      <c r="BG8" s="59">
        <v>1.6</v>
      </c>
      <c r="BH8" s="59">
        <v>-429.8</v>
      </c>
      <c r="BI8" s="59">
        <v>49</v>
      </c>
      <c r="BJ8" s="59">
        <v>47</v>
      </c>
      <c r="BK8" s="59">
        <v>33.6</v>
      </c>
      <c r="BL8" s="59">
        <v>-122.5</v>
      </c>
      <c r="BM8" s="59">
        <v>8.5</v>
      </c>
      <c r="BN8" s="59">
        <v>26.6</v>
      </c>
      <c r="BO8" s="59">
        <v>36.5</v>
      </c>
      <c r="BP8" s="56">
        <v>-55.6</v>
      </c>
      <c r="BQ8" s="60">
        <v>2702</v>
      </c>
      <c r="BR8" s="60">
        <v>416</v>
      </c>
      <c r="BS8" s="60">
        <v>-14748</v>
      </c>
      <c r="BT8" s="61">
        <v>3147</v>
      </c>
      <c r="BU8" s="61">
        <v>3439</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83486</v>
      </c>
      <c r="CN8" s="58">
        <v>18000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1205.5999999999999</v>
      </c>
      <c r="DL8" s="59">
        <v>711.1</v>
      </c>
      <c r="DM8" s="59">
        <v>850</v>
      </c>
      <c r="DN8" s="59">
        <v>1133.3</v>
      </c>
      <c r="DO8" s="59">
        <v>1266.7</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dcterms:created xsi:type="dcterms:W3CDTF">2024-12-19T01:08:24Z</dcterms:created>
  <dcterms:modified xsi:type="dcterms:W3CDTF">2025-01-28T00:19:28Z</dcterms:modified>
  <cp:category/>
</cp:coreProperties>
</file>