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LS210D156\share\【簡易水道】\01_調査\2024\R7.1.22　公営企業に係る経営比較分析表の分析等について\"/>
    </mc:Choice>
  </mc:AlternateContent>
  <xr:revisionPtr revIDLastSave="0" documentId="13_ncr:1_{9233BBAC-FEF9-4B14-805B-C3E0ABF68618}" xr6:coauthVersionLast="47" xr6:coauthVersionMax="47" xr10:uidLastSave="{00000000-0000-0000-0000-000000000000}"/>
  <workbookProtection workbookAlgorithmName="SHA-512" workbookHashValue="P/Pz35AQHyxIzFCkTU2mqAsbe1jiClnGFFugf3qyDPyt50PBNaFrJA+O3qzHjb9Kj4WvTvg3tyedIwq3Z1nCjw==" workbookSaltValue="+eLvriWwfbMhxGQXxDuue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<sst xmlns="http://schemas.openxmlformats.org/spreadsheetml/2006/main" count="233" uniqueCount="115">
  <si>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</si>
  <si>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</si>
  <si>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</si>
  <si>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</si>
  <si>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</si>
  <si>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</si>
  <si>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</si>
  <si>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</si>
  <si>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</si>
  <si>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</si>
  <si>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</si>
  <si>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</si>
  <si>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</si>
  <si>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</si>
  <si>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</si>
  <si>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</si>
  <si>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</si>
  <si>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</si>
  <si>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</si>
  <si>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</si>
  <si>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</si>
  <si>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</si>
  <si>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</si>
  <si>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</si>
  <si>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</si>
  <si>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</si>
  <si>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</si>
  <si>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</si>
  <si>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</si>
  <si>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</si>
  <si>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</si>
  <si>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</si>
  <si>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</si>
  <si>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</si>
  <si>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</si>
  <si>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</si>
  <si>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</si>
  <si>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</si>
  <si>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</si>
  <si>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</si>
  <si>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</si>
  <si>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</si>
  <si>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</si>
  <si>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</si>
  <si>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</si>
  <si>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</si>
  <si>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</si>
  <si>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</si>
  <si>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</si>
  <si>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</si>
  <si>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</si>
  <si>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</si>
  <si>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</si>
  <si>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</si>
  <si>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</si>
  <si>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</si>
  <si>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</si>
  <si>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</si>
  <si>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</si>
  <si>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</si>
  <si>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</si>
  <si>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</si>
  <si>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</si>
  <si>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</si>
  <si>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</si>
  <si>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</si>
  <si>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</si>
  <si>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</si>
  <si>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</si>
  <si>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</si>
  <si>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</si>
  <si>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</si>
  <si>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</si>
  <si>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</si>
  <si>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</si>
  <si>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</si>
  <si>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</si>
  <si>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</si>
  <si>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</si>
  <si>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</si>
  <si>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</si>
  <si>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</si>
  <si>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</si>
  <si>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</si>
  <si>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</si>
  <si>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</si>
  <si>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</si>
  <si>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</si>
  <si>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</si>
  <si>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</si>
  <si>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</si>
  <si>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</si>
  <si>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</si>
  <si>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</si>
  <si>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田野町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</si>
  <si>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</si>
  <si>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</si>
  <si>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</si>
  <si>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</si>
  <si>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</si>
  <si>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</si>
  <si>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</si>
  <si>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</si>
  <si>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</si>
  <si>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</si>
  <si>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</si>
  <si>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</si>
  <si>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</si>
  <si>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</si>
  <si>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</si>
  <si>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</si>
  <si>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</si>
  <si>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①収益的収支比率
　給水人口・料金収入ともに近年減少傾向にある。また、給水に係る維持管理費等を料金収入だけでまかなえておらず、一般会計からの繰入金に依存している現状である。今後は、料金回収率等も含めて、経営の改善を図り、適切な料金設定の検討に努める。
④企業債残高対給水収益比率
　類似団体の平均値を大きく上回る数値で推移しているため、収益に見合った適切な投資規模及び時期であるか見直しを進める。
⑤料金回収率
　近年減少傾向で推移しており、類似団体平均値を下回っている。給水に係る費用の大半を料金収入以外の収益でまかなっている状況にあるため、適切な料金設定の検討及び料金収入の確保に努める必要がある。
⑥給水原価
　類似団体平均値を下回る数値で推移しているが、各年度の有収水量、営業費用等の変化をふまえたうえで、投資の効率化や維持管理費等の経費削減に努め、経営改善を図る。
⑦施設利用率
　類似団体の平均値を下回っているが、時季によっては一日配水能力相当を配水することもあるため、施設規模については適切であるといえる。
⑧有収率
　近年は類似団体平均を上回る数値で推移しているが、前年比で減少している年度もあるため、漏水やメーター不感等の原因を特定し、改善に努める。管路更新工事を行っていたため、効果は表れているといえる。</t>
    <rPh sb="1" eb="3">
      <t>シュウエキ</t>
    </rPh>
    <rPh sb="3" eb="4">
      <t>テキ</t>
    </rPh>
    <rPh sb="4" eb="6">
      <t>シュウシ</t>
    </rPh>
    <rPh sb="6" eb="8">
      <t>ヒリツ</t>
    </rPh>
    <rPh sb="10" eb="12">
      <t>キュウスイ</t>
    </rPh>
    <rPh sb="12" eb="14">
      <t>ジンコウ</t>
    </rPh>
    <rPh sb="15" eb="17">
      <t>リョウキン</t>
    </rPh>
    <rPh sb="17" eb="19">
      <t>シュウニュウ</t>
    </rPh>
    <rPh sb="22" eb="24">
      <t>キンネン</t>
    </rPh>
    <rPh sb="24" eb="26">
      <t>ゲンショウ</t>
    </rPh>
    <rPh sb="26" eb="28">
      <t>ケイコウ</t>
    </rPh>
    <rPh sb="35" eb="37">
      <t>キュウスイ</t>
    </rPh>
    <rPh sb="38" eb="39">
      <t>カカ</t>
    </rPh>
    <rPh sb="40" eb="42">
      <t>イジ</t>
    </rPh>
    <rPh sb="42" eb="44">
      <t>カンリ</t>
    </rPh>
    <rPh sb="44" eb="45">
      <t>ヒ</t>
    </rPh>
    <rPh sb="45" eb="46">
      <t>トウ</t>
    </rPh>
    <rPh sb="47" eb="49">
      <t>リョウキン</t>
    </rPh>
    <rPh sb="49" eb="51">
      <t>シュウニュウ</t>
    </rPh>
    <rPh sb="63" eb="65">
      <t>イッパン</t>
    </rPh>
    <rPh sb="65" eb="67">
      <t>カイケイ</t>
    </rPh>
    <rPh sb="70" eb="72">
      <t>クリイレ</t>
    </rPh>
    <rPh sb="72" eb="73">
      <t>キン</t>
    </rPh>
    <rPh sb="74" eb="76">
      <t>イゾン</t>
    </rPh>
    <rPh sb="80" eb="82">
      <t>ゲンジョウ</t>
    </rPh>
    <rPh sb="86" eb="88">
      <t>コンゴ</t>
    </rPh>
    <rPh sb="90" eb="92">
      <t>リョウキン</t>
    </rPh>
    <rPh sb="92" eb="94">
      <t>カイシュウ</t>
    </rPh>
    <rPh sb="94" eb="95">
      <t>リツ</t>
    </rPh>
    <rPh sb="95" eb="96">
      <t>トウ</t>
    </rPh>
    <rPh sb="97" eb="98">
      <t>フク</t>
    </rPh>
    <rPh sb="101" eb="103">
      <t>ケイエイ</t>
    </rPh>
    <rPh sb="104" eb="106">
      <t>カイゼン</t>
    </rPh>
    <rPh sb="107" eb="108">
      <t>ハカ</t>
    </rPh>
    <rPh sb="110" eb="112">
      <t>テキセツ</t>
    </rPh>
    <rPh sb="113" eb="115">
      <t>リョウキン</t>
    </rPh>
    <rPh sb="115" eb="117">
      <t>セッテイ</t>
    </rPh>
    <rPh sb="118" eb="120">
      <t>ケントウ</t>
    </rPh>
    <rPh sb="121" eb="122">
      <t>ツト</t>
    </rPh>
    <rPh sb="128" eb="130">
      <t>キギョウ</t>
    </rPh>
    <rPh sb="130" eb="131">
      <t>サイ</t>
    </rPh>
    <rPh sb="131" eb="133">
      <t>ザンダカ</t>
    </rPh>
    <rPh sb="133" eb="134">
      <t>タイ</t>
    </rPh>
    <rPh sb="134" eb="136">
      <t>キュウスイ</t>
    </rPh>
    <rPh sb="136" eb="138">
      <t>シュウエキ</t>
    </rPh>
    <rPh sb="138" eb="140">
      <t>ヒリツ</t>
    </rPh>
    <rPh sb="142" eb="144">
      <t>ルイジ</t>
    </rPh>
    <rPh sb="144" eb="146">
      <t>ダンタイ</t>
    </rPh>
    <rPh sb="147" eb="150">
      <t>ヘイキンチ</t>
    </rPh>
    <rPh sb="151" eb="152">
      <t>オオ</t>
    </rPh>
    <rPh sb="154" eb="156">
      <t>ウワマワ</t>
    </rPh>
    <rPh sb="157" eb="159">
      <t>スウチ</t>
    </rPh>
    <rPh sb="160" eb="162">
      <t>スイイ</t>
    </rPh>
    <rPh sb="169" eb="171">
      <t>シュウエキ</t>
    </rPh>
    <rPh sb="172" eb="174">
      <t>ミア</t>
    </rPh>
    <rPh sb="176" eb="178">
      <t>テキセツ</t>
    </rPh>
    <rPh sb="179" eb="181">
      <t>トウシ</t>
    </rPh>
    <rPh sb="181" eb="183">
      <t>キボ</t>
    </rPh>
    <rPh sb="183" eb="184">
      <t>オヨ</t>
    </rPh>
    <rPh sb="185" eb="187">
      <t>ジキ</t>
    </rPh>
    <rPh sb="191" eb="193">
      <t>ミナオ</t>
    </rPh>
    <rPh sb="195" eb="196">
      <t>スス</t>
    </rPh>
    <rPh sb="202" eb="204">
      <t>リョウキン</t>
    </rPh>
    <rPh sb="204" eb="206">
      <t>カイシュウ</t>
    </rPh>
    <rPh sb="206" eb="207">
      <t>リツ</t>
    </rPh>
    <rPh sb="209" eb="211">
      <t>キンネン</t>
    </rPh>
    <rPh sb="211" eb="213">
      <t>ゲンショウ</t>
    </rPh>
    <rPh sb="213" eb="215">
      <t>ケイコウ</t>
    </rPh>
    <rPh sb="216" eb="218">
      <t>スイイ</t>
    </rPh>
    <rPh sb="223" eb="225">
      <t>ルイジ</t>
    </rPh>
    <rPh sb="225" eb="227">
      <t>ダンタイ</t>
    </rPh>
    <rPh sb="227" eb="230">
      <t>ヘイキンチ</t>
    </rPh>
    <rPh sb="231" eb="233">
      <t>シタマワ</t>
    </rPh>
    <rPh sb="238" eb="240">
      <t>キュウスイ</t>
    </rPh>
    <rPh sb="241" eb="242">
      <t>カカ</t>
    </rPh>
    <rPh sb="243" eb="245">
      <t>ヒヨウ</t>
    </rPh>
    <rPh sb="246" eb="248">
      <t>タイハン</t>
    </rPh>
    <rPh sb="249" eb="251">
      <t>リョウキン</t>
    </rPh>
    <rPh sb="251" eb="253">
      <t>シュウニュウ</t>
    </rPh>
    <rPh sb="253" eb="255">
      <t>イガイ</t>
    </rPh>
    <rPh sb="256" eb="258">
      <t>シュウエキ</t>
    </rPh>
    <rPh sb="266" eb="268">
      <t>ジョウキョウ</t>
    </rPh>
    <rPh sb="274" eb="276">
      <t>テキセツ</t>
    </rPh>
    <rPh sb="277" eb="279">
      <t>リョウキン</t>
    </rPh>
    <rPh sb="279" eb="281">
      <t>セッテイ</t>
    </rPh>
    <rPh sb="282" eb="284">
      <t>ケントウ</t>
    </rPh>
    <rPh sb="284" eb="285">
      <t>オヨ</t>
    </rPh>
    <rPh sb="286" eb="288">
      <t>リョウキン</t>
    </rPh>
    <rPh sb="288" eb="290">
      <t>シュウニュウ</t>
    </rPh>
    <rPh sb="291" eb="293">
      <t>カクホ</t>
    </rPh>
    <rPh sb="294" eb="295">
      <t>ツト</t>
    </rPh>
    <rPh sb="297" eb="299">
      <t>ヒツヨウ</t>
    </rPh>
    <rPh sb="306" eb="308">
      <t>キュウスイ</t>
    </rPh>
    <rPh sb="308" eb="310">
      <t>ゲンカ</t>
    </rPh>
    <rPh sb="312" eb="314">
      <t>ルイジ</t>
    </rPh>
    <rPh sb="314" eb="316">
      <t>ダンタイ</t>
    </rPh>
    <rPh sb="316" eb="319">
      <t>ヘイキンチ</t>
    </rPh>
    <rPh sb="320" eb="322">
      <t>シタマワ</t>
    </rPh>
    <rPh sb="323" eb="325">
      <t>スウチ</t>
    </rPh>
    <rPh sb="326" eb="328">
      <t>スイイ</t>
    </rPh>
    <rPh sb="334" eb="337">
      <t>カクネンド</t>
    </rPh>
    <rPh sb="338" eb="340">
      <t>ユウシュウ</t>
    </rPh>
    <rPh sb="340" eb="342">
      <t>スイリョウ</t>
    </rPh>
    <rPh sb="343" eb="345">
      <t>エイギョウ</t>
    </rPh>
    <rPh sb="345" eb="347">
      <t>ヒヨウ</t>
    </rPh>
    <rPh sb="347" eb="348">
      <t>トウ</t>
    </rPh>
    <rPh sb="349" eb="351">
      <t>ヘンカ</t>
    </rPh>
    <rPh sb="360" eb="362">
      <t>トウシ</t>
    </rPh>
    <rPh sb="363" eb="366">
      <t>コウリツカ</t>
    </rPh>
    <rPh sb="367" eb="369">
      <t>イジ</t>
    </rPh>
    <rPh sb="369" eb="372">
      <t>カンリヒ</t>
    </rPh>
    <rPh sb="372" eb="373">
      <t>トウ</t>
    </rPh>
    <rPh sb="374" eb="376">
      <t>ケイヒ</t>
    </rPh>
    <rPh sb="376" eb="378">
      <t>サクゲン</t>
    </rPh>
    <rPh sb="379" eb="380">
      <t>ツト</t>
    </rPh>
    <rPh sb="382" eb="384">
      <t>ケイエイ</t>
    </rPh>
    <rPh sb="384" eb="386">
      <t>カイゼン</t>
    </rPh>
    <rPh sb="387" eb="388">
      <t>ハカ</t>
    </rPh>
    <rPh sb="393" eb="395">
      <t>シセツ</t>
    </rPh>
    <rPh sb="395" eb="397">
      <t>リヨウ</t>
    </rPh>
    <rPh sb="397" eb="398">
      <t>リツ</t>
    </rPh>
    <rPh sb="400" eb="402">
      <t>ルイジ</t>
    </rPh>
    <rPh sb="402" eb="404">
      <t>ダンタイ</t>
    </rPh>
    <rPh sb="405" eb="408">
      <t>ヘイキンチ</t>
    </rPh>
    <rPh sb="409" eb="411">
      <t>シタマワ</t>
    </rPh>
    <rPh sb="417" eb="419">
      <t>ジキ</t>
    </rPh>
    <rPh sb="424" eb="426">
      <t>イチニチ</t>
    </rPh>
    <rPh sb="426" eb="428">
      <t>ハイスイ</t>
    </rPh>
    <rPh sb="428" eb="430">
      <t>ノウリョク</t>
    </rPh>
    <rPh sb="430" eb="432">
      <t>ソウトウ</t>
    </rPh>
    <rPh sb="433" eb="435">
      <t>ハイスイ</t>
    </rPh>
    <rPh sb="445" eb="447">
      <t>シセツ</t>
    </rPh>
    <rPh sb="447" eb="449">
      <t>キボ</t>
    </rPh>
    <rPh sb="454" eb="456">
      <t>テキセツ</t>
    </rPh>
    <rPh sb="467" eb="470">
      <t>ユウシュウリツ</t>
    </rPh>
    <rPh sb="472" eb="474">
      <t>キンネン</t>
    </rPh>
    <rPh sb="475" eb="477">
      <t>ルイジ</t>
    </rPh>
    <rPh sb="477" eb="479">
      <t>ダンタイ</t>
    </rPh>
    <rPh sb="479" eb="481">
      <t>ヘイキン</t>
    </rPh>
    <rPh sb="482" eb="484">
      <t>ウワマワ</t>
    </rPh>
    <rPh sb="485" eb="487">
      <t>スウチ</t>
    </rPh>
    <rPh sb="488" eb="490">
      <t>スイイ</t>
    </rPh>
    <rPh sb="496" eb="498">
      <t>ゼンネン</t>
    </rPh>
    <rPh sb="498" eb="499">
      <t>ヒ</t>
    </rPh>
    <rPh sb="500" eb="502">
      <t>ゲンショウ</t>
    </rPh>
    <rPh sb="506" eb="508">
      <t>ネンド</t>
    </rPh>
    <rPh sb="514" eb="516">
      <t>ロウスイ</t>
    </rPh>
    <rPh sb="521" eb="523">
      <t>フカン</t>
    </rPh>
    <rPh sb="523" eb="524">
      <t>トウ</t>
    </rPh>
    <rPh sb="525" eb="527">
      <t>ゲンイン</t>
    </rPh>
    <rPh sb="528" eb="530">
      <t>トクテイ</t>
    </rPh>
    <rPh sb="532" eb="534">
      <t>カイゼン</t>
    </rPh>
    <rPh sb="535" eb="536">
      <t>ツト</t>
    </rPh>
    <rPh sb="539" eb="541">
      <t>カンロ</t>
    </rPh>
    <rPh sb="541" eb="543">
      <t>コウシン</t>
    </rPh>
    <rPh sb="543" eb="545">
      <t>コウジ</t>
    </rPh>
    <rPh sb="546" eb="547">
      <t>オコナ</t>
    </rPh>
    <rPh sb="554" eb="556">
      <t>コウカ</t>
    </rPh>
    <rPh sb="557" eb="558">
      <t>アラワ</t>
    </rPh>
    <phoneticPr fontId="4"/>
  </si>
  <si>
    <t>　近年は基幹管路の更新については、行っていないが、令和8年度より管路更新工事を順次行っていく予定である。経営状況や投資規模等適切であるか検討を行い、対象となる管路については計画的に改良を行う。</t>
    <rPh sb="1" eb="3">
      <t>キンネン</t>
    </rPh>
    <rPh sb="4" eb="6">
      <t>キカン</t>
    </rPh>
    <rPh sb="6" eb="8">
      <t>カンロ</t>
    </rPh>
    <rPh sb="9" eb="11">
      <t>コウシン</t>
    </rPh>
    <rPh sb="17" eb="18">
      <t>オコナ</t>
    </rPh>
    <rPh sb="25" eb="27">
      <t>レイワ</t>
    </rPh>
    <rPh sb="28" eb="30">
      <t>ネンド</t>
    </rPh>
    <rPh sb="32" eb="34">
      <t>カンロ</t>
    </rPh>
    <rPh sb="34" eb="36">
      <t>コウシン</t>
    </rPh>
    <rPh sb="36" eb="38">
      <t>コウジ</t>
    </rPh>
    <rPh sb="39" eb="41">
      <t>ジュンジ</t>
    </rPh>
    <rPh sb="41" eb="42">
      <t>オコナ</t>
    </rPh>
    <rPh sb="46" eb="48">
      <t>ヨテイ</t>
    </rPh>
    <rPh sb="52" eb="54">
      <t>ケイエイ</t>
    </rPh>
    <rPh sb="54" eb="56">
      <t>ジョウキョウ</t>
    </rPh>
    <rPh sb="57" eb="59">
      <t>トウシ</t>
    </rPh>
    <rPh sb="59" eb="61">
      <t>キボ</t>
    </rPh>
    <rPh sb="61" eb="62">
      <t>トウ</t>
    </rPh>
    <rPh sb="62" eb="64">
      <t>テキセツ</t>
    </rPh>
    <rPh sb="68" eb="70">
      <t>ケントウ</t>
    </rPh>
    <rPh sb="71" eb="72">
      <t>オコナ</t>
    </rPh>
    <rPh sb="74" eb="76">
      <t>タイショウ</t>
    </rPh>
    <rPh sb="79" eb="81">
      <t>カンロ</t>
    </rPh>
    <rPh sb="86" eb="89">
      <t>ケイカクテキ</t>
    </rPh>
    <rPh sb="90" eb="92">
      <t>カイリョウ</t>
    </rPh>
    <rPh sb="93" eb="94">
      <t>オコナ</t>
    </rPh>
    <phoneticPr fontId="4"/>
  </si>
  <si>
    <t>　令和5年度で簡易水道特別会計が打ち切りとなり、令和6年度4月1日より地方公営企業会計へ移行となる。
　地方公営企業会計への移行後、財政状況を正確に把握することができるようになり、経営における改善点等を明確に分析することができるため、投資規模や料金設定等検討し、安定した経営ができるよう改善に努める。</t>
    <rPh sb="1" eb="3">
      <t>レイワ</t>
    </rPh>
    <rPh sb="4" eb="6">
      <t>ネンド</t>
    </rPh>
    <rPh sb="7" eb="9">
      <t>カンイ</t>
    </rPh>
    <rPh sb="9" eb="11">
      <t>スイドウ</t>
    </rPh>
    <rPh sb="11" eb="13">
      <t>トクベツ</t>
    </rPh>
    <rPh sb="13" eb="15">
      <t>カイケイ</t>
    </rPh>
    <rPh sb="16" eb="17">
      <t>ウ</t>
    </rPh>
    <rPh sb="18" eb="19">
      <t>キ</t>
    </rPh>
    <rPh sb="24" eb="26">
      <t>レイワ</t>
    </rPh>
    <rPh sb="27" eb="29">
      <t>ネンド</t>
    </rPh>
    <rPh sb="30" eb="31">
      <t>ガツ</t>
    </rPh>
    <rPh sb="32" eb="33">
      <t>ニチ</t>
    </rPh>
    <rPh sb="35" eb="37">
      <t>チホウ</t>
    </rPh>
    <rPh sb="37" eb="39">
      <t>コウエイ</t>
    </rPh>
    <rPh sb="39" eb="41">
      <t>キギョウ</t>
    </rPh>
    <rPh sb="41" eb="43">
      <t>カイケイ</t>
    </rPh>
    <rPh sb="44" eb="46">
      <t>イコウ</t>
    </rPh>
    <rPh sb="52" eb="54">
      <t>チホウ</t>
    </rPh>
    <rPh sb="54" eb="56">
      <t>コウエイ</t>
    </rPh>
    <rPh sb="56" eb="58">
      <t>キギョウ</t>
    </rPh>
    <rPh sb="58" eb="60">
      <t>カイケイ</t>
    </rPh>
    <rPh sb="62" eb="64">
      <t>イコウ</t>
    </rPh>
    <rPh sb="64" eb="65">
      <t>ゴ</t>
    </rPh>
    <rPh sb="66" eb="68">
      <t>ザイセイ</t>
    </rPh>
    <rPh sb="68" eb="70">
      <t>ジョウキョウ</t>
    </rPh>
    <rPh sb="71" eb="73">
      <t>セイカク</t>
    </rPh>
    <rPh sb="74" eb="76">
      <t>ハアク</t>
    </rPh>
    <rPh sb="90" eb="92">
      <t>ケイエイ</t>
    </rPh>
    <rPh sb="96" eb="99">
      <t>カイゼンテン</t>
    </rPh>
    <rPh sb="99" eb="100">
      <t>トウ</t>
    </rPh>
    <rPh sb="101" eb="103">
      <t>メイカク</t>
    </rPh>
    <rPh sb="104" eb="106">
      <t>ブンセキ</t>
    </rPh>
    <rPh sb="117" eb="119">
      <t>トウシ</t>
    </rPh>
    <rPh sb="119" eb="121">
      <t>キボ</t>
    </rPh>
    <rPh sb="122" eb="124">
      <t>リョウキン</t>
    </rPh>
    <rPh sb="124" eb="126">
      <t>セッテイ</t>
    </rPh>
    <rPh sb="126" eb="127">
      <t>トウ</t>
    </rPh>
    <rPh sb="127" eb="129">
      <t>ケントウ</t>
    </rPh>
    <rPh sb="131" eb="133">
      <t>アンテイ</t>
    </rPh>
    <rPh sb="135" eb="137">
      <t>ケイエイ</t>
    </rPh>
    <rPh sb="143" eb="145">
      <t>カイゼン</t>
    </rPh>
    <rPh sb="146" eb="1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</si>
</sst>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5.85</c:v>
                </c:pt>
                <c:pt idx="1">
                  <c:v>0</c:v>
                </c:pt>
                <c:pt idx="2" formatCode="#,##0.00;&quot;△&quot;#,##0.00;&quot;-&quot;">
                  <c:v>0.91</c:v>
                </c:pt>
                <c:pt idx="3">
                  <c:v>0</c:v>
                </c:pt>
                <c:pt idx="4">
                  <c:v>0</c:v>
                </c:pt>
              </c:numCache>
            </c:numRef>
          </c:val>
          <c:extLst>
            <c:ext xmlns:c16="http://schemas.microsoft.com/office/drawing/2014/chart" uri="{C3380CC4-5D6E-409C-BE32-E72D297353CC}">
              <c16:uniqueId val="{00000000-00CA-43C6-8B40-DA35394008C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00CA-43C6-8B40-DA35394008C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43.19</c:v>
                </c:pt>
                <c:pt idx="1">
                  <c:v>45.28</c:v>
                </c:pt>
                <c:pt idx="2">
                  <c:v>44.24</c:v>
                </c:pt>
                <c:pt idx="3">
                  <c:v>43.37</c:v>
                </c:pt>
                <c:pt idx="4">
                  <c:v>43.39</c:v>
                </c:pt>
              </c:numCache>
            </c:numRef>
          </c:val>
          <c:extLst>
            <c:ext xmlns:c16="http://schemas.microsoft.com/office/drawing/2014/chart" uri="{C3380CC4-5D6E-409C-BE32-E72D297353CC}">
              <c16:uniqueId val="{00000000-84E9-4DA0-A062-E0A6647F694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84E9-4DA0-A062-E0A6647F694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96.5</c:v>
                </c:pt>
                <c:pt idx="1">
                  <c:v>92.08</c:v>
                </c:pt>
                <c:pt idx="2">
                  <c:v>90.94</c:v>
                </c:pt>
                <c:pt idx="3">
                  <c:v>95.81</c:v>
                </c:pt>
                <c:pt idx="4">
                  <c:v>87.28</c:v>
                </c:pt>
              </c:numCache>
            </c:numRef>
          </c:val>
          <c:extLst>
            <c:ext xmlns:c16="http://schemas.microsoft.com/office/drawing/2014/chart" uri="{C3380CC4-5D6E-409C-BE32-E72D297353CC}">
              <c16:uniqueId val="{00000000-1A7A-4067-8E04-CC2AE7EACDA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1A7A-4067-8E04-CC2AE7EACDA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52.41</c:v>
                </c:pt>
                <c:pt idx="1">
                  <c:v>59.79</c:v>
                </c:pt>
                <c:pt idx="2">
                  <c:v>45.3</c:v>
                </c:pt>
                <c:pt idx="3">
                  <c:v>41.44</c:v>
                </c:pt>
                <c:pt idx="4">
                  <c:v>37.590000000000003</c:v>
                </c:pt>
              </c:numCache>
            </c:numRef>
          </c:val>
          <c:extLst>
            <c:ext xmlns:c16="http://schemas.microsoft.com/office/drawing/2014/chart" uri="{C3380CC4-5D6E-409C-BE32-E72D297353CC}">
              <c16:uniqueId val="{00000000-36E9-405A-93D0-6C5D4B61B79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6E9-405A-93D0-6C5D4B61B79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CF-4F04-B369-D75A839B816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F-4F04-B369-D75A839B816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E8-4BF4-AB6A-19BE2F0E845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E8-4BF4-AB6A-19BE2F0E845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21-4DBD-93EE-166CFAA46BB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21-4DBD-93EE-166CFAA46BB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A-418C-90BC-397820279D7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A-418C-90BC-397820279D7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2582.39</c:v>
                </c:pt>
                <c:pt idx="1">
                  <c:v>2478.87</c:v>
                </c:pt>
                <c:pt idx="2">
                  <c:v>2603.59</c:v>
                </c:pt>
                <c:pt idx="3">
                  <c:v>2557.08</c:v>
                </c:pt>
                <c:pt idx="4">
                  <c:v>2490.52</c:v>
                </c:pt>
              </c:numCache>
            </c:numRef>
          </c:val>
          <c:extLst>
            <c:ext xmlns:c16="http://schemas.microsoft.com/office/drawing/2014/chart" uri="{C3380CC4-5D6E-409C-BE32-E72D297353CC}">
              <c16:uniqueId val="{00000000-6D75-4411-B1F5-D99CD9ACE95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6D75-4411-B1F5-D99CD9ACE95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43.23</c:v>
                </c:pt>
                <c:pt idx="1">
                  <c:v>47.26</c:v>
                </c:pt>
                <c:pt idx="2">
                  <c:v>40.590000000000003</c:v>
                </c:pt>
                <c:pt idx="3">
                  <c:v>36.17</c:v>
                </c:pt>
                <c:pt idx="4">
                  <c:v>33.79</c:v>
                </c:pt>
              </c:numCache>
            </c:numRef>
          </c:val>
          <c:extLst>
            <c:ext xmlns:c16="http://schemas.microsoft.com/office/drawing/2014/chart" uri="{C3380CC4-5D6E-409C-BE32-E72D297353CC}">
              <c16:uniqueId val="{00000000-6A00-47DC-9CE7-AE0DAA96918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6A00-47DC-9CE7-AE0DAA96918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199.05</c:v>
                </c:pt>
                <c:pt idx="1">
                  <c:v>182.99</c:v>
                </c:pt>
                <c:pt idx="2">
                  <c:v>215.25</c:v>
                </c:pt>
                <c:pt idx="3">
                  <c:v>224.84</c:v>
                </c:pt>
                <c:pt idx="4">
                  <c:v>258.81</c:v>
                </c:pt>
              </c:numCache>
            </c:numRef>
          </c:val>
          <c:extLst>
            <c:ext xmlns:c16="http://schemas.microsoft.com/office/drawing/2014/chart" uri="{C3380CC4-5D6E-409C-BE32-E72D297353CC}">
              <c16:uniqueId val="{00000000-C716-4D1E-9180-232AF17DEF8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C716-4D1E-9180-232AF17DEF8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高知県　田野町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2472</v>
      </c>
      <c r="AM8" s="54"/>
      <c r="AN8" s="54"/>
      <c r="AO8" s="54"/>
      <c r="AP8" s="54"/>
      <c r="AQ8" s="54"/>
      <c r="AR8" s="54"/>
      <c r="AS8" s="54"/>
      <c r="AT8" s="44">
        <f>データ!$S$6</f>
        <v>6.53</v>
      </c>
      <c r="AU8" s="44"/>
      <c r="AV8" s="44"/>
      <c r="AW8" s="44"/>
      <c r="AX8" s="44"/>
      <c r="AY8" s="44"/>
      <c r="AZ8" s="44"/>
      <c r="BA8" s="44"/>
      <c r="BB8" s="44">
        <f>データ!$T$6</f>
        <v>378.56</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98.99</v>
      </c>
      <c r="Q10" s="44"/>
      <c r="R10" s="44"/>
      <c r="S10" s="44"/>
      <c r="T10" s="44"/>
      <c r="U10" s="44"/>
      <c r="V10" s="44"/>
      <c r="W10" s="54">
        <f>データ!$Q$6</f>
        <v>1540</v>
      </c>
      <c r="X10" s="54"/>
      <c r="Y10" s="54"/>
      <c r="Z10" s="54"/>
      <c r="AA10" s="54"/>
      <c r="AB10" s="54"/>
      <c r="AC10" s="54"/>
      <c r="AD10" s="2"/>
      <c r="AE10" s="2"/>
      <c r="AF10" s="2"/>
      <c r="AG10" s="2"/>
      <c r="AH10" s="2"/>
      <c r="AI10" s="2"/>
      <c r="AJ10" s="2"/>
      <c r="AK10" s="2"/>
      <c r="AL10" s="54">
        <f>データ!$U$6</f>
        <v>2441</v>
      </c>
      <c r="AM10" s="54"/>
      <c r="AN10" s="54"/>
      <c r="AO10" s="54"/>
      <c r="AP10" s="54"/>
      <c r="AQ10" s="54"/>
      <c r="AR10" s="54"/>
      <c r="AS10" s="54"/>
      <c r="AT10" s="44">
        <f>データ!$V$6</f>
        <v>6.53</v>
      </c>
      <c r="AU10" s="44"/>
      <c r="AV10" s="44"/>
      <c r="AW10" s="44"/>
      <c r="AX10" s="44"/>
      <c r="AY10" s="44"/>
      <c r="AZ10" s="44"/>
      <c r="BA10" s="44"/>
      <c r="BB10" s="44">
        <f>データ!$W$6</f>
        <v>373.81</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112</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8g6ZknsFG7Bk01vzmgRyXNJ+l15S6gEqkBY9Eee79VtI8HPWqak097ynAm8iWTwo7F3H7I5RGCDaryghQ5nQ9Q==" saltValue="usx7EcVORmTwTRamAqaTt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53</v>
      </c>
      <c r="B4" s="17"/>
      <c r="C4" s="17"/>
      <c r="D4" s="17"/>
      <c r="E4" s="17"/>
      <c r="F4" s="17"/>
      <c r="G4" s="17"/>
      <c r="H4" s="74"/>
      <c r="I4" s="75"/>
      <c r="J4" s="75"/>
      <c r="K4" s="75"/>
      <c r="L4" s="75"/>
      <c r="M4" s="75"/>
      <c r="N4" s="75"/>
      <c r="O4" s="75"/>
      <c r="P4" s="75"/>
      <c r="Q4" s="75"/>
      <c r="R4" s="75"/>
      <c r="S4" s="75"/>
      <c r="T4" s="75"/>
      <c r="U4" s="75"/>
      <c r="V4" s="75"/>
      <c r="W4" s="76"/>
      <c r="X4" s="70" t="s">
        <v>54</v>
      </c>
      <c r="Y4" s="70"/>
      <c r="Z4" s="70"/>
      <c r="AA4" s="70"/>
      <c r="AB4" s="70"/>
      <c r="AC4" s="70"/>
      <c r="AD4" s="70"/>
      <c r="AE4" s="70"/>
      <c r="AF4" s="70"/>
      <c r="AG4" s="70"/>
      <c r="AH4" s="70"/>
      <c r="AI4" s="70" t="s">
        <v>55</v>
      </c>
      <c r="AJ4" s="70"/>
      <c r="AK4" s="70"/>
      <c r="AL4" s="70"/>
      <c r="AM4" s="70"/>
      <c r="AN4" s="70"/>
      <c r="AO4" s="70"/>
      <c r="AP4" s="70"/>
      <c r="AQ4" s="70"/>
      <c r="AR4" s="70"/>
      <c r="AS4" s="70"/>
      <c r="AT4" s="70" t="s">
        <v>56</v>
      </c>
      <c r="AU4" s="70"/>
      <c r="AV4" s="70"/>
      <c r="AW4" s="70"/>
      <c r="AX4" s="70"/>
      <c r="AY4" s="70"/>
      <c r="AZ4" s="70"/>
      <c r="BA4" s="70"/>
      <c r="BB4" s="70"/>
      <c r="BC4" s="70"/>
      <c r="BD4" s="70"/>
      <c r="BE4" s="70" t="s">
        <v>57</v>
      </c>
      <c r="BF4" s="70"/>
      <c r="BG4" s="70"/>
      <c r="BH4" s="70"/>
      <c r="BI4" s="70"/>
      <c r="BJ4" s="70"/>
      <c r="BK4" s="70"/>
      <c r="BL4" s="70"/>
      <c r="BM4" s="70"/>
      <c r="BN4" s="70"/>
      <c r="BO4" s="70"/>
      <c r="BP4" s="70" t="s">
        <v>58</v>
      </c>
      <c r="BQ4" s="70"/>
      <c r="BR4" s="70"/>
      <c r="BS4" s="70"/>
      <c r="BT4" s="70"/>
      <c r="BU4" s="70"/>
      <c r="BV4" s="70"/>
      <c r="BW4" s="70"/>
      <c r="BX4" s="70"/>
      <c r="BY4" s="70"/>
      <c r="BZ4" s="70"/>
      <c r="CA4" s="70" t="s">
        <v>59</v>
      </c>
      <c r="CB4" s="70"/>
      <c r="CC4" s="70"/>
      <c r="CD4" s="70"/>
      <c r="CE4" s="70"/>
      <c r="CF4" s="70"/>
      <c r="CG4" s="70"/>
      <c r="CH4" s="70"/>
      <c r="CI4" s="70"/>
      <c r="CJ4" s="70"/>
      <c r="CK4" s="70"/>
      <c r="CL4" s="70" t="s">
        <v>60</v>
      </c>
      <c r="CM4" s="70"/>
      <c r="CN4" s="70"/>
      <c r="CO4" s="70"/>
      <c r="CP4" s="70"/>
      <c r="CQ4" s="70"/>
      <c r="CR4" s="70"/>
      <c r="CS4" s="70"/>
      <c r="CT4" s="70"/>
      <c r="CU4" s="70"/>
      <c r="CV4" s="70"/>
      <c r="CW4" s="70" t="s">
        <v>61</v>
      </c>
      <c r="CX4" s="70"/>
      <c r="CY4" s="70"/>
      <c r="CZ4" s="70"/>
      <c r="DA4" s="70"/>
      <c r="DB4" s="70"/>
      <c r="DC4" s="70"/>
      <c r="DD4" s="70"/>
      <c r="DE4" s="70"/>
      <c r="DF4" s="70"/>
      <c r="DG4" s="70"/>
      <c r="DH4" s="70" t="s">
        <v>62</v>
      </c>
      <c r="DI4" s="70"/>
      <c r="DJ4" s="70"/>
      <c r="DK4" s="70"/>
      <c r="DL4" s="70"/>
      <c r="DM4" s="70"/>
      <c r="DN4" s="70"/>
      <c r="DO4" s="70"/>
      <c r="DP4" s="70"/>
      <c r="DQ4" s="70"/>
      <c r="DR4" s="70"/>
      <c r="DS4" s="70" t="s">
        <v>63</v>
      </c>
      <c r="DT4" s="70"/>
      <c r="DU4" s="70"/>
      <c r="DV4" s="70"/>
      <c r="DW4" s="70"/>
      <c r="DX4" s="70"/>
      <c r="DY4" s="70"/>
      <c r="DZ4" s="70"/>
      <c r="EA4" s="70"/>
      <c r="EB4" s="70"/>
      <c r="EC4" s="70"/>
      <c r="ED4" s="70" t="s">
        <v>64</v>
      </c>
      <c r="EE4" s="70"/>
      <c r="EF4" s="70"/>
      <c r="EG4" s="70"/>
      <c r="EH4" s="70"/>
      <c r="EI4" s="70"/>
      <c r="EJ4" s="70"/>
      <c r="EK4" s="70"/>
      <c r="EL4" s="70"/>
      <c r="EM4" s="70"/>
      <c r="EN4" s="70"/>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2023</v>
      </c>
      <c r="C6" s="20">
        <f t="shared" ref="C6:W6" si="3">C7</f>
        <v>393037</v>
      </c>
      <c r="D6" s="20">
        <f t="shared" si="3"/>
        <v>47</v>
      </c>
      <c r="E6" s="20">
        <f t="shared" si="3"/>
        <v>1</v>
      </c>
      <c r="F6" s="20">
        <f t="shared" si="3"/>
        <v>0</v>
      </c>
      <c r="G6" s="20">
        <f t="shared" si="3"/>
        <v>0</v>
      </c>
      <c r="H6" s="20" t="str">
        <f t="shared" si="3"/>
        <v>高知県　田野町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98.99</v>
      </c>
      <c r="Q6" s="21">
        <f t="shared" si="3"/>
        <v>1540</v>
      </c>
      <c r="R6" s="21">
        <f t="shared" si="3"/>
        <v>2472</v>
      </c>
      <c r="S6" s="21">
        <f t="shared" si="3"/>
        <v>6.53</v>
      </c>
      <c r="T6" s="21">
        <f t="shared" si="3"/>
        <v>378.56</v>
      </c>
      <c r="U6" s="21">
        <f t="shared" si="3"/>
        <v>2441</v>
      </c>
      <c r="V6" s="21">
        <f t="shared" si="3"/>
        <v>6.53</v>
      </c>
      <c r="W6" s="21">
        <f t="shared" si="3"/>
        <v>373.81</v>
      </c>
      <c r="X6" s="22">
        <f>IF(X7="",NA(),X7)</f>
        <v>52.41</v>
      </c>
      <c r="Y6" s="22">
        <f t="shared" ref="Y6:AG6" si="4">IF(Y7="",NA(),Y7)</f>
        <v>59.79</v>
      </c>
      <c r="Z6" s="22">
        <f t="shared" si="4"/>
        <v>45.3</v>
      </c>
      <c r="AA6" s="22">
        <f t="shared" si="4"/>
        <v>41.44</v>
      </c>
      <c r="AB6" s="22">
        <f t="shared" si="4"/>
        <v>37.590000000000003</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2582.39</v>
      </c>
      <c r="BF6" s="22">
        <f t="shared" ref="BF6:BN6" si="7">IF(BF7="",NA(),BF7)</f>
        <v>2478.87</v>
      </c>
      <c r="BG6" s="22">
        <f t="shared" si="7"/>
        <v>2603.59</v>
      </c>
      <c r="BH6" s="22">
        <f t="shared" si="7"/>
        <v>2557.08</v>
      </c>
      <c r="BI6" s="22">
        <f t="shared" si="7"/>
        <v>2490.52</v>
      </c>
      <c r="BJ6" s="22">
        <f t="shared" si="7"/>
        <v>1018.52</v>
      </c>
      <c r="BK6" s="22">
        <f t="shared" si="7"/>
        <v>949.61</v>
      </c>
      <c r="BL6" s="22">
        <f t="shared" si="7"/>
        <v>918.84</v>
      </c>
      <c r="BM6" s="22">
        <f t="shared" si="7"/>
        <v>955.49</v>
      </c>
      <c r="BN6" s="22">
        <f t="shared" si="7"/>
        <v>1017.9</v>
      </c>
      <c r="BO6" s="21" t="str">
        <f>IF(BO7="","",IF(BO7="-","【-】","【"&amp;SUBSTITUTE(TEXT(BO7,"#,##0.00"),"-","△")&amp;"】"))</f>
        <v>【1,045.20】</v>
      </c>
      <c r="BP6" s="22">
        <f>IF(BP7="",NA(),BP7)</f>
        <v>43.23</v>
      </c>
      <c r="BQ6" s="22">
        <f t="shared" ref="BQ6:BY6" si="8">IF(BQ7="",NA(),BQ7)</f>
        <v>47.26</v>
      </c>
      <c r="BR6" s="22">
        <f t="shared" si="8"/>
        <v>40.590000000000003</v>
      </c>
      <c r="BS6" s="22">
        <f t="shared" si="8"/>
        <v>36.17</v>
      </c>
      <c r="BT6" s="22">
        <f t="shared" si="8"/>
        <v>33.79</v>
      </c>
      <c r="BU6" s="22">
        <f t="shared" si="8"/>
        <v>58.79</v>
      </c>
      <c r="BV6" s="22">
        <f t="shared" si="8"/>
        <v>58.41</v>
      </c>
      <c r="BW6" s="22">
        <f t="shared" si="8"/>
        <v>58.27</v>
      </c>
      <c r="BX6" s="22">
        <f t="shared" si="8"/>
        <v>55.15</v>
      </c>
      <c r="BY6" s="22">
        <f t="shared" si="8"/>
        <v>53.95</v>
      </c>
      <c r="BZ6" s="21" t="str">
        <f>IF(BZ7="","",IF(BZ7="-","【-】","【"&amp;SUBSTITUTE(TEXT(BZ7,"#,##0.00"),"-","△")&amp;"】"))</f>
        <v>【49.51】</v>
      </c>
      <c r="CA6" s="22">
        <f>IF(CA7="",NA(),CA7)</f>
        <v>199.05</v>
      </c>
      <c r="CB6" s="22">
        <f t="shared" ref="CB6:CJ6" si="9">IF(CB7="",NA(),CB7)</f>
        <v>182.99</v>
      </c>
      <c r="CC6" s="22">
        <f t="shared" si="9"/>
        <v>215.25</v>
      </c>
      <c r="CD6" s="22">
        <f t="shared" si="9"/>
        <v>224.84</v>
      </c>
      <c r="CE6" s="22">
        <f t="shared" si="9"/>
        <v>258.81</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43.19</v>
      </c>
      <c r="CM6" s="22">
        <f t="shared" ref="CM6:CU6" si="10">IF(CM7="",NA(),CM7)</f>
        <v>45.28</v>
      </c>
      <c r="CN6" s="22">
        <f t="shared" si="10"/>
        <v>44.24</v>
      </c>
      <c r="CO6" s="22">
        <f t="shared" si="10"/>
        <v>43.37</v>
      </c>
      <c r="CP6" s="22">
        <f t="shared" si="10"/>
        <v>43.39</v>
      </c>
      <c r="CQ6" s="22">
        <f t="shared" si="10"/>
        <v>56.04</v>
      </c>
      <c r="CR6" s="22">
        <f t="shared" si="10"/>
        <v>58.52</v>
      </c>
      <c r="CS6" s="22">
        <f t="shared" si="10"/>
        <v>58.88</v>
      </c>
      <c r="CT6" s="22">
        <f t="shared" si="10"/>
        <v>58.16</v>
      </c>
      <c r="CU6" s="22">
        <f t="shared" si="10"/>
        <v>55.9</v>
      </c>
      <c r="CV6" s="21" t="str">
        <f>IF(CV7="","",IF(CV7="-","【-】","【"&amp;SUBSTITUTE(TEXT(CV7,"#,##0.00"),"-","△")&amp;"】"))</f>
        <v>【55.00】</v>
      </c>
      <c r="CW6" s="22">
        <f>IF(CW7="",NA(),CW7)</f>
        <v>96.5</v>
      </c>
      <c r="CX6" s="22">
        <f t="shared" ref="CX6:DF6" si="11">IF(CX7="",NA(),CX7)</f>
        <v>92.08</v>
      </c>
      <c r="CY6" s="22">
        <f t="shared" si="11"/>
        <v>90.94</v>
      </c>
      <c r="CZ6" s="22">
        <f t="shared" si="11"/>
        <v>95.81</v>
      </c>
      <c r="DA6" s="22">
        <f t="shared" si="11"/>
        <v>87.28</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5.85</v>
      </c>
      <c r="EE6" s="21">
        <f t="shared" ref="EE6:EM6" si="14">IF(EE7="",NA(),EE7)</f>
        <v>0</v>
      </c>
      <c r="EF6" s="22">
        <f t="shared" si="14"/>
        <v>0.91</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393037</v>
      </c>
      <c r="D7" s="24">
        <v>47</v>
      </c>
      <c r="E7" s="24">
        <v>1</v>
      </c>
      <c r="F7" s="24">
        <v>0</v>
      </c>
      <c r="G7" s="24">
        <v>0</v>
      </c>
      <c r="H7" s="24" t="s">
        <v>94</v>
      </c>
      <c r="I7" s="24" t="s">
        <v>95</v>
      </c>
      <c r="J7" s="24" t="s">
        <v>96</v>
      </c>
      <c r="K7" s="24" t="s">
        <v>97</v>
      </c>
      <c r="L7" s="24" t="s">
        <v>98</v>
      </c>
      <c r="M7" s="24" t="s">
        <v>99</v>
      </c>
      <c r="N7" s="25" t="s">
        <v>100</v>
      </c>
      <c r="O7" s="25" t="s">
        <v>101</v>
      </c>
      <c r="P7" s="25">
        <v>98.99</v>
      </c>
      <c r="Q7" s="25">
        <v>1540</v>
      </c>
      <c r="R7" s="25">
        <v>2472</v>
      </c>
      <c r="S7" s="25">
        <v>6.53</v>
      </c>
      <c r="T7" s="25">
        <v>378.56</v>
      </c>
      <c r="U7" s="25">
        <v>2441</v>
      </c>
      <c r="V7" s="25">
        <v>6.53</v>
      </c>
      <c r="W7" s="25">
        <v>373.81</v>
      </c>
      <c r="X7" s="25">
        <v>52.41</v>
      </c>
      <c r="Y7" s="25">
        <v>59.79</v>
      </c>
      <c r="Z7" s="25">
        <v>45.3</v>
      </c>
      <c r="AA7" s="25">
        <v>41.44</v>
      </c>
      <c r="AB7" s="25">
        <v>37.590000000000003</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2582.39</v>
      </c>
      <c r="BF7" s="25">
        <v>2478.87</v>
      </c>
      <c r="BG7" s="25">
        <v>2603.59</v>
      </c>
      <c r="BH7" s="25">
        <v>2557.08</v>
      </c>
      <c r="BI7" s="25">
        <v>2490.52</v>
      </c>
      <c r="BJ7" s="25">
        <v>1018.52</v>
      </c>
      <c r="BK7" s="25">
        <v>949.61</v>
      </c>
      <c r="BL7" s="25">
        <v>918.84</v>
      </c>
      <c r="BM7" s="25">
        <v>955.49</v>
      </c>
      <c r="BN7" s="25">
        <v>1017.9</v>
      </c>
      <c r="BO7" s="25">
        <v>1045.2</v>
      </c>
      <c r="BP7" s="25">
        <v>43.23</v>
      </c>
      <c r="BQ7" s="25">
        <v>47.26</v>
      </c>
      <c r="BR7" s="25">
        <v>40.590000000000003</v>
      </c>
      <c r="BS7" s="25">
        <v>36.17</v>
      </c>
      <c r="BT7" s="25">
        <v>33.79</v>
      </c>
      <c r="BU7" s="25">
        <v>58.79</v>
      </c>
      <c r="BV7" s="25">
        <v>58.41</v>
      </c>
      <c r="BW7" s="25">
        <v>58.27</v>
      </c>
      <c r="BX7" s="25">
        <v>55.15</v>
      </c>
      <c r="BY7" s="25">
        <v>53.95</v>
      </c>
      <c r="BZ7" s="25">
        <v>49.51</v>
      </c>
      <c r="CA7" s="25">
        <v>199.05</v>
      </c>
      <c r="CB7" s="25">
        <v>182.99</v>
      </c>
      <c r="CC7" s="25">
        <v>215.25</v>
      </c>
      <c r="CD7" s="25">
        <v>224.84</v>
      </c>
      <c r="CE7" s="25">
        <v>258.81</v>
      </c>
      <c r="CF7" s="25">
        <v>298.25</v>
      </c>
      <c r="CG7" s="25">
        <v>303.27999999999997</v>
      </c>
      <c r="CH7" s="25">
        <v>303.81</v>
      </c>
      <c r="CI7" s="25">
        <v>310.26</v>
      </c>
      <c r="CJ7" s="25">
        <v>318.99</v>
      </c>
      <c r="CK7" s="25">
        <v>317.14</v>
      </c>
      <c r="CL7" s="25">
        <v>43.19</v>
      </c>
      <c r="CM7" s="25">
        <v>45.28</v>
      </c>
      <c r="CN7" s="25">
        <v>44.24</v>
      </c>
      <c r="CO7" s="25">
        <v>43.37</v>
      </c>
      <c r="CP7" s="25">
        <v>43.39</v>
      </c>
      <c r="CQ7" s="25">
        <v>56.04</v>
      </c>
      <c r="CR7" s="25">
        <v>58.52</v>
      </c>
      <c r="CS7" s="25">
        <v>58.88</v>
      </c>
      <c r="CT7" s="25">
        <v>58.16</v>
      </c>
      <c r="CU7" s="25">
        <v>55.9</v>
      </c>
      <c r="CV7" s="25">
        <v>55</v>
      </c>
      <c r="CW7" s="25">
        <v>96.5</v>
      </c>
      <c r="CX7" s="25">
        <v>92.08</v>
      </c>
      <c r="CY7" s="25">
        <v>90.94</v>
      </c>
      <c r="CZ7" s="25">
        <v>95.81</v>
      </c>
      <c r="DA7" s="25">
        <v>87.28</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5.85</v>
      </c>
      <c r="EE7" s="25">
        <v>0</v>
      </c>
      <c r="EF7" s="25">
        <v>0.91</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107</v>
      </c>
    </row>
    <row r="12" spans="1:144" x14ac:dyDescent="0.15">
      <c r="B12">
        <v>1</v>
      </c>
      <c r="C12">
        <v>1</v>
      </c>
      <c r="D12">
        <v>1</v>
      </c>
      <c r="E12">
        <v>1</v>
      </c>
      <c r="F12">
        <v>1</v>
      </c>
      <c r="G12" t="s">
        <v>108</v>
      </c>
    </row>
    <row r="13" spans="1:144" x14ac:dyDescent="0.15">
      <c r="B13" t="s">
        <v>109</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間 誠一郎</cp:lastModifiedBy>
  <dcterms:created xsi:type="dcterms:W3CDTF">2025-01-24T06:40:52Z</dcterms:created>
  <dcterms:modified xsi:type="dcterms:W3CDTF">2025-01-27T07:06:24Z</dcterms:modified>
  <cp:category/>
</cp:coreProperties>
</file>