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KA5r8ErUKDThg8jC+CKqGByHGKxjxoYqge5zCiunNbz7rqnNN4YiQDLq1tFfJipPO9tcTei823qVMsOvdw/fg==" workbookSaltValue="KgclSwGxr/rovLGJ6HpzbA==" workbookSpinCount="100000"/>
  <bookViews>
    <workbookView xWindow="-120" yWindow="-120" windowWidth="20730" windowHeight="11160"/>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<sst xmlns="http://schemas.openxmlformats.org/spreadsheetml/2006/main" xmlns:r="http://schemas.openxmlformats.org/officeDocument/2006/relationships" count="113" uniqueCount="113">
  <si>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年度</t>
    <rPh sb="0" eb="2">
      <t>ネンド</t>
    </rPh>
    <phoneticPr fontId="1"/>
  </si>
  <si>
    <t>1⑧</t>
  </si>
  <si>
    <t>経営比較分析表（令和5年度決算）</t>
    <rPh sb="8" eb="10">
      <t>レイワ</t>
    </rPh>
    <rPh sb="11" eb="13">
      <t>ネンド</t>
    </rPh>
    <phoneticPr fontId="1"/>
  </si>
  <si>
    <t>類似団体区分</t>
    <rPh sb="4" eb="6">
      <t>クブン</t>
    </rPh>
    <phoneticPr fontId="1"/>
  </si>
  <si>
    <t>業務名</t>
    <rPh sb="2" eb="3">
      <t>メイ</t>
    </rPh>
    <phoneticPr fontId="1"/>
  </si>
  <si>
    <t>事業名</t>
  </si>
  <si>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</si>
  <si>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</si>
  <si>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</si>
  <si>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</si>
  <si>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</si>
  <si>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</si>
  <si>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</si>
  <si>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</si>
  <si>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</si>
  <si>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管理者の情報</t>
    <rPh sb="0" eb="2">
      <t>カンリ</t>
    </rPh>
    <rPh sb="2" eb="3">
      <t>シャ</t>
    </rPh>
    <rPh sb="4" eb="6">
      <t>ジョウホウ</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</si>
  <si>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</si>
  <si>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</si>
  <si>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</si>
  <si>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</si>
  <si>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</si>
  <si>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</si>
  <si>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</si>
  <si>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</si>
  <si>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</si>
  <si>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</si>
  <si>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</si>
  <si>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</si>
  <si>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</si>
  <si>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</si>
  <si>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</si>
  <si>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</si>
  <si>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</si>
  <si>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</si>
  <si>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</si>
  <si>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</si>
  <si>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</si>
  <si>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</si>
  <si>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</si>
  <si>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</si>
  <si>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</si>
  <si>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</si>
  <si>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</si>
  <si>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</si>
  <si>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</si>
  <si>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</si>
  <si>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</si>
  <si>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</si>
  <si>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</si>
  <si>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</si>
  <si>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</si>
  <si>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</si>
  <si>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</si>
  <si>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</si>
  <si>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</si>
  <si>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</si>
  <si>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</si>
  <si>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</si>
  <si>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</si>
  <si>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</si>
  <si>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</si>
  <si>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</si>
  <si>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</si>
  <si>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</si>
  <si>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</si>
  <si>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</si>
  <si>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</si>
  <si>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</si>
  <si>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</si>
  <si>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</si>
  <si>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</si>
  <si>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</si>
  <si>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</si>
  <si>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</si>
  <si>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</si>
  <si>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</si>
  <si>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</si>
  <si>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</si>
  <si>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</si>
  <si>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r>
      <t>①収益的収支比率が</t>
    </r>
    <r>
      <rPr>
        <sz val="11"/>
        <color auto="1"/>
        <rFont val="ＭＳ ゴシック"/>
      </rPr>
      <t>類似団体平均より低く、100％を継続的に下回っている。
④企業債残高給水収益比率が類似団体平均より高く、年々上がっている。
⑤料金回収率が類似団体平均より低く、年々下がってきている。
⑦施設利用率が類似団体平均より低い（人口減）
⑧有収率が類似団体平均より低い。
　赤字運営が継続しており、現在の供給水量と現状の料金体系において事業を黒字化することは厳しいことが考えられる。
　健全経営のため、経費の削減策の検討とともに、定期的に水道料金見直しの検討、滞納処理の取り組みによる回収率の向上、漏水対策等による有収率の改善等の取組によって収益増に努める必要がある。
　企業債残高比率については、施設の更新・耐震化により、地方債残高比率が増加しており、引き続き財務状況とのバランスに注視しながら、計画的な工事執行を行う。</t>
    </r>
    <rPh sb="9" eb="11">
      <t>ルイジ</t>
    </rPh>
    <rPh sb="11" eb="13">
      <t>ダンタイ</t>
    </rPh>
    <rPh sb="13" eb="15">
      <t>ヘイキン</t>
    </rPh>
    <rPh sb="17" eb="18">
      <t>ヒク</t>
    </rPh>
    <rPh sb="25" eb="28">
      <t>ケイゾクテキ</t>
    </rPh>
    <rPh sb="58" eb="59">
      <t>タカ</t>
    </rPh>
    <rPh sb="61" eb="63">
      <t>ネンネン</t>
    </rPh>
    <rPh sb="89" eb="91">
      <t>ネンネン</t>
    </rPh>
    <rPh sb="147" eb="149">
      <t>ケイゾク</t>
    </rPh>
    <rPh sb="154" eb="156">
      <t>ゲンザイ</t>
    </rPh>
    <rPh sb="157" eb="159">
      <t>キョウキュウ</t>
    </rPh>
    <rPh sb="159" eb="161">
      <t>スイリョウ</t>
    </rPh>
    <rPh sb="162" eb="164">
      <t>ゲンジョウ</t>
    </rPh>
    <rPh sb="165" eb="167">
      <t>リョウキン</t>
    </rPh>
    <rPh sb="167" eb="169">
      <t>タイケイ</t>
    </rPh>
    <rPh sb="173" eb="175">
      <t>ジギョウ</t>
    </rPh>
    <rPh sb="176" eb="178">
      <t>クロジ</t>
    </rPh>
    <rPh sb="178" eb="179">
      <t>カ</t>
    </rPh>
    <rPh sb="184" eb="185">
      <t>キビ</t>
    </rPh>
    <rPh sb="190" eb="191">
      <t>カンガ</t>
    </rPh>
    <rPh sb="206" eb="208">
      <t>ケイヒ</t>
    </rPh>
    <rPh sb="209" eb="211">
      <t>サクゲン</t>
    </rPh>
    <rPh sb="211" eb="212">
      <t>サク</t>
    </rPh>
    <rPh sb="213" eb="215">
      <t>ケントウ</t>
    </rPh>
    <rPh sb="220" eb="223">
      <t>テイキテキ</t>
    </rPh>
    <rPh sb="235" eb="237">
      <t>タイノウ</t>
    </rPh>
    <rPh sb="237" eb="239">
      <t>ショリ</t>
    </rPh>
    <rPh sb="240" eb="241">
      <t>ト</t>
    </rPh>
    <rPh sb="242" eb="243">
      <t>ク</t>
    </rPh>
    <rPh sb="254" eb="256">
      <t>ロウスイ</t>
    </rPh>
    <rPh sb="256" eb="258">
      <t>タイサク</t>
    </rPh>
    <rPh sb="258" eb="259">
      <t>トウ</t>
    </rPh>
    <rPh sb="266" eb="268">
      <t>カイゼン</t>
    </rPh>
    <rPh sb="268" eb="269">
      <t>トウ</t>
    </rPh>
    <rPh sb="270" eb="272">
      <t>トリクミ</t>
    </rPh>
    <rPh sb="280" eb="281">
      <t>ツト</t>
    </rPh>
    <rPh sb="332" eb="333">
      <t>ヒ</t>
    </rPh>
    <rPh sb="334" eb="335">
      <t>ツヅ</t>
    </rPh>
    <rPh sb="336" eb="338">
      <t>ザイム</t>
    </rPh>
    <rPh sb="338" eb="340">
      <t>ジョウキョウ</t>
    </rPh>
    <rPh sb="347" eb="349">
      <t>チュウシ</t>
    </rPh>
    <rPh sb="354" eb="357">
      <t>ケイカクテキ</t>
    </rPh>
    <rPh sb="358" eb="360">
      <t>コウジ</t>
    </rPh>
    <rPh sb="360" eb="362">
      <t>シッコウ</t>
    </rPh>
    <rPh sb="363" eb="364">
      <t>オコナ</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</si>
  <si>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</si>
  <si>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</si>
  <si>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</si>
  <si>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</si>
  <si>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</si>
  <si>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</si>
  <si>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</si>
  <si>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</si>
  <si>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</si>
  <si>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</si>
  <si>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</si>
  <si>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</si>
  <si>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</si>
  <si>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</si>
  <si>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</si>
  <si>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</si>
  <si>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高知県　安田町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</si>
  <si>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</si>
  <si>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</si>
  <si>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</si>
  <si>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</si>
  <si>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</si>
  <si>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</si>
  <si>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</si>
  <si>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</si>
  <si>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</si>
  <si>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</si>
  <si>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</si>
  <si>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</si>
  <si>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</si>
  <si>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</si>
  <si>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管路更新については、国及び県の補助金等を活用し、老朽化した管路の更新、耐震化を</t>
    </r>
    <r>
      <rPr>
        <sz val="11"/>
        <color auto="1"/>
        <rFont val="ＭＳ ゴシック"/>
      </rPr>
      <t>引き続き積極的に進め、老朽化対策に取り組む。
管路以外の水道施設についても老朽化対策等の取り組みを検討していく。</t>
    </r>
    <rPh sb="39" eb="40">
      <t>ヒ</t>
    </rPh>
    <rPh sb="41" eb="42">
      <t>ツヅ</t>
    </rPh>
    <rPh sb="50" eb="53">
      <t>ロウキュウカ</t>
    </rPh>
    <rPh sb="53" eb="55">
      <t>タイサク</t>
    </rPh>
    <rPh sb="56" eb="57">
      <t>ト</t>
    </rPh>
    <rPh sb="58" eb="59">
      <t>ク</t>
    </rPh>
    <rPh sb="62" eb="64">
      <t>カンロ</t>
    </rPh>
    <rPh sb="64" eb="66">
      <t>イガイ</t>
    </rPh>
    <rPh sb="67" eb="69">
      <t>スイドウ</t>
    </rPh>
    <rPh sb="69" eb="71">
      <t>シセツ</t>
    </rPh>
    <rPh sb="81" eb="82">
      <t>トウ</t>
    </rPh>
    <rPh sb="88" eb="90">
      <t>ケントウ</t>
    </rPh>
    <phoneticPr fontId="1"/>
  </si>
  <si>
    <r>
      <t>赤字経営</t>
    </r>
    <r>
      <rPr>
        <sz val="11"/>
        <color auto="1"/>
        <rFont val="ＭＳ ゴシック"/>
      </rPr>
      <t>が</t>
    </r>
    <r>
      <rPr>
        <sz val="11"/>
        <color auto="1"/>
        <rFont val="ＭＳ ゴシック"/>
      </rPr>
      <t>続いており、これから先についても人口減等の影響により、経営は厳しい状況が続くものと考えられる。
そのため、料金設定の見直し、有収率の向上等の取組みにより、経営基盤を強化し、事業の継続性を高めていく必要がある。</t>
    </r>
    <rPh sb="5" eb="6">
      <t>ツヅ</t>
    </rPh>
    <rPh sb="35" eb="36">
      <t>キビ</t>
    </rPh>
    <rPh sb="38" eb="40">
      <t>ジョウキョウ</t>
    </rPh>
    <rPh sb="41" eb="42">
      <t>ツヅ</t>
    </rPh>
    <rPh sb="82" eb="84">
      <t>ケイエイ</t>
    </rPh>
    <rPh sb="84" eb="86">
      <t>キバン</t>
    </rPh>
    <rPh sb="87" eb="89">
      <t>キョウカ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</si>
</sst>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quot;R&quot;yy"/>
    <numFmt numFmtId="179"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8.17</c:v>
                </c:pt>
                <c:pt idx="1">
                  <c:v>2.48</c:v>
                </c:pt>
                <c:pt idx="2">
                  <c:v>1.54</c:v>
                </c:pt>
                <c:pt idx="3">
                  <c:v>2.74</c:v>
                </c:pt>
                <c:pt idx="4">
                  <c:v>1.9300000000000002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0.72</c:v>
                </c:pt>
                <c:pt idx="2">
                  <c:v>0.71</c:v>
                </c:pt>
                <c:pt idx="3">
                  <c:v>0.55000000000000004</c:v>
                </c:pt>
                <c:pt idx="4">
                  <c:v>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33.78</c:v>
                </c:pt>
                <c:pt idx="1">
                  <c:v>35.619999999999997</c:v>
                </c:pt>
                <c:pt idx="2">
                  <c:v>34.950000000000003</c:v>
                </c:pt>
                <c:pt idx="3">
                  <c:v>38.01</c:v>
                </c:pt>
                <c:pt idx="4">
                  <c:v>34.99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56.04</c:v>
                </c:pt>
                <c:pt idx="1">
                  <c:v>58.52</c:v>
                </c:pt>
                <c:pt idx="2">
                  <c:v>58.88</c:v>
                </c:pt>
                <c:pt idx="3">
                  <c:v>58.16</c:v>
                </c:pt>
                <c:pt idx="4">
                  <c:v>55.9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57.82</c:v>
                </c:pt>
                <c:pt idx="1">
                  <c:v>52.52</c:v>
                </c:pt>
                <c:pt idx="2">
                  <c:v>51.95</c:v>
                </c:pt>
                <c:pt idx="3">
                  <c:v>47.86</c:v>
                </c:pt>
                <c:pt idx="4">
                  <c:v>51.3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72.78</c:v>
                </c:pt>
                <c:pt idx="1">
                  <c:v>71.33</c:v>
                </c:pt>
                <c:pt idx="2">
                  <c:v>71.150000000000006</c:v>
                </c:pt>
                <c:pt idx="3">
                  <c:v>70.34</c:v>
                </c:pt>
                <c:pt idx="4">
                  <c:v>71.08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61.84</c:v>
                </c:pt>
                <c:pt idx="1">
                  <c:v>69.98</c:v>
                </c:pt>
                <c:pt idx="2">
                  <c:v>54.07</c:v>
                </c:pt>
                <c:pt idx="3">
                  <c:v>45.98</c:v>
                </c:pt>
                <c:pt idx="4">
                  <c:v>48.9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79.099999999999994</c:v>
                </c:pt>
                <c:pt idx="1">
                  <c:v>79.33</c:v>
                </c:pt>
                <c:pt idx="2">
                  <c:v>73.540000000000006</c:v>
                </c:pt>
                <c:pt idx="3">
                  <c:v>75.44</c:v>
                </c:pt>
                <c:pt idx="4">
                  <c:v>78.14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2031.36</c:v>
                </c:pt>
                <c:pt idx="1">
                  <c:v>2187.7800000000002</c:v>
                </c:pt>
                <c:pt idx="2">
                  <c:v>2326.2399999999998</c:v>
                </c:pt>
                <c:pt idx="3">
                  <c:v>2432.2600000000002</c:v>
                </c:pt>
                <c:pt idx="4">
                  <c:v>2562.46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1018.52</c:v>
                </c:pt>
                <c:pt idx="1">
                  <c:v>949.61</c:v>
                </c:pt>
                <c:pt idx="2">
                  <c:v>918.84</c:v>
                </c:pt>
                <c:pt idx="3">
                  <c:v>955.49</c:v>
                </c:pt>
                <c:pt idx="4">
                  <c:v>1017.9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50.76</c:v>
                </c:pt>
                <c:pt idx="1">
                  <c:v>49.17</c:v>
                </c:pt>
                <c:pt idx="2">
                  <c:v>43.33</c:v>
                </c:pt>
                <c:pt idx="3">
                  <c:v>39.31</c:v>
                </c:pt>
                <c:pt idx="4">
                  <c:v>38.06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58.79</c:v>
                </c:pt>
                <c:pt idx="1">
                  <c:v>58.41</c:v>
                </c:pt>
                <c:pt idx="2">
                  <c:v>58.27</c:v>
                </c:pt>
                <c:pt idx="3">
                  <c:v>55.15</c:v>
                </c:pt>
                <c:pt idx="4">
                  <c:v>53.95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194.11</c:v>
                </c:pt>
                <c:pt idx="1">
                  <c:v>203.99</c:v>
                </c:pt>
                <c:pt idx="2">
                  <c:v>231.48</c:v>
                </c:pt>
                <c:pt idx="3">
                  <c:v>255.45</c:v>
                </c:pt>
                <c:pt idx="4">
                  <c:v>261.19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298.25</c:v>
                </c:pt>
                <c:pt idx="1">
                  <c:v>303.27999999999997</c:v>
                </c:pt>
                <c:pt idx="2">
                  <c:v>303.81</c:v>
                </c:pt>
                <c:pt idx="3">
                  <c:v>310.26</c:v>
                </c:pt>
                <c:pt idx="4">
                  <c:v>318.99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【1,045.20】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【69.82】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【317.14】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【49.51】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1" workbookViewId="0">
      <selection activeCell="CE67" sqref="CE6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安田町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5</v>
      </c>
      <c r="Q7" s="5"/>
      <c r="R7" s="5"/>
      <c r="S7" s="5"/>
      <c r="T7" s="5"/>
      <c r="U7" s="5"/>
      <c r="V7" s="5"/>
      <c r="W7" s="5" t="s">
        <v>3</v>
      </c>
      <c r="X7" s="5"/>
      <c r="Y7" s="5"/>
      <c r="Z7" s="5"/>
      <c r="AA7" s="5"/>
      <c r="AB7" s="5"/>
      <c r="AC7" s="5"/>
      <c r="AD7" s="5" t="s">
        <v>15</v>
      </c>
      <c r="AE7" s="5"/>
      <c r="AF7" s="5"/>
      <c r="AG7" s="5"/>
      <c r="AH7" s="5"/>
      <c r="AI7" s="5"/>
      <c r="AJ7" s="5"/>
      <c r="AK7" s="2"/>
      <c r="AL7" s="5" t="s">
        <v>12</v>
      </c>
      <c r="AM7" s="5"/>
      <c r="AN7" s="5"/>
      <c r="AO7" s="5"/>
      <c r="AP7" s="5"/>
      <c r="AQ7" s="5"/>
      <c r="AR7" s="5"/>
      <c r="AS7" s="5"/>
      <c r="AT7" s="5" t="s">
        <v>6</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2345</v>
      </c>
      <c r="AM8" s="20"/>
      <c r="AN8" s="20"/>
      <c r="AO8" s="20"/>
      <c r="AP8" s="20"/>
      <c r="AQ8" s="20"/>
      <c r="AR8" s="20"/>
      <c r="AS8" s="20"/>
      <c r="AT8" s="7">
        <f>データ!$S$6</f>
        <v>52.36</v>
      </c>
      <c r="AU8" s="7"/>
      <c r="AV8" s="7"/>
      <c r="AW8" s="7"/>
      <c r="AX8" s="7"/>
      <c r="AY8" s="7"/>
      <c r="AZ8" s="7"/>
      <c r="BA8" s="7"/>
      <c r="BB8" s="7">
        <f>データ!$T$6</f>
        <v>44.79</v>
      </c>
      <c r="BC8" s="7"/>
      <c r="BD8" s="7"/>
      <c r="BE8" s="7"/>
      <c r="BF8" s="7"/>
      <c r="BG8" s="7"/>
      <c r="BH8" s="7"/>
      <c r="BI8" s="7"/>
      <c r="BJ8" s="3"/>
      <c r="BK8" s="3"/>
      <c r="BL8" s="26" t="s">
        <v>11</v>
      </c>
      <c r="BM8" s="36"/>
      <c r="BN8" s="43" t="s">
        <v>21</v>
      </c>
      <c r="BO8" s="43"/>
      <c r="BP8" s="43"/>
      <c r="BQ8" s="43"/>
      <c r="BR8" s="43"/>
      <c r="BS8" s="43"/>
      <c r="BT8" s="43"/>
      <c r="BU8" s="43"/>
      <c r="BV8" s="43"/>
      <c r="BW8" s="43"/>
      <c r="BX8" s="43"/>
      <c r="BY8" s="47"/>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29</v>
      </c>
      <c r="AM9" s="5"/>
      <c r="AN9" s="5"/>
      <c r="AO9" s="5"/>
      <c r="AP9" s="5"/>
      <c r="AQ9" s="5"/>
      <c r="AR9" s="5"/>
      <c r="AS9" s="5"/>
      <c r="AT9" s="5" t="s">
        <v>31</v>
      </c>
      <c r="AU9" s="5"/>
      <c r="AV9" s="5"/>
      <c r="AW9" s="5"/>
      <c r="AX9" s="5"/>
      <c r="AY9" s="5"/>
      <c r="AZ9" s="5"/>
      <c r="BA9" s="5"/>
      <c r="BB9" s="5" t="s">
        <v>14</v>
      </c>
      <c r="BC9" s="5"/>
      <c r="BD9" s="5"/>
      <c r="BE9" s="5"/>
      <c r="BF9" s="5"/>
      <c r="BG9" s="5"/>
      <c r="BH9" s="5"/>
      <c r="BI9" s="5"/>
      <c r="BJ9" s="3"/>
      <c r="BK9" s="3"/>
      <c r="BL9" s="27" t="s">
        <v>33</v>
      </c>
      <c r="BM9" s="37"/>
      <c r="BN9" s="44" t="s">
        <v>34</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99.7</v>
      </c>
      <c r="Q10" s="7"/>
      <c r="R10" s="7"/>
      <c r="S10" s="7"/>
      <c r="T10" s="7"/>
      <c r="U10" s="7"/>
      <c r="V10" s="7"/>
      <c r="W10" s="20">
        <f>データ!$Q$6</f>
        <v>1650</v>
      </c>
      <c r="X10" s="20"/>
      <c r="Y10" s="20"/>
      <c r="Z10" s="20"/>
      <c r="AA10" s="20"/>
      <c r="AB10" s="20"/>
      <c r="AC10" s="20"/>
      <c r="AD10" s="2"/>
      <c r="AE10" s="2"/>
      <c r="AF10" s="2"/>
      <c r="AG10" s="2"/>
      <c r="AH10" s="2"/>
      <c r="AI10" s="2"/>
      <c r="AJ10" s="2"/>
      <c r="AK10" s="2"/>
      <c r="AL10" s="20">
        <f>データ!$U$6</f>
        <v>2312</v>
      </c>
      <c r="AM10" s="20"/>
      <c r="AN10" s="20"/>
      <c r="AO10" s="20"/>
      <c r="AP10" s="20"/>
      <c r="AQ10" s="20"/>
      <c r="AR10" s="20"/>
      <c r="AS10" s="20"/>
      <c r="AT10" s="7">
        <f>データ!$V$6</f>
        <v>1.35</v>
      </c>
      <c r="AU10" s="7"/>
      <c r="AV10" s="7"/>
      <c r="AW10" s="7"/>
      <c r="AX10" s="7"/>
      <c r="AY10" s="7"/>
      <c r="AZ10" s="7"/>
      <c r="BA10" s="7"/>
      <c r="BB10" s="7">
        <f>データ!$W$6</f>
        <v>1712.59</v>
      </c>
      <c r="BC10" s="7"/>
      <c r="BD10" s="7"/>
      <c r="BE10" s="7"/>
      <c r="BF10" s="7"/>
      <c r="BG10" s="7"/>
      <c r="BH10" s="7"/>
      <c r="BI10" s="7"/>
      <c r="BJ10" s="2"/>
      <c r="BK10" s="2"/>
      <c r="BL10" s="28" t="s">
        <v>36</v>
      </c>
      <c r="BM10" s="38"/>
      <c r="BN10" s="45" t="s">
        <v>38</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39</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43</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79</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44</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8</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112</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46</v>
      </c>
      <c r="C84" s="12"/>
      <c r="D84" s="12"/>
      <c r="E84" s="12" t="s">
        <v>47</v>
      </c>
      <c r="F84" s="12" t="s">
        <v>49</v>
      </c>
      <c r="G84" s="12" t="s">
        <v>51</v>
      </c>
      <c r="H84" s="12" t="s">
        <v>45</v>
      </c>
      <c r="I84" s="12" t="s">
        <v>7</v>
      </c>
      <c r="J84" s="12" t="s">
        <v>30</v>
      </c>
      <c r="K84" s="12" t="s">
        <v>52</v>
      </c>
      <c r="L84" s="12" t="s">
        <v>1</v>
      </c>
      <c r="M84" s="12" t="s">
        <v>35</v>
      </c>
      <c r="N84" s="12" t="s">
        <v>53</v>
      </c>
      <c r="O84" s="12" t="s">
        <v>54</v>
      </c>
    </row>
    <row r="85" spans="1:78" hidden="1">
      <c r="B85" s="12"/>
      <c r="C85" s="12"/>
      <c r="D85" s="12"/>
      <c r="E85" s="12" t="str">
        <f>データ!AH6</f>
        <v>【76.13】</v>
      </c>
      <c r="F85" s="12" t="s">
        <v>40</v>
      </c>
      <c r="G85" s="12" t="s">
        <v>40</v>
      </c>
      <c r="H85" s="12" t="str">
        <f>データ!BO6</f>
        <v>【1,045.20】</v>
      </c>
      <c r="I85" s="12" t="str">
        <f>データ!BZ6</f>
        <v>【49.51】</v>
      </c>
      <c r="J85" s="12" t="str">
        <f>データ!CK6</f>
        <v>【317.14】</v>
      </c>
      <c r="K85" s="12" t="str">
        <f>データ!CV6</f>
        <v>【55.00】</v>
      </c>
      <c r="L85" s="12" t="str">
        <f>データ!DG6</f>
        <v>【69.82】</v>
      </c>
      <c r="M85" s="12" t="s">
        <v>40</v>
      </c>
      <c r="N85" s="12" t="s">
        <v>40</v>
      </c>
      <c r="O85" s="12" t="str">
        <f>データ!EN6</f>
        <v>【0.40】</v>
      </c>
    </row>
  </sheetData>
  <sheetProtection algorithmName="SHA-512" hashValue="Dmss7wPCpFTe+QYpAIE691sj4JRrAlW4VdAfyvSO1/EswdYjwyqkkYKO9ffEwncIVFlrambfMotBE/TzUXiMzA==" saltValue="rWWWXkYeU6qiNDM1xB5OR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50</v>
      </c>
      <c r="E1" s="63"/>
      <c r="F1" s="63"/>
      <c r="G1" s="63"/>
      <c r="H1" s="63"/>
      <c r="I1" s="63"/>
      <c r="J1" s="63"/>
      <c r="K1" s="63"/>
      <c r="L1" s="63"/>
      <c r="M1" s="63"/>
      <c r="N1" s="63"/>
      <c r="O1" s="63"/>
      <c r="P1" s="63"/>
      <c r="Q1" s="63"/>
      <c r="R1" s="63"/>
      <c r="S1" s="63"/>
      <c r="T1" s="63"/>
      <c r="U1" s="63"/>
      <c r="V1" s="63"/>
      <c r="W1" s="63"/>
      <c r="X1" s="63">
        <v>1</v>
      </c>
      <c r="Y1" s="63">
        <v>1</v>
      </c>
      <c r="Z1" s="63">
        <v>1</v>
      </c>
      <c r="AA1" s="63">
        <v>1</v>
      </c>
      <c r="AB1" s="63">
        <v>1</v>
      </c>
      <c r="AC1" s="63">
        <v>1</v>
      </c>
      <c r="AD1" s="63">
        <v>1</v>
      </c>
      <c r="AE1" s="63">
        <v>1</v>
      </c>
      <c r="AF1" s="63">
        <v>1</v>
      </c>
      <c r="AG1" s="63">
        <v>1</v>
      </c>
      <c r="AH1" s="63"/>
      <c r="AI1" s="63">
        <v>1</v>
      </c>
      <c r="AJ1" s="63">
        <v>1</v>
      </c>
      <c r="AK1" s="63">
        <v>1</v>
      </c>
      <c r="AL1" s="63">
        <v>1</v>
      </c>
      <c r="AM1" s="63">
        <v>1</v>
      </c>
      <c r="AN1" s="63">
        <v>1</v>
      </c>
      <c r="AO1" s="63">
        <v>1</v>
      </c>
      <c r="AP1" s="63">
        <v>1</v>
      </c>
      <c r="AQ1" s="63">
        <v>1</v>
      </c>
      <c r="AR1" s="63">
        <v>1</v>
      </c>
      <c r="AS1" s="63"/>
      <c r="AT1" s="63">
        <v>1</v>
      </c>
      <c r="AU1" s="63">
        <v>1</v>
      </c>
      <c r="AV1" s="63">
        <v>1</v>
      </c>
      <c r="AW1" s="63">
        <v>1</v>
      </c>
      <c r="AX1" s="63">
        <v>1</v>
      </c>
      <c r="AY1" s="63">
        <v>1</v>
      </c>
      <c r="AZ1" s="63">
        <v>1</v>
      </c>
      <c r="BA1" s="63">
        <v>1</v>
      </c>
      <c r="BB1" s="63">
        <v>1</v>
      </c>
      <c r="BC1" s="63">
        <v>1</v>
      </c>
      <c r="BD1" s="63"/>
      <c r="BE1" s="63">
        <v>1</v>
      </c>
      <c r="BF1" s="63">
        <v>1</v>
      </c>
      <c r="BG1" s="63">
        <v>1</v>
      </c>
      <c r="BH1" s="63">
        <v>1</v>
      </c>
      <c r="BI1" s="63">
        <v>1</v>
      </c>
      <c r="BJ1" s="63">
        <v>1</v>
      </c>
      <c r="BK1" s="63">
        <v>1</v>
      </c>
      <c r="BL1" s="63">
        <v>1</v>
      </c>
      <c r="BM1" s="63">
        <v>1</v>
      </c>
      <c r="BN1" s="63">
        <v>1</v>
      </c>
      <c r="BO1" s="63"/>
      <c r="BP1" s="63">
        <v>1</v>
      </c>
      <c r="BQ1" s="63">
        <v>1</v>
      </c>
      <c r="BR1" s="63">
        <v>1</v>
      </c>
      <c r="BS1" s="63">
        <v>1</v>
      </c>
      <c r="BT1" s="63">
        <v>1</v>
      </c>
      <c r="BU1" s="63">
        <v>1</v>
      </c>
      <c r="BV1" s="63">
        <v>1</v>
      </c>
      <c r="BW1" s="63">
        <v>1</v>
      </c>
      <c r="BX1" s="63">
        <v>1</v>
      </c>
      <c r="BY1" s="63">
        <v>1</v>
      </c>
      <c r="BZ1" s="63"/>
      <c r="CA1" s="63">
        <v>1</v>
      </c>
      <c r="CB1" s="63">
        <v>1</v>
      </c>
      <c r="CC1" s="63">
        <v>1</v>
      </c>
      <c r="CD1" s="63">
        <v>1</v>
      </c>
      <c r="CE1" s="63">
        <v>1</v>
      </c>
      <c r="CF1" s="63">
        <v>1</v>
      </c>
      <c r="CG1" s="63">
        <v>1</v>
      </c>
      <c r="CH1" s="63">
        <v>1</v>
      </c>
      <c r="CI1" s="63">
        <v>1</v>
      </c>
      <c r="CJ1" s="63">
        <v>1</v>
      </c>
      <c r="CK1" s="63"/>
      <c r="CL1" s="63">
        <v>1</v>
      </c>
      <c r="CM1" s="63">
        <v>1</v>
      </c>
      <c r="CN1" s="63">
        <v>1</v>
      </c>
      <c r="CO1" s="63">
        <v>1</v>
      </c>
      <c r="CP1" s="63">
        <v>1</v>
      </c>
      <c r="CQ1" s="63">
        <v>1</v>
      </c>
      <c r="CR1" s="63">
        <v>1</v>
      </c>
      <c r="CS1" s="63">
        <v>1</v>
      </c>
      <c r="CT1" s="63">
        <v>1</v>
      </c>
      <c r="CU1" s="63">
        <v>1</v>
      </c>
      <c r="CV1" s="63"/>
      <c r="CW1" s="63">
        <v>1</v>
      </c>
      <c r="CX1" s="63">
        <v>1</v>
      </c>
      <c r="CY1" s="63">
        <v>1</v>
      </c>
      <c r="CZ1" s="63">
        <v>1</v>
      </c>
      <c r="DA1" s="63">
        <v>1</v>
      </c>
      <c r="DB1" s="63">
        <v>1</v>
      </c>
      <c r="DC1" s="63">
        <v>1</v>
      </c>
      <c r="DD1" s="63">
        <v>1</v>
      </c>
      <c r="DE1" s="63">
        <v>1</v>
      </c>
      <c r="DF1" s="63">
        <v>1</v>
      </c>
      <c r="DG1" s="63"/>
      <c r="DH1" s="63">
        <v>1</v>
      </c>
      <c r="DI1" s="63">
        <v>1</v>
      </c>
      <c r="DJ1" s="63">
        <v>1</v>
      </c>
      <c r="DK1" s="63">
        <v>1</v>
      </c>
      <c r="DL1" s="63">
        <v>1</v>
      </c>
      <c r="DM1" s="63">
        <v>1</v>
      </c>
      <c r="DN1" s="63">
        <v>1</v>
      </c>
      <c r="DO1" s="63">
        <v>1</v>
      </c>
      <c r="DP1" s="63">
        <v>1</v>
      </c>
      <c r="DQ1" s="63">
        <v>1</v>
      </c>
      <c r="DR1" s="63"/>
      <c r="DS1" s="63">
        <v>1</v>
      </c>
      <c r="DT1" s="63">
        <v>1</v>
      </c>
      <c r="DU1" s="63">
        <v>1</v>
      </c>
      <c r="DV1" s="63">
        <v>1</v>
      </c>
      <c r="DW1" s="63">
        <v>1</v>
      </c>
      <c r="DX1" s="63">
        <v>1</v>
      </c>
      <c r="DY1" s="63">
        <v>1</v>
      </c>
      <c r="DZ1" s="63">
        <v>1</v>
      </c>
      <c r="EA1" s="63">
        <v>1</v>
      </c>
      <c r="EB1" s="63">
        <v>1</v>
      </c>
      <c r="EC1" s="63"/>
      <c r="ED1" s="63">
        <v>1</v>
      </c>
      <c r="EE1" s="63">
        <v>1</v>
      </c>
      <c r="EF1" s="63">
        <v>1</v>
      </c>
      <c r="EG1" s="63">
        <v>1</v>
      </c>
      <c r="EH1" s="63">
        <v>1</v>
      </c>
      <c r="EI1" s="63">
        <v>1</v>
      </c>
      <c r="EJ1" s="63">
        <v>1</v>
      </c>
      <c r="EK1" s="63">
        <v>1</v>
      </c>
      <c r="EL1" s="63">
        <v>1</v>
      </c>
      <c r="EM1" s="63">
        <v>1</v>
      </c>
      <c r="EN1" s="63"/>
    </row>
    <row r="2" spans="1:144">
      <c r="A2" s="55" t="s">
        <v>56</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0</v>
      </c>
      <c r="C3" s="57" t="s">
        <v>17</v>
      </c>
      <c r="D3" s="57" t="s">
        <v>57</v>
      </c>
      <c r="E3" s="57" t="s">
        <v>58</v>
      </c>
      <c r="F3" s="57" t="s">
        <v>59</v>
      </c>
      <c r="G3" s="57" t="s">
        <v>25</v>
      </c>
      <c r="H3" s="64" t="s">
        <v>32</v>
      </c>
      <c r="I3" s="67"/>
      <c r="J3" s="67"/>
      <c r="K3" s="67"/>
      <c r="L3" s="67"/>
      <c r="M3" s="67"/>
      <c r="N3" s="67"/>
      <c r="O3" s="67"/>
      <c r="P3" s="67"/>
      <c r="Q3" s="67"/>
      <c r="R3" s="67"/>
      <c r="S3" s="67"/>
      <c r="T3" s="67"/>
      <c r="U3" s="67"/>
      <c r="V3" s="67"/>
      <c r="W3" s="71"/>
      <c r="X3" s="73" t="s">
        <v>55</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9</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55" t="s">
        <v>60</v>
      </c>
      <c r="B4" s="58"/>
      <c r="C4" s="58"/>
      <c r="D4" s="58"/>
      <c r="E4" s="58"/>
      <c r="F4" s="58"/>
      <c r="G4" s="58"/>
      <c r="H4" s="65"/>
      <c r="I4" s="68"/>
      <c r="J4" s="68"/>
      <c r="K4" s="68"/>
      <c r="L4" s="68"/>
      <c r="M4" s="68"/>
      <c r="N4" s="68"/>
      <c r="O4" s="68"/>
      <c r="P4" s="68"/>
      <c r="Q4" s="68"/>
      <c r="R4" s="68"/>
      <c r="S4" s="68"/>
      <c r="T4" s="68"/>
      <c r="U4" s="68"/>
      <c r="V4" s="68"/>
      <c r="W4" s="72"/>
      <c r="X4" s="74" t="s">
        <v>27</v>
      </c>
      <c r="Y4" s="74"/>
      <c r="Z4" s="74"/>
      <c r="AA4" s="74"/>
      <c r="AB4" s="74"/>
      <c r="AC4" s="74"/>
      <c r="AD4" s="74"/>
      <c r="AE4" s="74"/>
      <c r="AF4" s="74"/>
      <c r="AG4" s="74"/>
      <c r="AH4" s="74"/>
      <c r="AI4" s="74" t="s">
        <v>48</v>
      </c>
      <c r="AJ4" s="74"/>
      <c r="AK4" s="74"/>
      <c r="AL4" s="74"/>
      <c r="AM4" s="74"/>
      <c r="AN4" s="74"/>
      <c r="AO4" s="74"/>
      <c r="AP4" s="74"/>
      <c r="AQ4" s="74"/>
      <c r="AR4" s="74"/>
      <c r="AS4" s="74"/>
      <c r="AT4" s="74" t="s">
        <v>42</v>
      </c>
      <c r="AU4" s="74"/>
      <c r="AV4" s="74"/>
      <c r="AW4" s="74"/>
      <c r="AX4" s="74"/>
      <c r="AY4" s="74"/>
      <c r="AZ4" s="74"/>
      <c r="BA4" s="74"/>
      <c r="BB4" s="74"/>
      <c r="BC4" s="74"/>
      <c r="BD4" s="74"/>
      <c r="BE4" s="74" t="s">
        <v>61</v>
      </c>
      <c r="BF4" s="74"/>
      <c r="BG4" s="74"/>
      <c r="BH4" s="74"/>
      <c r="BI4" s="74"/>
      <c r="BJ4" s="74"/>
      <c r="BK4" s="74"/>
      <c r="BL4" s="74"/>
      <c r="BM4" s="74"/>
      <c r="BN4" s="74"/>
      <c r="BO4" s="74"/>
      <c r="BP4" s="74" t="s">
        <v>37</v>
      </c>
      <c r="BQ4" s="74"/>
      <c r="BR4" s="74"/>
      <c r="BS4" s="74"/>
      <c r="BT4" s="74"/>
      <c r="BU4" s="74"/>
      <c r="BV4" s="74"/>
      <c r="BW4" s="74"/>
      <c r="BX4" s="74"/>
      <c r="BY4" s="74"/>
      <c r="BZ4" s="74"/>
      <c r="CA4" s="74" t="s">
        <v>63</v>
      </c>
      <c r="CB4" s="74"/>
      <c r="CC4" s="74"/>
      <c r="CD4" s="74"/>
      <c r="CE4" s="74"/>
      <c r="CF4" s="74"/>
      <c r="CG4" s="74"/>
      <c r="CH4" s="74"/>
      <c r="CI4" s="74"/>
      <c r="CJ4" s="74"/>
      <c r="CK4" s="74"/>
      <c r="CL4" s="74" t="s">
        <v>64</v>
      </c>
      <c r="CM4" s="74"/>
      <c r="CN4" s="74"/>
      <c r="CO4" s="74"/>
      <c r="CP4" s="74"/>
      <c r="CQ4" s="74"/>
      <c r="CR4" s="74"/>
      <c r="CS4" s="74"/>
      <c r="CT4" s="74"/>
      <c r="CU4" s="74"/>
      <c r="CV4" s="74"/>
      <c r="CW4" s="74" t="s">
        <v>66</v>
      </c>
      <c r="CX4" s="74"/>
      <c r="CY4" s="74"/>
      <c r="CZ4" s="74"/>
      <c r="DA4" s="74"/>
      <c r="DB4" s="74"/>
      <c r="DC4" s="74"/>
      <c r="DD4" s="74"/>
      <c r="DE4" s="74"/>
      <c r="DF4" s="74"/>
      <c r="DG4" s="74"/>
      <c r="DH4" s="74" t="s">
        <v>67</v>
      </c>
      <c r="DI4" s="74"/>
      <c r="DJ4" s="74"/>
      <c r="DK4" s="74"/>
      <c r="DL4" s="74"/>
      <c r="DM4" s="74"/>
      <c r="DN4" s="74"/>
      <c r="DO4" s="74"/>
      <c r="DP4" s="74"/>
      <c r="DQ4" s="74"/>
      <c r="DR4" s="74"/>
      <c r="DS4" s="74" t="s">
        <v>62</v>
      </c>
      <c r="DT4" s="74"/>
      <c r="DU4" s="74"/>
      <c r="DV4" s="74"/>
      <c r="DW4" s="74"/>
      <c r="DX4" s="74"/>
      <c r="DY4" s="74"/>
      <c r="DZ4" s="74"/>
      <c r="EA4" s="74"/>
      <c r="EB4" s="74"/>
      <c r="EC4" s="74"/>
      <c r="ED4" s="74" t="s">
        <v>68</v>
      </c>
      <c r="EE4" s="74"/>
      <c r="EF4" s="74"/>
      <c r="EG4" s="74"/>
      <c r="EH4" s="74"/>
      <c r="EI4" s="74"/>
      <c r="EJ4" s="74"/>
      <c r="EK4" s="74"/>
      <c r="EL4" s="74"/>
      <c r="EM4" s="74"/>
      <c r="EN4" s="74"/>
    </row>
    <row r="5" spans="1:144">
      <c r="A5" s="55" t="s">
        <v>28</v>
      </c>
      <c r="B5" s="59"/>
      <c r="C5" s="59"/>
      <c r="D5" s="59"/>
      <c r="E5" s="59"/>
      <c r="F5" s="59"/>
      <c r="G5" s="59"/>
      <c r="H5" s="66" t="s">
        <v>16</v>
      </c>
      <c r="I5" s="66" t="s">
        <v>69</v>
      </c>
      <c r="J5" s="66" t="s">
        <v>70</v>
      </c>
      <c r="K5" s="66" t="s">
        <v>71</v>
      </c>
      <c r="L5" s="66" t="s">
        <v>72</v>
      </c>
      <c r="M5" s="66" t="s">
        <v>73</v>
      </c>
      <c r="N5" s="66" t="s">
        <v>74</v>
      </c>
      <c r="O5" s="66" t="s">
        <v>75</v>
      </c>
      <c r="P5" s="66" t="s">
        <v>76</v>
      </c>
      <c r="Q5" s="66" t="s">
        <v>77</v>
      </c>
      <c r="R5" s="66" t="s">
        <v>78</v>
      </c>
      <c r="S5" s="66" t="s">
        <v>80</v>
      </c>
      <c r="T5" s="66" t="s">
        <v>65</v>
      </c>
      <c r="U5" s="66" t="s">
        <v>81</v>
      </c>
      <c r="V5" s="66" t="s">
        <v>82</v>
      </c>
      <c r="W5" s="66" t="s">
        <v>83</v>
      </c>
      <c r="X5" s="66" t="s">
        <v>84</v>
      </c>
      <c r="Y5" s="66" t="s">
        <v>85</v>
      </c>
      <c r="Z5" s="66" t="s">
        <v>86</v>
      </c>
      <c r="AA5" s="66" t="s">
        <v>87</v>
      </c>
      <c r="AB5" s="66" t="s">
        <v>88</v>
      </c>
      <c r="AC5" s="66" t="s">
        <v>89</v>
      </c>
      <c r="AD5" s="66" t="s">
        <v>91</v>
      </c>
      <c r="AE5" s="66" t="s">
        <v>92</v>
      </c>
      <c r="AF5" s="66" t="s">
        <v>93</v>
      </c>
      <c r="AG5" s="66" t="s">
        <v>94</v>
      </c>
      <c r="AH5" s="66" t="s">
        <v>46</v>
      </c>
      <c r="AI5" s="66" t="s">
        <v>84</v>
      </c>
      <c r="AJ5" s="66" t="s">
        <v>85</v>
      </c>
      <c r="AK5" s="66" t="s">
        <v>86</v>
      </c>
      <c r="AL5" s="66" t="s">
        <v>87</v>
      </c>
      <c r="AM5" s="66" t="s">
        <v>88</v>
      </c>
      <c r="AN5" s="66" t="s">
        <v>89</v>
      </c>
      <c r="AO5" s="66" t="s">
        <v>91</v>
      </c>
      <c r="AP5" s="66" t="s">
        <v>92</v>
      </c>
      <c r="AQ5" s="66" t="s">
        <v>93</v>
      </c>
      <c r="AR5" s="66" t="s">
        <v>94</v>
      </c>
      <c r="AS5" s="66" t="s">
        <v>90</v>
      </c>
      <c r="AT5" s="66" t="s">
        <v>84</v>
      </c>
      <c r="AU5" s="66" t="s">
        <v>85</v>
      </c>
      <c r="AV5" s="66" t="s">
        <v>86</v>
      </c>
      <c r="AW5" s="66" t="s">
        <v>87</v>
      </c>
      <c r="AX5" s="66" t="s">
        <v>88</v>
      </c>
      <c r="AY5" s="66" t="s">
        <v>89</v>
      </c>
      <c r="AZ5" s="66" t="s">
        <v>91</v>
      </c>
      <c r="BA5" s="66" t="s">
        <v>92</v>
      </c>
      <c r="BB5" s="66" t="s">
        <v>93</v>
      </c>
      <c r="BC5" s="66" t="s">
        <v>94</v>
      </c>
      <c r="BD5" s="66" t="s">
        <v>90</v>
      </c>
      <c r="BE5" s="66" t="s">
        <v>84</v>
      </c>
      <c r="BF5" s="66" t="s">
        <v>85</v>
      </c>
      <c r="BG5" s="66" t="s">
        <v>86</v>
      </c>
      <c r="BH5" s="66" t="s">
        <v>87</v>
      </c>
      <c r="BI5" s="66" t="s">
        <v>88</v>
      </c>
      <c r="BJ5" s="66" t="s">
        <v>89</v>
      </c>
      <c r="BK5" s="66" t="s">
        <v>91</v>
      </c>
      <c r="BL5" s="66" t="s">
        <v>92</v>
      </c>
      <c r="BM5" s="66" t="s">
        <v>93</v>
      </c>
      <c r="BN5" s="66" t="s">
        <v>94</v>
      </c>
      <c r="BO5" s="66" t="s">
        <v>90</v>
      </c>
      <c r="BP5" s="66" t="s">
        <v>84</v>
      </c>
      <c r="BQ5" s="66" t="s">
        <v>85</v>
      </c>
      <c r="BR5" s="66" t="s">
        <v>86</v>
      </c>
      <c r="BS5" s="66" t="s">
        <v>87</v>
      </c>
      <c r="BT5" s="66" t="s">
        <v>88</v>
      </c>
      <c r="BU5" s="66" t="s">
        <v>89</v>
      </c>
      <c r="BV5" s="66" t="s">
        <v>91</v>
      </c>
      <c r="BW5" s="66" t="s">
        <v>92</v>
      </c>
      <c r="BX5" s="66" t="s">
        <v>93</v>
      </c>
      <c r="BY5" s="66" t="s">
        <v>94</v>
      </c>
      <c r="BZ5" s="66" t="s">
        <v>90</v>
      </c>
      <c r="CA5" s="66" t="s">
        <v>84</v>
      </c>
      <c r="CB5" s="66" t="s">
        <v>85</v>
      </c>
      <c r="CC5" s="66" t="s">
        <v>86</v>
      </c>
      <c r="CD5" s="66" t="s">
        <v>87</v>
      </c>
      <c r="CE5" s="66" t="s">
        <v>88</v>
      </c>
      <c r="CF5" s="66" t="s">
        <v>89</v>
      </c>
      <c r="CG5" s="66" t="s">
        <v>91</v>
      </c>
      <c r="CH5" s="66" t="s">
        <v>92</v>
      </c>
      <c r="CI5" s="66" t="s">
        <v>93</v>
      </c>
      <c r="CJ5" s="66" t="s">
        <v>94</v>
      </c>
      <c r="CK5" s="66" t="s">
        <v>90</v>
      </c>
      <c r="CL5" s="66" t="s">
        <v>84</v>
      </c>
      <c r="CM5" s="66" t="s">
        <v>85</v>
      </c>
      <c r="CN5" s="66" t="s">
        <v>86</v>
      </c>
      <c r="CO5" s="66" t="s">
        <v>87</v>
      </c>
      <c r="CP5" s="66" t="s">
        <v>88</v>
      </c>
      <c r="CQ5" s="66" t="s">
        <v>89</v>
      </c>
      <c r="CR5" s="66" t="s">
        <v>91</v>
      </c>
      <c r="CS5" s="66" t="s">
        <v>92</v>
      </c>
      <c r="CT5" s="66" t="s">
        <v>93</v>
      </c>
      <c r="CU5" s="66" t="s">
        <v>94</v>
      </c>
      <c r="CV5" s="66" t="s">
        <v>90</v>
      </c>
      <c r="CW5" s="66" t="s">
        <v>84</v>
      </c>
      <c r="CX5" s="66" t="s">
        <v>85</v>
      </c>
      <c r="CY5" s="66" t="s">
        <v>86</v>
      </c>
      <c r="CZ5" s="66" t="s">
        <v>87</v>
      </c>
      <c r="DA5" s="66" t="s">
        <v>88</v>
      </c>
      <c r="DB5" s="66" t="s">
        <v>89</v>
      </c>
      <c r="DC5" s="66" t="s">
        <v>91</v>
      </c>
      <c r="DD5" s="66" t="s">
        <v>92</v>
      </c>
      <c r="DE5" s="66" t="s">
        <v>93</v>
      </c>
      <c r="DF5" s="66" t="s">
        <v>94</v>
      </c>
      <c r="DG5" s="66" t="s">
        <v>90</v>
      </c>
      <c r="DH5" s="66" t="s">
        <v>84</v>
      </c>
      <c r="DI5" s="66" t="s">
        <v>85</v>
      </c>
      <c r="DJ5" s="66" t="s">
        <v>86</v>
      </c>
      <c r="DK5" s="66" t="s">
        <v>87</v>
      </c>
      <c r="DL5" s="66" t="s">
        <v>88</v>
      </c>
      <c r="DM5" s="66" t="s">
        <v>89</v>
      </c>
      <c r="DN5" s="66" t="s">
        <v>91</v>
      </c>
      <c r="DO5" s="66" t="s">
        <v>92</v>
      </c>
      <c r="DP5" s="66" t="s">
        <v>93</v>
      </c>
      <c r="DQ5" s="66" t="s">
        <v>94</v>
      </c>
      <c r="DR5" s="66" t="s">
        <v>90</v>
      </c>
      <c r="DS5" s="66" t="s">
        <v>84</v>
      </c>
      <c r="DT5" s="66" t="s">
        <v>85</v>
      </c>
      <c r="DU5" s="66" t="s">
        <v>86</v>
      </c>
      <c r="DV5" s="66" t="s">
        <v>87</v>
      </c>
      <c r="DW5" s="66" t="s">
        <v>88</v>
      </c>
      <c r="DX5" s="66" t="s">
        <v>89</v>
      </c>
      <c r="DY5" s="66" t="s">
        <v>91</v>
      </c>
      <c r="DZ5" s="66" t="s">
        <v>92</v>
      </c>
      <c r="EA5" s="66" t="s">
        <v>93</v>
      </c>
      <c r="EB5" s="66" t="s">
        <v>94</v>
      </c>
      <c r="EC5" s="66" t="s">
        <v>90</v>
      </c>
      <c r="ED5" s="66" t="s">
        <v>84</v>
      </c>
      <c r="EE5" s="66" t="s">
        <v>85</v>
      </c>
      <c r="EF5" s="66" t="s">
        <v>86</v>
      </c>
      <c r="EG5" s="66" t="s">
        <v>87</v>
      </c>
      <c r="EH5" s="66" t="s">
        <v>88</v>
      </c>
      <c r="EI5" s="66" t="s">
        <v>89</v>
      </c>
      <c r="EJ5" s="66" t="s">
        <v>91</v>
      </c>
      <c r="EK5" s="66" t="s">
        <v>92</v>
      </c>
      <c r="EL5" s="66" t="s">
        <v>93</v>
      </c>
      <c r="EM5" s="66" t="s">
        <v>94</v>
      </c>
      <c r="EN5" s="66" t="s">
        <v>90</v>
      </c>
    </row>
    <row r="6" spans="1:144" s="54" customFormat="1">
      <c r="A6" s="55" t="s">
        <v>95</v>
      </c>
      <c r="B6" s="60">
        <f t="shared" ref="B6:W6" si="1">B7</f>
        <v>2023</v>
      </c>
      <c r="C6" s="60">
        <f t="shared" si="1"/>
        <v>393045</v>
      </c>
      <c r="D6" s="60">
        <f t="shared" si="1"/>
        <v>47</v>
      </c>
      <c r="E6" s="60">
        <f t="shared" si="1"/>
        <v>1</v>
      </c>
      <c r="F6" s="60">
        <f t="shared" si="1"/>
        <v>0</v>
      </c>
      <c r="G6" s="60">
        <f t="shared" si="1"/>
        <v>0</v>
      </c>
      <c r="H6" s="60" t="str">
        <f t="shared" si="1"/>
        <v>高知県　安田町</v>
      </c>
      <c r="I6" s="60" t="str">
        <f t="shared" si="1"/>
        <v>法非適用</v>
      </c>
      <c r="J6" s="60" t="str">
        <f t="shared" si="1"/>
        <v>水道事業</v>
      </c>
      <c r="K6" s="60" t="str">
        <f t="shared" si="1"/>
        <v>簡易水道事業</v>
      </c>
      <c r="L6" s="60" t="str">
        <f t="shared" si="1"/>
        <v>D3</v>
      </c>
      <c r="M6" s="60" t="str">
        <f t="shared" si="1"/>
        <v>非設置</v>
      </c>
      <c r="N6" s="69" t="str">
        <f t="shared" si="1"/>
        <v>-</v>
      </c>
      <c r="O6" s="69" t="str">
        <f t="shared" si="1"/>
        <v>該当数値なし</v>
      </c>
      <c r="P6" s="69">
        <f t="shared" si="1"/>
        <v>99.7</v>
      </c>
      <c r="Q6" s="69">
        <f t="shared" si="1"/>
        <v>1650</v>
      </c>
      <c r="R6" s="69">
        <f t="shared" si="1"/>
        <v>2345</v>
      </c>
      <c r="S6" s="69">
        <f t="shared" si="1"/>
        <v>52.36</v>
      </c>
      <c r="T6" s="69">
        <f t="shared" si="1"/>
        <v>44.79</v>
      </c>
      <c r="U6" s="69">
        <f t="shared" si="1"/>
        <v>2312</v>
      </c>
      <c r="V6" s="69">
        <f t="shared" si="1"/>
        <v>1.35</v>
      </c>
      <c r="W6" s="69">
        <f t="shared" si="1"/>
        <v>1712.59</v>
      </c>
      <c r="X6" s="75">
        <f t="shared" ref="X6:AG6" si="2">IF(X7="",NA(),X7)</f>
        <v>61.84</v>
      </c>
      <c r="Y6" s="75">
        <f t="shared" si="2"/>
        <v>69.98</v>
      </c>
      <c r="Z6" s="75">
        <f t="shared" si="2"/>
        <v>54.07</v>
      </c>
      <c r="AA6" s="75">
        <f t="shared" si="2"/>
        <v>45.98</v>
      </c>
      <c r="AB6" s="75">
        <f t="shared" si="2"/>
        <v>48.9</v>
      </c>
      <c r="AC6" s="75">
        <f t="shared" si="2"/>
        <v>79.099999999999994</v>
      </c>
      <c r="AD6" s="75">
        <f t="shared" si="2"/>
        <v>79.33</v>
      </c>
      <c r="AE6" s="75">
        <f t="shared" si="2"/>
        <v>73.540000000000006</v>
      </c>
      <c r="AF6" s="75">
        <f t="shared" si="2"/>
        <v>75.44</v>
      </c>
      <c r="AG6" s="75">
        <f t="shared" si="2"/>
        <v>78.14</v>
      </c>
      <c r="AH6" s="69" t="str">
        <f>IF(AH7="","",IF(AH7="-","【-】","【"&amp;SUBSTITUTE(TEXT(AH7,"#,##0.00"),"-","△")&amp;"】"))</f>
        <v>【76.13】</v>
      </c>
      <c r="AI6" s="69" t="e">
        <f t="shared" ref="AI6:AR6" si="3">IF(AI7="",NA(),AI7)</f>
        <v>#N/A</v>
      </c>
      <c r="AJ6" s="69" t="e">
        <f t="shared" si="3"/>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str">
        <f>IF(AS7="","",IF(AS7="-","【-】","【"&amp;SUBSTITUTE(TEXT(AS7,"#,##0.00"),"-","△")&amp;"】"))</f>
        <v/>
      </c>
      <c r="AT6" s="69" t="e">
        <f t="shared" ref="AT6:BC6" si="4">IF(AT7="",NA(),AT7)</f>
        <v>#N/A</v>
      </c>
      <c r="AU6" s="69" t="e">
        <f t="shared" si="4"/>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str">
        <f>IF(BD7="","",IF(BD7="-","【-】","【"&amp;SUBSTITUTE(TEXT(BD7,"#,##0.00"),"-","△")&amp;"】"))</f>
        <v/>
      </c>
      <c r="BE6" s="75">
        <f t="shared" ref="BE6:BN6" si="5">IF(BE7="",NA(),BE7)</f>
        <v>2031.36</v>
      </c>
      <c r="BF6" s="75">
        <f t="shared" si="5"/>
        <v>2187.7800000000002</v>
      </c>
      <c r="BG6" s="75">
        <f t="shared" si="5"/>
        <v>2326.2399999999998</v>
      </c>
      <c r="BH6" s="75">
        <f t="shared" si="5"/>
        <v>2432.2600000000002</v>
      </c>
      <c r="BI6" s="75">
        <f t="shared" si="5"/>
        <v>2562.46</v>
      </c>
      <c r="BJ6" s="75">
        <f t="shared" si="5"/>
        <v>1018.52</v>
      </c>
      <c r="BK6" s="75">
        <f t="shared" si="5"/>
        <v>949.61</v>
      </c>
      <c r="BL6" s="75">
        <f t="shared" si="5"/>
        <v>918.84</v>
      </c>
      <c r="BM6" s="75">
        <f t="shared" si="5"/>
        <v>955.49</v>
      </c>
      <c r="BN6" s="75">
        <f t="shared" si="5"/>
        <v>1017.9</v>
      </c>
      <c r="BO6" s="69" t="str">
        <f>IF(BO7="","",IF(BO7="-","【-】","【"&amp;SUBSTITUTE(TEXT(BO7,"#,##0.00"),"-","△")&amp;"】"))</f>
        <v>【1,045.20】</v>
      </c>
      <c r="BP6" s="75">
        <f t="shared" ref="BP6:BY6" si="6">IF(BP7="",NA(),BP7)</f>
        <v>50.76</v>
      </c>
      <c r="BQ6" s="75">
        <f t="shared" si="6"/>
        <v>49.17</v>
      </c>
      <c r="BR6" s="75">
        <f t="shared" si="6"/>
        <v>43.33</v>
      </c>
      <c r="BS6" s="75">
        <f t="shared" si="6"/>
        <v>39.31</v>
      </c>
      <c r="BT6" s="75">
        <f t="shared" si="6"/>
        <v>38.06</v>
      </c>
      <c r="BU6" s="75">
        <f t="shared" si="6"/>
        <v>58.79</v>
      </c>
      <c r="BV6" s="75">
        <f t="shared" si="6"/>
        <v>58.41</v>
      </c>
      <c r="BW6" s="75">
        <f t="shared" si="6"/>
        <v>58.27</v>
      </c>
      <c r="BX6" s="75">
        <f t="shared" si="6"/>
        <v>55.15</v>
      </c>
      <c r="BY6" s="75">
        <f t="shared" si="6"/>
        <v>53.95</v>
      </c>
      <c r="BZ6" s="69" t="str">
        <f>IF(BZ7="","",IF(BZ7="-","【-】","【"&amp;SUBSTITUTE(TEXT(BZ7,"#,##0.00"),"-","△")&amp;"】"))</f>
        <v>【49.51】</v>
      </c>
      <c r="CA6" s="75">
        <f t="shared" ref="CA6:CJ6" si="7">IF(CA7="",NA(),CA7)</f>
        <v>194.11</v>
      </c>
      <c r="CB6" s="75">
        <f t="shared" si="7"/>
        <v>203.99</v>
      </c>
      <c r="CC6" s="75">
        <f t="shared" si="7"/>
        <v>231.48</v>
      </c>
      <c r="CD6" s="75">
        <f t="shared" si="7"/>
        <v>255.45</v>
      </c>
      <c r="CE6" s="75">
        <f t="shared" si="7"/>
        <v>261.19</v>
      </c>
      <c r="CF6" s="75">
        <f t="shared" si="7"/>
        <v>298.25</v>
      </c>
      <c r="CG6" s="75">
        <f t="shared" si="7"/>
        <v>303.27999999999997</v>
      </c>
      <c r="CH6" s="75">
        <f t="shared" si="7"/>
        <v>303.81</v>
      </c>
      <c r="CI6" s="75">
        <f t="shared" si="7"/>
        <v>310.26</v>
      </c>
      <c r="CJ6" s="75">
        <f t="shared" si="7"/>
        <v>318.99</v>
      </c>
      <c r="CK6" s="69" t="str">
        <f>IF(CK7="","",IF(CK7="-","【-】","【"&amp;SUBSTITUTE(TEXT(CK7,"#,##0.00"),"-","△")&amp;"】"))</f>
        <v>【317.14】</v>
      </c>
      <c r="CL6" s="75">
        <f t="shared" ref="CL6:CU6" si="8">IF(CL7="",NA(),CL7)</f>
        <v>33.78</v>
      </c>
      <c r="CM6" s="75">
        <f t="shared" si="8"/>
        <v>35.619999999999997</v>
      </c>
      <c r="CN6" s="75">
        <f t="shared" si="8"/>
        <v>34.950000000000003</v>
      </c>
      <c r="CO6" s="75">
        <f t="shared" si="8"/>
        <v>38.01</v>
      </c>
      <c r="CP6" s="75">
        <f t="shared" si="8"/>
        <v>34.99</v>
      </c>
      <c r="CQ6" s="75">
        <f t="shared" si="8"/>
        <v>56.04</v>
      </c>
      <c r="CR6" s="75">
        <f t="shared" si="8"/>
        <v>58.52</v>
      </c>
      <c r="CS6" s="75">
        <f t="shared" si="8"/>
        <v>58.88</v>
      </c>
      <c r="CT6" s="75">
        <f t="shared" si="8"/>
        <v>58.16</v>
      </c>
      <c r="CU6" s="75">
        <f t="shared" si="8"/>
        <v>55.9</v>
      </c>
      <c r="CV6" s="69" t="str">
        <f>IF(CV7="","",IF(CV7="-","【-】","【"&amp;SUBSTITUTE(TEXT(CV7,"#,##0.00"),"-","△")&amp;"】"))</f>
        <v>【55.00】</v>
      </c>
      <c r="CW6" s="75">
        <f t="shared" ref="CW6:DF6" si="9">IF(CW7="",NA(),CW7)</f>
        <v>57.82</v>
      </c>
      <c r="CX6" s="75">
        <f t="shared" si="9"/>
        <v>52.52</v>
      </c>
      <c r="CY6" s="75">
        <f t="shared" si="9"/>
        <v>51.95</v>
      </c>
      <c r="CZ6" s="75">
        <f t="shared" si="9"/>
        <v>47.86</v>
      </c>
      <c r="DA6" s="75">
        <f t="shared" si="9"/>
        <v>51.3</v>
      </c>
      <c r="DB6" s="75">
        <f t="shared" si="9"/>
        <v>72.78</v>
      </c>
      <c r="DC6" s="75">
        <f t="shared" si="9"/>
        <v>71.33</v>
      </c>
      <c r="DD6" s="75">
        <f t="shared" si="9"/>
        <v>71.150000000000006</v>
      </c>
      <c r="DE6" s="75">
        <f t="shared" si="9"/>
        <v>70.34</v>
      </c>
      <c r="DF6" s="75">
        <f t="shared" si="9"/>
        <v>71.08</v>
      </c>
      <c r="DG6" s="69" t="str">
        <f>IF(DG7="","",IF(DG7="-","【-】","【"&amp;SUBSTITUTE(TEXT(DG7,"#,##0.00"),"-","△")&amp;"】"))</f>
        <v>【69.82】</v>
      </c>
      <c r="DH6" s="69" t="e">
        <f t="shared" ref="DH6:DQ6" si="10">IF(DH7="",NA(),DH7)</f>
        <v>#N/A</v>
      </c>
      <c r="DI6" s="69" t="e">
        <f t="shared" si="10"/>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str">
        <f>IF(DR7="","",IF(DR7="-","【-】","【"&amp;SUBSTITUTE(TEXT(DR7,"#,##0.00"),"-","△")&amp;"】"))</f>
        <v/>
      </c>
      <c r="DS6" s="69" t="e">
        <f t="shared" ref="DS6:EB6" si="11">IF(DS7="",NA(),DS7)</f>
        <v>#N/A</v>
      </c>
      <c r="DT6" s="69" t="e">
        <f t="shared" si="11"/>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str">
        <f>IF(EC7="","",IF(EC7="-","【-】","【"&amp;SUBSTITUTE(TEXT(EC7,"#,##0.00"),"-","△")&amp;"】"))</f>
        <v/>
      </c>
      <c r="ED6" s="75">
        <f t="shared" ref="ED6:EM6" si="12">IF(ED7="",NA(),ED7)</f>
        <v>8.17</v>
      </c>
      <c r="EE6" s="75">
        <f t="shared" si="12"/>
        <v>2.48</v>
      </c>
      <c r="EF6" s="75">
        <f t="shared" si="12"/>
        <v>1.54</v>
      </c>
      <c r="EG6" s="75">
        <f t="shared" si="12"/>
        <v>2.74</v>
      </c>
      <c r="EH6" s="75">
        <f t="shared" si="12"/>
        <v>1.9300000000000002</v>
      </c>
      <c r="EI6" s="75">
        <f t="shared" si="12"/>
        <v>0.71</v>
      </c>
      <c r="EJ6" s="75">
        <f t="shared" si="12"/>
        <v>0.72</v>
      </c>
      <c r="EK6" s="75">
        <f t="shared" si="12"/>
        <v>0.71</v>
      </c>
      <c r="EL6" s="75">
        <f t="shared" si="12"/>
        <v>0.55000000000000004</v>
      </c>
      <c r="EM6" s="75">
        <f t="shared" si="12"/>
        <v>0.44</v>
      </c>
      <c r="EN6" s="69" t="str">
        <f>IF(EN7="","",IF(EN7="-","【-】","【"&amp;SUBSTITUTE(TEXT(EN7,"#,##0.00"),"-","△")&amp;"】"))</f>
        <v>【0.40】</v>
      </c>
    </row>
    <row r="7" spans="1:144" s="54" customFormat="1">
      <c r="A7" s="55"/>
      <c r="B7" s="61">
        <v>2023</v>
      </c>
      <c r="C7" s="61">
        <v>393045</v>
      </c>
      <c r="D7" s="61">
        <v>47</v>
      </c>
      <c r="E7" s="61">
        <v>1</v>
      </c>
      <c r="F7" s="61">
        <v>0</v>
      </c>
      <c r="G7" s="61">
        <v>0</v>
      </c>
      <c r="H7" s="61" t="s">
        <v>96</v>
      </c>
      <c r="I7" s="61" t="s">
        <v>97</v>
      </c>
      <c r="J7" s="61" t="s">
        <v>98</v>
      </c>
      <c r="K7" s="61" t="s">
        <v>99</v>
      </c>
      <c r="L7" s="61" t="s">
        <v>100</v>
      </c>
      <c r="M7" s="61" t="s">
        <v>13</v>
      </c>
      <c r="N7" s="70" t="s">
        <v>40</v>
      </c>
      <c r="O7" s="70" t="s">
        <v>101</v>
      </c>
      <c r="P7" s="70">
        <v>99.7</v>
      </c>
      <c r="Q7" s="70">
        <v>1650</v>
      </c>
      <c r="R7" s="70">
        <v>2345</v>
      </c>
      <c r="S7" s="70">
        <v>52.36</v>
      </c>
      <c r="T7" s="70">
        <v>44.79</v>
      </c>
      <c r="U7" s="70">
        <v>2312</v>
      </c>
      <c r="V7" s="70">
        <v>1.35</v>
      </c>
      <c r="W7" s="70">
        <v>1712.59</v>
      </c>
      <c r="X7" s="70">
        <v>61.84</v>
      </c>
      <c r="Y7" s="70">
        <v>69.98</v>
      </c>
      <c r="Z7" s="70">
        <v>54.07</v>
      </c>
      <c r="AA7" s="70">
        <v>45.98</v>
      </c>
      <c r="AB7" s="70">
        <v>48.9</v>
      </c>
      <c r="AC7" s="70">
        <v>79.099999999999994</v>
      </c>
      <c r="AD7" s="70">
        <v>79.33</v>
      </c>
      <c r="AE7" s="70">
        <v>73.540000000000006</v>
      </c>
      <c r="AF7" s="70">
        <v>75.44</v>
      </c>
      <c r="AG7" s="70">
        <v>78.14</v>
      </c>
      <c r="AH7" s="70">
        <v>76.13</v>
      </c>
      <c r="AI7" s="70"/>
      <c r="AJ7" s="70"/>
      <c r="AK7" s="70"/>
      <c r="AL7" s="70"/>
      <c r="AM7" s="70"/>
      <c r="AN7" s="70"/>
      <c r="AO7" s="70"/>
      <c r="AP7" s="70"/>
      <c r="AQ7" s="70"/>
      <c r="AR7" s="70"/>
      <c r="AS7" s="70"/>
      <c r="AT7" s="70"/>
      <c r="AU7" s="70"/>
      <c r="AV7" s="70"/>
      <c r="AW7" s="70"/>
      <c r="AX7" s="70"/>
      <c r="AY7" s="70"/>
      <c r="AZ7" s="70"/>
      <c r="BA7" s="70"/>
      <c r="BB7" s="70"/>
      <c r="BC7" s="70"/>
      <c r="BD7" s="70"/>
      <c r="BE7" s="70">
        <v>2031.36</v>
      </c>
      <c r="BF7" s="70">
        <v>2187.7800000000002</v>
      </c>
      <c r="BG7" s="70">
        <v>2326.2399999999998</v>
      </c>
      <c r="BH7" s="70">
        <v>2432.2600000000002</v>
      </c>
      <c r="BI7" s="70">
        <v>2562.46</v>
      </c>
      <c r="BJ7" s="70">
        <v>1018.52</v>
      </c>
      <c r="BK7" s="70">
        <v>949.61</v>
      </c>
      <c r="BL7" s="70">
        <v>918.84</v>
      </c>
      <c r="BM7" s="70">
        <v>955.49</v>
      </c>
      <c r="BN7" s="70">
        <v>1017.9</v>
      </c>
      <c r="BO7" s="70">
        <v>1045.2</v>
      </c>
      <c r="BP7" s="70">
        <v>50.76</v>
      </c>
      <c r="BQ7" s="70">
        <v>49.17</v>
      </c>
      <c r="BR7" s="70">
        <v>43.33</v>
      </c>
      <c r="BS7" s="70">
        <v>39.31</v>
      </c>
      <c r="BT7" s="70">
        <v>38.06</v>
      </c>
      <c r="BU7" s="70">
        <v>58.79</v>
      </c>
      <c r="BV7" s="70">
        <v>58.41</v>
      </c>
      <c r="BW7" s="70">
        <v>58.27</v>
      </c>
      <c r="BX7" s="70">
        <v>55.15</v>
      </c>
      <c r="BY7" s="70">
        <v>53.95</v>
      </c>
      <c r="BZ7" s="70">
        <v>49.51</v>
      </c>
      <c r="CA7" s="70">
        <v>194.11</v>
      </c>
      <c r="CB7" s="70">
        <v>203.99</v>
      </c>
      <c r="CC7" s="70">
        <v>231.48</v>
      </c>
      <c r="CD7" s="70">
        <v>255.45</v>
      </c>
      <c r="CE7" s="70">
        <v>261.19</v>
      </c>
      <c r="CF7" s="70">
        <v>298.25</v>
      </c>
      <c r="CG7" s="70">
        <v>303.27999999999997</v>
      </c>
      <c r="CH7" s="70">
        <v>303.81</v>
      </c>
      <c r="CI7" s="70">
        <v>310.26</v>
      </c>
      <c r="CJ7" s="70">
        <v>318.99</v>
      </c>
      <c r="CK7" s="70">
        <v>317.14</v>
      </c>
      <c r="CL7" s="70">
        <v>33.78</v>
      </c>
      <c r="CM7" s="70">
        <v>35.619999999999997</v>
      </c>
      <c r="CN7" s="70">
        <v>34.950000000000003</v>
      </c>
      <c r="CO7" s="70">
        <v>38.01</v>
      </c>
      <c r="CP7" s="70">
        <v>34.99</v>
      </c>
      <c r="CQ7" s="70">
        <v>56.04</v>
      </c>
      <c r="CR7" s="70">
        <v>58.52</v>
      </c>
      <c r="CS7" s="70">
        <v>58.88</v>
      </c>
      <c r="CT7" s="70">
        <v>58.16</v>
      </c>
      <c r="CU7" s="70">
        <v>55.9</v>
      </c>
      <c r="CV7" s="70">
        <v>55</v>
      </c>
      <c r="CW7" s="70">
        <v>57.82</v>
      </c>
      <c r="CX7" s="70">
        <v>52.52</v>
      </c>
      <c r="CY7" s="70">
        <v>51.95</v>
      </c>
      <c r="CZ7" s="70">
        <v>47.86</v>
      </c>
      <c r="DA7" s="70">
        <v>51.3</v>
      </c>
      <c r="DB7" s="70">
        <v>72.78</v>
      </c>
      <c r="DC7" s="70">
        <v>71.33</v>
      </c>
      <c r="DD7" s="70">
        <v>71.150000000000006</v>
      </c>
      <c r="DE7" s="70">
        <v>70.34</v>
      </c>
      <c r="DF7" s="70">
        <v>71.08</v>
      </c>
      <c r="DG7" s="70">
        <v>69.819999999999993</v>
      </c>
      <c r="DH7" s="70"/>
      <c r="DI7" s="70"/>
      <c r="DJ7" s="70"/>
      <c r="DK7" s="70"/>
      <c r="DL7" s="70"/>
      <c r="DM7" s="70"/>
      <c r="DN7" s="70"/>
      <c r="DO7" s="70"/>
      <c r="DP7" s="70"/>
      <c r="DQ7" s="70"/>
      <c r="DR7" s="70"/>
      <c r="DS7" s="70"/>
      <c r="DT7" s="70"/>
      <c r="DU7" s="70"/>
      <c r="DV7" s="70"/>
      <c r="DW7" s="70"/>
      <c r="DX7" s="70"/>
      <c r="DY7" s="70"/>
      <c r="DZ7" s="70"/>
      <c r="EA7" s="70"/>
      <c r="EB7" s="70"/>
      <c r="EC7" s="70"/>
      <c r="ED7" s="70">
        <v>8.17</v>
      </c>
      <c r="EE7" s="70">
        <v>2.48</v>
      </c>
      <c r="EF7" s="70">
        <v>1.54</v>
      </c>
      <c r="EG7" s="70">
        <v>2.74</v>
      </c>
      <c r="EH7" s="70">
        <v>1.9300000000000002</v>
      </c>
      <c r="EI7" s="70">
        <v>0.71</v>
      </c>
      <c r="EJ7" s="70">
        <v>0.72</v>
      </c>
      <c r="EK7" s="70">
        <v>0.71</v>
      </c>
      <c r="EL7" s="70">
        <v>0.55000000000000004</v>
      </c>
      <c r="EM7" s="70">
        <v>0.44</v>
      </c>
      <c r="EN7" s="70">
        <v>0.4</v>
      </c>
    </row>
    <row r="8" spans="1:144">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row>
    <row r="9" spans="1:144">
      <c r="A9" s="56"/>
      <c r="B9" s="56" t="s">
        <v>102</v>
      </c>
      <c r="C9" s="56" t="s">
        <v>103</v>
      </c>
      <c r="D9" s="56" t="s">
        <v>104</v>
      </c>
      <c r="E9" s="56" t="s">
        <v>105</v>
      </c>
      <c r="F9" s="56" t="s">
        <v>106</v>
      </c>
      <c r="X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4">
      <c r="A10" s="56" t="s">
        <v>0</v>
      </c>
      <c r="B10" s="62">
        <f>DATEVALUE($B7-B11&amp;"/1/"&amp;B12)</f>
        <v>36892</v>
      </c>
      <c r="C10" s="62">
        <f>DATEVALUE($B7-C11&amp;"/1/"&amp;C12)</f>
        <v>37257</v>
      </c>
      <c r="D10" s="62">
        <f>DATEVALUE($B7-D11&amp;"/1/"&amp;D12)</f>
        <v>37622</v>
      </c>
      <c r="E10" s="62">
        <f>DATEVALUE($B7-E11&amp;"/1/"&amp;E12)</f>
        <v>37987</v>
      </c>
      <c r="F10" s="62">
        <f>DATEVALUE($B7-F11&amp;"/1/"&amp;F12)</f>
        <v>38353</v>
      </c>
    </row>
    <row r="11" spans="1:144">
      <c r="B11">
        <v>22</v>
      </c>
      <c r="C11">
        <v>21</v>
      </c>
      <c r="D11">
        <v>20</v>
      </c>
      <c r="E11">
        <v>19</v>
      </c>
      <c r="F11">
        <v>18</v>
      </c>
      <c r="G11" t="s">
        <v>107</v>
      </c>
    </row>
    <row r="12" spans="1:144">
      <c r="B12">
        <v>1</v>
      </c>
      <c r="C12">
        <v>1</v>
      </c>
      <c r="D12">
        <v>1</v>
      </c>
      <c r="E12">
        <v>1</v>
      </c>
      <c r="F12">
        <v>1</v>
      </c>
      <c r="G12" t="s">
        <v>108</v>
      </c>
    </row>
    <row r="13" spans="1:144">
      <c r="B13" t="s">
        <v>109</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cp:lastPrinted>2025-02-27T01:52:19Z</cp:lastPrinted>
  <dcterms:created xsi:type="dcterms:W3CDTF">2025-01-24T06:40:53Z</dcterms:created>
  <dcterms:modified xsi:type="dcterms:W3CDTF">2025-02-27T06:00:05Z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2025-02-27T06:00:05Z</vt:filetime>
  </property>
</Properties>
</file>