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e-nishimori\Desktop\"/>
    </mc:Choice>
  </mc:AlternateContent>
  <xr:revisionPtr revIDLastSave="0" documentId="8_{31C82B17-1949-4D29-96ED-9C479A855D98}" xr6:coauthVersionLast="36" xr6:coauthVersionMax="36" xr10:uidLastSave="{00000000-0000-0000-0000-000000000000}"/>
  <workbookProtection workbookAlgorithmName="SHA-512" workbookHashValue="BvD6AsyKtHPI4P/NJw9CLK/Qp1sXrdvzLhdC77GXZjC9kC1MG9cvCDYTfUSlBA5IexQTkn1GCwHTQ0OOdWH2jA==" workbookSaltValue="TRv/8CkLspr6er/Dis1m7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AL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<sst xmlns="http://schemas.openxmlformats.org/spreadsheetml/2006/main" count="236" uniqueCount="119">
  <si>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</si>
  <si>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</si>
  <si>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</si>
  <si>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</si>
  <si>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</si>
  <si>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</si>
  <si>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</si>
  <si>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</si>
  <si>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</si>
  <si>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</si>
  <si>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</si>
  <si>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</si>
  <si>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</si>
  <si>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</si>
  <si>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</si>
  <si>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</si>
  <si>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</si>
  <si>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</si>
  <si>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</si>
  <si>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</si>
  <si>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</si>
  <si>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</si>
  <si>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</si>
  <si>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</si>
  <si>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</si>
  <si>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</si>
  <si>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</si>
  <si>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</si>
  <si>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</si>
  <si>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</si>
  <si>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</si>
  <si>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</si>
  <si>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</si>
  <si>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</si>
  <si>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</si>
  <si>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</si>
  <si>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</si>
  <si>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</si>
  <si>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</si>
  <si>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</si>
  <si>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</si>
  <si>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</si>
  <si>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</si>
  <si>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</si>
  <si>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</si>
  <si>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</si>
  <si>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</si>
  <si>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</si>
  <si>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</si>
  <si>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</si>
  <si>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</si>
  <si>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</si>
  <si>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</si>
  <si>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</si>
  <si>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</si>
  <si>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</si>
  <si>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</si>
  <si>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</si>
  <si>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</si>
  <si>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</si>
  <si>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</si>
  <si>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</si>
  <si>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</si>
  <si>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</si>
  <si>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</si>
  <si>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</si>
  <si>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</si>
  <si>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</si>
  <si>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</si>
  <si>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</si>
  <si>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</si>
  <si>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</si>
  <si>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</si>
  <si>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</si>
  <si>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</si>
  <si>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</si>
  <si>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</si>
  <si>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</si>
  <si>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</si>
  <si>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</si>
  <si>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</si>
  <si>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</si>
  <si>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</si>
  <si>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</si>
  <si>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</si>
  <si>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</si>
  <si>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</si>
  <si>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</si>
  <si>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</si>
  <si>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</si>
  <si>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</si>
  <si>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</si>
  <si>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</si>
  <si>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</si>
  <si>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</si>
  <si>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</si>
  <si>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</si>
  <si>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</si>
  <si>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仁淀川町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</si>
  <si>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</si>
  <si>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</si>
  <si>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</si>
  <si>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</si>
  <si>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</si>
  <si>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</si>
  <si>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</si>
  <si>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</si>
  <si>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</si>
  <si>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</si>
  <si>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</si>
  <si>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</si>
  <si>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</si>
  <si>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</si>
  <si>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</si>
  <si>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</si>
  <si>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</si>
  <si>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施設等の機能診断を行い、診断結果から最適整備構想を策定し、耐用年数を迎えた通信設備や機械等の更新を行っている。今後においても、経営戦略をもとに経営改善を図り、計画的な維持修繕や機械・管路等の更新に取り組む必要がある。</t>
    <phoneticPr fontId="4"/>
  </si>
  <si>
    <t>単年度収支が赤字の状態が続いており、経営戦略をもとに更なる使用料の見直し、費用削減等の経営改善に向けた取り組みが必要であり、効率的かつ安定的な経営を行っていく。</t>
    <phoneticPr fontId="4"/>
  </si>
  <si>
    <t xml:space="preserve">【健全性】　　　　　　　　　　　　　　　　　　　　　　　　　　　　　　　　　　　　　　　　　　　　　　　　　　　　　　　　　　　　　　　  　収益的収支比率を見ても給水収益だけでは賄えないため、一般会計からの繰入金により維持している状態である。単年度収支が赤字であるため適正な施設使用料金の見直しの必要性について継続的に検討を続け、経営改善に向けた取り組みが必要である。　　　　　　　　　　
企業債残高対事業規模比率では、令和４年度より当該値が大幅に上昇しているが、これは平成３０・３１年度起債借入の元金償還が始まったものであり、今後は計画的な償還に努めていく。（これ以降は現在まで大きな投資は見込まれていない）
【効率性】　　　　　　　　　　　　　　　　　　　　　　　　　　　　　　　　　　　　　　　　　　　　　　　　　　　　　　　　　　　　　　　　　　　　使用者人口減少に伴う使用料の減少を踏まえた事業経営に取り組まなければならない。
</t>
    <rPh sb="196" eb="198">
      <t>キギョウ</t>
    </rPh>
    <rPh sb="198" eb="199">
      <t>サイ</t>
    </rPh>
    <rPh sb="199" eb="201">
      <t>ザンダカ</t>
    </rPh>
    <rPh sb="201" eb="202">
      <t>タイ</t>
    </rPh>
    <rPh sb="202" eb="204">
      <t>ジギョウ</t>
    </rPh>
    <rPh sb="204" eb="206">
      <t>キボ</t>
    </rPh>
    <rPh sb="206" eb="208">
      <t>ヒリツ</t>
    </rPh>
    <rPh sb="211" eb="213">
      <t>レイワ</t>
    </rPh>
    <rPh sb="214" eb="215">
      <t>ネン</t>
    </rPh>
    <rPh sb="215" eb="216">
      <t>ド</t>
    </rPh>
    <rPh sb="218" eb="220">
      <t>トウガイ</t>
    </rPh>
    <rPh sb="220" eb="221">
      <t>チ</t>
    </rPh>
    <rPh sb="222" eb="224">
      <t>オオハバ</t>
    </rPh>
    <rPh sb="225" eb="227">
      <t>ジョウショウ</t>
    </rPh>
    <rPh sb="236" eb="238">
      <t>ヘイセイ</t>
    </rPh>
    <rPh sb="243" eb="244">
      <t>ネン</t>
    </rPh>
    <rPh sb="244" eb="245">
      <t>ド</t>
    </rPh>
    <rPh sb="245" eb="247">
      <t>キサイ</t>
    </rPh>
    <rPh sb="247" eb="249">
      <t>カリイレ</t>
    </rPh>
    <rPh sb="250" eb="252">
      <t>ガンキン</t>
    </rPh>
    <rPh sb="252" eb="254">
      <t>ショウカン</t>
    </rPh>
    <rPh sb="255" eb="256">
      <t>ハジ</t>
    </rPh>
    <rPh sb="265" eb="267">
      <t>コンゴ</t>
    </rPh>
    <rPh sb="268" eb="271">
      <t>ケイカクテキ</t>
    </rPh>
    <rPh sb="272" eb="274">
      <t>ショウカン</t>
    </rPh>
    <rPh sb="275" eb="276">
      <t>ツト</t>
    </rPh>
    <rPh sb="284" eb="286">
      <t>イコウ</t>
    </rPh>
    <rPh sb="287" eb="289">
      <t>ゲンザイ</t>
    </rPh>
    <rPh sb="291" eb="292">
      <t>オオ</t>
    </rPh>
    <rPh sb="294" eb="296">
      <t>トウシ</t>
    </rPh>
    <rPh sb="297" eb="29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</si>
</sst>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95-4609-920D-727F3F7E2A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995-4609-920D-727F3F7E2A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67.88</c:v>
                </c:pt>
                <c:pt idx="1">
                  <c:v>77.2</c:v>
                </c:pt>
                <c:pt idx="2">
                  <c:v>75.91</c:v>
                </c:pt>
                <c:pt idx="3">
                  <c:v>75.650000000000006</c:v>
                </c:pt>
                <c:pt idx="4">
                  <c:v>71.5</c:v>
                </c:pt>
              </c:numCache>
            </c:numRef>
          </c:val>
          <c:extLst>
            <c:ext xmlns:c16="http://schemas.microsoft.com/office/drawing/2014/chart" uri="{C3380CC4-5D6E-409C-BE32-E72D297353CC}">
              <c16:uniqueId val="{00000000-ADFC-4139-8F54-6D6D1362ED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DFC-4139-8F54-6D6D1362ED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86.73</c:v>
                </c:pt>
                <c:pt idx="1">
                  <c:v>82.7</c:v>
                </c:pt>
                <c:pt idx="2">
                  <c:v>82.01</c:v>
                </c:pt>
                <c:pt idx="3">
                  <c:v>85.55</c:v>
                </c:pt>
                <c:pt idx="4">
                  <c:v>86.16</c:v>
                </c:pt>
              </c:numCache>
            </c:numRef>
          </c:val>
          <c:extLst>
            <c:ext xmlns:c16="http://schemas.microsoft.com/office/drawing/2014/chart" uri="{C3380CC4-5D6E-409C-BE32-E72D297353CC}">
              <c16:uniqueId val="{00000000-2B6A-4EE0-B74A-67936E6AE8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2B6A-4EE0-B74A-67936E6AE8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84.85</c:v>
                </c:pt>
                <c:pt idx="1">
                  <c:v>72.12</c:v>
                </c:pt>
                <c:pt idx="2">
                  <c:v>84.69</c:v>
                </c:pt>
                <c:pt idx="3">
                  <c:v>96.83</c:v>
                </c:pt>
                <c:pt idx="4">
                  <c:v>86.72</c:v>
                </c:pt>
              </c:numCache>
            </c:numRef>
          </c:val>
          <c:extLst>
            <c:ext xmlns:c16="http://schemas.microsoft.com/office/drawing/2014/chart" uri="{C3380CC4-5D6E-409C-BE32-E72D297353CC}">
              <c16:uniqueId val="{00000000-C76F-4B68-8FB6-4E51154935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F-4B68-8FB6-4E51154935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62-4524-BC92-325794BA5D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2-4524-BC92-325794BA5D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86-46A9-ACFB-DB06A2B3FB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86-46A9-ACFB-DB06A2B3FB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D-4C8B-875F-6EA47A02EB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D-4C8B-875F-6EA47A02EB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A-4ACF-A4DD-0AA9C652D8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A-4ACF-A4DD-0AA9C652D8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135.77000000000001</c:v>
                </c:pt>
                <c:pt idx="1">
                  <c:v>97.39</c:v>
                </c:pt>
                <c:pt idx="2">
                  <c:v>98.57</c:v>
                </c:pt>
                <c:pt idx="3">
                  <c:v>1780.05</c:v>
                </c:pt>
                <c:pt idx="4">
                  <c:v>1658.18</c:v>
                </c:pt>
              </c:numCache>
            </c:numRef>
          </c:val>
          <c:extLst>
            <c:ext xmlns:c16="http://schemas.microsoft.com/office/drawing/2014/chart" uri="{C3380CC4-5D6E-409C-BE32-E72D297353CC}">
              <c16:uniqueId val="{00000000-BCE6-47B5-BDC1-2D74889C28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CE6-47B5-BDC1-2D74889C28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73.010000000000005</c:v>
                </c:pt>
                <c:pt idx="1">
                  <c:v>46.74</c:v>
                </c:pt>
                <c:pt idx="2">
                  <c:v>52.78</c:v>
                </c:pt>
                <c:pt idx="3">
                  <c:v>52.93</c:v>
                </c:pt>
                <c:pt idx="4">
                  <c:v>47.36</c:v>
                </c:pt>
              </c:numCache>
            </c:numRef>
          </c:val>
          <c:extLst>
            <c:ext xmlns:c16="http://schemas.microsoft.com/office/drawing/2014/chart" uri="{C3380CC4-5D6E-409C-BE32-E72D297353CC}">
              <c16:uniqueId val="{00000000-9F43-441F-A719-61D85AEE6B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F43-441F-A719-61D85AEE6B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138.97999999999999</c:v>
                </c:pt>
                <c:pt idx="1">
                  <c:v>191.77</c:v>
                </c:pt>
                <c:pt idx="2">
                  <c:v>170.61</c:v>
                </c:pt>
                <c:pt idx="3">
                  <c:v>170.91</c:v>
                </c:pt>
                <c:pt idx="4">
                  <c:v>207.53</c:v>
                </c:pt>
              </c:numCache>
            </c:numRef>
          </c:val>
          <c:extLst>
            <c:ext xmlns:c16="http://schemas.microsoft.com/office/drawing/2014/chart" uri="{C3380CC4-5D6E-409C-BE32-E72D297353CC}">
              <c16:uniqueId val="{00000000-F9C4-4EB5-8653-1DA1675BDF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9C4-4EB5-8653-1DA1675BDF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仁淀川町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4655</v>
      </c>
      <c r="AM8" s="36"/>
      <c r="AN8" s="36"/>
      <c r="AO8" s="36"/>
      <c r="AP8" s="36"/>
      <c r="AQ8" s="36"/>
      <c r="AR8" s="36"/>
      <c r="AS8" s="36"/>
      <c r="AT8" s="37">
        <f>データ!T6</f>
        <v>333</v>
      </c>
      <c r="AU8" s="37"/>
      <c r="AV8" s="37"/>
      <c r="AW8" s="37"/>
      <c r="AX8" s="37"/>
      <c r="AY8" s="37"/>
      <c r="AZ8" s="37"/>
      <c r="BA8" s="37"/>
      <c r="BB8" s="37">
        <f>データ!U6</f>
        <v>13.98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16.18</v>
      </c>
      <c r="Q10" s="37"/>
      <c r="R10" s="37"/>
      <c r="S10" s="37"/>
      <c r="T10" s="37"/>
      <c r="U10" s="37"/>
      <c r="V10" s="37"/>
      <c r="W10" s="37">
        <f>データ!Q6</f>
        <v>100</v>
      </c>
      <c r="X10" s="37"/>
      <c r="Y10" s="37"/>
      <c r="Z10" s="37"/>
      <c r="AA10" s="37"/>
      <c r="AB10" s="37"/>
      <c r="AC10" s="37"/>
      <c r="AD10" s="36">
        <f>データ!R6</f>
        <v>2400</v>
      </c>
      <c r="AE10" s="36"/>
      <c r="AF10" s="36"/>
      <c r="AG10" s="36"/>
      <c r="AH10" s="36"/>
      <c r="AI10" s="36"/>
      <c r="AJ10" s="36"/>
      <c r="AK10" s="2"/>
      <c r="AL10" s="36">
        <f>データ!V6</f>
        <v>744</v>
      </c>
      <c r="AM10" s="36"/>
      <c r="AN10" s="36"/>
      <c r="AO10" s="36"/>
      <c r="AP10" s="36"/>
      <c r="AQ10" s="36"/>
      <c r="AR10" s="36"/>
      <c r="AS10" s="36"/>
      <c r="AT10" s="37">
        <f>データ!W6</f>
        <v>0.32</v>
      </c>
      <c r="AU10" s="37"/>
      <c r="AV10" s="37"/>
      <c r="AW10" s="37"/>
      <c r="AX10" s="37"/>
      <c r="AY10" s="37"/>
      <c r="AZ10" s="37"/>
      <c r="BA10" s="37"/>
      <c r="BB10" s="37">
        <f>データ!X6</f>
        <v>2325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MeBQDaT1qVKW8w1ipvUA3Sip12Wa8oKBbeChZ5TUWx8Xlz0l7YyxgWrw972pwj8ovIPHsEiHr5nIkqnF48oR7w==" saltValue="FGBR572SXdjS/zSWatEM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393878</v>
      </c>
      <c r="D6" s="19">
        <f t="shared" si="3"/>
        <v>47</v>
      </c>
      <c r="E6" s="19">
        <f t="shared" si="3"/>
        <v>17</v>
      </c>
      <c r="F6" s="19">
        <f t="shared" si="3"/>
        <v>5</v>
      </c>
      <c r="G6" s="19">
        <f t="shared" si="3"/>
        <v>0</v>
      </c>
      <c r="H6" s="19" t="str">
        <f t="shared" si="3"/>
        <v>高知県　仁淀川町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16.18</v>
      </c>
      <c r="Q6" s="20">
        <f t="shared" si="3"/>
        <v>100</v>
      </c>
      <c r="R6" s="20">
        <f t="shared" si="3"/>
        <v>2400</v>
      </c>
      <c r="S6" s="20">
        <f t="shared" si="3"/>
        <v>4655</v>
      </c>
      <c r="T6" s="20">
        <f t="shared" si="3"/>
        <v>333</v>
      </c>
      <c r="U6" s="20">
        <f t="shared" si="3"/>
        <v>13.98</v>
      </c>
      <c r="V6" s="20">
        <f t="shared" si="3"/>
        <v>744</v>
      </c>
      <c r="W6" s="20">
        <f t="shared" si="3"/>
        <v>0.32</v>
      </c>
      <c r="X6" s="20">
        <f t="shared" si="3"/>
        <v>2325</v>
      </c>
      <c r="Y6" s="21">
        <f>IF(Y7="",NA(),Y7)</f>
        <v>84.85</v>
      </c>
      <c r="Z6" s="21">
        <f t="shared" ref="Z6:AH6" si="4">IF(Z7="",NA(),Z7)</f>
        <v>72.12</v>
      </c>
      <c r="AA6" s="21">
        <f t="shared" si="4"/>
        <v>84.69</v>
      </c>
      <c r="AB6" s="21">
        <f t="shared" si="4"/>
        <v>96.83</v>
      </c>
      <c r="AC6" s="21">
        <f t="shared" si="4"/>
        <v>86.72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135.77000000000001</v>
      </c>
      <c r="BG6" s="21">
        <f t="shared" ref="BG6:BO6" si="7">IF(BG7="",NA(),BG7)</f>
        <v>97.39</v>
      </c>
      <c r="BH6" s="21">
        <f t="shared" si="7"/>
        <v>98.57</v>
      </c>
      <c r="BI6" s="21">
        <f t="shared" si="7"/>
        <v>1780.05</v>
      </c>
      <c r="BJ6" s="21">
        <f t="shared" si="7"/>
        <v>1658.18</v>
      </c>
      <c r="BK6" s="21">
        <f t="shared" si="7"/>
        <v>826.83</v>
      </c>
      <c r="BL6" s="21">
        <f t="shared" si="7"/>
        <v>867.83</v>
      </c>
      <c r="BM6" s="21">
        <f t="shared" si="7"/>
        <v>791.76</v>
      </c>
      <c r="BN6" s="21">
        <f t="shared" si="7"/>
        <v>900.82</v>
      </c>
      <c r="BO6" s="21">
        <f t="shared" si="7"/>
        <v>839.21</v>
      </c>
      <c r="BP6" s="20" t="str">
        <f>IF(BP7="","",IF(BP7="-","【-】","【"&amp;SUBSTITUTE(TEXT(BP7,"#,##0.00"),"-","△")&amp;"】"))</f>
        <v>【785.10】</v>
      </c>
      <c r="BQ6" s="21">
        <f>IF(BQ7="",NA(),BQ7)</f>
        <v>73.010000000000005</v>
      </c>
      <c r="BR6" s="21">
        <f t="shared" ref="BR6:BZ6" si="8">IF(BR7="",NA(),BR7)</f>
        <v>46.74</v>
      </c>
      <c r="BS6" s="21">
        <f t="shared" si="8"/>
        <v>52.78</v>
      </c>
      <c r="BT6" s="21">
        <f t="shared" si="8"/>
        <v>52.93</v>
      </c>
      <c r="BU6" s="21">
        <f t="shared" si="8"/>
        <v>47.36</v>
      </c>
      <c r="BV6" s="21">
        <f t="shared" si="8"/>
        <v>57.31</v>
      </c>
      <c r="BW6" s="21">
        <f t="shared" si="8"/>
        <v>57.08</v>
      </c>
      <c r="BX6" s="21">
        <f t="shared" si="8"/>
        <v>56.26</v>
      </c>
      <c r="BY6" s="21">
        <f t="shared" si="8"/>
        <v>52.94</v>
      </c>
      <c r="BZ6" s="21">
        <f t="shared" si="8"/>
        <v>52.05</v>
      </c>
      <c r="CA6" s="20" t="str">
        <f>IF(CA7="","",IF(CA7="-","【-】","【"&amp;SUBSTITUTE(TEXT(CA7,"#,##0.00"),"-","△")&amp;"】"))</f>
        <v>【56.93】</v>
      </c>
      <c r="CB6" s="21">
        <f>IF(CB7="",NA(),CB7)</f>
        <v>138.97999999999999</v>
      </c>
      <c r="CC6" s="21">
        <f t="shared" ref="CC6:CK6" si="9">IF(CC7="",NA(),CC7)</f>
        <v>191.77</v>
      </c>
      <c r="CD6" s="21">
        <f t="shared" si="9"/>
        <v>170.61</v>
      </c>
      <c r="CE6" s="21">
        <f t="shared" si="9"/>
        <v>170.91</v>
      </c>
      <c r="CF6" s="21">
        <f t="shared" si="9"/>
        <v>207.53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67.88</v>
      </c>
      <c r="CN6" s="21">
        <f t="shared" ref="CN6:CV6" si="10">IF(CN7="",NA(),CN7)</f>
        <v>77.2</v>
      </c>
      <c r="CO6" s="21">
        <f t="shared" si="10"/>
        <v>75.91</v>
      </c>
      <c r="CP6" s="21">
        <f t="shared" si="10"/>
        <v>75.650000000000006</v>
      </c>
      <c r="CQ6" s="21">
        <f t="shared" si="10"/>
        <v>71.5</v>
      </c>
      <c r="CR6" s="21">
        <f t="shared" si="10"/>
        <v>50.14</v>
      </c>
      <c r="CS6" s="21">
        <f t="shared" si="10"/>
        <v>54.83</v>
      </c>
      <c r="CT6" s="21">
        <f t="shared" si="10"/>
        <v>66.53</v>
      </c>
      <c r="CU6" s="21">
        <f t="shared" si="10"/>
        <v>52.35</v>
      </c>
      <c r="CV6" s="21">
        <f t="shared" si="10"/>
        <v>46.25</v>
      </c>
      <c r="CW6" s="20" t="str">
        <f>IF(CW7="","",IF(CW7="-","【-】","【"&amp;SUBSTITUTE(TEXT(CW7,"#,##0.00"),"-","△")&amp;"】"))</f>
        <v>【49.87】</v>
      </c>
      <c r="CX6" s="21">
        <f>IF(CX7="",NA(),CX7)</f>
        <v>86.73</v>
      </c>
      <c r="CY6" s="21">
        <f t="shared" ref="CY6:DG6" si="11">IF(CY7="",NA(),CY7)</f>
        <v>82.7</v>
      </c>
      <c r="CZ6" s="21">
        <f t="shared" si="11"/>
        <v>82.01</v>
      </c>
      <c r="DA6" s="21">
        <f t="shared" si="11"/>
        <v>85.55</v>
      </c>
      <c r="DB6" s="21">
        <f t="shared" si="11"/>
        <v>86.16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393878</v>
      </c>
      <c r="D7" s="23">
        <v>47</v>
      </c>
      <c r="E7" s="23">
        <v>17</v>
      </c>
      <c r="F7" s="23">
        <v>5</v>
      </c>
      <c r="G7" s="23">
        <v>0</v>
      </c>
      <c r="H7" s="23" t="s">
        <v>98</v>
      </c>
      <c r="I7" s="23" t="s">
        <v>99</v>
      </c>
      <c r="J7" s="23" t="s">
        <v>100</v>
      </c>
      <c r="K7" s="23" t="s">
        <v>101</v>
      </c>
      <c r="L7" s="23" t="s">
        <v>102</v>
      </c>
      <c r="M7" s="23" t="s">
        <v>103</v>
      </c>
      <c r="N7" s="24" t="s">
        <v>104</v>
      </c>
      <c r="O7" s="24" t="s">
        <v>105</v>
      </c>
      <c r="P7" s="24">
        <v>16.18</v>
      </c>
      <c r="Q7" s="24">
        <v>100</v>
      </c>
      <c r="R7" s="24">
        <v>2400</v>
      </c>
      <c r="S7" s="24">
        <v>4655</v>
      </c>
      <c r="T7" s="24">
        <v>333</v>
      </c>
      <c r="U7" s="24">
        <v>13.98</v>
      </c>
      <c r="V7" s="24">
        <v>744</v>
      </c>
      <c r="W7" s="24">
        <v>0.32</v>
      </c>
      <c r="X7" s="24">
        <v>2325</v>
      </c>
      <c r="Y7" s="24">
        <v>84.85</v>
      </c>
      <c r="Z7" s="24">
        <v>72.12</v>
      </c>
      <c r="AA7" s="24">
        <v>84.69</v>
      </c>
      <c r="AB7" s="24">
        <v>96.83</v>
      </c>
      <c r="AC7" s="24">
        <v>86.72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135.77000000000001</v>
      </c>
      <c r="BG7" s="24">
        <v>97.39</v>
      </c>
      <c r="BH7" s="24">
        <v>98.57</v>
      </c>
      <c r="BI7" s="24">
        <v>1780.05</v>
      </c>
      <c r="BJ7" s="24">
        <v>1658.18</v>
      </c>
      <c r="BK7" s="24">
        <v>826.83</v>
      </c>
      <c r="BL7" s="24">
        <v>867.83</v>
      </c>
      <c r="BM7" s="24">
        <v>791.76</v>
      </c>
      <c r="BN7" s="24">
        <v>900.82</v>
      </c>
      <c r="BO7" s="24">
        <v>839.21</v>
      </c>
      <c r="BP7" s="24">
        <v>785.1</v>
      </c>
      <c r="BQ7" s="24">
        <v>73.010000000000005</v>
      </c>
      <c r="BR7" s="24">
        <v>46.74</v>
      </c>
      <c r="BS7" s="24">
        <v>52.78</v>
      </c>
      <c r="BT7" s="24">
        <v>52.93</v>
      </c>
      <c r="BU7" s="24">
        <v>47.36</v>
      </c>
      <c r="BV7" s="24">
        <v>57.31</v>
      </c>
      <c r="BW7" s="24">
        <v>57.08</v>
      </c>
      <c r="BX7" s="24">
        <v>56.26</v>
      </c>
      <c r="BY7" s="24">
        <v>52.94</v>
      </c>
      <c r="BZ7" s="24">
        <v>52.05</v>
      </c>
      <c r="CA7" s="24">
        <v>56.93</v>
      </c>
      <c r="CB7" s="24">
        <v>138.97999999999999</v>
      </c>
      <c r="CC7" s="24">
        <v>191.77</v>
      </c>
      <c r="CD7" s="24">
        <v>170.61</v>
      </c>
      <c r="CE7" s="24">
        <v>170.91</v>
      </c>
      <c r="CF7" s="24">
        <v>207.53</v>
      </c>
      <c r="CG7" s="24">
        <v>273.52</v>
      </c>
      <c r="CH7" s="24">
        <v>274.99</v>
      </c>
      <c r="CI7" s="24">
        <v>282.08999999999997</v>
      </c>
      <c r="CJ7" s="24">
        <v>303.27999999999997</v>
      </c>
      <c r="CK7" s="24">
        <v>301.86</v>
      </c>
      <c r="CL7" s="24">
        <v>271.14999999999998</v>
      </c>
      <c r="CM7" s="24">
        <v>67.88</v>
      </c>
      <c r="CN7" s="24">
        <v>77.2</v>
      </c>
      <c r="CO7" s="24">
        <v>75.91</v>
      </c>
      <c r="CP7" s="24">
        <v>75.650000000000006</v>
      </c>
      <c r="CQ7" s="24">
        <v>71.5</v>
      </c>
      <c r="CR7" s="24">
        <v>50.14</v>
      </c>
      <c r="CS7" s="24">
        <v>54.83</v>
      </c>
      <c r="CT7" s="24">
        <v>66.53</v>
      </c>
      <c r="CU7" s="24">
        <v>52.35</v>
      </c>
      <c r="CV7" s="24">
        <v>46.25</v>
      </c>
      <c r="CW7" s="24">
        <v>49.87</v>
      </c>
      <c r="CX7" s="24">
        <v>86.73</v>
      </c>
      <c r="CY7" s="24">
        <v>82.7</v>
      </c>
      <c r="CZ7" s="24">
        <v>82.01</v>
      </c>
      <c r="DA7" s="24">
        <v>85.55</v>
      </c>
      <c r="DB7" s="24">
        <v>86.16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2025-01-24T07:36:24Z</dcterms:created>
  <dcterms:modified xsi:type="dcterms:W3CDTF">2025-02-21T07:18:43Z</dcterms:modified>
  <cp:category/>
</cp:coreProperties>
</file>