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5G8dk+ss7XBjb8hdz+BeAG3sJGekHXNruAI+CGGlKMUS0RD/1b517EzK17larbzH/EAh5uOk77ncC3EVQjmgA==" workbookSaltValue="q+/m11mYslV4Fxn1K7QLSA=="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<sst xmlns="http://schemas.openxmlformats.org/spreadsheetml/2006/main" xmlns:r="http://schemas.openxmlformats.org/officeDocument/2006/relationships" count="116" uniqueCount="116">
  <si>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</si>
  <si>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</si>
  <si>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</si>
  <si>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</si>
  <si>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</si>
  <si>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</si>
  <si>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</si>
  <si>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</si>
  <si>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</si>
  <si>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</si>
  <si>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</si>
  <si>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</si>
  <si>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</si>
  <si>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</si>
  <si>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</si>
  <si>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</si>
  <si>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</si>
  <si>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</si>
  <si>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</si>
  <si>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</si>
  <si>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</si>
  <si>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</si>
  <si>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</si>
  <si>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</si>
  <si>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</si>
  <si>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</si>
  <si>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</si>
  <si>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</si>
  <si>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</si>
  <si>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</si>
  <si>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</si>
  <si>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</si>
  <si>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</si>
  <si>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</si>
  <si>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</si>
  <si>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</si>
  <si>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</si>
  <si>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高知県　佐川町</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</si>
  <si>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</si>
  <si>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</si>
  <si>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</si>
  <si>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</si>
  <si>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</si>
  <si>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</si>
  <si>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</si>
  <si>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</si>
  <si>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</si>
  <si>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③管渠改善率は、０％であり管渠の更新等は実施していません。当該施設は平成１４年に供用を開始しており、管渠以外の下水処理施設（処理場、ポンプ施設）については、令和元年度に策定した機能強化対策事業計画に基づいて令和２年度から４年度まで工事を実施しました。
　令和２年度には、処理施設の非常用通報装置、ポンプ施設の電気設備、令和３年度と４年度には、処理施設、ポンプ施設の機械設備を更新しました。
　今後も計画的に設備の更新を行い、適切な管理を行っていきます。</t>
    <rPh sb="1" eb="2">
      <t>カン</t>
    </rPh>
    <rPh sb="2" eb="3">
      <t>キョ</t>
    </rPh>
    <rPh sb="3" eb="6">
      <t>カイゼンリツ</t>
    </rPh>
    <rPh sb="13" eb="14">
      <t>カン</t>
    </rPh>
    <rPh sb="14" eb="15">
      <t>キョ</t>
    </rPh>
    <rPh sb="16" eb="18">
      <t>コウシン</t>
    </rPh>
    <rPh sb="18" eb="19">
      <t>トウ</t>
    </rPh>
    <rPh sb="20" eb="22">
      <t>ジッシ</t>
    </rPh>
    <rPh sb="29" eb="31">
      <t>トウガイ</t>
    </rPh>
    <rPh sb="31" eb="33">
      <t>シセツ</t>
    </rPh>
    <rPh sb="34" eb="36">
      <t>ヘイセイ</t>
    </rPh>
    <rPh sb="38" eb="39">
      <t>ネン</t>
    </rPh>
    <rPh sb="40" eb="42">
      <t>キョウヨウ</t>
    </rPh>
    <rPh sb="43" eb="45">
      <t>カイシ</t>
    </rPh>
    <rPh sb="50" eb="51">
      <t>カン</t>
    </rPh>
    <rPh sb="51" eb="52">
      <t>キョ</t>
    </rPh>
    <rPh sb="52" eb="54">
      <t>イガイ</t>
    </rPh>
    <rPh sb="55" eb="57">
      <t>ゲスイ</t>
    </rPh>
    <rPh sb="57" eb="59">
      <t>ショリ</t>
    </rPh>
    <rPh sb="59" eb="61">
      <t>シセツ</t>
    </rPh>
    <rPh sb="62" eb="65">
      <t>ショリジョウ</t>
    </rPh>
    <rPh sb="69" eb="71">
      <t>シセツ</t>
    </rPh>
    <rPh sb="78" eb="80">
      <t>レイワ</t>
    </rPh>
    <rPh sb="80" eb="83">
      <t>ガンネンド</t>
    </rPh>
    <rPh sb="84" eb="86">
      <t>サクテイ</t>
    </rPh>
    <rPh sb="88" eb="90">
      <t>キノウ</t>
    </rPh>
    <rPh sb="90" eb="92">
      <t>キョウカ</t>
    </rPh>
    <rPh sb="92" eb="94">
      <t>タイサク</t>
    </rPh>
    <rPh sb="94" eb="96">
      <t>ジギョウ</t>
    </rPh>
    <rPh sb="96" eb="98">
      <t>ケイカク</t>
    </rPh>
    <rPh sb="99" eb="100">
      <t>モト</t>
    </rPh>
    <rPh sb="103" eb="105">
      <t>レイワ</t>
    </rPh>
    <rPh sb="106" eb="108">
      <t>ネンド</t>
    </rPh>
    <rPh sb="111" eb="113">
      <t>ネンド</t>
    </rPh>
    <rPh sb="115" eb="117">
      <t>コウジ</t>
    </rPh>
    <rPh sb="118" eb="120">
      <t>ジッシ</t>
    </rPh>
    <rPh sb="127" eb="129">
      <t>レイワ</t>
    </rPh>
    <rPh sb="130" eb="132">
      <t>ネンド</t>
    </rPh>
    <rPh sb="135" eb="137">
      <t>ショリ</t>
    </rPh>
    <rPh sb="137" eb="139">
      <t>シセツ</t>
    </rPh>
    <rPh sb="140" eb="143">
      <t>ヒジョウヨウ</t>
    </rPh>
    <rPh sb="143" eb="145">
      <t>ツウホウ</t>
    </rPh>
    <rPh sb="145" eb="147">
      <t>ソウチ</t>
    </rPh>
    <rPh sb="151" eb="153">
      <t>シセツ</t>
    </rPh>
    <rPh sb="154" eb="156">
      <t>デンキ</t>
    </rPh>
    <rPh sb="156" eb="158">
      <t>セツビ</t>
    </rPh>
    <rPh sb="159" eb="161">
      <t>レイワ</t>
    </rPh>
    <rPh sb="162" eb="164">
      <t>ネンド</t>
    </rPh>
    <rPh sb="166" eb="168">
      <t>ネンド</t>
    </rPh>
    <rPh sb="171" eb="173">
      <t>ショリ</t>
    </rPh>
    <rPh sb="173" eb="175">
      <t>シセツ</t>
    </rPh>
    <rPh sb="179" eb="181">
      <t>シセツ</t>
    </rPh>
    <rPh sb="182" eb="184">
      <t>キカイ</t>
    </rPh>
    <rPh sb="184" eb="186">
      <t>セツビ</t>
    </rPh>
    <rPh sb="187" eb="189">
      <t>コウシン</t>
    </rPh>
    <rPh sb="196" eb="198">
      <t>コンゴ</t>
    </rPh>
    <rPh sb="199" eb="202">
      <t>ケイカクテキ</t>
    </rPh>
    <rPh sb="203" eb="205">
      <t>セツビ</t>
    </rPh>
    <rPh sb="206" eb="208">
      <t>コウシン</t>
    </rPh>
    <rPh sb="209" eb="210">
      <t>オコナ</t>
    </rPh>
    <rPh sb="212" eb="214">
      <t>テキセツ</t>
    </rPh>
    <rPh sb="215" eb="217">
      <t>カンリ</t>
    </rPh>
    <rPh sb="218" eb="219">
      <t>オコナ</t>
    </rPh>
    <phoneticPr fontId="1"/>
  </si>
  <si>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</si>
  <si>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</si>
  <si>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</si>
  <si>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</si>
  <si>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</si>
  <si>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</si>
  <si>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</si>
  <si>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</si>
  <si>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</si>
  <si>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</si>
  <si>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</si>
  <si>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</si>
  <si>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</si>
  <si>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</si>
  <si>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</si>
  <si>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</si>
  <si>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</si>
  <si>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</si>
  <si>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</si>
  <si>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</si>
  <si>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</si>
  <si>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</si>
  <si>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</si>
  <si>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</si>
  <si>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</si>
  <si>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</si>
  <si>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</si>
  <si>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</si>
  <si>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</si>
  <si>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</si>
  <si>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</si>
  <si>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</si>
  <si>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</si>
  <si>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</si>
  <si>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</si>
  <si>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</si>
  <si>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</si>
  <si>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</si>
  <si>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</si>
  <si>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</si>
  <si>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</si>
  <si>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</si>
  <si>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</si>
  <si>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</si>
  <si>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</si>
  <si>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</si>
  <si>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</si>
  <si>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</si>
  <si>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</si>
  <si>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</si>
  <si>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</si>
  <si>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</si>
  <si>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</si>
  <si>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</si>
  <si>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</si>
  <si>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</si>
  <si>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</si>
  <si>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</si>
  <si>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</si>
  <si>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</si>
  <si>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</si>
  <si>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</si>
  <si>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</si>
  <si>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</si>
  <si>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</si>
  <si>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</si>
  <si>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令和５年度の決算は、地方公営企業法適用に向けての打ち切り決算であり、特異な収益・費用の構造となっており、比較は困難です。
　今後は、処理区域内人口の減少による料金収入の減、施設の老朽化による維持管理費の増加が見込まれ、経営の健全化に向けての取組が最重要課題となっており、使用料適正化の検討も進めています。
　令和６年度から公営企業法を適用し、企業会計に移行することにより、下水道事業の経営状況をより具体的に把握し、将来に向けての経営の見通しを立て、適切な判断を行い、健全化を目指します。</t>
    <rPh sb="1" eb="3">
      <t>レイワ</t>
    </rPh>
    <rPh sb="4" eb="6">
      <t>ネンド</t>
    </rPh>
    <rPh sb="7" eb="9">
      <t>ケッサン</t>
    </rPh>
    <rPh sb="11" eb="13">
      <t>チホウ</t>
    </rPh>
    <rPh sb="13" eb="15">
      <t>コウエイ</t>
    </rPh>
    <rPh sb="15" eb="17">
      <t>キギョウ</t>
    </rPh>
    <rPh sb="17" eb="18">
      <t>ホウ</t>
    </rPh>
    <rPh sb="18" eb="20">
      <t>テキヨウ</t>
    </rPh>
    <rPh sb="21" eb="22">
      <t>ム</t>
    </rPh>
    <rPh sb="25" eb="26">
      <t>ウ</t>
    </rPh>
    <rPh sb="27" eb="28">
      <t>キ</t>
    </rPh>
    <rPh sb="29" eb="31">
      <t>ケッサン</t>
    </rPh>
    <rPh sb="35" eb="37">
      <t>トクイ</t>
    </rPh>
    <rPh sb="38" eb="40">
      <t>シュウエキ</t>
    </rPh>
    <rPh sb="41" eb="43">
      <t>ヒヨウ</t>
    </rPh>
    <rPh sb="44" eb="46">
      <t>コウゾウ</t>
    </rPh>
    <rPh sb="53" eb="55">
      <t>ヒカク</t>
    </rPh>
    <rPh sb="56" eb="58">
      <t>コンナン</t>
    </rPh>
    <rPh sb="63" eb="65">
      <t>コンゴ</t>
    </rPh>
    <rPh sb="67" eb="69">
      <t>ショリ</t>
    </rPh>
    <rPh sb="69" eb="72">
      <t>クイキナイ</t>
    </rPh>
    <rPh sb="72" eb="74">
      <t>ジンコウ</t>
    </rPh>
    <rPh sb="75" eb="76">
      <t>ゲン</t>
    </rPh>
    <rPh sb="80" eb="82">
      <t>リョウキン</t>
    </rPh>
    <rPh sb="82" eb="84">
      <t>シュウニュウ</t>
    </rPh>
    <rPh sb="85" eb="86">
      <t>ゲン</t>
    </rPh>
    <rPh sb="87" eb="89">
      <t>シセツ</t>
    </rPh>
    <rPh sb="90" eb="93">
      <t>ロウキュウカ</t>
    </rPh>
    <rPh sb="96" eb="98">
      <t>イジ</t>
    </rPh>
    <rPh sb="98" eb="100">
      <t>カンリ</t>
    </rPh>
    <rPh sb="100" eb="101">
      <t>ヒ</t>
    </rPh>
    <rPh sb="102" eb="104">
      <t>ゾウカ</t>
    </rPh>
    <rPh sb="105" eb="107">
      <t>ミコ</t>
    </rPh>
    <rPh sb="110" eb="112">
      <t>ケイエイ</t>
    </rPh>
    <rPh sb="113" eb="116">
      <t>ケンゼンカ</t>
    </rPh>
    <rPh sb="117" eb="118">
      <t>ム</t>
    </rPh>
    <rPh sb="121" eb="123">
      <t>トリクミ</t>
    </rPh>
    <rPh sb="124" eb="125">
      <t>サイ</t>
    </rPh>
    <rPh sb="125" eb="127">
      <t>ジュウヨウ</t>
    </rPh>
    <rPh sb="127" eb="129">
      <t>カダイ</t>
    </rPh>
    <rPh sb="146" eb="147">
      <t>スス</t>
    </rPh>
    <rPh sb="162" eb="164">
      <t>コウエイ</t>
    </rPh>
    <rPh sb="164" eb="166">
      <t>キギョウ</t>
    </rPh>
    <rPh sb="166" eb="167">
      <t>ホウ</t>
    </rPh>
    <rPh sb="168" eb="170">
      <t>テキヨウ</t>
    </rPh>
    <rPh sb="172" eb="174">
      <t>キギョウ</t>
    </rPh>
    <rPh sb="174" eb="176">
      <t>カイケイ</t>
    </rPh>
    <rPh sb="177" eb="179">
      <t>イコウ</t>
    </rPh>
    <rPh sb="187" eb="190">
      <t>ゲスイドウ</t>
    </rPh>
    <rPh sb="190" eb="192">
      <t>ジギョウ</t>
    </rPh>
    <rPh sb="193" eb="195">
      <t>ケイエイ</t>
    </rPh>
    <rPh sb="195" eb="197">
      <t>ジョウキョウ</t>
    </rPh>
    <rPh sb="200" eb="203">
      <t>グタイテキ</t>
    </rPh>
    <rPh sb="204" eb="206">
      <t>ハアク</t>
    </rPh>
    <rPh sb="208" eb="210">
      <t>ショウライ</t>
    </rPh>
    <rPh sb="211" eb="212">
      <t>ム</t>
    </rPh>
    <rPh sb="215" eb="217">
      <t>ケイエイ</t>
    </rPh>
    <rPh sb="218" eb="220">
      <t>ミトオ</t>
    </rPh>
    <rPh sb="222" eb="223">
      <t>タ</t>
    </rPh>
    <rPh sb="225" eb="227">
      <t>テキセツ</t>
    </rPh>
    <rPh sb="228" eb="230">
      <t>ハンダン</t>
    </rPh>
    <rPh sb="231" eb="232">
      <t>オコナ</t>
    </rPh>
    <rPh sb="234" eb="237">
      <t>ケンゼンカ</t>
    </rPh>
    <rPh sb="238" eb="240">
      <t>メザ</t>
    </rPh>
    <phoneticPr fontId="1"/>
  </si>
  <si>
    <t xml:space="preserve">①収益的収支比率の急激な増加は、令和６年４月から地方公営企業法を適用するにあたり、基金を取り崩し、収益へ受け入れたことによる一時的なものです。また、一般会計からは収支差額を補うための基準外繰入を行っている状態です。
④企業債残高対事業規模比率は、設備更新等のための費用を補助金や企業債での借入金で賄っていますが、償還については繰出基準に従い全額を一般会計から繰り入れているため当該値は０％となっています。
⑤経費回収率は、使用料で回収すべき経費を賄えているかの指標ですが、100％を下回っており経費のすべてを使用料で回収できていない状況です。令和３年度から地方公営企業法適用のための経費の増加により、処理原価が上昇したため当該値が低下しています。経費削減や使用料の適正化の検討も必要と考えます。
⑥汚水処理原価は、類似団体平均値に比べて高い水準ですが、施設の老朽化に伴う修繕費の増加や地方公営企業法適用に向けての取り組み等のための経費増加により、処理原価が上昇しています。
⑦施設利用率は、表には出ていませんが令和元年度は81.25％、令和２年度は75.00％となっています。毎年利用率に変動はありますが、全国平均に比べて高い水準を保っています。将来的には汚水処理人口の減少が想定されることから、適切な施設規模の維持が課題となります。
⑧水洗化率は、処理区域内の施設利用者数の減少により、低下しています。加入促進を図るなど、水洗化率向上に向けての取組が必要と考えます。
</t>
    <rPh sb="1" eb="4">
      <t>シュウエキテキ</t>
    </rPh>
    <rPh sb="4" eb="6">
      <t>シュウシ</t>
    </rPh>
    <rPh sb="6" eb="8">
      <t>ヒリツ</t>
    </rPh>
    <rPh sb="9" eb="11">
      <t>キュウゲキ</t>
    </rPh>
    <rPh sb="12" eb="14">
      <t>ゾウカ</t>
    </rPh>
    <rPh sb="16" eb="18">
      <t>レイワ</t>
    </rPh>
    <rPh sb="19" eb="20">
      <t>ネン</t>
    </rPh>
    <rPh sb="21" eb="22">
      <t>ガツ</t>
    </rPh>
    <rPh sb="24" eb="26">
      <t>チホウ</t>
    </rPh>
    <rPh sb="26" eb="28">
      <t>コウエイ</t>
    </rPh>
    <rPh sb="28" eb="30">
      <t>キギョウ</t>
    </rPh>
    <rPh sb="30" eb="31">
      <t>ホウ</t>
    </rPh>
    <rPh sb="32" eb="34">
      <t>テキヨウ</t>
    </rPh>
    <rPh sb="41" eb="43">
      <t>キキン</t>
    </rPh>
    <rPh sb="44" eb="45">
      <t>ト</t>
    </rPh>
    <rPh sb="46" eb="47">
      <t>クズ</t>
    </rPh>
    <rPh sb="49" eb="51">
      <t>シュウエキ</t>
    </rPh>
    <rPh sb="52" eb="53">
      <t>ウ</t>
    </rPh>
    <rPh sb="54" eb="55">
      <t>イ</t>
    </rPh>
    <rPh sb="62" eb="65">
      <t>イチジテキ</t>
    </rPh>
    <rPh sb="74" eb="76">
      <t>イッパン</t>
    </rPh>
    <rPh sb="76" eb="78">
      <t>カイケイ</t>
    </rPh>
    <rPh sb="81" eb="83">
      <t>シュウシ</t>
    </rPh>
    <rPh sb="83" eb="85">
      <t>サガク</t>
    </rPh>
    <rPh sb="86" eb="87">
      <t>オギナ</t>
    </rPh>
    <rPh sb="91" eb="93">
      <t>キジュン</t>
    </rPh>
    <rPh sb="93" eb="94">
      <t>ガイ</t>
    </rPh>
    <rPh sb="94" eb="96">
      <t>クリイレ</t>
    </rPh>
    <rPh sb="97" eb="98">
      <t>オコナ</t>
    </rPh>
    <rPh sb="102" eb="104">
      <t>ジョウタイ</t>
    </rPh>
    <rPh sb="109" eb="112">
      <t>キギョウサイ</t>
    </rPh>
    <rPh sb="112" eb="114">
      <t>ザンダカ</t>
    </rPh>
    <rPh sb="114" eb="115">
      <t>タイ</t>
    </rPh>
    <rPh sb="115" eb="117">
      <t>ジギョウ</t>
    </rPh>
    <rPh sb="117" eb="119">
      <t>キボ</t>
    </rPh>
    <rPh sb="119" eb="121">
      <t>ヒリツ</t>
    </rPh>
    <rPh sb="123" eb="125">
      <t>セツビ</t>
    </rPh>
    <rPh sb="125" eb="127">
      <t>コウシン</t>
    </rPh>
    <rPh sb="127" eb="128">
      <t>トウ</t>
    </rPh>
    <rPh sb="132" eb="134">
      <t>ヒヨウ</t>
    </rPh>
    <rPh sb="135" eb="138">
      <t>ホジョキン</t>
    </rPh>
    <rPh sb="139" eb="141">
      <t>キギョウ</t>
    </rPh>
    <rPh sb="141" eb="142">
      <t>サイ</t>
    </rPh>
    <rPh sb="144" eb="146">
      <t>カリイレ</t>
    </rPh>
    <rPh sb="146" eb="147">
      <t>キン</t>
    </rPh>
    <rPh sb="148" eb="149">
      <t>マカナ</t>
    </rPh>
    <rPh sb="156" eb="158">
      <t>ショウカン</t>
    </rPh>
    <rPh sb="164" eb="165">
      <t>ダシ</t>
    </rPh>
    <rPh sb="168" eb="169">
      <t>シタガ</t>
    </rPh>
    <rPh sb="170" eb="172">
      <t>ゼンガク</t>
    </rPh>
    <rPh sb="173" eb="175">
      <t>イッパン</t>
    </rPh>
    <rPh sb="175" eb="177">
      <t>カイケイ</t>
    </rPh>
    <rPh sb="179" eb="180">
      <t>ク</t>
    </rPh>
    <rPh sb="181" eb="182">
      <t>イ</t>
    </rPh>
    <rPh sb="188" eb="190">
      <t>トウガイ</t>
    </rPh>
    <rPh sb="190" eb="191">
      <t>アタイ</t>
    </rPh>
    <rPh sb="204" eb="206">
      <t>ケイヒ</t>
    </rPh>
    <rPh sb="206" eb="209">
      <t>カイシュウリツ</t>
    </rPh>
    <rPh sb="211" eb="214">
      <t>シヨウリョウ</t>
    </rPh>
    <rPh sb="215" eb="217">
      <t>カイシュウ</t>
    </rPh>
    <rPh sb="220" eb="222">
      <t>ケイヒ</t>
    </rPh>
    <rPh sb="223" eb="224">
      <t>マカナ</t>
    </rPh>
    <rPh sb="230" eb="232">
      <t>シヒョウ</t>
    </rPh>
    <rPh sb="241" eb="243">
      <t>シタマワ</t>
    </rPh>
    <rPh sb="247" eb="249">
      <t>ケイヒ</t>
    </rPh>
    <rPh sb="254" eb="257">
      <t>シヨウリョウ</t>
    </rPh>
    <rPh sb="258" eb="260">
      <t>カイシュウ</t>
    </rPh>
    <rPh sb="266" eb="268">
      <t>ジョウキョウ</t>
    </rPh>
    <rPh sb="271" eb="273">
      <t>レイワ</t>
    </rPh>
    <rPh sb="274" eb="276">
      <t>ネンド</t>
    </rPh>
    <rPh sb="311" eb="313">
      <t>トウガイ</t>
    </rPh>
    <rPh sb="313" eb="314">
      <t>アタイ</t>
    </rPh>
    <rPh sb="315" eb="317">
      <t>テイカ</t>
    </rPh>
    <rPh sb="323" eb="325">
      <t>ケイヒ</t>
    </rPh>
    <rPh sb="325" eb="327">
      <t>サクゲン</t>
    </rPh>
    <rPh sb="349" eb="351">
      <t>オスイ</t>
    </rPh>
    <rPh sb="351" eb="353">
      <t>ショリ</t>
    </rPh>
    <rPh sb="353" eb="355">
      <t>ゲンカ</t>
    </rPh>
    <rPh sb="357" eb="359">
      <t>ルイジ</t>
    </rPh>
    <rPh sb="359" eb="361">
      <t>ダンタイ</t>
    </rPh>
    <rPh sb="361" eb="364">
      <t>ヘイキンチ</t>
    </rPh>
    <rPh sb="365" eb="366">
      <t>クラ</t>
    </rPh>
    <rPh sb="368" eb="369">
      <t>タカ</t>
    </rPh>
    <rPh sb="370" eb="372">
      <t>スイジュン</t>
    </rPh>
    <rPh sb="376" eb="378">
      <t>シセツ</t>
    </rPh>
    <rPh sb="379" eb="382">
      <t>ロウキュウカ</t>
    </rPh>
    <rPh sb="383" eb="384">
      <t>トモナ</t>
    </rPh>
    <rPh sb="385" eb="388">
      <t>シュウゼンヒ</t>
    </rPh>
    <rPh sb="389" eb="391">
      <t>ゾウカ</t>
    </rPh>
    <rPh sb="392" eb="394">
      <t>チホウ</t>
    </rPh>
    <rPh sb="394" eb="396">
      <t>コウエイ</t>
    </rPh>
    <rPh sb="396" eb="398">
      <t>キギョウ</t>
    </rPh>
    <rPh sb="398" eb="399">
      <t>ホウ</t>
    </rPh>
    <rPh sb="399" eb="401">
      <t>テキヨウ</t>
    </rPh>
    <rPh sb="402" eb="403">
      <t>ム</t>
    </rPh>
    <rPh sb="406" eb="407">
      <t>ト</t>
    </rPh>
    <rPh sb="408" eb="409">
      <t>ク</t>
    </rPh>
    <rPh sb="410" eb="411">
      <t>トウ</t>
    </rPh>
    <rPh sb="415" eb="417">
      <t>ケイヒ</t>
    </rPh>
    <rPh sb="417" eb="419">
      <t>ゾウカ</t>
    </rPh>
    <rPh sb="423" eb="425">
      <t>ショリ</t>
    </rPh>
    <rPh sb="425" eb="427">
      <t>ゲンカ</t>
    </rPh>
    <rPh sb="428" eb="430">
      <t>ジョウショウ</t>
    </rPh>
    <rPh sb="438" eb="440">
      <t>シセツ</t>
    </rPh>
    <rPh sb="440" eb="443">
      <t>リヨウリツ</t>
    </rPh>
    <rPh sb="445" eb="446">
      <t>ヒョウ</t>
    </rPh>
    <rPh sb="448" eb="449">
      <t>デ</t>
    </rPh>
    <rPh sb="455" eb="457">
      <t>レイワ</t>
    </rPh>
    <rPh sb="457" eb="460">
      <t>ガンネンド</t>
    </rPh>
    <rPh sb="468" eb="470">
      <t>レイワ</t>
    </rPh>
    <rPh sb="471" eb="473">
      <t>ネンド</t>
    </rPh>
    <rPh sb="488" eb="490">
      <t>マイネン</t>
    </rPh>
    <rPh sb="490" eb="493">
      <t>リヨウリツ</t>
    </rPh>
    <rPh sb="494" eb="496">
      <t>ヘンドウ</t>
    </rPh>
    <rPh sb="503" eb="505">
      <t>ゼンコク</t>
    </rPh>
    <rPh sb="505" eb="507">
      <t>ヘイキン</t>
    </rPh>
    <rPh sb="508" eb="509">
      <t>クラ</t>
    </rPh>
    <rPh sb="511" eb="512">
      <t>タカ</t>
    </rPh>
    <rPh sb="513" eb="515">
      <t>スイジュン</t>
    </rPh>
    <rPh sb="516" eb="517">
      <t>タモ</t>
    </rPh>
    <rPh sb="523" eb="525">
      <t>ショウライ</t>
    </rPh>
    <rPh sb="525" eb="526">
      <t>テキ</t>
    </rPh>
    <rPh sb="528" eb="530">
      <t>オスイ</t>
    </rPh>
    <rPh sb="530" eb="532">
      <t>ショリ</t>
    </rPh>
    <rPh sb="532" eb="534">
      <t>ジンコウ</t>
    </rPh>
    <rPh sb="535" eb="537">
      <t>ゲンショウ</t>
    </rPh>
    <rPh sb="538" eb="540">
      <t>ソウテイ</t>
    </rPh>
    <rPh sb="548" eb="550">
      <t>テキセツ</t>
    </rPh>
    <rPh sb="551" eb="553">
      <t>シセツ</t>
    </rPh>
    <rPh sb="553" eb="555">
      <t>キボ</t>
    </rPh>
    <rPh sb="556" eb="558">
      <t>イジ</t>
    </rPh>
    <rPh sb="559" eb="561">
      <t>カダイ</t>
    </rPh>
    <rPh sb="569" eb="571">
      <t>スイセン</t>
    </rPh>
    <rPh sb="571" eb="572">
      <t>カ</t>
    </rPh>
    <rPh sb="572" eb="573">
      <t>リツ</t>
    </rPh>
    <rPh sb="575" eb="577">
      <t>ショリ</t>
    </rPh>
    <rPh sb="577" eb="580">
      <t>クイキナイ</t>
    </rPh>
    <rPh sb="581" eb="583">
      <t>シセツ</t>
    </rPh>
    <rPh sb="583" eb="586">
      <t>リヨウシャ</t>
    </rPh>
    <rPh sb="586" eb="587">
      <t>スウ</t>
    </rPh>
    <rPh sb="588" eb="589">
      <t>ゲン</t>
    </rPh>
    <rPh sb="589" eb="590">
      <t>スク</t>
    </rPh>
    <rPh sb="594" eb="596">
      <t>テイカ</t>
    </rPh>
    <rPh sb="602" eb="604">
      <t>カニュウ</t>
    </rPh>
    <rPh sb="604" eb="606">
      <t>ソクシン</t>
    </rPh>
    <rPh sb="607" eb="608">
      <t>ハカ</t>
    </rPh>
    <rPh sb="612" eb="614">
      <t>スイセン</t>
    </rPh>
    <rPh sb="614" eb="615">
      <t>カ</t>
    </rPh>
    <rPh sb="615" eb="616">
      <t>リツ</t>
    </rPh>
    <rPh sb="616" eb="618">
      <t>コウジョウ</t>
    </rPh>
    <rPh sb="619" eb="620">
      <t>ム</t>
    </rPh>
    <rPh sb="623" eb="625">
      <t>トリクミ</t>
    </rPh>
    <rPh sb="626" eb="628">
      <t>ヒツヨウ</t>
    </rPh>
    <rPh sb="629" eb="630">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</si>
</sst>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formatCode="#,##0.00;&quot;△&quot;#,##0.00">
                  <c:v>0</c:v>
                </c:pt>
                <c:pt idx="1" formatCode="#,##0.00;&quot;△&quot;#,##0.00">
                  <c:v>0</c:v>
                </c:pt>
                <c:pt idx="2">
                  <c:v>79.86</c:v>
                </c:pt>
                <c:pt idx="3">
                  <c:v>77.08</c:v>
                </c:pt>
                <c:pt idx="4">
                  <c:v>79.17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87.33</c:v>
                </c:pt>
                <c:pt idx="1">
                  <c:v>86.85</c:v>
                </c:pt>
                <c:pt idx="2">
                  <c:v>86.97</c:v>
                </c:pt>
                <c:pt idx="3">
                  <c:v>86.97</c:v>
                </c:pt>
                <c:pt idx="4">
                  <c:v>85.92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96.54</c:v>
                </c:pt>
                <c:pt idx="1">
                  <c:v>100.32</c:v>
                </c:pt>
                <c:pt idx="2">
                  <c:v>97.54</c:v>
                </c:pt>
                <c:pt idx="3">
                  <c:v>84.78</c:v>
                </c:pt>
                <c:pt idx="4">
                  <c:v>229.73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54.81</c:v>
                </c:pt>
                <c:pt idx="1">
                  <c:v>97.9</c:v>
                </c:pt>
                <c:pt idx="2">
                  <c:v>81.14</c:v>
                </c:pt>
                <c:pt idx="3">
                  <c:v>53.06</c:v>
                </c:pt>
                <c:pt idx="4">
                  <c:v>29.79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242.6</c:v>
                </c:pt>
                <c:pt idx="1">
                  <c:v>129.97999999999999</c:v>
                </c:pt>
                <c:pt idx="2">
                  <c:v>156.07</c:v>
                </c:pt>
                <c:pt idx="3">
                  <c:v>247.95</c:v>
                </c:pt>
                <c:pt idx="4">
                  <c:v>394.41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554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2416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78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667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14" zoomScale="70" zoomScaleNormal="70" workbookViewId="0">
      <selection activeCell="CC45" sqref="CC45"/>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佐川町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6</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12013</v>
      </c>
      <c r="AM8" s="21"/>
      <c r="AN8" s="21"/>
      <c r="AO8" s="21"/>
      <c r="AP8" s="21"/>
      <c r="AQ8" s="21"/>
      <c r="AR8" s="21"/>
      <c r="AS8" s="21"/>
      <c r="AT8" s="7">
        <f>データ!T6</f>
        <v>100.8</v>
      </c>
      <c r="AU8" s="7"/>
      <c r="AV8" s="7"/>
      <c r="AW8" s="7"/>
      <c r="AX8" s="7"/>
      <c r="AY8" s="7"/>
      <c r="AZ8" s="7"/>
      <c r="BA8" s="7"/>
      <c r="BB8" s="7">
        <f>データ!U6</f>
        <v>119.18</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3.51</v>
      </c>
      <c r="Q10" s="7"/>
      <c r="R10" s="7"/>
      <c r="S10" s="7"/>
      <c r="T10" s="7"/>
      <c r="U10" s="7"/>
      <c r="V10" s="7"/>
      <c r="W10" s="7">
        <f>データ!Q6</f>
        <v>100</v>
      </c>
      <c r="X10" s="7"/>
      <c r="Y10" s="7"/>
      <c r="Z10" s="7"/>
      <c r="AA10" s="7"/>
      <c r="AB10" s="7"/>
      <c r="AC10" s="7"/>
      <c r="AD10" s="21">
        <f>データ!R6</f>
        <v>3410</v>
      </c>
      <c r="AE10" s="21"/>
      <c r="AF10" s="21"/>
      <c r="AG10" s="21"/>
      <c r="AH10" s="21"/>
      <c r="AI10" s="21"/>
      <c r="AJ10" s="21"/>
      <c r="AK10" s="2"/>
      <c r="AL10" s="21">
        <f>データ!V6</f>
        <v>419</v>
      </c>
      <c r="AM10" s="21"/>
      <c r="AN10" s="21"/>
      <c r="AO10" s="21"/>
      <c r="AP10" s="21"/>
      <c r="AQ10" s="21"/>
      <c r="AR10" s="21"/>
      <c r="AS10" s="21"/>
      <c r="AT10" s="7">
        <f>データ!W6</f>
        <v>0.17</v>
      </c>
      <c r="AU10" s="7"/>
      <c r="AV10" s="7"/>
      <c r="AW10" s="7"/>
      <c r="AX10" s="7"/>
      <c r="AY10" s="7"/>
      <c r="AZ10" s="7"/>
      <c r="BA10" s="7"/>
      <c r="BB10" s="7">
        <f>データ!X6</f>
        <v>2464.71</v>
      </c>
      <c r="BC10" s="7"/>
      <c r="BD10" s="7"/>
      <c r="BE10" s="7"/>
      <c r="BF10" s="7"/>
      <c r="BG10" s="7"/>
      <c r="BH10" s="7"/>
      <c r="BI10" s="7"/>
      <c r="BJ10" s="2"/>
      <c r="BK10" s="2"/>
      <c r="BL10" s="29" t="s">
        <v>36</v>
      </c>
      <c r="BM10" s="41"/>
      <c r="BN10" s="50"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47</v>
      </c>
      <c r="BM47" s="46"/>
      <c r="BN47" s="46"/>
      <c r="BO47" s="46"/>
      <c r="BP47" s="46"/>
      <c r="BQ47" s="46"/>
      <c r="BR47" s="46"/>
      <c r="BS47" s="46"/>
      <c r="BT47" s="46"/>
      <c r="BU47" s="46"/>
      <c r="BV47" s="46"/>
      <c r="BW47" s="46"/>
      <c r="BX47" s="46"/>
      <c r="BY47" s="46"/>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6"/>
      <c r="BN48" s="46"/>
      <c r="BO48" s="46"/>
      <c r="BP48" s="46"/>
      <c r="BQ48" s="46"/>
      <c r="BR48" s="46"/>
      <c r="BS48" s="46"/>
      <c r="BT48" s="46"/>
      <c r="BU48" s="46"/>
      <c r="BV48" s="46"/>
      <c r="BW48" s="46"/>
      <c r="BX48" s="46"/>
      <c r="BY48" s="46"/>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6"/>
      <c r="BN49" s="46"/>
      <c r="BO49" s="46"/>
      <c r="BP49" s="46"/>
      <c r="BQ49" s="46"/>
      <c r="BR49" s="46"/>
      <c r="BS49" s="46"/>
      <c r="BT49" s="46"/>
      <c r="BU49" s="46"/>
      <c r="BV49" s="46"/>
      <c r="BW49" s="46"/>
      <c r="BX49" s="46"/>
      <c r="BY49" s="46"/>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6"/>
      <c r="BN50" s="46"/>
      <c r="BO50" s="46"/>
      <c r="BP50" s="46"/>
      <c r="BQ50" s="46"/>
      <c r="BR50" s="46"/>
      <c r="BS50" s="46"/>
      <c r="BT50" s="46"/>
      <c r="BU50" s="46"/>
      <c r="BV50" s="46"/>
      <c r="BW50" s="46"/>
      <c r="BX50" s="46"/>
      <c r="BY50" s="46"/>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6"/>
      <c r="BN51" s="46"/>
      <c r="BO51" s="46"/>
      <c r="BP51" s="46"/>
      <c r="BQ51" s="46"/>
      <c r="BR51" s="46"/>
      <c r="BS51" s="46"/>
      <c r="BT51" s="46"/>
      <c r="BU51" s="46"/>
      <c r="BV51" s="46"/>
      <c r="BW51" s="46"/>
      <c r="BX51" s="46"/>
      <c r="BY51" s="46"/>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6"/>
      <c r="BN52" s="46"/>
      <c r="BO52" s="46"/>
      <c r="BP52" s="46"/>
      <c r="BQ52" s="46"/>
      <c r="BR52" s="46"/>
      <c r="BS52" s="46"/>
      <c r="BT52" s="46"/>
      <c r="BU52" s="46"/>
      <c r="BV52" s="46"/>
      <c r="BW52" s="46"/>
      <c r="BX52" s="46"/>
      <c r="BY52" s="46"/>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6"/>
      <c r="BN53" s="46"/>
      <c r="BO53" s="46"/>
      <c r="BP53" s="46"/>
      <c r="BQ53" s="46"/>
      <c r="BR53" s="46"/>
      <c r="BS53" s="46"/>
      <c r="BT53" s="46"/>
      <c r="BU53" s="46"/>
      <c r="BV53" s="46"/>
      <c r="BW53" s="46"/>
      <c r="BX53" s="46"/>
      <c r="BY53" s="46"/>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6"/>
      <c r="BN54" s="46"/>
      <c r="BO54" s="46"/>
      <c r="BP54" s="46"/>
      <c r="BQ54" s="46"/>
      <c r="BR54" s="46"/>
      <c r="BS54" s="46"/>
      <c r="BT54" s="46"/>
      <c r="BU54" s="46"/>
      <c r="BV54" s="46"/>
      <c r="BW54" s="46"/>
      <c r="BX54" s="46"/>
      <c r="BY54" s="46"/>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6"/>
      <c r="BN55" s="46"/>
      <c r="BO55" s="46"/>
      <c r="BP55" s="46"/>
      <c r="BQ55" s="46"/>
      <c r="BR55" s="46"/>
      <c r="BS55" s="46"/>
      <c r="BT55" s="46"/>
      <c r="BU55" s="46"/>
      <c r="BV55" s="46"/>
      <c r="BW55" s="46"/>
      <c r="BX55" s="46"/>
      <c r="BY55" s="46"/>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6"/>
      <c r="BN56" s="46"/>
      <c r="BO56" s="46"/>
      <c r="BP56" s="46"/>
      <c r="BQ56" s="46"/>
      <c r="BR56" s="46"/>
      <c r="BS56" s="46"/>
      <c r="BT56" s="46"/>
      <c r="BU56" s="46"/>
      <c r="BV56" s="46"/>
      <c r="BW56" s="46"/>
      <c r="BX56" s="46"/>
      <c r="BY56" s="46"/>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6"/>
      <c r="BN57" s="46"/>
      <c r="BO57" s="46"/>
      <c r="BP57" s="46"/>
      <c r="BQ57" s="46"/>
      <c r="BR57" s="46"/>
      <c r="BS57" s="46"/>
      <c r="BT57" s="46"/>
      <c r="BU57" s="46"/>
      <c r="BV57" s="46"/>
      <c r="BW57" s="46"/>
      <c r="BX57" s="46"/>
      <c r="BY57" s="46"/>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6"/>
      <c r="BN58" s="46"/>
      <c r="BO58" s="46"/>
      <c r="BP58" s="46"/>
      <c r="BQ58" s="46"/>
      <c r="BR58" s="46"/>
      <c r="BS58" s="46"/>
      <c r="BT58" s="46"/>
      <c r="BU58" s="46"/>
      <c r="BV58" s="46"/>
      <c r="BW58" s="46"/>
      <c r="BX58" s="46"/>
      <c r="BY58" s="46"/>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6"/>
      <c r="BN59" s="46"/>
      <c r="BO59" s="46"/>
      <c r="BP59" s="46"/>
      <c r="BQ59" s="46"/>
      <c r="BR59" s="46"/>
      <c r="BS59" s="46"/>
      <c r="BT59" s="46"/>
      <c r="BU59" s="46"/>
      <c r="BV59" s="46"/>
      <c r="BW59" s="46"/>
      <c r="BX59" s="46"/>
      <c r="BY59" s="46"/>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6"/>
      <c r="BN60" s="46"/>
      <c r="BO60" s="46"/>
      <c r="BP60" s="46"/>
      <c r="BQ60" s="46"/>
      <c r="BR60" s="46"/>
      <c r="BS60" s="46"/>
      <c r="BT60" s="46"/>
      <c r="BU60" s="46"/>
      <c r="BV60" s="46"/>
      <c r="BW60" s="46"/>
      <c r="BX60" s="46"/>
      <c r="BY60" s="46"/>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6"/>
      <c r="BN61" s="46"/>
      <c r="BO61" s="46"/>
      <c r="BP61" s="46"/>
      <c r="BQ61" s="46"/>
      <c r="BR61" s="46"/>
      <c r="BS61" s="46"/>
      <c r="BT61" s="46"/>
      <c r="BU61" s="46"/>
      <c r="BV61" s="46"/>
      <c r="BW61" s="46"/>
      <c r="BX61" s="46"/>
      <c r="BY61" s="46"/>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6"/>
      <c r="BN62" s="46"/>
      <c r="BO62" s="46"/>
      <c r="BP62" s="46"/>
      <c r="BQ62" s="46"/>
      <c r="BR62" s="46"/>
      <c r="BS62" s="46"/>
      <c r="BT62" s="46"/>
      <c r="BU62" s="46"/>
      <c r="BV62" s="46"/>
      <c r="BW62" s="46"/>
      <c r="BX62" s="46"/>
      <c r="BY62" s="46"/>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7"/>
      <c r="BN63" s="47"/>
      <c r="BO63" s="47"/>
      <c r="BP63" s="47"/>
      <c r="BQ63" s="47"/>
      <c r="BR63" s="47"/>
      <c r="BS63" s="47"/>
      <c r="BT63" s="47"/>
      <c r="BU63" s="47"/>
      <c r="BV63" s="47"/>
      <c r="BW63" s="47"/>
      <c r="BX63" s="47"/>
      <c r="BY63" s="47"/>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6"/>
      <c r="BN66" s="46"/>
      <c r="BO66" s="46"/>
      <c r="BP66" s="46"/>
      <c r="BQ66" s="46"/>
      <c r="BR66" s="46"/>
      <c r="BS66" s="46"/>
      <c r="BT66" s="46"/>
      <c r="BU66" s="46"/>
      <c r="BV66" s="46"/>
      <c r="BW66" s="46"/>
      <c r="BX66" s="46"/>
      <c r="BY66" s="46"/>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6"/>
      <c r="BN67" s="46"/>
      <c r="BO67" s="46"/>
      <c r="BP67" s="46"/>
      <c r="BQ67" s="46"/>
      <c r="BR67" s="46"/>
      <c r="BS67" s="46"/>
      <c r="BT67" s="46"/>
      <c r="BU67" s="46"/>
      <c r="BV67" s="46"/>
      <c r="BW67" s="46"/>
      <c r="BX67" s="46"/>
      <c r="BY67" s="46"/>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6"/>
      <c r="BN68" s="46"/>
      <c r="BO68" s="46"/>
      <c r="BP68" s="46"/>
      <c r="BQ68" s="46"/>
      <c r="BR68" s="46"/>
      <c r="BS68" s="46"/>
      <c r="BT68" s="46"/>
      <c r="BU68" s="46"/>
      <c r="BV68" s="46"/>
      <c r="BW68" s="46"/>
      <c r="BX68" s="46"/>
      <c r="BY68" s="46"/>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6"/>
      <c r="BN69" s="46"/>
      <c r="BO69" s="46"/>
      <c r="BP69" s="46"/>
      <c r="BQ69" s="46"/>
      <c r="BR69" s="46"/>
      <c r="BS69" s="46"/>
      <c r="BT69" s="46"/>
      <c r="BU69" s="46"/>
      <c r="BV69" s="46"/>
      <c r="BW69" s="46"/>
      <c r="BX69" s="46"/>
      <c r="BY69" s="46"/>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6"/>
      <c r="BN70" s="46"/>
      <c r="BO70" s="46"/>
      <c r="BP70" s="46"/>
      <c r="BQ70" s="46"/>
      <c r="BR70" s="46"/>
      <c r="BS70" s="46"/>
      <c r="BT70" s="46"/>
      <c r="BU70" s="46"/>
      <c r="BV70" s="46"/>
      <c r="BW70" s="46"/>
      <c r="BX70" s="46"/>
      <c r="BY70" s="46"/>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6"/>
      <c r="BN71" s="46"/>
      <c r="BO71" s="46"/>
      <c r="BP71" s="46"/>
      <c r="BQ71" s="46"/>
      <c r="BR71" s="46"/>
      <c r="BS71" s="46"/>
      <c r="BT71" s="46"/>
      <c r="BU71" s="46"/>
      <c r="BV71" s="46"/>
      <c r="BW71" s="46"/>
      <c r="BX71" s="46"/>
      <c r="BY71" s="46"/>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6"/>
      <c r="BN72" s="46"/>
      <c r="BO72" s="46"/>
      <c r="BP72" s="46"/>
      <c r="BQ72" s="46"/>
      <c r="BR72" s="46"/>
      <c r="BS72" s="46"/>
      <c r="BT72" s="46"/>
      <c r="BU72" s="46"/>
      <c r="BV72" s="46"/>
      <c r="BW72" s="46"/>
      <c r="BX72" s="46"/>
      <c r="BY72" s="46"/>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6"/>
      <c r="BN73" s="46"/>
      <c r="BO73" s="46"/>
      <c r="BP73" s="46"/>
      <c r="BQ73" s="46"/>
      <c r="BR73" s="46"/>
      <c r="BS73" s="46"/>
      <c r="BT73" s="46"/>
      <c r="BU73" s="46"/>
      <c r="BV73" s="46"/>
      <c r="BW73" s="46"/>
      <c r="BX73" s="46"/>
      <c r="BY73" s="46"/>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6"/>
      <c r="BN74" s="46"/>
      <c r="BO74" s="46"/>
      <c r="BP74" s="46"/>
      <c r="BQ74" s="46"/>
      <c r="BR74" s="46"/>
      <c r="BS74" s="46"/>
      <c r="BT74" s="46"/>
      <c r="BU74" s="46"/>
      <c r="BV74" s="46"/>
      <c r="BW74" s="46"/>
      <c r="BX74" s="46"/>
      <c r="BY74" s="46"/>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6"/>
      <c r="BN75" s="46"/>
      <c r="BO75" s="46"/>
      <c r="BP75" s="46"/>
      <c r="BQ75" s="46"/>
      <c r="BR75" s="46"/>
      <c r="BS75" s="46"/>
      <c r="BT75" s="46"/>
      <c r="BU75" s="46"/>
      <c r="BV75" s="46"/>
      <c r="BW75" s="46"/>
      <c r="BX75" s="46"/>
      <c r="BY75" s="46"/>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6"/>
      <c r="BN76" s="46"/>
      <c r="BO76" s="46"/>
      <c r="BP76" s="46"/>
      <c r="BQ76" s="46"/>
      <c r="BR76" s="46"/>
      <c r="BS76" s="46"/>
      <c r="BT76" s="46"/>
      <c r="BU76" s="46"/>
      <c r="BV76" s="46"/>
      <c r="BW76" s="46"/>
      <c r="BX76" s="46"/>
      <c r="BY76" s="46"/>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6"/>
      <c r="BN77" s="46"/>
      <c r="BO77" s="46"/>
      <c r="BP77" s="46"/>
      <c r="BQ77" s="46"/>
      <c r="BR77" s="46"/>
      <c r="BS77" s="46"/>
      <c r="BT77" s="46"/>
      <c r="BU77" s="46"/>
      <c r="BV77" s="46"/>
      <c r="BW77" s="46"/>
      <c r="BX77" s="46"/>
      <c r="BY77" s="46"/>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6"/>
      <c r="BN78" s="46"/>
      <c r="BO78" s="46"/>
      <c r="BP78" s="46"/>
      <c r="BQ78" s="46"/>
      <c r="BR78" s="46"/>
      <c r="BS78" s="46"/>
      <c r="BT78" s="46"/>
      <c r="BU78" s="46"/>
      <c r="BV78" s="46"/>
      <c r="BW78" s="46"/>
      <c r="BX78" s="46"/>
      <c r="BY78" s="46"/>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6"/>
      <c r="BN79" s="46"/>
      <c r="BO79" s="46"/>
      <c r="BP79" s="46"/>
      <c r="BQ79" s="46"/>
      <c r="BR79" s="46"/>
      <c r="BS79" s="46"/>
      <c r="BT79" s="46"/>
      <c r="BU79" s="46"/>
      <c r="BV79" s="46"/>
      <c r="BW79" s="46"/>
      <c r="BX79" s="46"/>
      <c r="BY79" s="46"/>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6"/>
      <c r="BN80" s="46"/>
      <c r="BO80" s="46"/>
      <c r="BP80" s="46"/>
      <c r="BQ80" s="46"/>
      <c r="BR80" s="46"/>
      <c r="BS80" s="46"/>
      <c r="BT80" s="46"/>
      <c r="BU80" s="46"/>
      <c r="BV80" s="46"/>
      <c r="BW80" s="46"/>
      <c r="BX80" s="46"/>
      <c r="BY80" s="46"/>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6"/>
      <c r="BN81" s="46"/>
      <c r="BO81" s="46"/>
      <c r="BP81" s="46"/>
      <c r="BQ81" s="46"/>
      <c r="BR81" s="46"/>
      <c r="BS81" s="46"/>
      <c r="BT81" s="46"/>
      <c r="BU81" s="46"/>
      <c r="BV81" s="46"/>
      <c r="BW81" s="46"/>
      <c r="BX81" s="46"/>
      <c r="BY81" s="46"/>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7"/>
      <c r="BN82" s="47"/>
      <c r="BO82" s="47"/>
      <c r="BP82" s="47"/>
      <c r="BQ82" s="47"/>
      <c r="BR82" s="47"/>
      <c r="BS82" s="47"/>
      <c r="BT82" s="47"/>
      <c r="BU82" s="47"/>
      <c r="BV82" s="47"/>
      <c r="BW82" s="47"/>
      <c r="BX82" s="47"/>
      <c r="BY82" s="47"/>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46</v>
      </c>
      <c r="F85" s="12" t="s">
        <v>49</v>
      </c>
      <c r="G85" s="12" t="s">
        <v>50</v>
      </c>
      <c r="H85" s="12" t="s">
        <v>43</v>
      </c>
      <c r="I85" s="12" t="s">
        <v>14</v>
      </c>
      <c r="J85" s="12" t="s">
        <v>51</v>
      </c>
      <c r="K85" s="12" t="s">
        <v>52</v>
      </c>
      <c r="L85" s="12" t="s">
        <v>1</v>
      </c>
      <c r="M85" s="12" t="s">
        <v>35</v>
      </c>
      <c r="N85" s="12" t="s">
        <v>53</v>
      </c>
      <c r="O85" s="12" t="s">
        <v>54</v>
      </c>
    </row>
    <row r="86" spans="1:78" hidden="1">
      <c r="B86" s="12"/>
      <c r="C86" s="12"/>
      <c r="D86" s="12"/>
      <c r="E86" s="12" t="str">
        <f>データ!AI6</f>
        <v/>
      </c>
      <c r="F86" s="12" t="s">
        <v>40</v>
      </c>
      <c r="G86" s="12" t="s">
        <v>40</v>
      </c>
      <c r="H86" s="12" t="str">
        <f>データ!BP6</f>
        <v>【785.10】</v>
      </c>
      <c r="I86" s="12" t="str">
        <f>データ!CA6</f>
        <v>【56.93】</v>
      </c>
      <c r="J86" s="12" t="str">
        <f>データ!CL6</f>
        <v>【271.15】</v>
      </c>
      <c r="K86" s="12" t="str">
        <f>データ!CW6</f>
        <v>【49.87】</v>
      </c>
      <c r="L86" s="12" t="str">
        <f>データ!DH6</f>
        <v>【87.54】</v>
      </c>
      <c r="M86" s="12" t="s">
        <v>40</v>
      </c>
      <c r="N86" s="12" t="s">
        <v>40</v>
      </c>
      <c r="O86" s="12" t="str">
        <f>データ!EO6</f>
        <v>【0.02】</v>
      </c>
    </row>
  </sheetData>
  <sheetProtection algorithmName="SHA-512" hashValue="1W5mIIQlqVghCaNoWyS+zrT9E14hmvWXl78aXCvoPj4j5YSt5LeX1wUei6KymrS8lfCZnbnoGICpuvb/0K1mRA==" saltValue="2TlZkF77cQJ+Ehkap9c6N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56</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58</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0</v>
      </c>
      <c r="C3" s="64" t="s">
        <v>60</v>
      </c>
      <c r="D3" s="64" t="s">
        <v>61</v>
      </c>
      <c r="E3" s="64" t="s">
        <v>8</v>
      </c>
      <c r="F3" s="64" t="s">
        <v>7</v>
      </c>
      <c r="G3" s="64" t="s">
        <v>25</v>
      </c>
      <c r="H3" s="70" t="s">
        <v>57</v>
      </c>
      <c r="I3" s="73"/>
      <c r="J3" s="73"/>
      <c r="K3" s="73"/>
      <c r="L3" s="73"/>
      <c r="M3" s="73"/>
      <c r="N3" s="73"/>
      <c r="O3" s="73"/>
      <c r="P3" s="73"/>
      <c r="Q3" s="73"/>
      <c r="R3" s="73"/>
      <c r="S3" s="73"/>
      <c r="T3" s="73"/>
      <c r="U3" s="73"/>
      <c r="V3" s="73"/>
      <c r="W3" s="73"/>
      <c r="X3" s="78"/>
      <c r="Y3" s="81"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62</v>
      </c>
      <c r="B4" s="65"/>
      <c r="C4" s="65"/>
      <c r="D4" s="65"/>
      <c r="E4" s="65"/>
      <c r="F4" s="65"/>
      <c r="G4" s="65"/>
      <c r="H4" s="71"/>
      <c r="I4" s="74"/>
      <c r="J4" s="74"/>
      <c r="K4" s="74"/>
      <c r="L4" s="74"/>
      <c r="M4" s="74"/>
      <c r="N4" s="74"/>
      <c r="O4" s="74"/>
      <c r="P4" s="74"/>
      <c r="Q4" s="74"/>
      <c r="R4" s="74"/>
      <c r="S4" s="74"/>
      <c r="T4" s="74"/>
      <c r="U4" s="74"/>
      <c r="V4" s="74"/>
      <c r="W4" s="74"/>
      <c r="X4" s="79"/>
      <c r="Y4" s="82" t="s">
        <v>27</v>
      </c>
      <c r="Z4" s="82"/>
      <c r="AA4" s="82"/>
      <c r="AB4" s="82"/>
      <c r="AC4" s="82"/>
      <c r="AD4" s="82"/>
      <c r="AE4" s="82"/>
      <c r="AF4" s="82"/>
      <c r="AG4" s="82"/>
      <c r="AH4" s="82"/>
      <c r="AI4" s="82"/>
      <c r="AJ4" s="82" t="s">
        <v>48</v>
      </c>
      <c r="AK4" s="82"/>
      <c r="AL4" s="82"/>
      <c r="AM4" s="82"/>
      <c r="AN4" s="82"/>
      <c r="AO4" s="82"/>
      <c r="AP4" s="82"/>
      <c r="AQ4" s="82"/>
      <c r="AR4" s="82"/>
      <c r="AS4" s="82"/>
      <c r="AT4" s="82"/>
      <c r="AU4" s="82" t="s">
        <v>30</v>
      </c>
      <c r="AV4" s="82"/>
      <c r="AW4" s="82"/>
      <c r="AX4" s="82"/>
      <c r="AY4" s="82"/>
      <c r="AZ4" s="82"/>
      <c r="BA4" s="82"/>
      <c r="BB4" s="82"/>
      <c r="BC4" s="82"/>
      <c r="BD4" s="82"/>
      <c r="BE4" s="82"/>
      <c r="BF4" s="82" t="s">
        <v>64</v>
      </c>
      <c r="BG4" s="82"/>
      <c r="BH4" s="82"/>
      <c r="BI4" s="82"/>
      <c r="BJ4" s="82"/>
      <c r="BK4" s="82"/>
      <c r="BL4" s="82"/>
      <c r="BM4" s="82"/>
      <c r="BN4" s="82"/>
      <c r="BO4" s="82"/>
      <c r="BP4" s="82"/>
      <c r="BQ4" s="82" t="s">
        <v>4</v>
      </c>
      <c r="BR4" s="82"/>
      <c r="BS4" s="82"/>
      <c r="BT4" s="82"/>
      <c r="BU4" s="82"/>
      <c r="BV4" s="82"/>
      <c r="BW4" s="82"/>
      <c r="BX4" s="82"/>
      <c r="BY4" s="82"/>
      <c r="BZ4" s="82"/>
      <c r="CA4" s="82"/>
      <c r="CB4" s="82" t="s">
        <v>63</v>
      </c>
      <c r="CC4" s="82"/>
      <c r="CD4" s="82"/>
      <c r="CE4" s="82"/>
      <c r="CF4" s="82"/>
      <c r="CG4" s="82"/>
      <c r="CH4" s="82"/>
      <c r="CI4" s="82"/>
      <c r="CJ4" s="82"/>
      <c r="CK4" s="82"/>
      <c r="CL4" s="82"/>
      <c r="CM4" s="82" t="s">
        <v>65</v>
      </c>
      <c r="CN4" s="82"/>
      <c r="CO4" s="82"/>
      <c r="CP4" s="82"/>
      <c r="CQ4" s="82"/>
      <c r="CR4" s="82"/>
      <c r="CS4" s="82"/>
      <c r="CT4" s="82"/>
      <c r="CU4" s="82"/>
      <c r="CV4" s="82"/>
      <c r="CW4" s="82"/>
      <c r="CX4" s="82" t="s">
        <v>67</v>
      </c>
      <c r="CY4" s="82"/>
      <c r="CZ4" s="82"/>
      <c r="DA4" s="82"/>
      <c r="DB4" s="82"/>
      <c r="DC4" s="82"/>
      <c r="DD4" s="82"/>
      <c r="DE4" s="82"/>
      <c r="DF4" s="82"/>
      <c r="DG4" s="82"/>
      <c r="DH4" s="82"/>
      <c r="DI4" s="82" t="s">
        <v>68</v>
      </c>
      <c r="DJ4" s="82"/>
      <c r="DK4" s="82"/>
      <c r="DL4" s="82"/>
      <c r="DM4" s="82"/>
      <c r="DN4" s="82"/>
      <c r="DO4" s="82"/>
      <c r="DP4" s="82"/>
      <c r="DQ4" s="82"/>
      <c r="DR4" s="82"/>
      <c r="DS4" s="82"/>
      <c r="DT4" s="82" t="s">
        <v>69</v>
      </c>
      <c r="DU4" s="82"/>
      <c r="DV4" s="82"/>
      <c r="DW4" s="82"/>
      <c r="DX4" s="82"/>
      <c r="DY4" s="82"/>
      <c r="DZ4" s="82"/>
      <c r="EA4" s="82"/>
      <c r="EB4" s="82"/>
      <c r="EC4" s="82"/>
      <c r="ED4" s="82"/>
      <c r="EE4" s="82" t="s">
        <v>70</v>
      </c>
      <c r="EF4" s="82"/>
      <c r="EG4" s="82"/>
      <c r="EH4" s="82"/>
      <c r="EI4" s="82"/>
      <c r="EJ4" s="82"/>
      <c r="EK4" s="82"/>
      <c r="EL4" s="82"/>
      <c r="EM4" s="82"/>
      <c r="EN4" s="82"/>
      <c r="EO4" s="82"/>
    </row>
    <row r="5" spans="1:145">
      <c r="A5" s="62" t="s">
        <v>71</v>
      </c>
      <c r="B5" s="66"/>
      <c r="C5" s="66"/>
      <c r="D5" s="66"/>
      <c r="E5" s="66"/>
      <c r="F5" s="66"/>
      <c r="G5" s="66"/>
      <c r="H5" s="72" t="s">
        <v>59</v>
      </c>
      <c r="I5" s="72" t="s">
        <v>72</v>
      </c>
      <c r="J5" s="72" t="s">
        <v>73</v>
      </c>
      <c r="K5" s="72" t="s">
        <v>74</v>
      </c>
      <c r="L5" s="72" t="s">
        <v>75</v>
      </c>
      <c r="M5" s="72" t="s">
        <v>6</v>
      </c>
      <c r="N5" s="72" t="s">
        <v>76</v>
      </c>
      <c r="O5" s="72" t="s">
        <v>77</v>
      </c>
      <c r="P5" s="72" t="s">
        <v>78</v>
      </c>
      <c r="Q5" s="72" t="s">
        <v>79</v>
      </c>
      <c r="R5" s="72" t="s">
        <v>80</v>
      </c>
      <c r="S5" s="72" t="s">
        <v>81</v>
      </c>
      <c r="T5" s="72" t="s">
        <v>82</v>
      </c>
      <c r="U5" s="72" t="s">
        <v>66</v>
      </c>
      <c r="V5" s="72" t="s">
        <v>83</v>
      </c>
      <c r="W5" s="72" t="s">
        <v>84</v>
      </c>
      <c r="X5" s="72" t="s">
        <v>85</v>
      </c>
      <c r="Y5" s="72" t="s">
        <v>86</v>
      </c>
      <c r="Z5" s="72" t="s">
        <v>87</v>
      </c>
      <c r="AA5" s="72" t="s">
        <v>88</v>
      </c>
      <c r="AB5" s="72" t="s">
        <v>89</v>
      </c>
      <c r="AC5" s="72" t="s">
        <v>90</v>
      </c>
      <c r="AD5" s="72" t="s">
        <v>91</v>
      </c>
      <c r="AE5" s="72" t="s">
        <v>93</v>
      </c>
      <c r="AF5" s="72" t="s">
        <v>94</v>
      </c>
      <c r="AG5" s="72" t="s">
        <v>95</v>
      </c>
      <c r="AH5" s="72" t="s">
        <v>96</v>
      </c>
      <c r="AI5" s="72" t="s">
        <v>45</v>
      </c>
      <c r="AJ5" s="72" t="s">
        <v>86</v>
      </c>
      <c r="AK5" s="72" t="s">
        <v>87</v>
      </c>
      <c r="AL5" s="72" t="s">
        <v>88</v>
      </c>
      <c r="AM5" s="72" t="s">
        <v>89</v>
      </c>
      <c r="AN5" s="72" t="s">
        <v>90</v>
      </c>
      <c r="AO5" s="72" t="s">
        <v>91</v>
      </c>
      <c r="AP5" s="72" t="s">
        <v>93</v>
      </c>
      <c r="AQ5" s="72" t="s">
        <v>94</v>
      </c>
      <c r="AR5" s="72" t="s">
        <v>95</v>
      </c>
      <c r="AS5" s="72" t="s">
        <v>96</v>
      </c>
      <c r="AT5" s="72" t="s">
        <v>92</v>
      </c>
      <c r="AU5" s="72" t="s">
        <v>86</v>
      </c>
      <c r="AV5" s="72" t="s">
        <v>87</v>
      </c>
      <c r="AW5" s="72" t="s">
        <v>88</v>
      </c>
      <c r="AX5" s="72" t="s">
        <v>89</v>
      </c>
      <c r="AY5" s="72" t="s">
        <v>90</v>
      </c>
      <c r="AZ5" s="72" t="s">
        <v>91</v>
      </c>
      <c r="BA5" s="72" t="s">
        <v>93</v>
      </c>
      <c r="BB5" s="72" t="s">
        <v>94</v>
      </c>
      <c r="BC5" s="72" t="s">
        <v>95</v>
      </c>
      <c r="BD5" s="72" t="s">
        <v>96</v>
      </c>
      <c r="BE5" s="72" t="s">
        <v>92</v>
      </c>
      <c r="BF5" s="72" t="s">
        <v>86</v>
      </c>
      <c r="BG5" s="72" t="s">
        <v>87</v>
      </c>
      <c r="BH5" s="72" t="s">
        <v>88</v>
      </c>
      <c r="BI5" s="72" t="s">
        <v>89</v>
      </c>
      <c r="BJ5" s="72" t="s">
        <v>90</v>
      </c>
      <c r="BK5" s="72" t="s">
        <v>91</v>
      </c>
      <c r="BL5" s="72" t="s">
        <v>93</v>
      </c>
      <c r="BM5" s="72" t="s">
        <v>94</v>
      </c>
      <c r="BN5" s="72" t="s">
        <v>95</v>
      </c>
      <c r="BO5" s="72" t="s">
        <v>96</v>
      </c>
      <c r="BP5" s="72" t="s">
        <v>92</v>
      </c>
      <c r="BQ5" s="72" t="s">
        <v>86</v>
      </c>
      <c r="BR5" s="72" t="s">
        <v>87</v>
      </c>
      <c r="BS5" s="72" t="s">
        <v>88</v>
      </c>
      <c r="BT5" s="72" t="s">
        <v>89</v>
      </c>
      <c r="BU5" s="72" t="s">
        <v>90</v>
      </c>
      <c r="BV5" s="72" t="s">
        <v>91</v>
      </c>
      <c r="BW5" s="72" t="s">
        <v>93</v>
      </c>
      <c r="BX5" s="72" t="s">
        <v>94</v>
      </c>
      <c r="BY5" s="72" t="s">
        <v>95</v>
      </c>
      <c r="BZ5" s="72" t="s">
        <v>96</v>
      </c>
      <c r="CA5" s="72" t="s">
        <v>92</v>
      </c>
      <c r="CB5" s="72" t="s">
        <v>86</v>
      </c>
      <c r="CC5" s="72" t="s">
        <v>87</v>
      </c>
      <c r="CD5" s="72" t="s">
        <v>88</v>
      </c>
      <c r="CE5" s="72" t="s">
        <v>89</v>
      </c>
      <c r="CF5" s="72" t="s">
        <v>90</v>
      </c>
      <c r="CG5" s="72" t="s">
        <v>91</v>
      </c>
      <c r="CH5" s="72" t="s">
        <v>93</v>
      </c>
      <c r="CI5" s="72" t="s">
        <v>94</v>
      </c>
      <c r="CJ5" s="72" t="s">
        <v>95</v>
      </c>
      <c r="CK5" s="72" t="s">
        <v>96</v>
      </c>
      <c r="CL5" s="72" t="s">
        <v>92</v>
      </c>
      <c r="CM5" s="72" t="s">
        <v>86</v>
      </c>
      <c r="CN5" s="72" t="s">
        <v>87</v>
      </c>
      <c r="CO5" s="72" t="s">
        <v>88</v>
      </c>
      <c r="CP5" s="72" t="s">
        <v>89</v>
      </c>
      <c r="CQ5" s="72" t="s">
        <v>90</v>
      </c>
      <c r="CR5" s="72" t="s">
        <v>91</v>
      </c>
      <c r="CS5" s="72" t="s">
        <v>93</v>
      </c>
      <c r="CT5" s="72" t="s">
        <v>94</v>
      </c>
      <c r="CU5" s="72" t="s">
        <v>95</v>
      </c>
      <c r="CV5" s="72" t="s">
        <v>96</v>
      </c>
      <c r="CW5" s="72" t="s">
        <v>92</v>
      </c>
      <c r="CX5" s="72" t="s">
        <v>86</v>
      </c>
      <c r="CY5" s="72" t="s">
        <v>87</v>
      </c>
      <c r="CZ5" s="72" t="s">
        <v>88</v>
      </c>
      <c r="DA5" s="72" t="s">
        <v>89</v>
      </c>
      <c r="DB5" s="72" t="s">
        <v>90</v>
      </c>
      <c r="DC5" s="72" t="s">
        <v>91</v>
      </c>
      <c r="DD5" s="72" t="s">
        <v>93</v>
      </c>
      <c r="DE5" s="72" t="s">
        <v>94</v>
      </c>
      <c r="DF5" s="72" t="s">
        <v>95</v>
      </c>
      <c r="DG5" s="72" t="s">
        <v>96</v>
      </c>
      <c r="DH5" s="72" t="s">
        <v>92</v>
      </c>
      <c r="DI5" s="72" t="s">
        <v>86</v>
      </c>
      <c r="DJ5" s="72" t="s">
        <v>87</v>
      </c>
      <c r="DK5" s="72" t="s">
        <v>88</v>
      </c>
      <c r="DL5" s="72" t="s">
        <v>89</v>
      </c>
      <c r="DM5" s="72" t="s">
        <v>90</v>
      </c>
      <c r="DN5" s="72" t="s">
        <v>91</v>
      </c>
      <c r="DO5" s="72" t="s">
        <v>93</v>
      </c>
      <c r="DP5" s="72" t="s">
        <v>94</v>
      </c>
      <c r="DQ5" s="72" t="s">
        <v>95</v>
      </c>
      <c r="DR5" s="72" t="s">
        <v>96</v>
      </c>
      <c r="DS5" s="72" t="s">
        <v>92</v>
      </c>
      <c r="DT5" s="72" t="s">
        <v>86</v>
      </c>
      <c r="DU5" s="72" t="s">
        <v>87</v>
      </c>
      <c r="DV5" s="72" t="s">
        <v>88</v>
      </c>
      <c r="DW5" s="72" t="s">
        <v>89</v>
      </c>
      <c r="DX5" s="72" t="s">
        <v>90</v>
      </c>
      <c r="DY5" s="72" t="s">
        <v>91</v>
      </c>
      <c r="DZ5" s="72" t="s">
        <v>93</v>
      </c>
      <c r="EA5" s="72" t="s">
        <v>94</v>
      </c>
      <c r="EB5" s="72" t="s">
        <v>95</v>
      </c>
      <c r="EC5" s="72" t="s">
        <v>96</v>
      </c>
      <c r="ED5" s="72" t="s">
        <v>92</v>
      </c>
      <c r="EE5" s="72" t="s">
        <v>86</v>
      </c>
      <c r="EF5" s="72" t="s">
        <v>87</v>
      </c>
      <c r="EG5" s="72" t="s">
        <v>88</v>
      </c>
      <c r="EH5" s="72" t="s">
        <v>89</v>
      </c>
      <c r="EI5" s="72" t="s">
        <v>90</v>
      </c>
      <c r="EJ5" s="72" t="s">
        <v>91</v>
      </c>
      <c r="EK5" s="72" t="s">
        <v>93</v>
      </c>
      <c r="EL5" s="72" t="s">
        <v>94</v>
      </c>
      <c r="EM5" s="72" t="s">
        <v>95</v>
      </c>
      <c r="EN5" s="72" t="s">
        <v>96</v>
      </c>
      <c r="EO5" s="72" t="s">
        <v>92</v>
      </c>
    </row>
    <row r="6" spans="1:145" s="61" customFormat="1">
      <c r="A6" s="62" t="s">
        <v>97</v>
      </c>
      <c r="B6" s="67">
        <f t="shared" ref="B6:X6" si="1">B7</f>
        <v>2023</v>
      </c>
      <c r="C6" s="67">
        <f t="shared" si="1"/>
        <v>394025</v>
      </c>
      <c r="D6" s="67">
        <f t="shared" si="1"/>
        <v>47</v>
      </c>
      <c r="E6" s="67">
        <f t="shared" si="1"/>
        <v>17</v>
      </c>
      <c r="F6" s="67">
        <f t="shared" si="1"/>
        <v>5</v>
      </c>
      <c r="G6" s="67">
        <f t="shared" si="1"/>
        <v>0</v>
      </c>
      <c r="H6" s="67" t="str">
        <f t="shared" si="1"/>
        <v>高知県　佐川町</v>
      </c>
      <c r="I6" s="67" t="str">
        <f t="shared" si="1"/>
        <v>法非適用</v>
      </c>
      <c r="J6" s="67" t="str">
        <f t="shared" si="1"/>
        <v>下水道事業</v>
      </c>
      <c r="K6" s="67" t="str">
        <f t="shared" si="1"/>
        <v>農業集落排水</v>
      </c>
      <c r="L6" s="67" t="str">
        <f t="shared" si="1"/>
        <v>F2</v>
      </c>
      <c r="M6" s="67" t="str">
        <f t="shared" si="1"/>
        <v>非設置</v>
      </c>
      <c r="N6" s="75" t="str">
        <f t="shared" si="1"/>
        <v>-</v>
      </c>
      <c r="O6" s="75" t="str">
        <f t="shared" si="1"/>
        <v>該当数値なし</v>
      </c>
      <c r="P6" s="75">
        <f t="shared" si="1"/>
        <v>3.51</v>
      </c>
      <c r="Q6" s="75">
        <f t="shared" si="1"/>
        <v>100</v>
      </c>
      <c r="R6" s="75">
        <f t="shared" si="1"/>
        <v>3410</v>
      </c>
      <c r="S6" s="75">
        <f t="shared" si="1"/>
        <v>12013</v>
      </c>
      <c r="T6" s="75">
        <f t="shared" si="1"/>
        <v>100.8</v>
      </c>
      <c r="U6" s="75">
        <f t="shared" si="1"/>
        <v>119.18</v>
      </c>
      <c r="V6" s="75">
        <f t="shared" si="1"/>
        <v>419</v>
      </c>
      <c r="W6" s="75">
        <f t="shared" si="1"/>
        <v>0.17</v>
      </c>
      <c r="X6" s="75">
        <f t="shared" si="1"/>
        <v>2464.71</v>
      </c>
      <c r="Y6" s="83">
        <f t="shared" ref="Y6:AH6" si="2">IF(Y7="",NA(),Y7)</f>
        <v>96.54</v>
      </c>
      <c r="Z6" s="83">
        <f t="shared" si="2"/>
        <v>100.32</v>
      </c>
      <c r="AA6" s="83">
        <f t="shared" si="2"/>
        <v>97.54</v>
      </c>
      <c r="AB6" s="83">
        <f t="shared" si="2"/>
        <v>84.78</v>
      </c>
      <c r="AC6" s="83">
        <f t="shared" si="2"/>
        <v>229.73</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75">
        <f t="shared" ref="BF6:BO6" si="5">IF(BF7="",NA(),BF7)</f>
        <v>0</v>
      </c>
      <c r="BG6" s="75">
        <f t="shared" si="5"/>
        <v>0</v>
      </c>
      <c r="BH6" s="75">
        <f t="shared" si="5"/>
        <v>0</v>
      </c>
      <c r="BI6" s="75">
        <f t="shared" si="5"/>
        <v>0</v>
      </c>
      <c r="BJ6" s="75">
        <f t="shared" si="5"/>
        <v>0</v>
      </c>
      <c r="BK6" s="83">
        <f t="shared" si="5"/>
        <v>826.83</v>
      </c>
      <c r="BL6" s="83">
        <f t="shared" si="5"/>
        <v>867.83</v>
      </c>
      <c r="BM6" s="83">
        <f t="shared" si="5"/>
        <v>791.76</v>
      </c>
      <c r="BN6" s="83">
        <f t="shared" si="5"/>
        <v>900.82</v>
      </c>
      <c r="BO6" s="83">
        <f t="shared" si="5"/>
        <v>839.21</v>
      </c>
      <c r="BP6" s="75" t="str">
        <f>IF(BP7="","",IF(BP7="-","【-】","【"&amp;SUBSTITUTE(TEXT(BP7,"#,##0.00"),"-","△")&amp;"】"))</f>
        <v>【785.10】</v>
      </c>
      <c r="BQ6" s="83">
        <f t="shared" ref="BQ6:BZ6" si="6">IF(BQ7="",NA(),BQ7)</f>
        <v>54.81</v>
      </c>
      <c r="BR6" s="83">
        <f t="shared" si="6"/>
        <v>97.9</v>
      </c>
      <c r="BS6" s="83">
        <f t="shared" si="6"/>
        <v>81.14</v>
      </c>
      <c r="BT6" s="83">
        <f t="shared" si="6"/>
        <v>53.06</v>
      </c>
      <c r="BU6" s="83">
        <f t="shared" si="6"/>
        <v>29.79</v>
      </c>
      <c r="BV6" s="83">
        <f t="shared" si="6"/>
        <v>57.31</v>
      </c>
      <c r="BW6" s="83">
        <f t="shared" si="6"/>
        <v>57.08</v>
      </c>
      <c r="BX6" s="83">
        <f t="shared" si="6"/>
        <v>56.26</v>
      </c>
      <c r="BY6" s="83">
        <f t="shared" si="6"/>
        <v>52.94</v>
      </c>
      <c r="BZ6" s="83">
        <f t="shared" si="6"/>
        <v>52.05</v>
      </c>
      <c r="CA6" s="75" t="str">
        <f>IF(CA7="","",IF(CA7="-","【-】","【"&amp;SUBSTITUTE(TEXT(CA7,"#,##0.00"),"-","△")&amp;"】"))</f>
        <v>【56.93】</v>
      </c>
      <c r="CB6" s="83">
        <f t="shared" ref="CB6:CK6" si="7">IF(CB7="",NA(),CB7)</f>
        <v>242.6</v>
      </c>
      <c r="CC6" s="83">
        <f t="shared" si="7"/>
        <v>129.97999999999999</v>
      </c>
      <c r="CD6" s="83">
        <f t="shared" si="7"/>
        <v>156.07</v>
      </c>
      <c r="CE6" s="83">
        <f t="shared" si="7"/>
        <v>247.95</v>
      </c>
      <c r="CF6" s="83">
        <f t="shared" si="7"/>
        <v>394.41</v>
      </c>
      <c r="CG6" s="83">
        <f t="shared" si="7"/>
        <v>273.52</v>
      </c>
      <c r="CH6" s="83">
        <f t="shared" si="7"/>
        <v>274.99</v>
      </c>
      <c r="CI6" s="83">
        <f t="shared" si="7"/>
        <v>282.08999999999997</v>
      </c>
      <c r="CJ6" s="83">
        <f t="shared" si="7"/>
        <v>303.27999999999997</v>
      </c>
      <c r="CK6" s="83">
        <f t="shared" si="7"/>
        <v>301.86</v>
      </c>
      <c r="CL6" s="75" t="str">
        <f>IF(CL7="","",IF(CL7="-","【-】","【"&amp;SUBSTITUTE(TEXT(CL7,"#,##0.00"),"-","△")&amp;"】"))</f>
        <v>【271.15】</v>
      </c>
      <c r="CM6" s="75">
        <f t="shared" ref="CM6:CV6" si="8">IF(CM7="",NA(),CM7)</f>
        <v>0</v>
      </c>
      <c r="CN6" s="75">
        <f t="shared" si="8"/>
        <v>0</v>
      </c>
      <c r="CO6" s="83">
        <f t="shared" si="8"/>
        <v>79.86</v>
      </c>
      <c r="CP6" s="83">
        <f t="shared" si="8"/>
        <v>77.08</v>
      </c>
      <c r="CQ6" s="83">
        <f t="shared" si="8"/>
        <v>79.17</v>
      </c>
      <c r="CR6" s="83">
        <f t="shared" si="8"/>
        <v>50.14</v>
      </c>
      <c r="CS6" s="83">
        <f t="shared" si="8"/>
        <v>54.83</v>
      </c>
      <c r="CT6" s="83">
        <f t="shared" si="8"/>
        <v>66.53</v>
      </c>
      <c r="CU6" s="83">
        <f t="shared" si="8"/>
        <v>52.35</v>
      </c>
      <c r="CV6" s="83">
        <f t="shared" si="8"/>
        <v>46.25</v>
      </c>
      <c r="CW6" s="75" t="str">
        <f>IF(CW7="","",IF(CW7="-","【-】","【"&amp;SUBSTITUTE(TEXT(CW7,"#,##0.00"),"-","△")&amp;"】"))</f>
        <v>【49.87】</v>
      </c>
      <c r="CX6" s="83">
        <f t="shared" ref="CX6:DG6" si="9">IF(CX7="",NA(),CX7)</f>
        <v>87.33</v>
      </c>
      <c r="CY6" s="83">
        <f t="shared" si="9"/>
        <v>86.85</v>
      </c>
      <c r="CZ6" s="83">
        <f t="shared" si="9"/>
        <v>86.97</v>
      </c>
      <c r="DA6" s="83">
        <f t="shared" si="9"/>
        <v>86.97</v>
      </c>
      <c r="DB6" s="83">
        <f t="shared" si="9"/>
        <v>85.92</v>
      </c>
      <c r="DC6" s="83">
        <f t="shared" si="9"/>
        <v>84.98</v>
      </c>
      <c r="DD6" s="83">
        <f t="shared" si="9"/>
        <v>84.7</v>
      </c>
      <c r="DE6" s="83">
        <f t="shared" si="9"/>
        <v>84.67</v>
      </c>
      <c r="DF6" s="83">
        <f t="shared" si="9"/>
        <v>84.39</v>
      </c>
      <c r="DG6" s="83">
        <f t="shared" si="9"/>
        <v>83.96</v>
      </c>
      <c r="DH6" s="75" t="str">
        <f>IF(DH7="","",IF(DH7="-","【-】","【"&amp;SUBSTITUTE(TEXT(DH7,"#,##0.00"),"-","△")&amp;"】"))</f>
        <v>【87.54】</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83">
        <f t="shared" si="12"/>
        <v>2.e-002</v>
      </c>
      <c r="EK6" s="83">
        <f t="shared" si="12"/>
        <v>0.25</v>
      </c>
      <c r="EL6" s="83">
        <f t="shared" si="12"/>
        <v>5.e-002</v>
      </c>
      <c r="EM6" s="83">
        <f t="shared" si="12"/>
        <v>3.e-002</v>
      </c>
      <c r="EN6" s="83">
        <f t="shared" si="12"/>
        <v>3.e-002</v>
      </c>
      <c r="EO6" s="75" t="str">
        <f>IF(EO7="","",IF(EO7="-","【-】","【"&amp;SUBSTITUTE(TEXT(EO7,"#,##0.00"),"-","△")&amp;"】"))</f>
        <v>【0.02】</v>
      </c>
    </row>
    <row r="7" spans="1:145" s="61" customFormat="1">
      <c r="A7" s="62"/>
      <c r="B7" s="68">
        <v>2023</v>
      </c>
      <c r="C7" s="68">
        <v>394025</v>
      </c>
      <c r="D7" s="68">
        <v>47</v>
      </c>
      <c r="E7" s="68">
        <v>17</v>
      </c>
      <c r="F7" s="68">
        <v>5</v>
      </c>
      <c r="G7" s="68">
        <v>0</v>
      </c>
      <c r="H7" s="68" t="s">
        <v>37</v>
      </c>
      <c r="I7" s="68" t="s">
        <v>98</v>
      </c>
      <c r="J7" s="68" t="s">
        <v>99</v>
      </c>
      <c r="K7" s="68" t="s">
        <v>100</v>
      </c>
      <c r="L7" s="68" t="s">
        <v>101</v>
      </c>
      <c r="M7" s="68" t="s">
        <v>102</v>
      </c>
      <c r="N7" s="76" t="s">
        <v>40</v>
      </c>
      <c r="O7" s="76" t="s">
        <v>103</v>
      </c>
      <c r="P7" s="76">
        <v>3.51</v>
      </c>
      <c r="Q7" s="76">
        <v>100</v>
      </c>
      <c r="R7" s="76">
        <v>3410</v>
      </c>
      <c r="S7" s="76">
        <v>12013</v>
      </c>
      <c r="T7" s="76">
        <v>100.8</v>
      </c>
      <c r="U7" s="76">
        <v>119.18</v>
      </c>
      <c r="V7" s="76">
        <v>419</v>
      </c>
      <c r="W7" s="76">
        <v>0.17</v>
      </c>
      <c r="X7" s="76">
        <v>2464.71</v>
      </c>
      <c r="Y7" s="76">
        <v>96.54</v>
      </c>
      <c r="Z7" s="76">
        <v>100.32</v>
      </c>
      <c r="AA7" s="76">
        <v>97.54</v>
      </c>
      <c r="AB7" s="76">
        <v>84.78</v>
      </c>
      <c r="AC7" s="76">
        <v>229.73</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0</v>
      </c>
      <c r="BG7" s="76">
        <v>0</v>
      </c>
      <c r="BH7" s="76">
        <v>0</v>
      </c>
      <c r="BI7" s="76">
        <v>0</v>
      </c>
      <c r="BJ7" s="76">
        <v>0</v>
      </c>
      <c r="BK7" s="76">
        <v>826.83</v>
      </c>
      <c r="BL7" s="76">
        <v>867.83</v>
      </c>
      <c r="BM7" s="76">
        <v>791.76</v>
      </c>
      <c r="BN7" s="76">
        <v>900.82</v>
      </c>
      <c r="BO7" s="76">
        <v>839.21</v>
      </c>
      <c r="BP7" s="76">
        <v>785.1</v>
      </c>
      <c r="BQ7" s="76">
        <v>54.81</v>
      </c>
      <c r="BR7" s="76">
        <v>97.9</v>
      </c>
      <c r="BS7" s="76">
        <v>81.14</v>
      </c>
      <c r="BT7" s="76">
        <v>53.06</v>
      </c>
      <c r="BU7" s="76">
        <v>29.79</v>
      </c>
      <c r="BV7" s="76">
        <v>57.31</v>
      </c>
      <c r="BW7" s="76">
        <v>57.08</v>
      </c>
      <c r="BX7" s="76">
        <v>56.26</v>
      </c>
      <c r="BY7" s="76">
        <v>52.94</v>
      </c>
      <c r="BZ7" s="76">
        <v>52.05</v>
      </c>
      <c r="CA7" s="76">
        <v>56.93</v>
      </c>
      <c r="CB7" s="76">
        <v>242.6</v>
      </c>
      <c r="CC7" s="76">
        <v>129.97999999999999</v>
      </c>
      <c r="CD7" s="76">
        <v>156.07</v>
      </c>
      <c r="CE7" s="76">
        <v>247.95</v>
      </c>
      <c r="CF7" s="76">
        <v>394.41</v>
      </c>
      <c r="CG7" s="76">
        <v>273.52</v>
      </c>
      <c r="CH7" s="76">
        <v>274.99</v>
      </c>
      <c r="CI7" s="76">
        <v>282.08999999999997</v>
      </c>
      <c r="CJ7" s="76">
        <v>303.27999999999997</v>
      </c>
      <c r="CK7" s="76">
        <v>301.86</v>
      </c>
      <c r="CL7" s="76">
        <v>271.14999999999998</v>
      </c>
      <c r="CM7" s="76">
        <v>0</v>
      </c>
      <c r="CN7" s="76">
        <v>0</v>
      </c>
      <c r="CO7" s="76">
        <v>79.86</v>
      </c>
      <c r="CP7" s="76">
        <v>77.08</v>
      </c>
      <c r="CQ7" s="76">
        <v>79.17</v>
      </c>
      <c r="CR7" s="76">
        <v>50.14</v>
      </c>
      <c r="CS7" s="76">
        <v>54.83</v>
      </c>
      <c r="CT7" s="76">
        <v>66.53</v>
      </c>
      <c r="CU7" s="76">
        <v>52.35</v>
      </c>
      <c r="CV7" s="76">
        <v>46.25</v>
      </c>
      <c r="CW7" s="76">
        <v>49.87</v>
      </c>
      <c r="CX7" s="76">
        <v>87.33</v>
      </c>
      <c r="CY7" s="76">
        <v>86.85</v>
      </c>
      <c r="CZ7" s="76">
        <v>86.97</v>
      </c>
      <c r="DA7" s="76">
        <v>86.97</v>
      </c>
      <c r="DB7" s="76">
        <v>85.92</v>
      </c>
      <c r="DC7" s="76">
        <v>84.98</v>
      </c>
      <c r="DD7" s="76">
        <v>84.7</v>
      </c>
      <c r="DE7" s="76">
        <v>84.67</v>
      </c>
      <c r="DF7" s="76">
        <v>84.39</v>
      </c>
      <c r="DG7" s="76">
        <v>83.96</v>
      </c>
      <c r="DH7" s="76">
        <v>87.54</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2.e-002</v>
      </c>
      <c r="EK7" s="76">
        <v>0.25</v>
      </c>
      <c r="EL7" s="76">
        <v>5.e-002</v>
      </c>
      <c r="EM7" s="76">
        <v>3.e-002</v>
      </c>
      <c r="EN7" s="76">
        <v>3.e-002</v>
      </c>
      <c r="EO7" s="76">
        <v>2.e-002</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104</v>
      </c>
      <c r="C9" s="63" t="s">
        <v>105</v>
      </c>
      <c r="D9" s="63" t="s">
        <v>106</v>
      </c>
      <c r="E9" s="63" t="s">
        <v>107</v>
      </c>
      <c r="F9" s="63" t="s">
        <v>108</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2025-01-24T07:36:26Z</dcterms:created>
  <dcterms:modified xsi:type="dcterms:W3CDTF">2025-02-19T06:41:53Z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5.0.6.0</vt:lpwstr>
    </vt:vector>
  </property>
  <property fmtid="{DCFEDD21-7773-49B2-8022-6FC58DB5260B}" pid="3" name="LastSavedVersion">
    <vt:lpwstr>5.0.6.0</vt:lpwstr>
  </property>
  <property fmtid="{DCFEDD21-7773-49B2-8022-6FC58DB5260B}" pid="4" name="LastSavedDate">
    <vt:filetime>2025-02-19T06:41:53Z</vt:filetime>
  </property>
</Properties>
</file>