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6\Share\08_環境水道課\★井手裕子\環境水道課 E\33経営比較分析表\R6\【経営比較分析表】2023_394033_46_010\"/>
    </mc:Choice>
  </mc:AlternateContent>
  <workbookProtection workbookAlgorithmName="SHA-512" workbookHashValue="K6CcK78IXMFKOQQT8WWEbVWZWXOIvmHkmWxfUraxmRBAEL6e0gn1+WxDg5XyD2d16pVjSWrxz3Dz2pOxLuhRQQ==" workbookSaltValue="AN+ZyZ0RBzr6rPrD5xDSYg==" workbookSpinCount="100000" lockStructure="1"/>
  <bookViews>
    <workbookView xWindow="0" yWindow="0" windowWidth="24000" windowHeight="97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<sst xmlns="http://schemas.openxmlformats.org/spreadsheetml/2006/main" count="250" uniqueCount="114">
  <si>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</si>
  <si>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</si>
  <si>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</si>
  <si>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</si>
  <si>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</si>
  <si>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</si>
  <si>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</si>
  <si>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</si>
  <si>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</si>
  <si>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</si>
  <si>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</si>
  <si>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</si>
  <si>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</si>
  <si>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</si>
  <si>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</si>
  <si>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</si>
  <si>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</si>
  <si>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</si>
  <si>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</si>
  <si>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</si>
  <si>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</si>
  <si>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</si>
  <si>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</si>
  <si>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</si>
  <si>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</si>
  <si>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</si>
  <si>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</si>
  <si>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</si>
  <si>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</si>
  <si>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</si>
  <si>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</si>
  <si>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</si>
  <si>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</si>
  <si>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</si>
  <si>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</si>
  <si>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</si>
  <si>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</si>
  <si>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</si>
  <si>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</si>
  <si>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</si>
  <si>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</si>
  <si>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</si>
  <si>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</si>
  <si>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</si>
  <si>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</si>
  <si>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</si>
  <si>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</si>
  <si>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</si>
  <si>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</si>
  <si>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</si>
  <si>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</si>
  <si>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</si>
  <si>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</si>
  <si>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</si>
  <si>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</si>
  <si>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</si>
  <si>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</si>
  <si>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</si>
  <si>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</si>
  <si>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</si>
  <si>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</si>
  <si>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</si>
  <si>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</si>
  <si>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</si>
  <si>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</si>
  <si>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</si>
  <si>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</si>
  <si>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</si>
  <si>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</si>
  <si>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</si>
  <si>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</si>
  <si>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</si>
  <si>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</si>
  <si>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</si>
  <si>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</si>
  <si>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</si>
  <si>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</si>
  <si>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</si>
  <si>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</si>
  <si>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</si>
  <si>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</si>
  <si>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</si>
  <si>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</si>
  <si>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</si>
  <si>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</si>
  <si>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</si>
  <si>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</si>
  <si>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</si>
  <si>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</si>
  <si>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</si>
  <si>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</si>
  <si>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</si>
  <si>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</si>
  <si>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越知町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</si>
  <si>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</si>
  <si>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</si>
  <si>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</si>
  <si>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</si>
  <si>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</si>
  <si>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</si>
  <si>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</si>
  <si>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</si>
  <si>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</si>
  <si>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</si>
  <si>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</si>
  <si>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</si>
  <si>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</si>
  <si>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</si>
  <si>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</si>
  <si>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</si>
  <si>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</si>
  <si>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①100％を超え黒字経営となっている。また、類似団体と同程度維持している。
②累積欠損金の発生はない。
③流動比率は886.46％となっており、支払能力は十分に備えている。
④類似団体と比較し、R04年度までは給水収益に対する企業債残高は少なく移行していたが、人口減少に伴う営業収益の減及びＲ05年度で発行した企業債46,300千円により類似団体より高くなった。
⑤類似団体と比較して低い訳ではないが、一部基準外繰入によって収入不足を補てんしている。
⑥有収水量1㎥あたりの給水原価は低く、費用効率は良好なものとなっている。
⑦施設利用率は類似団体より低く、今後は水道施設の統合や更新時のダウンサイジングを検討する必要がある。
⑧類似団体と同程度にあり、引き続き漏水調査及び対策を行い有収率の向上に努める必要がある。
◎経営の健全性を確認する各指標から経営の健全性や効率性は保たれているものと言える。ただし、人口減少に伴う給水収益の減少や一部基準外繰入に依存している状況であることから、留意しながら経営を行う必要がある。</t>
    <rPh sb="6" eb="7">
      <t>コ</t>
    </rPh>
    <rPh sb="8" eb="10">
      <t>クロジ</t>
    </rPh>
    <rPh sb="10" eb="12">
      <t>ケイエイ</t>
    </rPh>
    <rPh sb="22" eb="24">
      <t>ルイジ</t>
    </rPh>
    <rPh sb="24" eb="26">
      <t>ダンタイ</t>
    </rPh>
    <rPh sb="27" eb="30">
      <t>ドウテイド</t>
    </rPh>
    <rPh sb="30" eb="32">
      <t>イジ</t>
    </rPh>
    <rPh sb="39" eb="41">
      <t>ルイセキ</t>
    </rPh>
    <rPh sb="41" eb="43">
      <t>ケッソン</t>
    </rPh>
    <rPh sb="43" eb="44">
      <t>キン</t>
    </rPh>
    <rPh sb="45" eb="47">
      <t>ハッセイ</t>
    </rPh>
    <rPh sb="53" eb="55">
      <t>リュウドウ</t>
    </rPh>
    <rPh sb="55" eb="57">
      <t>ヒリツ</t>
    </rPh>
    <rPh sb="72" eb="74">
      <t>シハライ</t>
    </rPh>
    <rPh sb="74" eb="76">
      <t>ノウリョク</t>
    </rPh>
    <rPh sb="77" eb="79">
      <t>ジュウブン</t>
    </rPh>
    <rPh sb="80" eb="81">
      <t>ソナ</t>
    </rPh>
    <rPh sb="88" eb="90">
      <t>ルイジ</t>
    </rPh>
    <rPh sb="90" eb="92">
      <t>ダンタイ</t>
    </rPh>
    <rPh sb="93" eb="95">
      <t>ヒカク</t>
    </rPh>
    <rPh sb="100" eb="102">
      <t>ネンド</t>
    </rPh>
    <rPh sb="105" eb="107">
      <t>キュウスイ</t>
    </rPh>
    <rPh sb="107" eb="109">
      <t>シュウエキ</t>
    </rPh>
    <rPh sb="110" eb="111">
      <t>タイ</t>
    </rPh>
    <rPh sb="113" eb="115">
      <t>キギョウ</t>
    </rPh>
    <rPh sb="115" eb="116">
      <t>サイ</t>
    </rPh>
    <rPh sb="116" eb="118">
      <t>ザンダカ</t>
    </rPh>
    <rPh sb="119" eb="120">
      <t>スク</t>
    </rPh>
    <rPh sb="122" eb="124">
      <t>イコウ</t>
    </rPh>
    <rPh sb="130" eb="132">
      <t>ジンコウ</t>
    </rPh>
    <rPh sb="132" eb="134">
      <t>ゲンショウ</t>
    </rPh>
    <rPh sb="135" eb="136">
      <t>トモナ</t>
    </rPh>
    <rPh sb="137" eb="139">
      <t>エイギョウ</t>
    </rPh>
    <rPh sb="139" eb="141">
      <t>シュウエキ</t>
    </rPh>
    <rPh sb="142" eb="143">
      <t>ゲン</t>
    </rPh>
    <rPh sb="143" eb="144">
      <t>オヨ</t>
    </rPh>
    <rPh sb="148" eb="150">
      <t>ネンド</t>
    </rPh>
    <rPh sb="151" eb="153">
      <t>ハッコウ</t>
    </rPh>
    <rPh sb="155" eb="157">
      <t>キギョウ</t>
    </rPh>
    <rPh sb="157" eb="158">
      <t>サイ</t>
    </rPh>
    <rPh sb="164" eb="166">
      <t>センエン</t>
    </rPh>
    <rPh sb="169" eb="171">
      <t>ルイジ</t>
    </rPh>
    <rPh sb="171" eb="173">
      <t>ダンタイ</t>
    </rPh>
    <rPh sb="175" eb="176">
      <t>タカ</t>
    </rPh>
    <rPh sb="183" eb="185">
      <t>ルイジ</t>
    </rPh>
    <rPh sb="185" eb="187">
      <t>ダンタイ</t>
    </rPh>
    <rPh sb="188" eb="190">
      <t>ヒカク</t>
    </rPh>
    <rPh sb="192" eb="193">
      <t>ヒク</t>
    </rPh>
    <rPh sb="194" eb="195">
      <t>ワケ</t>
    </rPh>
    <rPh sb="201" eb="203">
      <t>イチブ</t>
    </rPh>
    <rPh sb="203" eb="205">
      <t>キジュン</t>
    </rPh>
    <rPh sb="205" eb="206">
      <t>ガイ</t>
    </rPh>
    <rPh sb="206" eb="208">
      <t>クリイレ</t>
    </rPh>
    <rPh sb="212" eb="214">
      <t>シュウニュウ</t>
    </rPh>
    <rPh sb="214" eb="216">
      <t>フソク</t>
    </rPh>
    <rPh sb="217" eb="218">
      <t>ホ</t>
    </rPh>
    <rPh sb="227" eb="229">
      <t>ユウシュウ</t>
    </rPh>
    <rPh sb="229" eb="231">
      <t>スイリョウ</t>
    </rPh>
    <rPh sb="237" eb="239">
      <t>キュウスイ</t>
    </rPh>
    <rPh sb="239" eb="241">
      <t>ゲンカ</t>
    </rPh>
    <rPh sb="242" eb="243">
      <t>ヒク</t>
    </rPh>
    <rPh sb="245" eb="247">
      <t>ヒヨウ</t>
    </rPh>
    <rPh sb="247" eb="249">
      <t>コウリツ</t>
    </rPh>
    <rPh sb="250" eb="252">
      <t>リョウコウ</t>
    </rPh>
    <rPh sb="264" eb="266">
      <t>シセツ</t>
    </rPh>
    <rPh sb="266" eb="268">
      <t>リヨウ</t>
    </rPh>
    <rPh sb="268" eb="269">
      <t>リツ</t>
    </rPh>
    <rPh sb="270" eb="272">
      <t>ルイジ</t>
    </rPh>
    <rPh sb="272" eb="274">
      <t>ダンタイ</t>
    </rPh>
    <rPh sb="276" eb="277">
      <t>ヒク</t>
    </rPh>
    <rPh sb="279" eb="281">
      <t>コンゴ</t>
    </rPh>
    <rPh sb="282" eb="283">
      <t>ミズ</t>
    </rPh>
    <rPh sb="283" eb="284">
      <t>ドウ</t>
    </rPh>
    <rPh sb="284" eb="286">
      <t>シセツ</t>
    </rPh>
    <rPh sb="287" eb="289">
      <t>トウゴウ</t>
    </rPh>
    <rPh sb="290" eb="293">
      <t>コウシンジ</t>
    </rPh>
    <rPh sb="303" eb="305">
      <t>ケントウ</t>
    </rPh>
    <rPh sb="307" eb="309">
      <t>ヒツヨウ</t>
    </rPh>
    <rPh sb="315" eb="317">
      <t>ルイジ</t>
    </rPh>
    <rPh sb="317" eb="319">
      <t>ダンタイ</t>
    </rPh>
    <rPh sb="320" eb="323">
      <t>ドウテイド</t>
    </rPh>
    <rPh sb="327" eb="328">
      <t>ヒ</t>
    </rPh>
    <rPh sb="329" eb="330">
      <t>ツヅ</t>
    </rPh>
    <rPh sb="331" eb="333">
      <t>ロウスイ</t>
    </rPh>
    <rPh sb="333" eb="335">
      <t>チョウサ</t>
    </rPh>
    <rPh sb="335" eb="336">
      <t>オヨ</t>
    </rPh>
    <rPh sb="337" eb="339">
      <t>タイサク</t>
    </rPh>
    <rPh sb="340" eb="341">
      <t>オコナ</t>
    </rPh>
    <rPh sb="342" eb="345">
      <t>ユウシュウリツ</t>
    </rPh>
    <rPh sb="346" eb="348">
      <t>コウジョウ</t>
    </rPh>
    <rPh sb="349" eb="350">
      <t>ツト</t>
    </rPh>
    <rPh sb="352" eb="354">
      <t>ヒツヨウ</t>
    </rPh>
    <rPh sb="362" eb="364">
      <t>ケイエイ</t>
    </rPh>
    <rPh sb="365" eb="368">
      <t>ケンゼンセイ</t>
    </rPh>
    <rPh sb="369" eb="371">
      <t>カクニン</t>
    </rPh>
    <rPh sb="373" eb="376">
      <t>カクシヒョウ</t>
    </rPh>
    <rPh sb="378" eb="380">
      <t>ケイエイ</t>
    </rPh>
    <rPh sb="381" eb="384">
      <t>ケンゼンセイ</t>
    </rPh>
    <rPh sb="385" eb="388">
      <t>コウリツセイ</t>
    </rPh>
    <rPh sb="389" eb="390">
      <t>タモ</t>
    </rPh>
    <rPh sb="398" eb="399">
      <t>イ</t>
    </rPh>
    <rPh sb="406" eb="408">
      <t>ジンコウ</t>
    </rPh>
    <rPh sb="408" eb="410">
      <t>ゲンショウ</t>
    </rPh>
    <rPh sb="411" eb="412">
      <t>トモナ</t>
    </rPh>
    <rPh sb="413" eb="415">
      <t>キュウスイ</t>
    </rPh>
    <rPh sb="415" eb="417">
      <t>シュウエキ</t>
    </rPh>
    <rPh sb="418" eb="420">
      <t>ゲンショウ</t>
    </rPh>
    <rPh sb="421" eb="423">
      <t>イチブ</t>
    </rPh>
    <rPh sb="423" eb="425">
      <t>キジュン</t>
    </rPh>
    <rPh sb="425" eb="426">
      <t>ガイ</t>
    </rPh>
    <rPh sb="426" eb="428">
      <t>クリイレ</t>
    </rPh>
    <rPh sb="429" eb="431">
      <t>イゾン</t>
    </rPh>
    <rPh sb="435" eb="437">
      <t>ジョウキョウ</t>
    </rPh>
    <rPh sb="445" eb="447">
      <t>リュウイ</t>
    </rPh>
    <rPh sb="451" eb="453">
      <t>ケイエイ</t>
    </rPh>
    <rPh sb="454" eb="455">
      <t>オコナ</t>
    </rPh>
    <rPh sb="456" eb="458">
      <t>ヒツヨウ</t>
    </rPh>
    <phoneticPr fontId="4"/>
  </si>
  <si>
    <t>①減価償却率は類似団体と比較して高く、法定耐用年数に達した資産が多く度合いも増してきている。
②管路経年変化率は類似団体並みであったものがＲ04年度から老朽度合いが急激に上昇し、Ｒ05年度に至っても微増している。
◎管路については、経年変化率が上昇しているものの一方では老朽化による部分的をしばしば行うものの、この変化率に対応すべき管路の更新となっていないため、今後は住民に対し安定的で持続的な水道水の提供を行うためにも各施設や管路等の計画的な更新が必要と言える。</t>
    <rPh sb="1" eb="3">
      <t>ゲンカ</t>
    </rPh>
    <rPh sb="3" eb="5">
      <t>ショウキャク</t>
    </rPh>
    <rPh sb="5" eb="6">
      <t>リツ</t>
    </rPh>
    <rPh sb="7" eb="9">
      <t>ルイジ</t>
    </rPh>
    <rPh sb="9" eb="11">
      <t>ダンタイ</t>
    </rPh>
    <rPh sb="12" eb="14">
      <t>ヒカク</t>
    </rPh>
    <rPh sb="16" eb="17">
      <t>タカ</t>
    </rPh>
    <rPh sb="19" eb="21">
      <t>ホウテイ</t>
    </rPh>
    <rPh sb="21" eb="23">
      <t>タイヨウ</t>
    </rPh>
    <rPh sb="23" eb="25">
      <t>ネンスウ</t>
    </rPh>
    <rPh sb="26" eb="27">
      <t>タッ</t>
    </rPh>
    <rPh sb="29" eb="31">
      <t>シサン</t>
    </rPh>
    <rPh sb="32" eb="33">
      <t>オオ</t>
    </rPh>
    <rPh sb="34" eb="36">
      <t>ドア</t>
    </rPh>
    <rPh sb="38" eb="39">
      <t>マ</t>
    </rPh>
    <rPh sb="48" eb="50">
      <t>カンロ</t>
    </rPh>
    <rPh sb="50" eb="52">
      <t>ケイネン</t>
    </rPh>
    <rPh sb="52" eb="54">
      <t>ヘンカ</t>
    </rPh>
    <rPh sb="54" eb="55">
      <t>リツ</t>
    </rPh>
    <rPh sb="56" eb="58">
      <t>ルイジ</t>
    </rPh>
    <rPh sb="58" eb="60">
      <t>ダンタイ</t>
    </rPh>
    <rPh sb="60" eb="61">
      <t>ナ</t>
    </rPh>
    <rPh sb="72" eb="74">
      <t>ネンド</t>
    </rPh>
    <rPh sb="76" eb="78">
      <t>ロウキュウ</t>
    </rPh>
    <rPh sb="78" eb="80">
      <t>ドア</t>
    </rPh>
    <rPh sb="82" eb="84">
      <t>キュウゲキ</t>
    </rPh>
    <rPh sb="85" eb="87">
      <t>ジョウショウ</t>
    </rPh>
    <rPh sb="92" eb="94">
      <t>ネンド</t>
    </rPh>
    <rPh sb="95" eb="96">
      <t>イタ</t>
    </rPh>
    <rPh sb="99" eb="101">
      <t>ビゾウ</t>
    </rPh>
    <rPh sb="110" eb="112">
      <t>カンロ</t>
    </rPh>
    <rPh sb="118" eb="120">
      <t>ケイネン</t>
    </rPh>
    <rPh sb="120" eb="122">
      <t>ヘンカ</t>
    </rPh>
    <rPh sb="122" eb="123">
      <t>リツ</t>
    </rPh>
    <rPh sb="124" eb="126">
      <t>ジョウショウ</t>
    </rPh>
    <rPh sb="133" eb="135">
      <t>イッポウ</t>
    </rPh>
    <rPh sb="137" eb="140">
      <t>ロウキュウカ</t>
    </rPh>
    <rPh sb="143" eb="146">
      <t>ブブンテキ</t>
    </rPh>
    <rPh sb="151" eb="152">
      <t>オコナ</t>
    </rPh>
    <rPh sb="159" eb="161">
      <t>ヘンカ</t>
    </rPh>
    <rPh sb="161" eb="162">
      <t>リツ</t>
    </rPh>
    <rPh sb="163" eb="165">
      <t>タイオウ</t>
    </rPh>
    <rPh sb="168" eb="170">
      <t>カンロ</t>
    </rPh>
    <rPh sb="171" eb="173">
      <t>コウシン</t>
    </rPh>
    <rPh sb="183" eb="185">
      <t>コンゴ</t>
    </rPh>
    <rPh sb="186" eb="188">
      <t>ジュウミン</t>
    </rPh>
    <rPh sb="189" eb="190">
      <t>タイ</t>
    </rPh>
    <rPh sb="191" eb="194">
      <t>アンテイテキ</t>
    </rPh>
    <rPh sb="195" eb="198">
      <t>ジゾクテキ</t>
    </rPh>
    <rPh sb="199" eb="201">
      <t>スイドウ</t>
    </rPh>
    <rPh sb="201" eb="202">
      <t>スイ</t>
    </rPh>
    <rPh sb="203" eb="205">
      <t>テイキョウ</t>
    </rPh>
    <rPh sb="206" eb="207">
      <t>オコナ</t>
    </rPh>
    <rPh sb="212" eb="213">
      <t>カク</t>
    </rPh>
    <rPh sb="213" eb="215">
      <t>シセツ</t>
    </rPh>
    <rPh sb="216" eb="218">
      <t>カンロ</t>
    </rPh>
    <rPh sb="218" eb="219">
      <t>トウ</t>
    </rPh>
    <rPh sb="220" eb="223">
      <t>ケイカクテキ</t>
    </rPh>
    <rPh sb="224" eb="226">
      <t>コウシン</t>
    </rPh>
    <rPh sb="227" eb="229">
      <t>ヒツヨウ</t>
    </rPh>
    <rPh sb="230" eb="231">
      <t>イ</t>
    </rPh>
    <phoneticPr fontId="4"/>
  </si>
  <si>
    <t>　経営の健全性については、各指標から考察する限りでは、概ね良好であると言えるが、今後は持続可能な水道サービスを安定的に提供していくためにも人口減少に伴う給水収益の確保やまた、老朽化する管路等をはじめとした施設の計画的な更新を視野に入れつつ、これらに備えた経営の強化、適正化が課題となっている。</t>
    <rPh sb="1" eb="3">
      <t>ケイエイ</t>
    </rPh>
    <rPh sb="4" eb="7">
      <t>ケンゼンセイ</t>
    </rPh>
    <rPh sb="13" eb="16">
      <t>カクシヒョウ</t>
    </rPh>
    <rPh sb="18" eb="20">
      <t>コウサツ</t>
    </rPh>
    <rPh sb="22" eb="23">
      <t>カギ</t>
    </rPh>
    <rPh sb="27" eb="28">
      <t>オオム</t>
    </rPh>
    <rPh sb="29" eb="31">
      <t>リョウコウ</t>
    </rPh>
    <rPh sb="35" eb="36">
      <t>イ</t>
    </rPh>
    <rPh sb="40" eb="42">
      <t>コンゴ</t>
    </rPh>
    <rPh sb="43" eb="45">
      <t>ジゾク</t>
    </rPh>
    <rPh sb="45" eb="47">
      <t>カノウ</t>
    </rPh>
    <rPh sb="48" eb="50">
      <t>スイドウ</t>
    </rPh>
    <rPh sb="55" eb="58">
      <t>アンテイテキ</t>
    </rPh>
    <rPh sb="59" eb="61">
      <t>テイキョウ</t>
    </rPh>
    <rPh sb="69" eb="71">
      <t>ジンコウ</t>
    </rPh>
    <rPh sb="71" eb="73">
      <t>ゲンショウ</t>
    </rPh>
    <rPh sb="74" eb="75">
      <t>トモナ</t>
    </rPh>
    <rPh sb="76" eb="78">
      <t>キュウスイ</t>
    </rPh>
    <rPh sb="78" eb="80">
      <t>シュウエキ</t>
    </rPh>
    <rPh sb="81" eb="83">
      <t>カクホ</t>
    </rPh>
    <rPh sb="87" eb="90">
      <t>ロウキュウカ</t>
    </rPh>
    <rPh sb="92" eb="94">
      <t>カンロ</t>
    </rPh>
    <rPh sb="94" eb="95">
      <t>トウ</t>
    </rPh>
    <rPh sb="102" eb="104">
      <t>シセツ</t>
    </rPh>
    <rPh sb="105" eb="108">
      <t>ケイカクテキ</t>
    </rPh>
    <rPh sb="109" eb="111">
      <t>コウシン</t>
    </rPh>
    <rPh sb="112" eb="114">
      <t>シヤ</t>
    </rPh>
    <rPh sb="115" eb="116">
      <t>イ</t>
    </rPh>
    <rPh sb="124" eb="125">
      <t>ソナ</t>
    </rPh>
    <rPh sb="127" eb="129">
      <t>ケイエイ</t>
    </rPh>
    <rPh sb="130" eb="132">
      <t>キョウカ</t>
    </rPh>
    <rPh sb="133" eb="136">
      <t>テキセイカ</t>
    </rPh>
    <rPh sb="137" eb="139">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</si>
</sst>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c:v>
                </c:pt>
                <c:pt idx="1">
                  <c:v>0</c:v>
                </c:pt>
                <c:pt idx="2">
                  <c:v>0</c:v>
                </c:pt>
                <c:pt idx="3" formatCode="#,##0.00;&quot;△&quot;#,##0.00;&quot;-&quot;">
                  <c:v>0.15</c:v>
                </c:pt>
                <c:pt idx="4">
                  <c:v>0</c:v>
                </c:pt>
              </c:numCache>
            </c:numRef>
          </c:val>
          <c:extLst xmlns:c16r2="http://schemas.microsoft.com/office/drawing/2015/06/chart">
            <c:ext xmlns:c16="http://schemas.microsoft.com/office/drawing/2014/chart" uri="{C3380CC4-5D6E-409C-BE32-E72D297353CC}">
              <c16:uniqueId val="{00000000-84FA-4D5C-99A2-CF543E7C60AE}"/>
            </c:ext>
          </c:extLst>
        </c:ser>
        <c:dLbls>
          <c:showLegendKey val="0"/>
          <c:showVal val="0"/>
          <c:showCatName val="0"/>
          <c:showSerName val="0"/>
          <c:showPercent val="0"/>
          <c:showBubbleSize val="0"/>
        </c:dLbls>
        <c:gapWidth val="150"/>
        <c:axId val="422801408"/>
        <c:axId val="42280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1.1499999999999999</c:v>
                </c:pt>
                <c:pt idx="2">
                  <c:v>0.28999999999999998</c:v>
                </c:pt>
                <c:pt idx="3">
                  <c:v>0.39</c:v>
                </c:pt>
                <c:pt idx="4">
                  <c:v>0.49</c:v>
                </c:pt>
              </c:numCache>
            </c:numRef>
          </c:val>
          <c:smooth val="0"/>
          <c:extLst xmlns:c16r2="http://schemas.microsoft.com/office/drawing/2015/06/chart">
            <c:ext xmlns:c16="http://schemas.microsoft.com/office/drawing/2014/chart" uri="{C3380CC4-5D6E-409C-BE32-E72D297353CC}">
              <c16:uniqueId val="{00000001-84FA-4D5C-99A2-CF543E7C60AE}"/>
            </c:ext>
          </c:extLst>
        </c:ser>
        <c:dLbls>
          <c:showLegendKey val="0"/>
          <c:showVal val="0"/>
          <c:showCatName val="0"/>
          <c:showSerName val="0"/>
          <c:showPercent val="0"/>
          <c:showBubbleSize val="0"/>
        </c:dLbls>
        <c:marker val="1"/>
        <c:smooth val="0"/>
        <c:axId val="422801408"/>
        <c:axId val="422800624"/>
      </c:lineChart>
      <c:dateAx>
        <c:axId val="422801408"/>
        <c:scaling>
          <c:orientation val="minMax"/>
        </c:scaling>
        <c:delete val="1"/>
        <c:axPos val="b"/>
        <c:numFmt formatCode="&quot;R&quot;yy" sourceLinked="1"/>
        <c:majorTickMark val="none"/>
        <c:minorTickMark val="none"/>
        <c:tickLblPos val="none"/>
        <c:crossAx val="422800624"/>
        <c:crosses val="autoZero"/>
        <c:auto val="1"/>
        <c:lblOffset val="100"/>
        <c:baseTimeUnit val="years"/>
      </c:dateAx>
      <c:valAx>
        <c:axId val="42280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80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35.15</c:v>
                </c:pt>
                <c:pt idx="2">
                  <c:v>34.17</c:v>
                </c:pt>
                <c:pt idx="3">
                  <c:v>32.99</c:v>
                </c:pt>
                <c:pt idx="4">
                  <c:v>31.19</c:v>
                </c:pt>
              </c:numCache>
            </c:numRef>
          </c:val>
          <c:extLst xmlns:c16r2="http://schemas.microsoft.com/office/drawing/2015/06/chart">
            <c:ext xmlns:c16="http://schemas.microsoft.com/office/drawing/2014/chart" uri="{C3380CC4-5D6E-409C-BE32-E72D297353CC}">
              <c16:uniqueId val="{00000000-87DA-4ECE-8C56-0B9FCC619739}"/>
            </c:ext>
          </c:extLst>
        </c:ser>
        <c:dLbls>
          <c:showLegendKey val="0"/>
          <c:showVal val="0"/>
          <c:showCatName val="0"/>
          <c:showSerName val="0"/>
          <c:showPercent val="0"/>
          <c:showBubbleSize val="0"/>
        </c:dLbls>
        <c:gapWidth val="150"/>
        <c:axId val="427160664"/>
        <c:axId val="42716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48.86</c:v>
                </c:pt>
                <c:pt idx="2">
                  <c:v>49</c:v>
                </c:pt>
                <c:pt idx="3">
                  <c:v>50.07</c:v>
                </c:pt>
                <c:pt idx="4">
                  <c:v>53.4</c:v>
                </c:pt>
              </c:numCache>
            </c:numRef>
          </c:val>
          <c:smooth val="0"/>
          <c:extLst xmlns:c16r2="http://schemas.microsoft.com/office/drawing/2015/06/chart">
            <c:ext xmlns:c16="http://schemas.microsoft.com/office/drawing/2014/chart" uri="{C3380CC4-5D6E-409C-BE32-E72D297353CC}">
              <c16:uniqueId val="{00000001-87DA-4ECE-8C56-0B9FCC619739}"/>
            </c:ext>
          </c:extLst>
        </c:ser>
        <c:dLbls>
          <c:showLegendKey val="0"/>
          <c:showVal val="0"/>
          <c:showCatName val="0"/>
          <c:showSerName val="0"/>
          <c:showPercent val="0"/>
          <c:showBubbleSize val="0"/>
        </c:dLbls>
        <c:marker val="1"/>
        <c:smooth val="0"/>
        <c:axId val="427160664"/>
        <c:axId val="427161056"/>
      </c:lineChart>
      <c:dateAx>
        <c:axId val="427160664"/>
        <c:scaling>
          <c:orientation val="minMax"/>
        </c:scaling>
        <c:delete val="1"/>
        <c:axPos val="b"/>
        <c:numFmt formatCode="&quot;R&quot;yy" sourceLinked="1"/>
        <c:majorTickMark val="none"/>
        <c:minorTickMark val="none"/>
        <c:tickLblPos val="none"/>
        <c:crossAx val="427161056"/>
        <c:crosses val="autoZero"/>
        <c:auto val="1"/>
        <c:lblOffset val="100"/>
        <c:baseTimeUnit val="years"/>
      </c:dateAx>
      <c:valAx>
        <c:axId val="4271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16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81.36</c:v>
                </c:pt>
                <c:pt idx="2">
                  <c:v>82.08</c:v>
                </c:pt>
                <c:pt idx="3">
                  <c:v>81.709999999999994</c:v>
                </c:pt>
                <c:pt idx="4">
                  <c:v>82.18</c:v>
                </c:pt>
              </c:numCache>
            </c:numRef>
          </c:val>
          <c:extLst xmlns:c16r2="http://schemas.microsoft.com/office/drawing/2015/06/chart">
            <c:ext xmlns:c16="http://schemas.microsoft.com/office/drawing/2014/chart" uri="{C3380CC4-5D6E-409C-BE32-E72D297353CC}">
              <c16:uniqueId val="{00000000-A49C-4A37-B055-77C2E13844C1}"/>
            </c:ext>
          </c:extLst>
        </c:ser>
        <c:dLbls>
          <c:showLegendKey val="0"/>
          <c:showVal val="0"/>
          <c:showCatName val="0"/>
          <c:showSerName val="0"/>
          <c:showPercent val="0"/>
          <c:showBubbleSize val="0"/>
        </c:dLbls>
        <c:gapWidth val="150"/>
        <c:axId val="427166152"/>
        <c:axId val="42716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76.48</c:v>
                </c:pt>
                <c:pt idx="2">
                  <c:v>75.64</c:v>
                </c:pt>
                <c:pt idx="3">
                  <c:v>75.7</c:v>
                </c:pt>
                <c:pt idx="4">
                  <c:v>72.53</c:v>
                </c:pt>
              </c:numCache>
            </c:numRef>
          </c:val>
          <c:smooth val="0"/>
          <c:extLst xmlns:c16r2="http://schemas.microsoft.com/office/drawing/2015/06/chart">
            <c:ext xmlns:c16="http://schemas.microsoft.com/office/drawing/2014/chart" uri="{C3380CC4-5D6E-409C-BE32-E72D297353CC}">
              <c16:uniqueId val="{00000001-A49C-4A37-B055-77C2E13844C1}"/>
            </c:ext>
          </c:extLst>
        </c:ser>
        <c:dLbls>
          <c:showLegendKey val="0"/>
          <c:showVal val="0"/>
          <c:showCatName val="0"/>
          <c:showSerName val="0"/>
          <c:showPercent val="0"/>
          <c:showBubbleSize val="0"/>
        </c:dLbls>
        <c:marker val="1"/>
        <c:smooth val="0"/>
        <c:axId val="427166152"/>
        <c:axId val="427164192"/>
      </c:lineChart>
      <c:dateAx>
        <c:axId val="427166152"/>
        <c:scaling>
          <c:orientation val="minMax"/>
        </c:scaling>
        <c:delete val="1"/>
        <c:axPos val="b"/>
        <c:numFmt formatCode="&quot;R&quot;yy" sourceLinked="1"/>
        <c:majorTickMark val="none"/>
        <c:minorTickMark val="none"/>
        <c:tickLblPos val="none"/>
        <c:crossAx val="427164192"/>
        <c:crosses val="autoZero"/>
        <c:auto val="1"/>
        <c:lblOffset val="100"/>
        <c:baseTimeUnit val="years"/>
      </c:dateAx>
      <c:valAx>
        <c:axId val="4271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16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112.71</c:v>
                </c:pt>
                <c:pt idx="2">
                  <c:v>102.68</c:v>
                </c:pt>
                <c:pt idx="3">
                  <c:v>108.08</c:v>
                </c:pt>
                <c:pt idx="4">
                  <c:v>106.43</c:v>
                </c:pt>
              </c:numCache>
            </c:numRef>
          </c:val>
          <c:extLst xmlns:c16r2="http://schemas.microsoft.com/office/drawing/2015/06/chart">
            <c:ext xmlns:c16="http://schemas.microsoft.com/office/drawing/2014/chart" uri="{C3380CC4-5D6E-409C-BE32-E72D297353CC}">
              <c16:uniqueId val="{00000000-F8CE-4625-90BD-43AE0CF41DA4}"/>
            </c:ext>
          </c:extLst>
        </c:ser>
        <c:dLbls>
          <c:showLegendKey val="0"/>
          <c:showVal val="0"/>
          <c:showCatName val="0"/>
          <c:showSerName val="0"/>
          <c:showPercent val="0"/>
          <c:showBubbleSize val="0"/>
        </c:dLbls>
        <c:gapWidth val="150"/>
        <c:axId val="422795528"/>
        <c:axId val="42279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103.82</c:v>
                </c:pt>
                <c:pt idx="2">
                  <c:v>105.75</c:v>
                </c:pt>
                <c:pt idx="3">
                  <c:v>105.52</c:v>
                </c:pt>
                <c:pt idx="4">
                  <c:v>103.1</c:v>
                </c:pt>
              </c:numCache>
            </c:numRef>
          </c:val>
          <c:smooth val="0"/>
          <c:extLst xmlns:c16r2="http://schemas.microsoft.com/office/drawing/2015/06/chart">
            <c:ext xmlns:c16="http://schemas.microsoft.com/office/drawing/2014/chart" uri="{C3380CC4-5D6E-409C-BE32-E72D297353CC}">
              <c16:uniqueId val="{00000001-F8CE-4625-90BD-43AE0CF41DA4}"/>
            </c:ext>
          </c:extLst>
        </c:ser>
        <c:dLbls>
          <c:showLegendKey val="0"/>
          <c:showVal val="0"/>
          <c:showCatName val="0"/>
          <c:showSerName val="0"/>
          <c:showPercent val="0"/>
          <c:showBubbleSize val="0"/>
        </c:dLbls>
        <c:marker val="1"/>
        <c:smooth val="0"/>
        <c:axId val="422795528"/>
        <c:axId val="422795920"/>
      </c:lineChart>
      <c:dateAx>
        <c:axId val="422795528"/>
        <c:scaling>
          <c:orientation val="minMax"/>
        </c:scaling>
        <c:delete val="1"/>
        <c:axPos val="b"/>
        <c:numFmt formatCode="&quot;R&quot;yy" sourceLinked="1"/>
        <c:majorTickMark val="none"/>
        <c:minorTickMark val="none"/>
        <c:tickLblPos val="none"/>
        <c:crossAx val="422795920"/>
        <c:crosses val="autoZero"/>
        <c:auto val="1"/>
        <c:lblOffset val="100"/>
        <c:baseTimeUnit val="years"/>
      </c:dateAx>
      <c:valAx>
        <c:axId val="422795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279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48.86</c:v>
                </c:pt>
                <c:pt idx="2">
                  <c:v>50.66</c:v>
                </c:pt>
                <c:pt idx="3">
                  <c:v>51.66</c:v>
                </c:pt>
                <c:pt idx="4">
                  <c:v>52.17</c:v>
                </c:pt>
              </c:numCache>
            </c:numRef>
          </c:val>
          <c:extLst xmlns:c16r2="http://schemas.microsoft.com/office/drawing/2015/06/chart">
            <c:ext xmlns:c16="http://schemas.microsoft.com/office/drawing/2014/chart" uri="{C3380CC4-5D6E-409C-BE32-E72D297353CC}">
              <c16:uniqueId val="{00000000-4EB3-4A8A-A3B8-E2B2EC8F9EEF}"/>
            </c:ext>
          </c:extLst>
        </c:ser>
        <c:dLbls>
          <c:showLegendKey val="0"/>
          <c:showVal val="0"/>
          <c:showCatName val="0"/>
          <c:showSerName val="0"/>
          <c:showPercent val="0"/>
          <c:showBubbleSize val="0"/>
        </c:dLbls>
        <c:gapWidth val="150"/>
        <c:axId val="422797096"/>
        <c:axId val="42279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39.409999999999997</c:v>
                </c:pt>
                <c:pt idx="2">
                  <c:v>41.18</c:v>
                </c:pt>
                <c:pt idx="3">
                  <c:v>42.98</c:v>
                </c:pt>
                <c:pt idx="4">
                  <c:v>40.46</c:v>
                </c:pt>
              </c:numCache>
            </c:numRef>
          </c:val>
          <c:smooth val="0"/>
          <c:extLst xmlns:c16r2="http://schemas.microsoft.com/office/drawing/2015/06/chart">
            <c:ext xmlns:c16="http://schemas.microsoft.com/office/drawing/2014/chart" uri="{C3380CC4-5D6E-409C-BE32-E72D297353CC}">
              <c16:uniqueId val="{00000001-4EB3-4A8A-A3B8-E2B2EC8F9EEF}"/>
            </c:ext>
          </c:extLst>
        </c:ser>
        <c:dLbls>
          <c:showLegendKey val="0"/>
          <c:showVal val="0"/>
          <c:showCatName val="0"/>
          <c:showSerName val="0"/>
          <c:showPercent val="0"/>
          <c:showBubbleSize val="0"/>
        </c:dLbls>
        <c:marker val="1"/>
        <c:smooth val="0"/>
        <c:axId val="422797096"/>
        <c:axId val="422798664"/>
      </c:lineChart>
      <c:dateAx>
        <c:axId val="422797096"/>
        <c:scaling>
          <c:orientation val="minMax"/>
        </c:scaling>
        <c:delete val="1"/>
        <c:axPos val="b"/>
        <c:numFmt formatCode="&quot;R&quot;yy" sourceLinked="1"/>
        <c:majorTickMark val="none"/>
        <c:minorTickMark val="none"/>
        <c:tickLblPos val="none"/>
        <c:crossAx val="422798664"/>
        <c:crosses val="autoZero"/>
        <c:auto val="1"/>
        <c:lblOffset val="100"/>
        <c:baseTimeUnit val="years"/>
      </c:dateAx>
      <c:valAx>
        <c:axId val="42279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79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7.3</c:v>
                </c:pt>
                <c:pt idx="2">
                  <c:v>8.49</c:v>
                </c:pt>
                <c:pt idx="3">
                  <c:v>25.61</c:v>
                </c:pt>
                <c:pt idx="4">
                  <c:v>26.11</c:v>
                </c:pt>
              </c:numCache>
            </c:numRef>
          </c:val>
          <c:extLst xmlns:c16r2="http://schemas.microsoft.com/office/drawing/2015/06/chart">
            <c:ext xmlns:c16="http://schemas.microsoft.com/office/drawing/2014/chart" uri="{C3380CC4-5D6E-409C-BE32-E72D297353CC}">
              <c16:uniqueId val="{00000000-0D22-4FF4-9EED-6F9554F4F40F}"/>
            </c:ext>
          </c:extLst>
        </c:ser>
        <c:dLbls>
          <c:showLegendKey val="0"/>
          <c:showVal val="0"/>
          <c:showCatName val="0"/>
          <c:showSerName val="0"/>
          <c:showPercent val="0"/>
          <c:showBubbleSize val="0"/>
        </c:dLbls>
        <c:gapWidth val="150"/>
        <c:axId val="427068304"/>
        <c:axId val="42706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20.97</c:v>
                </c:pt>
                <c:pt idx="2">
                  <c:v>21.65</c:v>
                </c:pt>
                <c:pt idx="3">
                  <c:v>23.24</c:v>
                </c:pt>
                <c:pt idx="4">
                  <c:v>22.77</c:v>
                </c:pt>
              </c:numCache>
            </c:numRef>
          </c:val>
          <c:smooth val="0"/>
          <c:extLst xmlns:c16r2="http://schemas.microsoft.com/office/drawing/2015/06/chart">
            <c:ext xmlns:c16="http://schemas.microsoft.com/office/drawing/2014/chart" uri="{C3380CC4-5D6E-409C-BE32-E72D297353CC}">
              <c16:uniqueId val="{00000001-0D22-4FF4-9EED-6F9554F4F40F}"/>
            </c:ext>
          </c:extLst>
        </c:ser>
        <c:dLbls>
          <c:showLegendKey val="0"/>
          <c:showVal val="0"/>
          <c:showCatName val="0"/>
          <c:showSerName val="0"/>
          <c:showPercent val="0"/>
          <c:showBubbleSize val="0"/>
        </c:dLbls>
        <c:marker val="1"/>
        <c:smooth val="0"/>
        <c:axId val="427068304"/>
        <c:axId val="427064776"/>
      </c:lineChart>
      <c:dateAx>
        <c:axId val="427068304"/>
        <c:scaling>
          <c:orientation val="minMax"/>
        </c:scaling>
        <c:delete val="1"/>
        <c:axPos val="b"/>
        <c:numFmt formatCode="&quot;R&quot;yy" sourceLinked="1"/>
        <c:majorTickMark val="none"/>
        <c:minorTickMark val="none"/>
        <c:tickLblPos val="none"/>
        <c:crossAx val="427064776"/>
        <c:crosses val="autoZero"/>
        <c:auto val="1"/>
        <c:lblOffset val="100"/>
        <c:baseTimeUnit val="years"/>
      </c:dateAx>
      <c:valAx>
        <c:axId val="42706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6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1D-4E94-84E6-1F67DE0D5761}"/>
            </c:ext>
          </c:extLst>
        </c:ser>
        <c:dLbls>
          <c:showLegendKey val="0"/>
          <c:showVal val="0"/>
          <c:showCatName val="0"/>
          <c:showSerName val="0"/>
          <c:showPercent val="0"/>
          <c:showBubbleSize val="0"/>
        </c:dLbls>
        <c:gapWidth val="150"/>
        <c:axId val="427069872"/>
        <c:axId val="42706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31.54</c:v>
                </c:pt>
                <c:pt idx="2">
                  <c:v>31.15</c:v>
                </c:pt>
                <c:pt idx="3">
                  <c:v>30.01</c:v>
                </c:pt>
                <c:pt idx="4">
                  <c:v>27.32</c:v>
                </c:pt>
              </c:numCache>
            </c:numRef>
          </c:val>
          <c:smooth val="0"/>
          <c:extLst xmlns:c16r2="http://schemas.microsoft.com/office/drawing/2015/06/chart">
            <c:ext xmlns:c16="http://schemas.microsoft.com/office/drawing/2014/chart" uri="{C3380CC4-5D6E-409C-BE32-E72D297353CC}">
              <c16:uniqueId val="{00000001-BE1D-4E94-84E6-1F67DE0D5761}"/>
            </c:ext>
          </c:extLst>
        </c:ser>
        <c:dLbls>
          <c:showLegendKey val="0"/>
          <c:showVal val="0"/>
          <c:showCatName val="0"/>
          <c:showSerName val="0"/>
          <c:showPercent val="0"/>
          <c:showBubbleSize val="0"/>
        </c:dLbls>
        <c:marker val="1"/>
        <c:smooth val="0"/>
        <c:axId val="427069872"/>
        <c:axId val="427069480"/>
      </c:lineChart>
      <c:dateAx>
        <c:axId val="427069872"/>
        <c:scaling>
          <c:orientation val="minMax"/>
        </c:scaling>
        <c:delete val="1"/>
        <c:axPos val="b"/>
        <c:numFmt formatCode="&quot;R&quot;yy" sourceLinked="1"/>
        <c:majorTickMark val="none"/>
        <c:minorTickMark val="none"/>
        <c:tickLblPos val="none"/>
        <c:crossAx val="427069480"/>
        <c:crosses val="autoZero"/>
        <c:auto val="1"/>
        <c:lblOffset val="100"/>
        <c:baseTimeUnit val="years"/>
      </c:dateAx>
      <c:valAx>
        <c:axId val="427069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706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1172.48</c:v>
                </c:pt>
                <c:pt idx="2">
                  <c:v>936.8</c:v>
                </c:pt>
                <c:pt idx="3">
                  <c:v>861.32</c:v>
                </c:pt>
                <c:pt idx="4">
                  <c:v>886.46</c:v>
                </c:pt>
              </c:numCache>
            </c:numRef>
          </c:val>
          <c:extLst xmlns:c16r2="http://schemas.microsoft.com/office/drawing/2015/06/chart">
            <c:ext xmlns:c16="http://schemas.microsoft.com/office/drawing/2014/chart" uri="{C3380CC4-5D6E-409C-BE32-E72D297353CC}">
              <c16:uniqueId val="{00000000-7010-4323-8B2F-335D0F350E27}"/>
            </c:ext>
          </c:extLst>
        </c:ser>
        <c:dLbls>
          <c:showLegendKey val="0"/>
          <c:showVal val="0"/>
          <c:showCatName val="0"/>
          <c:showSerName val="0"/>
          <c:showPercent val="0"/>
          <c:showBubbleSize val="0"/>
        </c:dLbls>
        <c:gapWidth val="150"/>
        <c:axId val="427071440"/>
        <c:axId val="42706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302.22000000000003</c:v>
                </c:pt>
                <c:pt idx="2">
                  <c:v>263.45</c:v>
                </c:pt>
                <c:pt idx="3">
                  <c:v>249.43</c:v>
                </c:pt>
                <c:pt idx="4">
                  <c:v>217.55</c:v>
                </c:pt>
              </c:numCache>
            </c:numRef>
          </c:val>
          <c:smooth val="0"/>
          <c:extLst xmlns:c16r2="http://schemas.microsoft.com/office/drawing/2015/06/chart">
            <c:ext xmlns:c16="http://schemas.microsoft.com/office/drawing/2014/chart" uri="{C3380CC4-5D6E-409C-BE32-E72D297353CC}">
              <c16:uniqueId val="{00000001-7010-4323-8B2F-335D0F350E27}"/>
            </c:ext>
          </c:extLst>
        </c:ser>
        <c:dLbls>
          <c:showLegendKey val="0"/>
          <c:showVal val="0"/>
          <c:showCatName val="0"/>
          <c:showSerName val="0"/>
          <c:showPercent val="0"/>
          <c:showBubbleSize val="0"/>
        </c:dLbls>
        <c:marker val="1"/>
        <c:smooth val="0"/>
        <c:axId val="427071440"/>
        <c:axId val="427065168"/>
      </c:lineChart>
      <c:dateAx>
        <c:axId val="427071440"/>
        <c:scaling>
          <c:orientation val="minMax"/>
        </c:scaling>
        <c:delete val="1"/>
        <c:axPos val="b"/>
        <c:numFmt formatCode="&quot;R&quot;yy" sourceLinked="1"/>
        <c:majorTickMark val="none"/>
        <c:minorTickMark val="none"/>
        <c:tickLblPos val="none"/>
        <c:crossAx val="427065168"/>
        <c:crosses val="autoZero"/>
        <c:auto val="1"/>
        <c:lblOffset val="100"/>
        <c:baseTimeUnit val="years"/>
      </c:dateAx>
      <c:valAx>
        <c:axId val="427065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707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856.23</c:v>
                </c:pt>
                <c:pt idx="2">
                  <c:v>842.18</c:v>
                </c:pt>
                <c:pt idx="3">
                  <c:v>870.19</c:v>
                </c:pt>
                <c:pt idx="4">
                  <c:v>960.66</c:v>
                </c:pt>
              </c:numCache>
            </c:numRef>
          </c:val>
          <c:extLst xmlns:c16r2="http://schemas.microsoft.com/office/drawing/2015/06/chart">
            <c:ext xmlns:c16="http://schemas.microsoft.com/office/drawing/2014/chart" uri="{C3380CC4-5D6E-409C-BE32-E72D297353CC}">
              <c16:uniqueId val="{00000000-1DA6-486D-A4BA-058C53985F32}"/>
            </c:ext>
          </c:extLst>
        </c:ser>
        <c:dLbls>
          <c:showLegendKey val="0"/>
          <c:showVal val="0"/>
          <c:showCatName val="0"/>
          <c:showSerName val="0"/>
          <c:showPercent val="0"/>
          <c:showBubbleSize val="0"/>
        </c:dLbls>
        <c:gapWidth val="150"/>
        <c:axId val="427065952"/>
        <c:axId val="42706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970.36</c:v>
                </c:pt>
                <c:pt idx="2">
                  <c:v>940.22</c:v>
                </c:pt>
                <c:pt idx="3">
                  <c:v>922.05</c:v>
                </c:pt>
                <c:pt idx="4">
                  <c:v>916.17</c:v>
                </c:pt>
              </c:numCache>
            </c:numRef>
          </c:val>
          <c:smooth val="0"/>
          <c:extLst xmlns:c16r2="http://schemas.microsoft.com/office/drawing/2015/06/chart">
            <c:ext xmlns:c16="http://schemas.microsoft.com/office/drawing/2014/chart" uri="{C3380CC4-5D6E-409C-BE32-E72D297353CC}">
              <c16:uniqueId val="{00000001-1DA6-486D-A4BA-058C53985F32}"/>
            </c:ext>
          </c:extLst>
        </c:ser>
        <c:dLbls>
          <c:showLegendKey val="0"/>
          <c:showVal val="0"/>
          <c:showCatName val="0"/>
          <c:showSerName val="0"/>
          <c:showPercent val="0"/>
          <c:showBubbleSize val="0"/>
        </c:dLbls>
        <c:marker val="1"/>
        <c:smooth val="0"/>
        <c:axId val="427065952"/>
        <c:axId val="427066736"/>
      </c:lineChart>
      <c:dateAx>
        <c:axId val="427065952"/>
        <c:scaling>
          <c:orientation val="minMax"/>
        </c:scaling>
        <c:delete val="1"/>
        <c:axPos val="b"/>
        <c:numFmt formatCode="&quot;R&quot;yy" sourceLinked="1"/>
        <c:majorTickMark val="none"/>
        <c:minorTickMark val="none"/>
        <c:tickLblPos val="none"/>
        <c:crossAx val="427066736"/>
        <c:crosses val="autoZero"/>
        <c:auto val="1"/>
        <c:lblOffset val="100"/>
        <c:baseTimeUnit val="years"/>
      </c:dateAx>
      <c:valAx>
        <c:axId val="427066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706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84.55</c:v>
                </c:pt>
                <c:pt idx="2">
                  <c:v>83.54</c:v>
                </c:pt>
                <c:pt idx="3">
                  <c:v>96.66</c:v>
                </c:pt>
                <c:pt idx="4">
                  <c:v>86.6</c:v>
                </c:pt>
              </c:numCache>
            </c:numRef>
          </c:val>
          <c:extLst xmlns:c16r2="http://schemas.microsoft.com/office/drawing/2015/06/chart">
            <c:ext xmlns:c16="http://schemas.microsoft.com/office/drawing/2014/chart" uri="{C3380CC4-5D6E-409C-BE32-E72D297353CC}">
              <c16:uniqueId val="{00000000-536E-4C08-BD6C-59CC8AF20A44}"/>
            </c:ext>
          </c:extLst>
        </c:ser>
        <c:dLbls>
          <c:showLegendKey val="0"/>
          <c:showVal val="0"/>
          <c:showCatName val="0"/>
          <c:showSerName val="0"/>
          <c:showPercent val="0"/>
          <c:showBubbleSize val="0"/>
        </c:dLbls>
        <c:gapWidth val="150"/>
        <c:axId val="427069088"/>
        <c:axId val="42707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64.52</c:v>
                </c:pt>
                <c:pt idx="2">
                  <c:v>66.8</c:v>
                </c:pt>
                <c:pt idx="3">
                  <c:v>64.39</c:v>
                </c:pt>
                <c:pt idx="4">
                  <c:v>63.95</c:v>
                </c:pt>
              </c:numCache>
            </c:numRef>
          </c:val>
          <c:smooth val="0"/>
          <c:extLst xmlns:c16r2="http://schemas.microsoft.com/office/drawing/2015/06/chart">
            <c:ext xmlns:c16="http://schemas.microsoft.com/office/drawing/2014/chart" uri="{C3380CC4-5D6E-409C-BE32-E72D297353CC}">
              <c16:uniqueId val="{00000001-536E-4C08-BD6C-59CC8AF20A44}"/>
            </c:ext>
          </c:extLst>
        </c:ser>
        <c:dLbls>
          <c:showLegendKey val="0"/>
          <c:showVal val="0"/>
          <c:showCatName val="0"/>
          <c:showSerName val="0"/>
          <c:showPercent val="0"/>
          <c:showBubbleSize val="0"/>
        </c:dLbls>
        <c:marker val="1"/>
        <c:smooth val="0"/>
        <c:axId val="427069088"/>
        <c:axId val="427070264"/>
      </c:lineChart>
      <c:dateAx>
        <c:axId val="427069088"/>
        <c:scaling>
          <c:orientation val="minMax"/>
        </c:scaling>
        <c:delete val="1"/>
        <c:axPos val="b"/>
        <c:numFmt formatCode="&quot;R&quot;yy" sourceLinked="1"/>
        <c:majorTickMark val="none"/>
        <c:minorTickMark val="none"/>
        <c:tickLblPos val="none"/>
        <c:crossAx val="427070264"/>
        <c:crosses val="autoZero"/>
        <c:auto val="1"/>
        <c:lblOffset val="100"/>
        <c:baseTimeUnit val="years"/>
      </c:dateAx>
      <c:valAx>
        <c:axId val="42707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87.65</c:v>
                </c:pt>
                <c:pt idx="2">
                  <c:v>91.31</c:v>
                </c:pt>
                <c:pt idx="3">
                  <c:v>81.36</c:v>
                </c:pt>
                <c:pt idx="4">
                  <c:v>91.71</c:v>
                </c:pt>
              </c:numCache>
            </c:numRef>
          </c:val>
          <c:extLst xmlns:c16r2="http://schemas.microsoft.com/office/drawing/2015/06/chart">
            <c:ext xmlns:c16="http://schemas.microsoft.com/office/drawing/2014/chart" uri="{C3380CC4-5D6E-409C-BE32-E72D297353CC}">
              <c16:uniqueId val="{00000000-9061-41DA-9277-06D1E788DDB6}"/>
            </c:ext>
          </c:extLst>
        </c:ser>
        <c:dLbls>
          <c:showLegendKey val="0"/>
          <c:showVal val="0"/>
          <c:showCatName val="0"/>
          <c:showSerName val="0"/>
          <c:showPercent val="0"/>
          <c:showBubbleSize val="0"/>
        </c:dLbls>
        <c:gapWidth val="150"/>
        <c:axId val="427161448"/>
        <c:axId val="42716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270.68</c:v>
                </c:pt>
                <c:pt idx="2">
                  <c:v>268.88</c:v>
                </c:pt>
                <c:pt idx="3">
                  <c:v>258.89999999999998</c:v>
                </c:pt>
                <c:pt idx="4">
                  <c:v>263.56</c:v>
                </c:pt>
              </c:numCache>
            </c:numRef>
          </c:val>
          <c:smooth val="0"/>
          <c:extLst xmlns:c16r2="http://schemas.microsoft.com/office/drawing/2015/06/chart">
            <c:ext xmlns:c16="http://schemas.microsoft.com/office/drawing/2014/chart" uri="{C3380CC4-5D6E-409C-BE32-E72D297353CC}">
              <c16:uniqueId val="{00000001-9061-41DA-9277-06D1E788DDB6}"/>
            </c:ext>
          </c:extLst>
        </c:ser>
        <c:dLbls>
          <c:showLegendKey val="0"/>
          <c:showVal val="0"/>
          <c:showCatName val="0"/>
          <c:showSerName val="0"/>
          <c:showPercent val="0"/>
          <c:showBubbleSize val="0"/>
        </c:dLbls>
        <c:marker val="1"/>
        <c:smooth val="0"/>
        <c:axId val="427161448"/>
        <c:axId val="427163016"/>
      </c:lineChart>
      <c:dateAx>
        <c:axId val="427161448"/>
        <c:scaling>
          <c:orientation val="minMax"/>
        </c:scaling>
        <c:delete val="1"/>
        <c:axPos val="b"/>
        <c:numFmt formatCode="&quot;R&quot;yy" sourceLinked="1"/>
        <c:majorTickMark val="none"/>
        <c:minorTickMark val="none"/>
        <c:tickLblPos val="none"/>
        <c:crossAx val="427163016"/>
        <c:crosses val="autoZero"/>
        <c:auto val="1"/>
        <c:lblOffset val="100"/>
        <c:baseTimeUnit val="years"/>
      </c:dateAx>
      <c:valAx>
        <c:axId val="42716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16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高知県　越知町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C3</v>
      </c>
      <c r="X8" s="75"/>
      <c r="Y8" s="75"/>
      <c r="Z8" s="75"/>
      <c r="AA8" s="75"/>
      <c r="AB8" s="75"/>
      <c r="AC8" s="75"/>
      <c r="AD8" s="75" t="str">
        <f>データ!$M$6</f>
        <v>非設置</v>
      </c>
      <c r="AE8" s="75"/>
      <c r="AF8" s="75"/>
      <c r="AG8" s="75"/>
      <c r="AH8" s="75"/>
      <c r="AI8" s="75"/>
      <c r="AJ8" s="75"/>
      <c r="AK8" s="2"/>
      <c r="AL8" s="58">
        <f>データ!$R$6</f>
        <v>4939</v>
      </c>
      <c r="AM8" s="58"/>
      <c r="AN8" s="58"/>
      <c r="AO8" s="58"/>
      <c r="AP8" s="58"/>
      <c r="AQ8" s="58"/>
      <c r="AR8" s="58"/>
      <c r="AS8" s="58"/>
      <c r="AT8" s="55">
        <f>データ!$S$6</f>
        <v>111.95</v>
      </c>
      <c r="AU8" s="56"/>
      <c r="AV8" s="56"/>
      <c r="AW8" s="56"/>
      <c r="AX8" s="56"/>
      <c r="AY8" s="56"/>
      <c r="AZ8" s="56"/>
      <c r="BA8" s="56"/>
      <c r="BB8" s="45">
        <f>データ!$T$6</f>
        <v>44.12</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63.82</v>
      </c>
      <c r="J10" s="56"/>
      <c r="K10" s="56"/>
      <c r="L10" s="56"/>
      <c r="M10" s="56"/>
      <c r="N10" s="56"/>
      <c r="O10" s="57"/>
      <c r="P10" s="45">
        <f>データ!$P$6</f>
        <v>88.94</v>
      </c>
      <c r="Q10" s="45"/>
      <c r="R10" s="45"/>
      <c r="S10" s="45"/>
      <c r="T10" s="45"/>
      <c r="U10" s="45"/>
      <c r="V10" s="45"/>
      <c r="W10" s="58">
        <f>データ!$Q$6</f>
        <v>1485</v>
      </c>
      <c r="X10" s="58"/>
      <c r="Y10" s="58"/>
      <c r="Z10" s="58"/>
      <c r="AA10" s="58"/>
      <c r="AB10" s="58"/>
      <c r="AC10" s="58"/>
      <c r="AD10" s="2"/>
      <c r="AE10" s="2"/>
      <c r="AF10" s="2"/>
      <c r="AG10" s="2"/>
      <c r="AH10" s="2"/>
      <c r="AI10" s="2"/>
      <c r="AJ10" s="2"/>
      <c r="AK10" s="2"/>
      <c r="AL10" s="58">
        <f>データ!$U$6</f>
        <v>4351</v>
      </c>
      <c r="AM10" s="58"/>
      <c r="AN10" s="58"/>
      <c r="AO10" s="58"/>
      <c r="AP10" s="58"/>
      <c r="AQ10" s="58"/>
      <c r="AR10" s="58"/>
      <c r="AS10" s="58"/>
      <c r="AT10" s="55">
        <f>データ!$V$6</f>
        <v>4.49</v>
      </c>
      <c r="AU10" s="56"/>
      <c r="AV10" s="56"/>
      <c r="AW10" s="56"/>
      <c r="AX10" s="56"/>
      <c r="AY10" s="56"/>
      <c r="AZ10" s="56"/>
      <c r="BA10" s="56"/>
      <c r="BB10" s="45">
        <f>データ!$W$6</f>
        <v>969.04</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112</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113</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yrd6/DleqeDIj2GV3op+TwVRI2QaVdAV+5aE+kOY3RxgGcPYgxx8JpF4AAUNNJ4fT7tY+0HnfhXPkkZf6OqIVg==" saltValue="O48+KnIbW5xa3bmEOA6FU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394033</v>
      </c>
      <c r="D6" s="20">
        <f t="shared" si="3"/>
        <v>46</v>
      </c>
      <c r="E6" s="20">
        <f t="shared" si="3"/>
        <v>1</v>
      </c>
      <c r="F6" s="20">
        <f t="shared" si="3"/>
        <v>0</v>
      </c>
      <c r="G6" s="20">
        <f t="shared" si="3"/>
        <v>5</v>
      </c>
      <c r="H6" s="20" t="str">
        <f t="shared" si="3"/>
        <v>高知県　越知町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63.82</v>
      </c>
      <c r="P6" s="21">
        <f t="shared" si="3"/>
        <v>88.94</v>
      </c>
      <c r="Q6" s="21">
        <f t="shared" si="3"/>
        <v>1485</v>
      </c>
      <c r="R6" s="21">
        <f t="shared" si="3"/>
        <v>4939</v>
      </c>
      <c r="S6" s="21">
        <f t="shared" si="3"/>
        <v>111.95</v>
      </c>
      <c r="T6" s="21">
        <f t="shared" si="3"/>
        <v>44.12</v>
      </c>
      <c r="U6" s="21">
        <f t="shared" si="3"/>
        <v>4351</v>
      </c>
      <c r="V6" s="21">
        <f t="shared" si="3"/>
        <v>4.49</v>
      </c>
      <c r="W6" s="21">
        <f t="shared" si="3"/>
        <v>969.04</v>
      </c>
      <c r="X6" s="22" t="str">
        <f>IF(X7="",NA(),X7)</f>
        <v>-</v>
      </c>
      <c r="Y6" s="22">
        <f t="shared" ref="Y6:AG6" si="4">IF(Y7="",NA(),Y7)</f>
        <v>112.71</v>
      </c>
      <c r="Z6" s="22">
        <f t="shared" si="4"/>
        <v>102.68</v>
      </c>
      <c r="AA6" s="22">
        <f t="shared" si="4"/>
        <v>108.08</v>
      </c>
      <c r="AB6" s="22">
        <f t="shared" si="4"/>
        <v>106.43</v>
      </c>
      <c r="AC6" s="22" t="str">
        <f t="shared" si="4"/>
        <v>-</v>
      </c>
      <c r="AD6" s="22">
        <f t="shared" si="4"/>
        <v>103.82</v>
      </c>
      <c r="AE6" s="22">
        <f t="shared" si="4"/>
        <v>105.75</v>
      </c>
      <c r="AF6" s="22">
        <f t="shared" si="4"/>
        <v>105.52</v>
      </c>
      <c r="AG6" s="22">
        <f t="shared" si="4"/>
        <v>103.1</v>
      </c>
      <c r="AH6" s="21" t="str">
        <f>IF(AH7="","",IF(AH7="-","【-】","【"&amp;SUBSTITUTE(TEXT(AH7,"#,##0.00"),"-","△")&amp;"】"))</f>
        <v>【103.05】</v>
      </c>
      <c r="AI6" s="22" t="str">
        <f>IF(AI7="",NA(),AI7)</f>
        <v>-</v>
      </c>
      <c r="AJ6" s="21">
        <f t="shared" ref="AJ6:AR6" si="5">IF(AJ7="",NA(),AJ7)</f>
        <v>0</v>
      </c>
      <c r="AK6" s="21">
        <f t="shared" si="5"/>
        <v>0</v>
      </c>
      <c r="AL6" s="21">
        <f t="shared" si="5"/>
        <v>0</v>
      </c>
      <c r="AM6" s="21">
        <f t="shared" si="5"/>
        <v>0</v>
      </c>
      <c r="AN6" s="22" t="str">
        <f t="shared" si="5"/>
        <v>-</v>
      </c>
      <c r="AO6" s="22">
        <f t="shared" si="5"/>
        <v>31.54</v>
      </c>
      <c r="AP6" s="22">
        <f t="shared" si="5"/>
        <v>31.15</v>
      </c>
      <c r="AQ6" s="22">
        <f t="shared" si="5"/>
        <v>30.01</v>
      </c>
      <c r="AR6" s="22">
        <f t="shared" si="5"/>
        <v>27.32</v>
      </c>
      <c r="AS6" s="21" t="str">
        <f>IF(AS7="","",IF(AS7="-","【-】","【"&amp;SUBSTITUTE(TEXT(AS7,"#,##0.00"),"-","△")&amp;"】"))</f>
        <v>【30.22】</v>
      </c>
      <c r="AT6" s="22" t="str">
        <f>IF(AT7="",NA(),AT7)</f>
        <v>-</v>
      </c>
      <c r="AU6" s="22">
        <f t="shared" ref="AU6:BC6" si="6">IF(AU7="",NA(),AU7)</f>
        <v>1172.48</v>
      </c>
      <c r="AV6" s="22">
        <f t="shared" si="6"/>
        <v>936.8</v>
      </c>
      <c r="AW6" s="22">
        <f t="shared" si="6"/>
        <v>861.32</v>
      </c>
      <c r="AX6" s="22">
        <f t="shared" si="6"/>
        <v>886.46</v>
      </c>
      <c r="AY6" s="22" t="str">
        <f t="shared" si="6"/>
        <v>-</v>
      </c>
      <c r="AZ6" s="22">
        <f t="shared" si="6"/>
        <v>302.22000000000003</v>
      </c>
      <c r="BA6" s="22">
        <f t="shared" si="6"/>
        <v>263.45</v>
      </c>
      <c r="BB6" s="22">
        <f t="shared" si="6"/>
        <v>249.43</v>
      </c>
      <c r="BC6" s="22">
        <f t="shared" si="6"/>
        <v>217.55</v>
      </c>
      <c r="BD6" s="21" t="str">
        <f>IF(BD7="","",IF(BD7="-","【-】","【"&amp;SUBSTITUTE(TEXT(BD7,"#,##0.00"),"-","△")&amp;"】"))</f>
        <v>【179.30】</v>
      </c>
      <c r="BE6" s="22" t="str">
        <f>IF(BE7="",NA(),BE7)</f>
        <v>-</v>
      </c>
      <c r="BF6" s="22">
        <f t="shared" ref="BF6:BN6" si="7">IF(BF7="",NA(),BF7)</f>
        <v>856.23</v>
      </c>
      <c r="BG6" s="22">
        <f t="shared" si="7"/>
        <v>842.18</v>
      </c>
      <c r="BH6" s="22">
        <f t="shared" si="7"/>
        <v>870.19</v>
      </c>
      <c r="BI6" s="22">
        <f t="shared" si="7"/>
        <v>960.66</v>
      </c>
      <c r="BJ6" s="22" t="str">
        <f t="shared" si="7"/>
        <v>-</v>
      </c>
      <c r="BK6" s="22">
        <f t="shared" si="7"/>
        <v>970.36</v>
      </c>
      <c r="BL6" s="22">
        <f t="shared" si="7"/>
        <v>940.22</v>
      </c>
      <c r="BM6" s="22">
        <f t="shared" si="7"/>
        <v>922.05</v>
      </c>
      <c r="BN6" s="22">
        <f t="shared" si="7"/>
        <v>916.17</v>
      </c>
      <c r="BO6" s="21" t="str">
        <f>IF(BO7="","",IF(BO7="-","【-】","【"&amp;SUBSTITUTE(TEXT(BO7,"#,##0.00"),"-","△")&amp;"】"))</f>
        <v>【1,042.45】</v>
      </c>
      <c r="BP6" s="22" t="str">
        <f>IF(BP7="",NA(),BP7)</f>
        <v>-</v>
      </c>
      <c r="BQ6" s="22">
        <f t="shared" ref="BQ6:BY6" si="8">IF(BQ7="",NA(),BQ7)</f>
        <v>84.55</v>
      </c>
      <c r="BR6" s="22">
        <f t="shared" si="8"/>
        <v>83.54</v>
      </c>
      <c r="BS6" s="22">
        <f t="shared" si="8"/>
        <v>96.66</v>
      </c>
      <c r="BT6" s="22">
        <f t="shared" si="8"/>
        <v>86.6</v>
      </c>
      <c r="BU6" s="22" t="str">
        <f t="shared" si="8"/>
        <v>-</v>
      </c>
      <c r="BV6" s="22">
        <f t="shared" si="8"/>
        <v>64.52</v>
      </c>
      <c r="BW6" s="22">
        <f t="shared" si="8"/>
        <v>66.8</v>
      </c>
      <c r="BX6" s="22">
        <f t="shared" si="8"/>
        <v>64.39</v>
      </c>
      <c r="BY6" s="22">
        <f t="shared" si="8"/>
        <v>63.95</v>
      </c>
      <c r="BZ6" s="21" t="str">
        <f>IF(BZ7="","",IF(BZ7="-","【-】","【"&amp;SUBSTITUTE(TEXT(BZ7,"#,##0.00"),"-","△")&amp;"】"))</f>
        <v>【57.74】</v>
      </c>
      <c r="CA6" s="22" t="str">
        <f>IF(CA7="",NA(),CA7)</f>
        <v>-</v>
      </c>
      <c r="CB6" s="22">
        <f t="shared" ref="CB6:CJ6" si="9">IF(CB7="",NA(),CB7)</f>
        <v>87.65</v>
      </c>
      <c r="CC6" s="22">
        <f t="shared" si="9"/>
        <v>91.31</v>
      </c>
      <c r="CD6" s="22">
        <f t="shared" si="9"/>
        <v>81.36</v>
      </c>
      <c r="CE6" s="22">
        <f t="shared" si="9"/>
        <v>91.71</v>
      </c>
      <c r="CF6" s="22" t="str">
        <f t="shared" si="9"/>
        <v>-</v>
      </c>
      <c r="CG6" s="22">
        <f t="shared" si="9"/>
        <v>270.68</v>
      </c>
      <c r="CH6" s="22">
        <f t="shared" si="9"/>
        <v>268.88</v>
      </c>
      <c r="CI6" s="22">
        <f t="shared" si="9"/>
        <v>258.89999999999998</v>
      </c>
      <c r="CJ6" s="22">
        <f t="shared" si="9"/>
        <v>263.56</v>
      </c>
      <c r="CK6" s="21" t="str">
        <f>IF(CK7="","",IF(CK7="-","【-】","【"&amp;SUBSTITUTE(TEXT(CK7,"#,##0.00"),"-","△")&amp;"】"))</f>
        <v>【285.48】</v>
      </c>
      <c r="CL6" s="22" t="str">
        <f>IF(CL7="",NA(),CL7)</f>
        <v>-</v>
      </c>
      <c r="CM6" s="22">
        <f t="shared" ref="CM6:CU6" si="10">IF(CM7="",NA(),CM7)</f>
        <v>35.15</v>
      </c>
      <c r="CN6" s="22">
        <f t="shared" si="10"/>
        <v>34.17</v>
      </c>
      <c r="CO6" s="22">
        <f t="shared" si="10"/>
        <v>32.99</v>
      </c>
      <c r="CP6" s="22">
        <f t="shared" si="10"/>
        <v>31.19</v>
      </c>
      <c r="CQ6" s="22" t="str">
        <f t="shared" si="10"/>
        <v>-</v>
      </c>
      <c r="CR6" s="22">
        <f t="shared" si="10"/>
        <v>48.86</v>
      </c>
      <c r="CS6" s="22">
        <f t="shared" si="10"/>
        <v>49</v>
      </c>
      <c r="CT6" s="22">
        <f t="shared" si="10"/>
        <v>50.07</v>
      </c>
      <c r="CU6" s="22">
        <f t="shared" si="10"/>
        <v>53.4</v>
      </c>
      <c r="CV6" s="21" t="str">
        <f>IF(CV7="","",IF(CV7="-","【-】","【"&amp;SUBSTITUTE(TEXT(CV7,"#,##0.00"),"-","△")&amp;"】"))</f>
        <v>【53.73】</v>
      </c>
      <c r="CW6" s="22" t="str">
        <f>IF(CW7="",NA(),CW7)</f>
        <v>-</v>
      </c>
      <c r="CX6" s="22">
        <f t="shared" ref="CX6:DF6" si="11">IF(CX7="",NA(),CX7)</f>
        <v>81.36</v>
      </c>
      <c r="CY6" s="22">
        <f t="shared" si="11"/>
        <v>82.08</v>
      </c>
      <c r="CZ6" s="22">
        <f t="shared" si="11"/>
        <v>81.709999999999994</v>
      </c>
      <c r="DA6" s="22">
        <f t="shared" si="11"/>
        <v>82.18</v>
      </c>
      <c r="DB6" s="22" t="str">
        <f t="shared" si="11"/>
        <v>-</v>
      </c>
      <c r="DC6" s="22">
        <f t="shared" si="11"/>
        <v>76.48</v>
      </c>
      <c r="DD6" s="22">
        <f t="shared" si="11"/>
        <v>75.64</v>
      </c>
      <c r="DE6" s="22">
        <f t="shared" si="11"/>
        <v>75.7</v>
      </c>
      <c r="DF6" s="22">
        <f t="shared" si="11"/>
        <v>72.53</v>
      </c>
      <c r="DG6" s="21" t="str">
        <f>IF(DG7="","",IF(DG7="-","【-】","【"&amp;SUBSTITUTE(TEXT(DG7,"#,##0.00"),"-","△")&amp;"】"))</f>
        <v>【71.52】</v>
      </c>
      <c r="DH6" s="22" t="str">
        <f>IF(DH7="",NA(),DH7)</f>
        <v>-</v>
      </c>
      <c r="DI6" s="22">
        <f t="shared" ref="DI6:DQ6" si="12">IF(DI7="",NA(),DI7)</f>
        <v>48.86</v>
      </c>
      <c r="DJ6" s="22">
        <f t="shared" si="12"/>
        <v>50.66</v>
      </c>
      <c r="DK6" s="22">
        <f t="shared" si="12"/>
        <v>51.66</v>
      </c>
      <c r="DL6" s="22">
        <f t="shared" si="12"/>
        <v>52.17</v>
      </c>
      <c r="DM6" s="22" t="str">
        <f t="shared" si="12"/>
        <v>-</v>
      </c>
      <c r="DN6" s="22">
        <f t="shared" si="12"/>
        <v>39.409999999999997</v>
      </c>
      <c r="DO6" s="22">
        <f t="shared" si="12"/>
        <v>41.18</v>
      </c>
      <c r="DP6" s="22">
        <f t="shared" si="12"/>
        <v>42.98</v>
      </c>
      <c r="DQ6" s="22">
        <f t="shared" si="12"/>
        <v>40.46</v>
      </c>
      <c r="DR6" s="21" t="str">
        <f>IF(DR7="","",IF(DR7="-","【-】","【"&amp;SUBSTITUTE(TEXT(DR7,"#,##0.00"),"-","△")&amp;"】"))</f>
        <v>【38.43】</v>
      </c>
      <c r="DS6" s="22" t="str">
        <f>IF(DS7="",NA(),DS7)</f>
        <v>-</v>
      </c>
      <c r="DT6" s="22">
        <f t="shared" ref="DT6:EB6" si="13">IF(DT7="",NA(),DT7)</f>
        <v>7.3</v>
      </c>
      <c r="DU6" s="22">
        <f t="shared" si="13"/>
        <v>8.49</v>
      </c>
      <c r="DV6" s="22">
        <f t="shared" si="13"/>
        <v>25.61</v>
      </c>
      <c r="DW6" s="22">
        <f t="shared" si="13"/>
        <v>26.11</v>
      </c>
      <c r="DX6" s="22" t="str">
        <f t="shared" si="13"/>
        <v>-</v>
      </c>
      <c r="DY6" s="22">
        <f t="shared" si="13"/>
        <v>20.97</v>
      </c>
      <c r="DZ6" s="22">
        <f t="shared" si="13"/>
        <v>21.65</v>
      </c>
      <c r="EA6" s="22">
        <f t="shared" si="13"/>
        <v>23.24</v>
      </c>
      <c r="EB6" s="22">
        <f t="shared" si="13"/>
        <v>22.77</v>
      </c>
      <c r="EC6" s="21" t="str">
        <f>IF(EC7="","",IF(EC7="-","【-】","【"&amp;SUBSTITUTE(TEXT(EC7,"#,##0.00"),"-","△")&amp;"】"))</f>
        <v>【19.16】</v>
      </c>
      <c r="ED6" s="22" t="str">
        <f>IF(ED7="",NA(),ED7)</f>
        <v>-</v>
      </c>
      <c r="EE6" s="21">
        <f t="shared" ref="EE6:EM6" si="14">IF(EE7="",NA(),EE7)</f>
        <v>0</v>
      </c>
      <c r="EF6" s="21">
        <f t="shared" si="14"/>
        <v>0</v>
      </c>
      <c r="EG6" s="22">
        <f t="shared" si="14"/>
        <v>0.15</v>
      </c>
      <c r="EH6" s="21">
        <f t="shared" si="14"/>
        <v>0</v>
      </c>
      <c r="EI6" s="22" t="str">
        <f t="shared" si="14"/>
        <v>-</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15">
      <c r="A7" s="15"/>
      <c r="B7" s="24">
        <v>2023</v>
      </c>
      <c r="C7" s="24">
        <v>394033</v>
      </c>
      <c r="D7" s="24">
        <v>46</v>
      </c>
      <c r="E7" s="24">
        <v>1</v>
      </c>
      <c r="F7" s="24">
        <v>0</v>
      </c>
      <c r="G7" s="24">
        <v>5</v>
      </c>
      <c r="H7" s="24" t="s">
        <v>93</v>
      </c>
      <c r="I7" s="24" t="s">
        <v>94</v>
      </c>
      <c r="J7" s="24" t="s">
        <v>95</v>
      </c>
      <c r="K7" s="24" t="s">
        <v>96</v>
      </c>
      <c r="L7" s="24" t="s">
        <v>97</v>
      </c>
      <c r="M7" s="24" t="s">
        <v>98</v>
      </c>
      <c r="N7" s="25" t="s">
        <v>99</v>
      </c>
      <c r="O7" s="25">
        <v>63.82</v>
      </c>
      <c r="P7" s="25">
        <v>88.94</v>
      </c>
      <c r="Q7" s="25">
        <v>1485</v>
      </c>
      <c r="R7" s="25">
        <v>4939</v>
      </c>
      <c r="S7" s="25">
        <v>111.95</v>
      </c>
      <c r="T7" s="25">
        <v>44.12</v>
      </c>
      <c r="U7" s="25">
        <v>4351</v>
      </c>
      <c r="V7" s="25">
        <v>4.49</v>
      </c>
      <c r="W7" s="25">
        <v>969.04</v>
      </c>
      <c r="X7" s="25" t="s">
        <v>99</v>
      </c>
      <c r="Y7" s="25">
        <v>112.71</v>
      </c>
      <c r="Z7" s="25">
        <v>102.68</v>
      </c>
      <c r="AA7" s="25">
        <v>108.08</v>
      </c>
      <c r="AB7" s="25">
        <v>106.43</v>
      </c>
      <c r="AC7" s="25" t="s">
        <v>99</v>
      </c>
      <c r="AD7" s="25">
        <v>103.82</v>
      </c>
      <c r="AE7" s="25">
        <v>105.75</v>
      </c>
      <c r="AF7" s="25">
        <v>105.52</v>
      </c>
      <c r="AG7" s="25">
        <v>103.1</v>
      </c>
      <c r="AH7" s="25">
        <v>103.05</v>
      </c>
      <c r="AI7" s="25" t="s">
        <v>99</v>
      </c>
      <c r="AJ7" s="25">
        <v>0</v>
      </c>
      <c r="AK7" s="25">
        <v>0</v>
      </c>
      <c r="AL7" s="25">
        <v>0</v>
      </c>
      <c r="AM7" s="25">
        <v>0</v>
      </c>
      <c r="AN7" s="25" t="s">
        <v>99</v>
      </c>
      <c r="AO7" s="25">
        <v>31.54</v>
      </c>
      <c r="AP7" s="25">
        <v>31.15</v>
      </c>
      <c r="AQ7" s="25">
        <v>30.01</v>
      </c>
      <c r="AR7" s="25">
        <v>27.32</v>
      </c>
      <c r="AS7" s="25">
        <v>30.22</v>
      </c>
      <c r="AT7" s="25" t="s">
        <v>99</v>
      </c>
      <c r="AU7" s="25">
        <v>1172.48</v>
      </c>
      <c r="AV7" s="25">
        <v>936.8</v>
      </c>
      <c r="AW7" s="25">
        <v>861.32</v>
      </c>
      <c r="AX7" s="25">
        <v>886.46</v>
      </c>
      <c r="AY7" s="25" t="s">
        <v>99</v>
      </c>
      <c r="AZ7" s="25">
        <v>302.22000000000003</v>
      </c>
      <c r="BA7" s="25">
        <v>263.45</v>
      </c>
      <c r="BB7" s="25">
        <v>249.43</v>
      </c>
      <c r="BC7" s="25">
        <v>217.55</v>
      </c>
      <c r="BD7" s="25">
        <v>179.3</v>
      </c>
      <c r="BE7" s="25" t="s">
        <v>99</v>
      </c>
      <c r="BF7" s="25">
        <v>856.23</v>
      </c>
      <c r="BG7" s="25">
        <v>842.18</v>
      </c>
      <c r="BH7" s="25">
        <v>870.19</v>
      </c>
      <c r="BI7" s="25">
        <v>960.66</v>
      </c>
      <c r="BJ7" s="25" t="s">
        <v>99</v>
      </c>
      <c r="BK7" s="25">
        <v>970.36</v>
      </c>
      <c r="BL7" s="25">
        <v>940.22</v>
      </c>
      <c r="BM7" s="25">
        <v>922.05</v>
      </c>
      <c r="BN7" s="25">
        <v>916.17</v>
      </c>
      <c r="BO7" s="25">
        <v>1042.45</v>
      </c>
      <c r="BP7" s="25" t="s">
        <v>99</v>
      </c>
      <c r="BQ7" s="25">
        <v>84.55</v>
      </c>
      <c r="BR7" s="25">
        <v>83.54</v>
      </c>
      <c r="BS7" s="25">
        <v>96.66</v>
      </c>
      <c r="BT7" s="25">
        <v>86.6</v>
      </c>
      <c r="BU7" s="25" t="s">
        <v>99</v>
      </c>
      <c r="BV7" s="25">
        <v>64.52</v>
      </c>
      <c r="BW7" s="25">
        <v>66.8</v>
      </c>
      <c r="BX7" s="25">
        <v>64.39</v>
      </c>
      <c r="BY7" s="25">
        <v>63.95</v>
      </c>
      <c r="BZ7" s="25">
        <v>57.74</v>
      </c>
      <c r="CA7" s="25" t="s">
        <v>99</v>
      </c>
      <c r="CB7" s="25">
        <v>87.65</v>
      </c>
      <c r="CC7" s="25">
        <v>91.31</v>
      </c>
      <c r="CD7" s="25">
        <v>81.36</v>
      </c>
      <c r="CE7" s="25">
        <v>91.71</v>
      </c>
      <c r="CF7" s="25" t="s">
        <v>99</v>
      </c>
      <c r="CG7" s="25">
        <v>270.68</v>
      </c>
      <c r="CH7" s="25">
        <v>268.88</v>
      </c>
      <c r="CI7" s="25">
        <v>258.89999999999998</v>
      </c>
      <c r="CJ7" s="25">
        <v>263.56</v>
      </c>
      <c r="CK7" s="25">
        <v>285.48</v>
      </c>
      <c r="CL7" s="25" t="s">
        <v>99</v>
      </c>
      <c r="CM7" s="25">
        <v>35.15</v>
      </c>
      <c r="CN7" s="25">
        <v>34.17</v>
      </c>
      <c r="CO7" s="25">
        <v>32.99</v>
      </c>
      <c r="CP7" s="25">
        <v>31.19</v>
      </c>
      <c r="CQ7" s="25" t="s">
        <v>99</v>
      </c>
      <c r="CR7" s="25">
        <v>48.86</v>
      </c>
      <c r="CS7" s="25">
        <v>49</v>
      </c>
      <c r="CT7" s="25">
        <v>50.07</v>
      </c>
      <c r="CU7" s="25">
        <v>53.4</v>
      </c>
      <c r="CV7" s="25">
        <v>53.73</v>
      </c>
      <c r="CW7" s="25" t="s">
        <v>99</v>
      </c>
      <c r="CX7" s="25">
        <v>81.36</v>
      </c>
      <c r="CY7" s="25">
        <v>82.08</v>
      </c>
      <c r="CZ7" s="25">
        <v>81.709999999999994</v>
      </c>
      <c r="DA7" s="25">
        <v>82.18</v>
      </c>
      <c r="DB7" s="25" t="s">
        <v>99</v>
      </c>
      <c r="DC7" s="25">
        <v>76.48</v>
      </c>
      <c r="DD7" s="25">
        <v>75.64</v>
      </c>
      <c r="DE7" s="25">
        <v>75.7</v>
      </c>
      <c r="DF7" s="25">
        <v>72.53</v>
      </c>
      <c r="DG7" s="25">
        <v>71.52</v>
      </c>
      <c r="DH7" s="25" t="s">
        <v>99</v>
      </c>
      <c r="DI7" s="25">
        <v>48.86</v>
      </c>
      <c r="DJ7" s="25">
        <v>50.66</v>
      </c>
      <c r="DK7" s="25">
        <v>51.66</v>
      </c>
      <c r="DL7" s="25">
        <v>52.17</v>
      </c>
      <c r="DM7" s="25" t="s">
        <v>99</v>
      </c>
      <c r="DN7" s="25">
        <v>39.409999999999997</v>
      </c>
      <c r="DO7" s="25">
        <v>41.18</v>
      </c>
      <c r="DP7" s="25">
        <v>42.98</v>
      </c>
      <c r="DQ7" s="25">
        <v>40.46</v>
      </c>
      <c r="DR7" s="25">
        <v>38.43</v>
      </c>
      <c r="DS7" s="25" t="s">
        <v>99</v>
      </c>
      <c r="DT7" s="25">
        <v>7.3</v>
      </c>
      <c r="DU7" s="25">
        <v>8.49</v>
      </c>
      <c r="DV7" s="25">
        <v>25.61</v>
      </c>
      <c r="DW7" s="25">
        <v>26.11</v>
      </c>
      <c r="DX7" s="25" t="s">
        <v>99</v>
      </c>
      <c r="DY7" s="25">
        <v>20.97</v>
      </c>
      <c r="DZ7" s="25">
        <v>21.65</v>
      </c>
      <c r="EA7" s="25">
        <v>23.24</v>
      </c>
      <c r="EB7" s="25">
        <v>22.77</v>
      </c>
      <c r="EC7" s="25">
        <v>19.16</v>
      </c>
      <c r="ED7" s="25" t="s">
        <v>99</v>
      </c>
      <c r="EE7" s="25">
        <v>0</v>
      </c>
      <c r="EF7" s="25">
        <v>0</v>
      </c>
      <c r="EG7" s="25">
        <v>0.15</v>
      </c>
      <c r="EH7" s="25">
        <v>0</v>
      </c>
      <c r="EI7" s="25" t="s">
        <v>99</v>
      </c>
      <c r="EJ7" s="25">
        <v>1.1499999999999999</v>
      </c>
      <c r="EK7" s="25">
        <v>0.28999999999999998</v>
      </c>
      <c r="EL7" s="25">
        <v>0.39</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2025-01-24T06:54:32Z</dcterms:created>
  <dcterms:modified xsi:type="dcterms:W3CDTF">2025-01-28T07:58:50Z</dcterms:modified>
  <cp:category/>
</cp:coreProperties>
</file>