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01_高知市\駐車場\駐車場\"/>
    </mc:Choice>
  </mc:AlternateContent>
  <workbookProtection workbookAlgorithmName="SHA-512" workbookHashValue="KzDOafEF0iSsgZB610zXhzbN7f1kLPfbHRvYnD+QBzZg7Y9X9Ks30Eea6Zyi+Diud7Ox107O43NKyc9wrzXvzw==" workbookSaltValue="q3SfO0QHoN80qS+S8stp8Q=="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DH7" i="5"/>
  <c r="DG7" i="5"/>
  <c r="DF7" i="5"/>
  <c r="DE7" i="5"/>
  <c r="DD7" i="5"/>
  <c r="MI77" i="4" s="1"/>
  <c r="DC7" i="5"/>
  <c r="DB7" i="5"/>
  <c r="DA7" i="5"/>
  <c r="KP77" i="4" s="1"/>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EL32" i="4"/>
  <c r="BG32" i="4"/>
  <c r="AN32" i="4"/>
  <c r="MA31" i="4"/>
  <c r="LH31" i="4"/>
  <c r="KO31" i="4"/>
  <c r="JV31" i="4"/>
  <c r="JC31" i="4"/>
  <c r="HJ31" i="4"/>
  <c r="GQ31" i="4"/>
  <c r="FE31" i="4"/>
  <c r="EL31" i="4"/>
  <c r="CS31" i="4"/>
  <c r="BZ31" i="4"/>
  <c r="BG31" i="4"/>
  <c r="AN31" i="4"/>
  <c r="U31" i="4"/>
  <c r="LJ10" i="4"/>
  <c r="JQ10" i="4"/>
  <c r="DU10" i="4"/>
  <c r="CF10" i="4"/>
  <c r="B10" i="4"/>
  <c r="JQ8" i="4"/>
  <c r="HX8" i="4"/>
  <c r="CF8" i="4"/>
  <c r="AQ8" i="4"/>
  <c r="B11" i="5" l="1"/>
  <c r="C11" i="5"/>
  <c r="F11" i="5"/>
  <c r="MI76" i="4" s="1"/>
  <c r="BK76" i="4"/>
  <c r="LH51" i="4"/>
  <c r="LT76" i="4"/>
  <c r="GQ51" i="4"/>
  <c r="LH30" i="4"/>
  <c r="IE76" i="4"/>
  <c r="BZ51" i="4"/>
  <c r="GQ30" i="4"/>
  <c r="BZ30" i="4"/>
  <c r="D11" i="5"/>
  <c r="MA51" i="4"/>
  <c r="BZ76" i="4"/>
  <c r="U30" i="4"/>
  <c r="CS30" i="4"/>
  <c r="JV51" i="4"/>
  <c r="AG76" i="4"/>
  <c r="AN30" i="4"/>
  <c r="EL30" i="4"/>
  <c r="HJ30" i="4"/>
  <c r="U51" i="4"/>
  <c r="CS51" i="4"/>
  <c r="GL76" i="4"/>
  <c r="IT76" i="4"/>
  <c r="FE30" i="4"/>
  <c r="JC30" i="4"/>
  <c r="MA30" i="4"/>
  <c r="AN51" i="4"/>
  <c r="EL51" i="4"/>
  <c r="HJ51" i="4"/>
  <c r="HA76" i="4" l="1"/>
  <c r="JV30" i="4"/>
  <c r="KP76" i="4"/>
  <c r="FE51" i="4"/>
  <c r="KA76" i="4"/>
  <c r="JC51" i="4"/>
  <c r="R76" i="4"/>
  <c r="BG30" i="4"/>
  <c r="AV76" i="4"/>
  <c r="KO51" i="4"/>
  <c r="LE76" i="4"/>
  <c r="FX51" i="4"/>
  <c r="KO30" i="4"/>
  <c r="HP76" i="4"/>
  <c r="BG51" i="4"/>
  <c r="FX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<sst xmlns="http://schemas.openxmlformats.org/spreadsheetml/2006/main" count="278" uniqueCount="134">
  <si>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</si>
  <si>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</si>
  <si>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</si>
  <si>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</si>
  <si>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</si>
  <si>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</si>
  <si>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</si>
  <si>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</si>
  <si>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</si>
  <si>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</si>
  <si>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</si>
  <si>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</si>
  <si>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</si>
  <si>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</si>
  <si>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</si>
  <si>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</si>
  <si>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</si>
  <si>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</si>
  <si>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</si>
  <si>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</si>
  <si>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</si>
  <si>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</si>
  <si>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</si>
  <si>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</si>
  <si>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</si>
  <si>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</si>
  <si>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</si>
  <si>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</si>
  <si>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</si>
  <si>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</si>
  <si>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</si>
  <si>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</si>
  <si>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</si>
  <si>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</si>
  <si>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</si>
  <si>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</si>
  <si>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</si>
  <si>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</si>
  <si>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</si>
  <si>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</si>
  <si>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</si>
  <si>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</si>
  <si>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</si>
  <si>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</si>
  <si>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</si>
  <si>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</si>
  <si>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</si>
  <si>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</si>
  <si>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</si>
  <si>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</si>
  <si>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</si>
  <si>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</si>
  <si>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</si>
  <si>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</si>
  <si>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</si>
  <si>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</si>
  <si>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</si>
  <si>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</si>
  <si>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</si>
  <si>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</si>
  <si>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</si>
  <si>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</si>
  <si>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</si>
  <si>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</si>
  <si>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</si>
  <si>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</si>
  <si>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</si>
  <si>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</si>
  <si>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</si>
  <si>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</si>
  <si>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</si>
  <si>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</si>
  <si>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</si>
  <si>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</si>
  <si>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</si>
  <si>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</si>
  <si>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</si>
  <si>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</si>
  <si>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</si>
  <si>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</si>
  <si>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</si>
  <si>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</si>
  <si>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</si>
  <si>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</si>
  <si>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</si>
  <si>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</si>
  <si>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</si>
  <si>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</si>
  <si>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</si>
  <si>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</si>
  <si>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</si>
  <si>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</si>
  <si>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</si>
  <si>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</si>
  <si>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</si>
  <si>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</si>
  <si>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</si>
  <si>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</si>
  <si>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</si>
  <si>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</si>
  <si>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</si>
  <si>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</si>
  <si>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</si>
  <si>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</si>
  <si>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当該値(N-2)</t>
    <phoneticPr fontId="5"/>
  </si>
  <si>
    <t>当該値(N-4)</t>
    <phoneticPr fontId="5"/>
  </si>
  <si>
    <t>当該値(N-2)</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</si>
  <si>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</si>
  <si>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</si>
  <si>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</si>
  <si>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</si>
  <si>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</si>
  <si>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</si>
  <si>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高知市</t>
  </si>
  <si>
    <t>中島町駐車場</t>
  </si>
  <si>
    <t>法非適用</t>
  </si>
  <si>
    <t>駐車場整備事業</t>
  </si>
  <si>
    <t>-</t>
  </si>
  <si>
    <t>Ａ３Ｂ２</t>
  </si>
  <si>
    <t>非設置</t>
  </si>
  <si>
    <t>該当数値なし</t>
  </si>
  <si>
    <t>その他駐車場</t>
  </si>
  <si>
    <t>広場式</t>
  </si>
  <si>
    <t>商業施設</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</si>
  <si>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</si>
  <si>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</si>
  <si>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</si>
  <si>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</si>
  <si>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</si>
  <si>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</si>
  <si>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本駐車場は中心市街地近郊に位置しているため，地価は高額となっている。
　一方で，広場式駐車場で機械設備がないため，設備投資見込額は低く抑えられている。</t>
    <phoneticPr fontId="5"/>
  </si>
  <si>
    <t xml:space="preserve"> 本駐車場は月ぎめ利用のみとなっており，稼働率は毎年高い水準となっている。</t>
    <phoneticPr fontId="5"/>
  </si>
  <si>
    <t xml:space="preserve"> 今後も，指定管理者と連携し，利用台数・料金収入の確保と経費削減に努め，現在の高い収益性の確保と健全な経営に努める。</t>
    <phoneticPr fontId="5"/>
  </si>
  <si>
    <r>
      <t>　</t>
    </r>
    <r>
      <rPr>
        <sz val="11"/>
        <color rgb="FFFF0000"/>
        <rFont val="ＭＳ ゴシック"/>
        <family val="3"/>
        <charset val="128"/>
      </rPr>
      <t>当該駐車場は，機械設備がなくコストが低いため，安定した収益が得られている</t>
    </r>
    <r>
      <rPr>
        <sz val="11"/>
        <rFont val="ＭＳ ゴシック"/>
        <family val="3"/>
        <charset val="128"/>
      </rPr>
      <t>が，類似施設平均値と比較して低い水準である。
 他会計補助金比率及び駐車場台数一台あたりの他会計補助金額について，令和４年度のみ一般会計からの繰入金（燃料費高騰による電気代支援金）があったため，数値が増加した。
 本駐車場は月ぎめ利用のみとなっており，売上高ＧＯＰ比率やＥＢＩＴＤＡについては，類似施設平均値と比較すると，安定して高い水準で推移している。これは，本駐車場が中心市街地近郊に位置しているため，利用が多く，また広場式で機械設備がないため，維持管理経費が低く抑えられていることなどが要因として考えられる。</t>
    </r>
    <rPh sb="39" eb="43">
      <t>ルイジシセツ</t>
    </rPh>
    <rPh sb="43" eb="46">
      <t>ヘイキンチ</t>
    </rPh>
    <rPh sb="47" eb="49">
      <t>ヒカク</t>
    </rPh>
    <rPh sb="51" eb="52">
      <t>ヒク</t>
    </rPh>
    <rPh sb="53" eb="55">
      <t>スイジュン</t>
    </rPh>
    <rPh sb="61" eb="64">
      <t>タカイケイ</t>
    </rPh>
    <rPh sb="64" eb="67">
      <t>ホジョキン</t>
    </rPh>
    <rPh sb="67" eb="69">
      <t>ヒリツ</t>
    </rPh>
    <rPh sb="69" eb="70">
      <t>オヨ</t>
    </rPh>
    <rPh sb="71" eb="74">
      <t>チュウシャジョウ</t>
    </rPh>
    <rPh sb="74" eb="76">
      <t>ダイスウ</t>
    </rPh>
    <rPh sb="76" eb="78">
      <t>イチダイ</t>
    </rPh>
    <rPh sb="82" eb="85">
      <t>タカイケイ</t>
    </rPh>
    <rPh sb="94" eb="96">
      <t>レイワ</t>
    </rPh>
    <rPh sb="97" eb="99">
      <t>ネンド</t>
    </rPh>
    <rPh sb="101" eb="105">
      <t>イッパンカイケイ</t>
    </rPh>
    <rPh sb="108" eb="111">
      <t>クリイレキン</t>
    </rPh>
    <rPh sb="112" eb="117">
      <t>ネンリョウヒコウトウ</t>
    </rPh>
    <rPh sb="120" eb="123">
      <t>デンキダイ</t>
    </rPh>
    <rPh sb="123" eb="126">
      <t>シエンキン</t>
    </rPh>
    <rPh sb="134" eb="136">
      <t>スウチ</t>
    </rPh>
    <rPh sb="137" eb="13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</si>
</sst>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848.6</c:v>
                </c:pt>
                <c:pt idx="1">
                  <c:v>440.4</c:v>
                </c:pt>
                <c:pt idx="2">
                  <c:v>763.7</c:v>
                </c:pt>
                <c:pt idx="3">
                  <c:v>874.2</c:v>
                </c:pt>
                <c:pt idx="4">
                  <c:v>711</c:v>
                </c:pt>
              </c:numCache>
            </c:numRef>
          </c:val>
          <c:extLst>
            <c:ext xmlns:c16="http://schemas.microsoft.com/office/drawing/2014/chart" uri="{C3380CC4-5D6E-409C-BE32-E72D297353CC}">
              <c16:uniqueId val="{00000000-E1AA-40F8-A001-A641728216A7}"/>
            </c:ext>
          </c:extLst>
        </c:ser>
        <c:dLbls>
          <c:showLegendKey val="0"/>
          <c:showVal val="0"/>
          <c:showCatName val="0"/>
          <c:showSerName val="0"/>
          <c:showPercent val="0"/>
          <c:showBubbleSize val="0"/>
        </c:dLbls>
        <c:gapWidth val="150"/>
        <c:axId val="571453728"/>
        <c:axId val="57145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383.4</c:v>
                </c:pt>
                <c:pt idx="2">
                  <c:v>338.4</c:v>
                </c:pt>
                <c:pt idx="3">
                  <c:v>1268.9000000000001</c:v>
                </c:pt>
                <c:pt idx="4">
                  <c:v>2703.2</c:v>
                </c:pt>
              </c:numCache>
            </c:numRef>
          </c:val>
          <c:smooth val="0"/>
          <c:extLst>
            <c:ext xmlns:c16="http://schemas.microsoft.com/office/drawing/2014/chart" uri="{C3380CC4-5D6E-409C-BE32-E72D297353CC}">
              <c16:uniqueId val="{00000001-E1AA-40F8-A001-A641728216A7}"/>
            </c:ext>
          </c:extLst>
        </c:ser>
        <c:dLbls>
          <c:showLegendKey val="0"/>
          <c:showVal val="0"/>
          <c:showCatName val="0"/>
          <c:showSerName val="0"/>
          <c:showPercent val="0"/>
          <c:showBubbleSize val="0"/>
        </c:dLbls>
        <c:marker val="1"/>
        <c:smooth val="0"/>
        <c:axId val="571453728"/>
        <c:axId val="571450984"/>
      </c:lineChart>
      <c:catAx>
        <c:axId val="571453728"/>
        <c:scaling>
          <c:orientation val="minMax"/>
        </c:scaling>
        <c:delete val="1"/>
        <c:axPos val="b"/>
        <c:numFmt formatCode="General" sourceLinked="1"/>
        <c:majorTickMark val="none"/>
        <c:minorTickMark val="none"/>
        <c:tickLblPos val="none"/>
        <c:crossAx val="571450984"/>
        <c:crosses val="autoZero"/>
        <c:auto val="1"/>
        <c:lblAlgn val="ctr"/>
        <c:lblOffset val="100"/>
        <c:noMultiLvlLbl val="1"/>
      </c:catAx>
      <c:valAx>
        <c:axId val="57145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145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AAE-4BDD-AE64-F9401E5C9FBD}"/>
            </c:ext>
          </c:extLst>
        </c:ser>
        <c:dLbls>
          <c:showLegendKey val="0"/>
          <c:showVal val="0"/>
          <c:showCatName val="0"/>
          <c:showSerName val="0"/>
          <c:showPercent val="0"/>
          <c:showBubbleSize val="0"/>
        </c:dLbls>
        <c:gapWidth val="150"/>
        <c:axId val="745582480"/>
        <c:axId val="74558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70.3</c:v>
                </c:pt>
                <c:pt idx="2">
                  <c:v>70</c:v>
                </c:pt>
                <c:pt idx="3">
                  <c:v>47.6</c:v>
                </c:pt>
                <c:pt idx="4">
                  <c:v>32.799999999999997</c:v>
                </c:pt>
              </c:numCache>
            </c:numRef>
          </c:val>
          <c:smooth val="0"/>
          <c:extLst>
            <c:ext xmlns:c16="http://schemas.microsoft.com/office/drawing/2014/chart" uri="{C3380CC4-5D6E-409C-BE32-E72D297353CC}">
              <c16:uniqueId val="{00000001-FAAE-4BDD-AE64-F9401E5C9FBD}"/>
            </c:ext>
          </c:extLst>
        </c:ser>
        <c:dLbls>
          <c:showLegendKey val="0"/>
          <c:showVal val="0"/>
          <c:showCatName val="0"/>
          <c:showSerName val="0"/>
          <c:showPercent val="0"/>
          <c:showBubbleSize val="0"/>
        </c:dLbls>
        <c:marker val="1"/>
        <c:smooth val="0"/>
        <c:axId val="745582480"/>
        <c:axId val="745582872"/>
      </c:lineChart>
      <c:catAx>
        <c:axId val="745582480"/>
        <c:scaling>
          <c:orientation val="minMax"/>
        </c:scaling>
        <c:delete val="1"/>
        <c:axPos val="b"/>
        <c:numFmt formatCode="General" sourceLinked="1"/>
        <c:majorTickMark val="none"/>
        <c:minorTickMark val="none"/>
        <c:tickLblPos val="none"/>
        <c:crossAx val="745582872"/>
        <c:crosses val="autoZero"/>
        <c:auto val="1"/>
        <c:lblAlgn val="ctr"/>
        <c:lblOffset val="100"/>
        <c:noMultiLvlLbl val="1"/>
      </c:catAx>
      <c:valAx>
        <c:axId val="745582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5582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7DF-4D39-A11C-CAC4E1C6A566}"/>
            </c:ext>
          </c:extLst>
        </c:ser>
        <c:dLbls>
          <c:showLegendKey val="0"/>
          <c:showVal val="0"/>
          <c:showCatName val="0"/>
          <c:showSerName val="0"/>
          <c:showPercent val="0"/>
          <c:showBubbleSize val="0"/>
        </c:dLbls>
        <c:gapWidth val="150"/>
        <c:axId val="745583264"/>
        <c:axId val="74558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7DF-4D39-A11C-CAC4E1C6A566}"/>
            </c:ext>
          </c:extLst>
        </c:ser>
        <c:dLbls>
          <c:showLegendKey val="0"/>
          <c:showVal val="0"/>
          <c:showCatName val="0"/>
          <c:showSerName val="0"/>
          <c:showPercent val="0"/>
          <c:showBubbleSize val="0"/>
        </c:dLbls>
        <c:marker val="1"/>
        <c:smooth val="0"/>
        <c:axId val="745583264"/>
        <c:axId val="745583656"/>
      </c:lineChart>
      <c:catAx>
        <c:axId val="745583264"/>
        <c:scaling>
          <c:orientation val="minMax"/>
        </c:scaling>
        <c:delete val="1"/>
        <c:axPos val="b"/>
        <c:numFmt formatCode="General" sourceLinked="1"/>
        <c:majorTickMark val="none"/>
        <c:minorTickMark val="none"/>
        <c:tickLblPos val="none"/>
        <c:crossAx val="745583656"/>
        <c:crosses val="autoZero"/>
        <c:auto val="1"/>
        <c:lblAlgn val="ctr"/>
        <c:lblOffset val="100"/>
        <c:noMultiLvlLbl val="1"/>
      </c:catAx>
      <c:valAx>
        <c:axId val="74558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558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2A0-4BF1-BB3B-E05FF9B51655}"/>
            </c:ext>
          </c:extLst>
        </c:ser>
        <c:dLbls>
          <c:showLegendKey val="0"/>
          <c:showVal val="0"/>
          <c:showCatName val="0"/>
          <c:showSerName val="0"/>
          <c:showPercent val="0"/>
          <c:showBubbleSize val="0"/>
        </c:dLbls>
        <c:gapWidth val="150"/>
        <c:axId val="745580912"/>
        <c:axId val="74558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2A0-4BF1-BB3B-E05FF9B51655}"/>
            </c:ext>
          </c:extLst>
        </c:ser>
        <c:dLbls>
          <c:showLegendKey val="0"/>
          <c:showVal val="0"/>
          <c:showCatName val="0"/>
          <c:showSerName val="0"/>
          <c:showPercent val="0"/>
          <c:showBubbleSize val="0"/>
        </c:dLbls>
        <c:marker val="1"/>
        <c:smooth val="0"/>
        <c:axId val="745580912"/>
        <c:axId val="745582088"/>
      </c:lineChart>
      <c:catAx>
        <c:axId val="745580912"/>
        <c:scaling>
          <c:orientation val="minMax"/>
        </c:scaling>
        <c:delete val="1"/>
        <c:axPos val="b"/>
        <c:numFmt formatCode="General" sourceLinked="1"/>
        <c:majorTickMark val="none"/>
        <c:minorTickMark val="none"/>
        <c:tickLblPos val="none"/>
        <c:crossAx val="745582088"/>
        <c:crosses val="autoZero"/>
        <c:auto val="1"/>
        <c:lblAlgn val="ctr"/>
        <c:lblOffset val="100"/>
        <c:noMultiLvlLbl val="1"/>
      </c:catAx>
      <c:valAx>
        <c:axId val="74558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558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1</c:v>
                </c:pt>
                <c:pt idx="4">
                  <c:v>0</c:v>
                </c:pt>
              </c:numCache>
            </c:numRef>
          </c:val>
          <c:extLst>
            <c:ext xmlns:c16="http://schemas.microsoft.com/office/drawing/2014/chart" uri="{C3380CC4-5D6E-409C-BE32-E72D297353CC}">
              <c16:uniqueId val="{00000000-0C8F-49AD-9D5E-2291F91F5FB9}"/>
            </c:ext>
          </c:extLst>
        </c:ser>
        <c:dLbls>
          <c:showLegendKey val="0"/>
          <c:showVal val="0"/>
          <c:showCatName val="0"/>
          <c:showSerName val="0"/>
          <c:showPercent val="0"/>
          <c:showBubbleSize val="0"/>
        </c:dLbls>
        <c:gapWidth val="150"/>
        <c:axId val="745584440"/>
        <c:axId val="57145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10.199999999999999</c:v>
                </c:pt>
                <c:pt idx="2">
                  <c:v>5.0999999999999996</c:v>
                </c:pt>
                <c:pt idx="3">
                  <c:v>1.9</c:v>
                </c:pt>
                <c:pt idx="4">
                  <c:v>1.5</c:v>
                </c:pt>
              </c:numCache>
            </c:numRef>
          </c:val>
          <c:smooth val="0"/>
          <c:extLst>
            <c:ext xmlns:c16="http://schemas.microsoft.com/office/drawing/2014/chart" uri="{C3380CC4-5D6E-409C-BE32-E72D297353CC}">
              <c16:uniqueId val="{00000001-0C8F-49AD-9D5E-2291F91F5FB9}"/>
            </c:ext>
          </c:extLst>
        </c:ser>
        <c:dLbls>
          <c:showLegendKey val="0"/>
          <c:showVal val="0"/>
          <c:showCatName val="0"/>
          <c:showSerName val="0"/>
          <c:showPercent val="0"/>
          <c:showBubbleSize val="0"/>
        </c:dLbls>
        <c:marker val="1"/>
        <c:smooth val="0"/>
        <c:axId val="745584440"/>
        <c:axId val="571451768"/>
      </c:lineChart>
      <c:catAx>
        <c:axId val="745584440"/>
        <c:scaling>
          <c:orientation val="minMax"/>
        </c:scaling>
        <c:delete val="1"/>
        <c:axPos val="b"/>
        <c:numFmt formatCode="General" sourceLinked="1"/>
        <c:majorTickMark val="none"/>
        <c:minorTickMark val="none"/>
        <c:tickLblPos val="none"/>
        <c:crossAx val="571451768"/>
        <c:crosses val="autoZero"/>
        <c:auto val="1"/>
        <c:lblAlgn val="ctr"/>
        <c:lblOffset val="100"/>
        <c:noMultiLvlLbl val="1"/>
      </c:catAx>
      <c:valAx>
        <c:axId val="57145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558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21</c:v>
                </c:pt>
                <c:pt idx="4">
                  <c:v>0</c:v>
                </c:pt>
              </c:numCache>
            </c:numRef>
          </c:val>
          <c:extLst>
            <c:ext xmlns:c16="http://schemas.microsoft.com/office/drawing/2014/chart" uri="{C3380CC4-5D6E-409C-BE32-E72D297353CC}">
              <c16:uniqueId val="{00000000-27D8-4FF5-82B9-CE16B7075C69}"/>
            </c:ext>
          </c:extLst>
        </c:ser>
        <c:dLbls>
          <c:showLegendKey val="0"/>
          <c:showVal val="0"/>
          <c:showCatName val="0"/>
          <c:showSerName val="0"/>
          <c:showPercent val="0"/>
          <c:showBubbleSize val="0"/>
        </c:dLbls>
        <c:gapWidth val="150"/>
        <c:axId val="589553672"/>
        <c:axId val="58955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407</c:v>
                </c:pt>
                <c:pt idx="2">
                  <c:v>166</c:v>
                </c:pt>
                <c:pt idx="3">
                  <c:v>18</c:v>
                </c:pt>
                <c:pt idx="4">
                  <c:v>4</c:v>
                </c:pt>
              </c:numCache>
            </c:numRef>
          </c:val>
          <c:smooth val="0"/>
          <c:extLst>
            <c:ext xmlns:c16="http://schemas.microsoft.com/office/drawing/2014/chart" uri="{C3380CC4-5D6E-409C-BE32-E72D297353CC}">
              <c16:uniqueId val="{00000001-27D8-4FF5-82B9-CE16B7075C69}"/>
            </c:ext>
          </c:extLst>
        </c:ser>
        <c:dLbls>
          <c:showLegendKey val="0"/>
          <c:showVal val="0"/>
          <c:showCatName val="0"/>
          <c:showSerName val="0"/>
          <c:showPercent val="0"/>
          <c:showBubbleSize val="0"/>
        </c:dLbls>
        <c:marker val="1"/>
        <c:smooth val="0"/>
        <c:axId val="589553672"/>
        <c:axId val="589554456"/>
      </c:lineChart>
      <c:catAx>
        <c:axId val="589553672"/>
        <c:scaling>
          <c:orientation val="minMax"/>
        </c:scaling>
        <c:delete val="1"/>
        <c:axPos val="b"/>
        <c:numFmt formatCode="General" sourceLinked="1"/>
        <c:majorTickMark val="none"/>
        <c:minorTickMark val="none"/>
        <c:tickLblPos val="none"/>
        <c:crossAx val="589554456"/>
        <c:crosses val="autoZero"/>
        <c:auto val="1"/>
        <c:lblAlgn val="ctr"/>
        <c:lblOffset val="100"/>
        <c:noMultiLvlLbl val="1"/>
      </c:catAx>
      <c:valAx>
        <c:axId val="589554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955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95.3</c:v>
                </c:pt>
                <c:pt idx="1">
                  <c:v>95.3</c:v>
                </c:pt>
                <c:pt idx="2">
                  <c:v>93.8</c:v>
                </c:pt>
                <c:pt idx="3">
                  <c:v>95.3</c:v>
                </c:pt>
                <c:pt idx="4">
                  <c:v>95.3</c:v>
                </c:pt>
              </c:numCache>
            </c:numRef>
          </c:val>
          <c:extLst>
            <c:ext xmlns:c16="http://schemas.microsoft.com/office/drawing/2014/chart" uri="{C3380CC4-5D6E-409C-BE32-E72D297353CC}">
              <c16:uniqueId val="{00000000-26EF-4842-87B0-B930663491D2}"/>
            </c:ext>
          </c:extLst>
        </c:ser>
        <c:dLbls>
          <c:showLegendKey val="0"/>
          <c:showVal val="0"/>
          <c:showCatName val="0"/>
          <c:showSerName val="0"/>
          <c:showPercent val="0"/>
          <c:showBubbleSize val="0"/>
        </c:dLbls>
        <c:gapWidth val="150"/>
        <c:axId val="589553280"/>
        <c:axId val="90257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224.4</c:v>
                </c:pt>
                <c:pt idx="2">
                  <c:v>251.9</c:v>
                </c:pt>
                <c:pt idx="3">
                  <c:v>291.5</c:v>
                </c:pt>
                <c:pt idx="4">
                  <c:v>149.80000000000001</c:v>
                </c:pt>
              </c:numCache>
            </c:numRef>
          </c:val>
          <c:smooth val="0"/>
          <c:extLst>
            <c:ext xmlns:c16="http://schemas.microsoft.com/office/drawing/2014/chart" uri="{C3380CC4-5D6E-409C-BE32-E72D297353CC}">
              <c16:uniqueId val="{00000001-26EF-4842-87B0-B930663491D2}"/>
            </c:ext>
          </c:extLst>
        </c:ser>
        <c:dLbls>
          <c:showLegendKey val="0"/>
          <c:showVal val="0"/>
          <c:showCatName val="0"/>
          <c:showSerName val="0"/>
          <c:showPercent val="0"/>
          <c:showBubbleSize val="0"/>
        </c:dLbls>
        <c:marker val="1"/>
        <c:smooth val="0"/>
        <c:axId val="589553280"/>
        <c:axId val="902571240"/>
      </c:lineChart>
      <c:catAx>
        <c:axId val="589553280"/>
        <c:scaling>
          <c:orientation val="minMax"/>
        </c:scaling>
        <c:delete val="1"/>
        <c:axPos val="b"/>
        <c:numFmt formatCode="General" sourceLinked="1"/>
        <c:majorTickMark val="none"/>
        <c:minorTickMark val="none"/>
        <c:tickLblPos val="none"/>
        <c:crossAx val="902571240"/>
        <c:crosses val="autoZero"/>
        <c:auto val="1"/>
        <c:lblAlgn val="ctr"/>
        <c:lblOffset val="100"/>
        <c:noMultiLvlLbl val="1"/>
      </c:catAx>
      <c:valAx>
        <c:axId val="90257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955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86.4</c:v>
                </c:pt>
                <c:pt idx="1">
                  <c:v>73.599999999999994</c:v>
                </c:pt>
                <c:pt idx="2">
                  <c:v>84.2</c:v>
                </c:pt>
                <c:pt idx="3">
                  <c:v>86.8</c:v>
                </c:pt>
                <c:pt idx="4">
                  <c:v>85.9</c:v>
                </c:pt>
              </c:numCache>
            </c:numRef>
          </c:val>
          <c:extLst>
            <c:ext xmlns:c16="http://schemas.microsoft.com/office/drawing/2014/chart" uri="{C3380CC4-5D6E-409C-BE32-E72D297353CC}">
              <c16:uniqueId val="{00000000-5773-4DE2-AB04-3AAA9C4306A0}"/>
            </c:ext>
          </c:extLst>
        </c:ser>
        <c:dLbls>
          <c:showLegendKey val="0"/>
          <c:showVal val="0"/>
          <c:showCatName val="0"/>
          <c:showSerName val="0"/>
          <c:showPercent val="0"/>
          <c:showBubbleSize val="0"/>
        </c:dLbls>
        <c:gapWidth val="150"/>
        <c:axId val="902572024"/>
        <c:axId val="9025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-122.5</c:v>
                </c:pt>
                <c:pt idx="2">
                  <c:v>8.5</c:v>
                </c:pt>
                <c:pt idx="3">
                  <c:v>26.6</c:v>
                </c:pt>
                <c:pt idx="4">
                  <c:v>-1.9</c:v>
                </c:pt>
              </c:numCache>
            </c:numRef>
          </c:val>
          <c:smooth val="0"/>
          <c:extLst>
            <c:ext xmlns:c16="http://schemas.microsoft.com/office/drawing/2014/chart" uri="{C3380CC4-5D6E-409C-BE32-E72D297353CC}">
              <c16:uniqueId val="{00000001-5773-4DE2-AB04-3AAA9C4306A0}"/>
            </c:ext>
          </c:extLst>
        </c:ser>
        <c:dLbls>
          <c:showLegendKey val="0"/>
          <c:showVal val="0"/>
          <c:showCatName val="0"/>
          <c:showSerName val="0"/>
          <c:showPercent val="0"/>
          <c:showBubbleSize val="0"/>
        </c:dLbls>
        <c:marker val="1"/>
        <c:smooth val="0"/>
        <c:axId val="902572024"/>
        <c:axId val="902570848"/>
      </c:lineChart>
      <c:catAx>
        <c:axId val="902572024"/>
        <c:scaling>
          <c:orientation val="minMax"/>
        </c:scaling>
        <c:delete val="1"/>
        <c:axPos val="b"/>
        <c:numFmt formatCode="General" sourceLinked="1"/>
        <c:majorTickMark val="none"/>
        <c:minorTickMark val="none"/>
        <c:tickLblPos val="none"/>
        <c:crossAx val="902570848"/>
        <c:crosses val="autoZero"/>
        <c:auto val="1"/>
        <c:lblAlgn val="ctr"/>
        <c:lblOffset val="100"/>
        <c:noMultiLvlLbl val="1"/>
      </c:catAx>
      <c:valAx>
        <c:axId val="90257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257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11933</c:v>
                </c:pt>
                <c:pt idx="1">
                  <c:v>10278</c:v>
                </c:pt>
                <c:pt idx="2">
                  <c:v>12153</c:v>
                </c:pt>
                <c:pt idx="3">
                  <c:v>12116</c:v>
                </c:pt>
                <c:pt idx="4">
                  <c:v>11511</c:v>
                </c:pt>
              </c:numCache>
            </c:numRef>
          </c:val>
          <c:extLst>
            <c:ext xmlns:c16="http://schemas.microsoft.com/office/drawing/2014/chart" uri="{C3380CC4-5D6E-409C-BE32-E72D297353CC}">
              <c16:uniqueId val="{00000000-369C-4CEA-817E-44A87D28EEB5}"/>
            </c:ext>
          </c:extLst>
        </c:ser>
        <c:dLbls>
          <c:showLegendKey val="0"/>
          <c:showVal val="0"/>
          <c:showCatName val="0"/>
          <c:showSerName val="0"/>
          <c:showPercent val="0"/>
          <c:showBubbleSize val="0"/>
        </c:dLbls>
        <c:gapWidth val="150"/>
        <c:axId val="572622064"/>
        <c:axId val="57262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2576</c:v>
                </c:pt>
                <c:pt idx="2">
                  <c:v>4153</c:v>
                </c:pt>
                <c:pt idx="3">
                  <c:v>6140</c:v>
                </c:pt>
                <c:pt idx="4">
                  <c:v>4223</c:v>
                </c:pt>
              </c:numCache>
            </c:numRef>
          </c:val>
          <c:smooth val="0"/>
          <c:extLst>
            <c:ext xmlns:c16="http://schemas.microsoft.com/office/drawing/2014/chart" uri="{C3380CC4-5D6E-409C-BE32-E72D297353CC}">
              <c16:uniqueId val="{00000001-369C-4CEA-817E-44A87D28EEB5}"/>
            </c:ext>
          </c:extLst>
        </c:ser>
        <c:dLbls>
          <c:showLegendKey val="0"/>
          <c:showVal val="0"/>
          <c:showCatName val="0"/>
          <c:showSerName val="0"/>
          <c:showPercent val="0"/>
          <c:showBubbleSize val="0"/>
        </c:dLbls>
        <c:marker val="1"/>
        <c:smooth val="0"/>
        <c:axId val="572622064"/>
        <c:axId val="572625200"/>
      </c:lineChart>
      <c:catAx>
        <c:axId val="572622064"/>
        <c:scaling>
          <c:orientation val="minMax"/>
        </c:scaling>
        <c:delete val="1"/>
        <c:axPos val="b"/>
        <c:numFmt formatCode="General" sourceLinked="1"/>
        <c:majorTickMark val="none"/>
        <c:minorTickMark val="none"/>
        <c:tickLblPos val="none"/>
        <c:crossAx val="572625200"/>
        <c:crosses val="autoZero"/>
        <c:auto val="1"/>
        <c:lblAlgn val="ctr"/>
        <c:lblOffset val="100"/>
        <c:noMultiLvlLbl val="1"/>
      </c:catAx>
      <c:valAx>
        <c:axId val="572625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262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J1" zoomScaleNormal="100" zoomScaleSheetLayoutView="70" workbookViewId="0">
      <selection activeCell="LJ8" sqref="LJ8:NB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高知県高知市　中島町駐車場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2"/>
      <c r="GZ7" s="2"/>
      <c r="HA7" s="2"/>
      <c r="HB7" s="2"/>
      <c r="HC7" s="2"/>
      <c r="HD7" s="2"/>
      <c r="HE7" s="2"/>
      <c r="HF7" s="2"/>
      <c r="HG7" s="2"/>
      <c r="HH7" s="2"/>
      <c r="HI7" s="2"/>
      <c r="HJ7" s="2"/>
      <c r="HK7" s="2"/>
      <c r="HL7" s="2"/>
      <c r="HM7" s="2"/>
      <c r="HN7" s="2"/>
      <c r="HO7" s="2"/>
      <c r="HP7" s="2"/>
      <c r="HQ7" s="2"/>
      <c r="HR7" s="2"/>
      <c r="HS7" s="2"/>
      <c r="HT7" s="2"/>
      <c r="HU7" s="2"/>
      <c r="HV7" s="2"/>
      <c r="HW7" s="2"/>
      <c r="HX7" s="125" t="s">
        <v>6</v>
      </c>
      <c r="HY7" s="125"/>
      <c r="HZ7" s="125"/>
      <c r="IA7" s="125"/>
      <c r="IB7" s="125"/>
      <c r="IC7" s="125"/>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t="s">
        <v>7</v>
      </c>
      <c r="JR7" s="125"/>
      <c r="JS7" s="125"/>
      <c r="JT7" s="125"/>
      <c r="JU7" s="125"/>
      <c r="JV7" s="125"/>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t="s">
        <v>8</v>
      </c>
      <c r="LK7" s="125"/>
      <c r="LL7" s="125"/>
      <c r="LM7" s="125"/>
      <c r="LN7" s="125"/>
      <c r="LO7" s="125"/>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3"/>
      <c r="ND7" s="135" t="s">
        <v>9</v>
      </c>
      <c r="NE7" s="136"/>
      <c r="NF7" s="136"/>
      <c r="NG7" s="136"/>
      <c r="NH7" s="136"/>
      <c r="NI7" s="136"/>
      <c r="NJ7" s="136"/>
      <c r="NK7" s="136"/>
      <c r="NL7" s="136"/>
      <c r="NM7" s="136"/>
      <c r="NN7" s="136"/>
      <c r="NO7" s="136"/>
      <c r="NP7" s="136"/>
      <c r="NQ7" s="137"/>
    </row>
    <row r="8" spans="1:382" ht="18.75" customHeight="1" x14ac:dyDescent="0.15">
      <c r="A8" s="2"/>
      <c r="B8" s="116" t="str">
        <f>データ!J7</f>
        <v>法非適用</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8"/>
      <c r="AQ8" s="116" t="str">
        <f>データ!K7</f>
        <v>駐車場整備事業</v>
      </c>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8"/>
      <c r="CF8" s="116" t="str">
        <f>データ!L7</f>
        <v>-</v>
      </c>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8"/>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9">
        <f>データ!U7</f>
        <v>1372</v>
      </c>
      <c r="LK8" s="119"/>
      <c r="LL8" s="119"/>
      <c r="LM8" s="119"/>
      <c r="LN8" s="119"/>
      <c r="LO8" s="119"/>
      <c r="LP8" s="119"/>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3"/>
      <c r="ND8" s="130" t="s">
        <v>10</v>
      </c>
      <c r="NE8" s="131"/>
      <c r="NF8" s="120" t="s">
        <v>11</v>
      </c>
      <c r="NG8" s="120"/>
      <c r="NH8" s="120"/>
      <c r="NI8" s="120"/>
      <c r="NJ8" s="120"/>
      <c r="NK8" s="120"/>
      <c r="NL8" s="120"/>
      <c r="NM8" s="120"/>
      <c r="NN8" s="120"/>
      <c r="NO8" s="120"/>
      <c r="NP8" s="120"/>
      <c r="NQ8" s="121"/>
    </row>
    <row r="9" spans="1:382"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5" t="s">
        <v>16</v>
      </c>
      <c r="HY9" s="125"/>
      <c r="HZ9" s="125"/>
      <c r="IA9" s="125"/>
      <c r="IB9" s="125"/>
      <c r="IC9" s="125"/>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t="s">
        <v>17</v>
      </c>
      <c r="JR9" s="125"/>
      <c r="JS9" s="125"/>
      <c r="JT9" s="125"/>
      <c r="JU9" s="125"/>
      <c r="JV9" s="125"/>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t="s">
        <v>18</v>
      </c>
      <c r="LK9" s="125"/>
      <c r="LL9" s="125"/>
      <c r="LM9" s="125"/>
      <c r="LN9" s="125"/>
      <c r="LO9" s="125"/>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3"/>
      <c r="ND9" s="126" t="s">
        <v>19</v>
      </c>
      <c r="NE9" s="127"/>
      <c r="NF9" s="128" t="s">
        <v>20</v>
      </c>
      <c r="NG9" s="128"/>
      <c r="NH9" s="128"/>
      <c r="NI9" s="128"/>
      <c r="NJ9" s="128"/>
      <c r="NK9" s="128"/>
      <c r="NL9" s="128"/>
      <c r="NM9" s="128"/>
      <c r="NN9" s="128"/>
      <c r="NO9" s="128"/>
      <c r="NP9" s="128"/>
      <c r="NQ9" s="129"/>
    </row>
    <row r="10" spans="1:382" ht="18.75" customHeight="1" x14ac:dyDescent="0.15">
      <c r="A10" s="2"/>
      <c r="B10" s="110" t="str">
        <f>データ!O7</f>
        <v>該当数値なし</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3" t="s">
        <v>121</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t="str">
        <f>データ!Q7</f>
        <v>広場式</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58</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9">
        <f>データ!V7</f>
        <v>64</v>
      </c>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f>データ!W7</f>
        <v>0</v>
      </c>
      <c r="JR10" s="119"/>
      <c r="JS10" s="119"/>
      <c r="JT10" s="119"/>
      <c r="JU10" s="119"/>
      <c r="JV10" s="119"/>
      <c r="JW10" s="119"/>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7" t="s">
        <v>133</v>
      </c>
      <c r="NE15" s="108"/>
      <c r="NF15" s="108"/>
      <c r="NG15" s="108"/>
      <c r="NH15" s="108"/>
      <c r="NI15" s="108"/>
      <c r="NJ15" s="108"/>
      <c r="NK15" s="108"/>
      <c r="NL15" s="108"/>
      <c r="NM15" s="108"/>
      <c r="NN15" s="108"/>
      <c r="NO15" s="108"/>
      <c r="NP15" s="108"/>
      <c r="NQ15" s="108"/>
      <c r="NR15" s="109"/>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7"/>
      <c r="NE16" s="108"/>
      <c r="NF16" s="108"/>
      <c r="NG16" s="108"/>
      <c r="NH16" s="108"/>
      <c r="NI16" s="108"/>
      <c r="NJ16" s="108"/>
      <c r="NK16" s="108"/>
      <c r="NL16" s="108"/>
      <c r="NM16" s="108"/>
      <c r="NN16" s="108"/>
      <c r="NO16" s="108"/>
      <c r="NP16" s="108"/>
      <c r="NQ16" s="108"/>
      <c r="NR16" s="109"/>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7"/>
      <c r="NE17" s="108"/>
      <c r="NF17" s="108"/>
      <c r="NG17" s="108"/>
      <c r="NH17" s="108"/>
      <c r="NI17" s="108"/>
      <c r="NJ17" s="108"/>
      <c r="NK17" s="108"/>
      <c r="NL17" s="108"/>
      <c r="NM17" s="108"/>
      <c r="NN17" s="108"/>
      <c r="NO17" s="108"/>
      <c r="NP17" s="108"/>
      <c r="NQ17" s="108"/>
      <c r="NR17" s="109"/>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7"/>
      <c r="NE18" s="108"/>
      <c r="NF18" s="108"/>
      <c r="NG18" s="108"/>
      <c r="NH18" s="108"/>
      <c r="NI18" s="108"/>
      <c r="NJ18" s="108"/>
      <c r="NK18" s="108"/>
      <c r="NL18" s="108"/>
      <c r="NM18" s="108"/>
      <c r="NN18" s="108"/>
      <c r="NO18" s="108"/>
      <c r="NP18" s="108"/>
      <c r="NQ18" s="108"/>
      <c r="NR18" s="109"/>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7"/>
      <c r="NE19" s="108"/>
      <c r="NF19" s="108"/>
      <c r="NG19" s="108"/>
      <c r="NH19" s="108"/>
      <c r="NI19" s="108"/>
      <c r="NJ19" s="108"/>
      <c r="NK19" s="108"/>
      <c r="NL19" s="108"/>
      <c r="NM19" s="108"/>
      <c r="NN19" s="108"/>
      <c r="NO19" s="108"/>
      <c r="NP19" s="108"/>
      <c r="NQ19" s="108"/>
      <c r="NR19" s="109"/>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7"/>
      <c r="NE20" s="108"/>
      <c r="NF20" s="108"/>
      <c r="NG20" s="108"/>
      <c r="NH20" s="108"/>
      <c r="NI20" s="108"/>
      <c r="NJ20" s="108"/>
      <c r="NK20" s="108"/>
      <c r="NL20" s="108"/>
      <c r="NM20" s="108"/>
      <c r="NN20" s="108"/>
      <c r="NO20" s="108"/>
      <c r="NP20" s="108"/>
      <c r="NQ20" s="108"/>
      <c r="NR20" s="109"/>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7"/>
      <c r="NE21" s="108"/>
      <c r="NF21" s="108"/>
      <c r="NG21" s="108"/>
      <c r="NH21" s="108"/>
      <c r="NI21" s="108"/>
      <c r="NJ21" s="108"/>
      <c r="NK21" s="108"/>
      <c r="NL21" s="108"/>
      <c r="NM21" s="108"/>
      <c r="NN21" s="108"/>
      <c r="NO21" s="108"/>
      <c r="NP21" s="108"/>
      <c r="NQ21" s="108"/>
      <c r="NR21" s="109"/>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7"/>
      <c r="NE22" s="108"/>
      <c r="NF22" s="108"/>
      <c r="NG22" s="108"/>
      <c r="NH22" s="108"/>
      <c r="NI22" s="108"/>
      <c r="NJ22" s="108"/>
      <c r="NK22" s="108"/>
      <c r="NL22" s="108"/>
      <c r="NM22" s="108"/>
      <c r="NN22" s="108"/>
      <c r="NO22" s="108"/>
      <c r="NP22" s="108"/>
      <c r="NQ22" s="108"/>
      <c r="NR22" s="109"/>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7"/>
      <c r="NE23" s="108"/>
      <c r="NF23" s="108"/>
      <c r="NG23" s="108"/>
      <c r="NH23" s="108"/>
      <c r="NI23" s="108"/>
      <c r="NJ23" s="108"/>
      <c r="NK23" s="108"/>
      <c r="NL23" s="108"/>
      <c r="NM23" s="108"/>
      <c r="NN23" s="108"/>
      <c r="NO23" s="108"/>
      <c r="NP23" s="108"/>
      <c r="NQ23" s="108"/>
      <c r="NR23" s="109"/>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7"/>
      <c r="NE24" s="108"/>
      <c r="NF24" s="108"/>
      <c r="NG24" s="108"/>
      <c r="NH24" s="108"/>
      <c r="NI24" s="108"/>
      <c r="NJ24" s="108"/>
      <c r="NK24" s="108"/>
      <c r="NL24" s="108"/>
      <c r="NM24" s="108"/>
      <c r="NN24" s="108"/>
      <c r="NO24" s="108"/>
      <c r="NP24" s="108"/>
      <c r="NQ24" s="108"/>
      <c r="NR24" s="109"/>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7"/>
      <c r="NE25" s="108"/>
      <c r="NF25" s="108"/>
      <c r="NG25" s="108"/>
      <c r="NH25" s="108"/>
      <c r="NI25" s="108"/>
      <c r="NJ25" s="108"/>
      <c r="NK25" s="108"/>
      <c r="NL25" s="108"/>
      <c r="NM25" s="108"/>
      <c r="NN25" s="108"/>
      <c r="NO25" s="108"/>
      <c r="NP25" s="108"/>
      <c r="NQ25" s="108"/>
      <c r="NR25" s="109"/>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7"/>
      <c r="NE26" s="108"/>
      <c r="NF26" s="108"/>
      <c r="NG26" s="108"/>
      <c r="NH26" s="108"/>
      <c r="NI26" s="108"/>
      <c r="NJ26" s="108"/>
      <c r="NK26" s="108"/>
      <c r="NL26" s="108"/>
      <c r="NM26" s="108"/>
      <c r="NN26" s="108"/>
      <c r="NO26" s="108"/>
      <c r="NP26" s="108"/>
      <c r="NQ26" s="108"/>
      <c r="NR26" s="109"/>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7"/>
      <c r="NE27" s="108"/>
      <c r="NF27" s="108"/>
      <c r="NG27" s="108"/>
      <c r="NH27" s="108"/>
      <c r="NI27" s="108"/>
      <c r="NJ27" s="108"/>
      <c r="NK27" s="108"/>
      <c r="NL27" s="108"/>
      <c r="NM27" s="108"/>
      <c r="NN27" s="108"/>
      <c r="NO27" s="108"/>
      <c r="NP27" s="108"/>
      <c r="NQ27" s="108"/>
      <c r="NR27" s="109"/>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7"/>
      <c r="NE28" s="108"/>
      <c r="NF28" s="108"/>
      <c r="NG28" s="108"/>
      <c r="NH28" s="108"/>
      <c r="NI28" s="108"/>
      <c r="NJ28" s="108"/>
      <c r="NK28" s="108"/>
      <c r="NL28" s="108"/>
      <c r="NM28" s="108"/>
      <c r="NN28" s="108"/>
      <c r="NO28" s="108"/>
      <c r="NP28" s="108"/>
      <c r="NQ28" s="108"/>
      <c r="NR28" s="109"/>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7"/>
      <c r="NE29" s="108"/>
      <c r="NF29" s="108"/>
      <c r="NG29" s="108"/>
      <c r="NH29" s="108"/>
      <c r="NI29" s="108"/>
      <c r="NJ29" s="108"/>
      <c r="NK29" s="108"/>
      <c r="NL29" s="108"/>
      <c r="NM29" s="108"/>
      <c r="NN29" s="108"/>
      <c r="NO29" s="108"/>
      <c r="NP29" s="108"/>
      <c r="NQ29" s="108"/>
      <c r="NR29" s="109"/>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7"/>
      <c r="NE30" s="108"/>
      <c r="NF30" s="108"/>
      <c r="NG30" s="108"/>
      <c r="NH30" s="108"/>
      <c r="NI30" s="108"/>
      <c r="NJ30" s="108"/>
      <c r="NK30" s="108"/>
      <c r="NL30" s="108"/>
      <c r="NM30" s="108"/>
      <c r="NN30" s="108"/>
      <c r="NO30" s="108"/>
      <c r="NP30" s="108"/>
      <c r="NQ30" s="108"/>
      <c r="NR30" s="109"/>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848.6</v>
      </c>
      <c r="V31" s="98"/>
      <c r="W31" s="98"/>
      <c r="X31" s="98"/>
      <c r="Y31" s="98"/>
      <c r="Z31" s="98"/>
      <c r="AA31" s="98"/>
      <c r="AB31" s="98"/>
      <c r="AC31" s="98"/>
      <c r="AD31" s="98"/>
      <c r="AE31" s="98"/>
      <c r="AF31" s="98"/>
      <c r="AG31" s="98"/>
      <c r="AH31" s="98"/>
      <c r="AI31" s="98"/>
      <c r="AJ31" s="98"/>
      <c r="AK31" s="98"/>
      <c r="AL31" s="98"/>
      <c r="AM31" s="98"/>
      <c r="AN31" s="98">
        <f>データ!Z7</f>
        <v>440.4</v>
      </c>
      <c r="AO31" s="98"/>
      <c r="AP31" s="98"/>
      <c r="AQ31" s="98"/>
      <c r="AR31" s="98"/>
      <c r="AS31" s="98"/>
      <c r="AT31" s="98"/>
      <c r="AU31" s="98"/>
      <c r="AV31" s="98"/>
      <c r="AW31" s="98"/>
      <c r="AX31" s="98"/>
      <c r="AY31" s="98"/>
      <c r="AZ31" s="98"/>
      <c r="BA31" s="98"/>
      <c r="BB31" s="98"/>
      <c r="BC31" s="98"/>
      <c r="BD31" s="98"/>
      <c r="BE31" s="98"/>
      <c r="BF31" s="98"/>
      <c r="BG31" s="98">
        <f>データ!AA7</f>
        <v>763.7</v>
      </c>
      <c r="BH31" s="98"/>
      <c r="BI31" s="98"/>
      <c r="BJ31" s="98"/>
      <c r="BK31" s="98"/>
      <c r="BL31" s="98"/>
      <c r="BM31" s="98"/>
      <c r="BN31" s="98"/>
      <c r="BO31" s="98"/>
      <c r="BP31" s="98"/>
      <c r="BQ31" s="98"/>
      <c r="BR31" s="98"/>
      <c r="BS31" s="98"/>
      <c r="BT31" s="98"/>
      <c r="BU31" s="98"/>
      <c r="BV31" s="98"/>
      <c r="BW31" s="98"/>
      <c r="BX31" s="98"/>
      <c r="BY31" s="98"/>
      <c r="BZ31" s="98">
        <f>データ!AB7</f>
        <v>874.2</v>
      </c>
      <c r="CA31" s="98"/>
      <c r="CB31" s="98"/>
      <c r="CC31" s="98"/>
      <c r="CD31" s="98"/>
      <c r="CE31" s="98"/>
      <c r="CF31" s="98"/>
      <c r="CG31" s="98"/>
      <c r="CH31" s="98"/>
      <c r="CI31" s="98"/>
      <c r="CJ31" s="98"/>
      <c r="CK31" s="98"/>
      <c r="CL31" s="98"/>
      <c r="CM31" s="98"/>
      <c r="CN31" s="98"/>
      <c r="CO31" s="98"/>
      <c r="CP31" s="98"/>
      <c r="CQ31" s="98"/>
      <c r="CR31" s="98"/>
      <c r="CS31" s="98">
        <f>データ!AC7</f>
        <v>711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1</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95.3</v>
      </c>
      <c r="JD31" s="67"/>
      <c r="JE31" s="67"/>
      <c r="JF31" s="67"/>
      <c r="JG31" s="67"/>
      <c r="JH31" s="67"/>
      <c r="JI31" s="67"/>
      <c r="JJ31" s="67"/>
      <c r="JK31" s="67"/>
      <c r="JL31" s="67"/>
      <c r="JM31" s="67"/>
      <c r="JN31" s="67"/>
      <c r="JO31" s="67"/>
      <c r="JP31" s="67"/>
      <c r="JQ31" s="67"/>
      <c r="JR31" s="67"/>
      <c r="JS31" s="67"/>
      <c r="JT31" s="67"/>
      <c r="JU31" s="68"/>
      <c r="JV31" s="66">
        <f>データ!DL7</f>
        <v>95.3</v>
      </c>
      <c r="JW31" s="67"/>
      <c r="JX31" s="67"/>
      <c r="JY31" s="67"/>
      <c r="JZ31" s="67"/>
      <c r="KA31" s="67"/>
      <c r="KB31" s="67"/>
      <c r="KC31" s="67"/>
      <c r="KD31" s="67"/>
      <c r="KE31" s="67"/>
      <c r="KF31" s="67"/>
      <c r="KG31" s="67"/>
      <c r="KH31" s="67"/>
      <c r="KI31" s="67"/>
      <c r="KJ31" s="67"/>
      <c r="KK31" s="67"/>
      <c r="KL31" s="67"/>
      <c r="KM31" s="67"/>
      <c r="KN31" s="68"/>
      <c r="KO31" s="66">
        <f>データ!DM7</f>
        <v>93.8</v>
      </c>
      <c r="KP31" s="67"/>
      <c r="KQ31" s="67"/>
      <c r="KR31" s="67"/>
      <c r="KS31" s="67"/>
      <c r="KT31" s="67"/>
      <c r="KU31" s="67"/>
      <c r="KV31" s="67"/>
      <c r="KW31" s="67"/>
      <c r="KX31" s="67"/>
      <c r="KY31" s="67"/>
      <c r="KZ31" s="67"/>
      <c r="LA31" s="67"/>
      <c r="LB31" s="67"/>
      <c r="LC31" s="67"/>
      <c r="LD31" s="67"/>
      <c r="LE31" s="67"/>
      <c r="LF31" s="67"/>
      <c r="LG31" s="68"/>
      <c r="LH31" s="66">
        <f>データ!DN7</f>
        <v>95.3</v>
      </c>
      <c r="LI31" s="67"/>
      <c r="LJ31" s="67"/>
      <c r="LK31" s="67"/>
      <c r="LL31" s="67"/>
      <c r="LM31" s="67"/>
      <c r="LN31" s="67"/>
      <c r="LO31" s="67"/>
      <c r="LP31" s="67"/>
      <c r="LQ31" s="67"/>
      <c r="LR31" s="67"/>
      <c r="LS31" s="67"/>
      <c r="LT31" s="67"/>
      <c r="LU31" s="67"/>
      <c r="LV31" s="67"/>
      <c r="LW31" s="67"/>
      <c r="LX31" s="67"/>
      <c r="LY31" s="67"/>
      <c r="LZ31" s="68"/>
      <c r="MA31" s="66">
        <f>データ!DO7</f>
        <v>95.3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1736.5</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2703.2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1.3</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1.5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21</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86.4</v>
      </c>
      <c r="EM52" s="98"/>
      <c r="EN52" s="98"/>
      <c r="EO52" s="98"/>
      <c r="EP52" s="98"/>
      <c r="EQ52" s="98"/>
      <c r="ER52" s="98"/>
      <c r="ES52" s="98"/>
      <c r="ET52" s="98"/>
      <c r="EU52" s="98"/>
      <c r="EV52" s="98"/>
      <c r="EW52" s="98"/>
      <c r="EX52" s="98"/>
      <c r="EY52" s="98"/>
      <c r="EZ52" s="98"/>
      <c r="FA52" s="98"/>
      <c r="FB52" s="98"/>
      <c r="FC52" s="98"/>
      <c r="FD52" s="98"/>
      <c r="FE52" s="98">
        <f>データ!BG7</f>
        <v>73.599999999999994</v>
      </c>
      <c r="FF52" s="98"/>
      <c r="FG52" s="98"/>
      <c r="FH52" s="98"/>
      <c r="FI52" s="98"/>
      <c r="FJ52" s="98"/>
      <c r="FK52" s="98"/>
      <c r="FL52" s="98"/>
      <c r="FM52" s="98"/>
      <c r="FN52" s="98"/>
      <c r="FO52" s="98"/>
      <c r="FP52" s="98"/>
      <c r="FQ52" s="98"/>
      <c r="FR52" s="98"/>
      <c r="FS52" s="98"/>
      <c r="FT52" s="98"/>
      <c r="FU52" s="98"/>
      <c r="FV52" s="98"/>
      <c r="FW52" s="98"/>
      <c r="FX52" s="98">
        <f>データ!BH7</f>
        <v>84.2</v>
      </c>
      <c r="FY52" s="98"/>
      <c r="FZ52" s="98"/>
      <c r="GA52" s="98"/>
      <c r="GB52" s="98"/>
      <c r="GC52" s="98"/>
      <c r="GD52" s="98"/>
      <c r="GE52" s="98"/>
      <c r="GF52" s="98"/>
      <c r="GG52" s="98"/>
      <c r="GH52" s="98"/>
      <c r="GI52" s="98"/>
      <c r="GJ52" s="98"/>
      <c r="GK52" s="98"/>
      <c r="GL52" s="98"/>
      <c r="GM52" s="98"/>
      <c r="GN52" s="98"/>
      <c r="GO52" s="98"/>
      <c r="GP52" s="98"/>
      <c r="GQ52" s="98">
        <f>データ!BI7</f>
        <v>86.8</v>
      </c>
      <c r="GR52" s="98"/>
      <c r="GS52" s="98"/>
      <c r="GT52" s="98"/>
      <c r="GU52" s="98"/>
      <c r="GV52" s="98"/>
      <c r="GW52" s="98"/>
      <c r="GX52" s="98"/>
      <c r="GY52" s="98"/>
      <c r="GZ52" s="98"/>
      <c r="HA52" s="98"/>
      <c r="HB52" s="98"/>
      <c r="HC52" s="98"/>
      <c r="HD52" s="98"/>
      <c r="HE52" s="98"/>
      <c r="HF52" s="98"/>
      <c r="HG52" s="98"/>
      <c r="HH52" s="98"/>
      <c r="HI52" s="98"/>
      <c r="HJ52" s="98">
        <f>データ!BJ7</f>
        <v>85.9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11933</v>
      </c>
      <c r="JD52" s="97"/>
      <c r="JE52" s="97"/>
      <c r="JF52" s="97"/>
      <c r="JG52" s="97"/>
      <c r="JH52" s="97"/>
      <c r="JI52" s="97"/>
      <c r="JJ52" s="97"/>
      <c r="JK52" s="97"/>
      <c r="JL52" s="97"/>
      <c r="JM52" s="97"/>
      <c r="JN52" s="97"/>
      <c r="JO52" s="97"/>
      <c r="JP52" s="97"/>
      <c r="JQ52" s="97"/>
      <c r="JR52" s="97"/>
      <c r="JS52" s="97"/>
      <c r="JT52" s="97"/>
      <c r="JU52" s="97"/>
      <c r="JV52" s="97">
        <f>データ!BR7</f>
        <v>10278</v>
      </c>
      <c r="JW52" s="97"/>
      <c r="JX52" s="97"/>
      <c r="JY52" s="97"/>
      <c r="JZ52" s="97"/>
      <c r="KA52" s="97"/>
      <c r="KB52" s="97"/>
      <c r="KC52" s="97"/>
      <c r="KD52" s="97"/>
      <c r="KE52" s="97"/>
      <c r="KF52" s="97"/>
      <c r="KG52" s="97"/>
      <c r="KH52" s="97"/>
      <c r="KI52" s="97"/>
      <c r="KJ52" s="97"/>
      <c r="KK52" s="97"/>
      <c r="KL52" s="97"/>
      <c r="KM52" s="97"/>
      <c r="KN52" s="97"/>
      <c r="KO52" s="97">
        <f>データ!BS7</f>
        <v>12153</v>
      </c>
      <c r="KP52" s="97"/>
      <c r="KQ52" s="97"/>
      <c r="KR52" s="97"/>
      <c r="KS52" s="97"/>
      <c r="KT52" s="97"/>
      <c r="KU52" s="97"/>
      <c r="KV52" s="97"/>
      <c r="KW52" s="97"/>
      <c r="KX52" s="97"/>
      <c r="KY52" s="97"/>
      <c r="KZ52" s="97"/>
      <c r="LA52" s="97"/>
      <c r="LB52" s="97"/>
      <c r="LC52" s="97"/>
      <c r="LD52" s="97"/>
      <c r="LE52" s="97"/>
      <c r="LF52" s="97"/>
      <c r="LG52" s="97"/>
      <c r="LH52" s="97">
        <f>データ!BT7</f>
        <v>12116</v>
      </c>
      <c r="LI52" s="97"/>
      <c r="LJ52" s="97"/>
      <c r="LK52" s="97"/>
      <c r="LL52" s="97"/>
      <c r="LM52" s="97"/>
      <c r="LN52" s="97"/>
      <c r="LO52" s="97"/>
      <c r="LP52" s="97"/>
      <c r="LQ52" s="97"/>
      <c r="LR52" s="97"/>
      <c r="LS52" s="97"/>
      <c r="LT52" s="97"/>
      <c r="LU52" s="97"/>
      <c r="LV52" s="97"/>
      <c r="LW52" s="97"/>
      <c r="LX52" s="97"/>
      <c r="LY52" s="97"/>
      <c r="LZ52" s="97"/>
      <c r="MA52" s="97">
        <f>データ!BU7</f>
        <v>11511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28.9</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-1.9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8262</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4223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211265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51.5</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32.799999999999997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lJN70pSV8jTFnoQYixqNLQiUQHNnLDL9d9DnKysO2eUnHADTj/6grR+RobZ6Wg+oizR7WOMGB41I9RLyqlSOZw==" saltValue="rtx0K3UqV6jfkWVhN9cOh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41" t="s">
        <v>59</v>
      </c>
      <c r="I3" s="142"/>
      <c r="J3" s="142"/>
      <c r="K3" s="142"/>
      <c r="L3" s="142"/>
      <c r="M3" s="142"/>
      <c r="N3" s="142"/>
      <c r="O3" s="142"/>
      <c r="P3" s="142"/>
      <c r="Q3" s="142"/>
      <c r="R3" s="142"/>
      <c r="S3" s="142"/>
      <c r="T3" s="142"/>
      <c r="U3" s="142"/>
      <c r="V3" s="142"/>
      <c r="W3" s="142"/>
      <c r="X3" s="142"/>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3"/>
      <c r="I4" s="144"/>
      <c r="J4" s="144"/>
      <c r="K4" s="144"/>
      <c r="L4" s="144"/>
      <c r="M4" s="144"/>
      <c r="N4" s="144"/>
      <c r="O4" s="144"/>
      <c r="P4" s="144"/>
      <c r="Q4" s="144"/>
      <c r="R4" s="144"/>
      <c r="S4" s="144"/>
      <c r="T4" s="144"/>
      <c r="U4" s="144"/>
      <c r="V4" s="144"/>
      <c r="W4" s="144"/>
      <c r="X4" s="144"/>
      <c r="Y4" s="138" t="s">
        <v>64</v>
      </c>
      <c r="Z4" s="139"/>
      <c r="AA4" s="139"/>
      <c r="AB4" s="139"/>
      <c r="AC4" s="139"/>
      <c r="AD4" s="139"/>
      <c r="AE4" s="139"/>
      <c r="AF4" s="139"/>
      <c r="AG4" s="139"/>
      <c r="AH4" s="139"/>
      <c r="AI4" s="140"/>
      <c r="AJ4" s="145" t="s">
        <v>65</v>
      </c>
      <c r="AK4" s="145"/>
      <c r="AL4" s="145"/>
      <c r="AM4" s="145"/>
      <c r="AN4" s="145"/>
      <c r="AO4" s="145"/>
      <c r="AP4" s="145"/>
      <c r="AQ4" s="145"/>
      <c r="AR4" s="145"/>
      <c r="AS4" s="145"/>
      <c r="AT4" s="145"/>
      <c r="AU4" s="146" t="s">
        <v>66</v>
      </c>
      <c r="AV4" s="145"/>
      <c r="AW4" s="145"/>
      <c r="AX4" s="145"/>
      <c r="AY4" s="145"/>
      <c r="AZ4" s="145"/>
      <c r="BA4" s="145"/>
      <c r="BB4" s="145"/>
      <c r="BC4" s="145"/>
      <c r="BD4" s="145"/>
      <c r="BE4" s="145"/>
      <c r="BF4" s="145" t="s">
        <v>67</v>
      </c>
      <c r="BG4" s="145"/>
      <c r="BH4" s="145"/>
      <c r="BI4" s="145"/>
      <c r="BJ4" s="145"/>
      <c r="BK4" s="145"/>
      <c r="BL4" s="145"/>
      <c r="BM4" s="145"/>
      <c r="BN4" s="145"/>
      <c r="BO4" s="145"/>
      <c r="BP4" s="145"/>
      <c r="BQ4" s="146" t="s">
        <v>68</v>
      </c>
      <c r="BR4" s="145"/>
      <c r="BS4" s="145"/>
      <c r="BT4" s="145"/>
      <c r="BU4" s="145"/>
      <c r="BV4" s="145"/>
      <c r="BW4" s="145"/>
      <c r="BX4" s="145"/>
      <c r="BY4" s="145"/>
      <c r="BZ4" s="145"/>
      <c r="CA4" s="145"/>
      <c r="CB4" s="145" t="s">
        <v>69</v>
      </c>
      <c r="CC4" s="145"/>
      <c r="CD4" s="145"/>
      <c r="CE4" s="145"/>
      <c r="CF4" s="145"/>
      <c r="CG4" s="145"/>
      <c r="CH4" s="145"/>
      <c r="CI4" s="145"/>
      <c r="CJ4" s="145"/>
      <c r="CK4" s="145"/>
      <c r="CL4" s="145"/>
      <c r="CM4" s="147" t="s">
        <v>70</v>
      </c>
      <c r="CN4" s="147" t="s">
        <v>71</v>
      </c>
      <c r="CO4" s="138" t="s">
        <v>72</v>
      </c>
      <c r="CP4" s="139"/>
      <c r="CQ4" s="139"/>
      <c r="CR4" s="139"/>
      <c r="CS4" s="139"/>
      <c r="CT4" s="139"/>
      <c r="CU4" s="139"/>
      <c r="CV4" s="139"/>
      <c r="CW4" s="139"/>
      <c r="CX4" s="139"/>
      <c r="CY4" s="140"/>
      <c r="CZ4" s="145" t="s">
        <v>73</v>
      </c>
      <c r="DA4" s="145"/>
      <c r="DB4" s="145"/>
      <c r="DC4" s="145"/>
      <c r="DD4" s="145"/>
      <c r="DE4" s="145"/>
      <c r="DF4" s="145"/>
      <c r="DG4" s="145"/>
      <c r="DH4" s="145"/>
      <c r="DI4" s="145"/>
      <c r="DJ4" s="145"/>
      <c r="DK4" s="138" t="s">
        <v>74</v>
      </c>
      <c r="DL4" s="139"/>
      <c r="DM4" s="139"/>
      <c r="DN4" s="139"/>
      <c r="DO4" s="139"/>
      <c r="DP4" s="139"/>
      <c r="DQ4" s="139"/>
      <c r="DR4" s="139"/>
      <c r="DS4" s="139"/>
      <c r="DT4" s="139"/>
      <c r="DU4" s="140"/>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102</v>
      </c>
      <c r="AN5" s="47" t="s">
        <v>94</v>
      </c>
      <c r="AO5" s="47" t="s">
        <v>95</v>
      </c>
      <c r="AP5" s="47" t="s">
        <v>96</v>
      </c>
      <c r="AQ5" s="47" t="s">
        <v>97</v>
      </c>
      <c r="AR5" s="47" t="s">
        <v>98</v>
      </c>
      <c r="AS5" s="47" t="s">
        <v>99</v>
      </c>
      <c r="AT5" s="47" t="s">
        <v>100</v>
      </c>
      <c r="AU5" s="47" t="s">
        <v>101</v>
      </c>
      <c r="AV5" s="47" t="s">
        <v>103</v>
      </c>
      <c r="AW5" s="47" t="s">
        <v>92</v>
      </c>
      <c r="AX5" s="47" t="s">
        <v>102</v>
      </c>
      <c r="AY5" s="47" t="s">
        <v>94</v>
      </c>
      <c r="AZ5" s="47" t="s">
        <v>95</v>
      </c>
      <c r="BA5" s="47" t="s">
        <v>96</v>
      </c>
      <c r="BB5" s="47" t="s">
        <v>97</v>
      </c>
      <c r="BC5" s="47" t="s">
        <v>98</v>
      </c>
      <c r="BD5" s="47" t="s">
        <v>99</v>
      </c>
      <c r="BE5" s="47" t="s">
        <v>100</v>
      </c>
      <c r="BF5" s="47" t="s">
        <v>101</v>
      </c>
      <c r="BG5" s="47" t="s">
        <v>91</v>
      </c>
      <c r="BH5" s="47" t="s">
        <v>104</v>
      </c>
      <c r="BI5" s="47" t="s">
        <v>93</v>
      </c>
      <c r="BJ5" s="47" t="s">
        <v>94</v>
      </c>
      <c r="BK5" s="47" t="s">
        <v>95</v>
      </c>
      <c r="BL5" s="47" t="s">
        <v>96</v>
      </c>
      <c r="BM5" s="47" t="s">
        <v>97</v>
      </c>
      <c r="BN5" s="47" t="s">
        <v>98</v>
      </c>
      <c r="BO5" s="47" t="s">
        <v>99</v>
      </c>
      <c r="BP5" s="47" t="s">
        <v>100</v>
      </c>
      <c r="BQ5" s="47" t="s">
        <v>105</v>
      </c>
      <c r="BR5" s="47" t="s">
        <v>103</v>
      </c>
      <c r="BS5" s="47" t="s">
        <v>92</v>
      </c>
      <c r="BT5" s="47" t="s">
        <v>93</v>
      </c>
      <c r="BU5" s="47" t="s">
        <v>94</v>
      </c>
      <c r="BV5" s="47" t="s">
        <v>95</v>
      </c>
      <c r="BW5" s="47" t="s">
        <v>96</v>
      </c>
      <c r="BX5" s="47" t="s">
        <v>97</v>
      </c>
      <c r="BY5" s="47" t="s">
        <v>98</v>
      </c>
      <c r="BZ5" s="47" t="s">
        <v>99</v>
      </c>
      <c r="CA5" s="47" t="s">
        <v>100</v>
      </c>
      <c r="CB5" s="47" t="s">
        <v>101</v>
      </c>
      <c r="CC5" s="47" t="s">
        <v>103</v>
      </c>
      <c r="CD5" s="47" t="s">
        <v>106</v>
      </c>
      <c r="CE5" s="47" t="s">
        <v>102</v>
      </c>
      <c r="CF5" s="47" t="s">
        <v>107</v>
      </c>
      <c r="CG5" s="47" t="s">
        <v>95</v>
      </c>
      <c r="CH5" s="47" t="s">
        <v>96</v>
      </c>
      <c r="CI5" s="47" t="s">
        <v>97</v>
      </c>
      <c r="CJ5" s="47" t="s">
        <v>98</v>
      </c>
      <c r="CK5" s="47" t="s">
        <v>99</v>
      </c>
      <c r="CL5" s="47" t="s">
        <v>100</v>
      </c>
      <c r="CM5" s="148"/>
      <c r="CN5" s="148"/>
      <c r="CO5" s="47" t="s">
        <v>101</v>
      </c>
      <c r="CP5" s="47" t="s">
        <v>108</v>
      </c>
      <c r="CQ5" s="47" t="s">
        <v>92</v>
      </c>
      <c r="CR5" s="47" t="s">
        <v>93</v>
      </c>
      <c r="CS5" s="47" t="s">
        <v>94</v>
      </c>
      <c r="CT5" s="47" t="s">
        <v>95</v>
      </c>
      <c r="CU5" s="47" t="s">
        <v>96</v>
      </c>
      <c r="CV5" s="47" t="s">
        <v>97</v>
      </c>
      <c r="CW5" s="47" t="s">
        <v>98</v>
      </c>
      <c r="CX5" s="47" t="s">
        <v>99</v>
      </c>
      <c r="CY5" s="47" t="s">
        <v>100</v>
      </c>
      <c r="CZ5" s="47" t="s">
        <v>101</v>
      </c>
      <c r="DA5" s="47" t="s">
        <v>108</v>
      </c>
      <c r="DB5" s="47" t="s">
        <v>92</v>
      </c>
      <c r="DC5" s="47" t="s">
        <v>93</v>
      </c>
      <c r="DD5" s="47" t="s">
        <v>94</v>
      </c>
      <c r="DE5" s="47" t="s">
        <v>95</v>
      </c>
      <c r="DF5" s="47" t="s">
        <v>96</v>
      </c>
      <c r="DG5" s="47" t="s">
        <v>97</v>
      </c>
      <c r="DH5" s="47" t="s">
        <v>98</v>
      </c>
      <c r="DI5" s="47" t="s">
        <v>99</v>
      </c>
      <c r="DJ5" s="47" t="s">
        <v>35</v>
      </c>
      <c r="DK5" s="47" t="s">
        <v>90</v>
      </c>
      <c r="DL5" s="47" t="s">
        <v>91</v>
      </c>
      <c r="DM5" s="47" t="s">
        <v>106</v>
      </c>
      <c r="DN5" s="47" t="s">
        <v>93</v>
      </c>
      <c r="DO5" s="47" t="s">
        <v>94</v>
      </c>
      <c r="DP5" s="47" t="s">
        <v>95</v>
      </c>
      <c r="DQ5" s="47" t="s">
        <v>96</v>
      </c>
      <c r="DR5" s="47" t="s">
        <v>97</v>
      </c>
      <c r="DS5" s="47" t="s">
        <v>98</v>
      </c>
      <c r="DT5" s="47" t="s">
        <v>99</v>
      </c>
      <c r="DU5" s="47" t="s">
        <v>100</v>
      </c>
    </row>
    <row r="6" spans="1:125" s="54" customFormat="1" x14ac:dyDescent="0.15">
      <c r="A6" s="37" t="s">
        <v>109</v>
      </c>
      <c r="B6" s="48">
        <f>B8</f>
        <v>2023</v>
      </c>
      <c r="C6" s="48">
        <f t="shared" ref="C6:X6" si="1">C8</f>
        <v>392014</v>
      </c>
      <c r="D6" s="48">
        <f t="shared" si="1"/>
        <v>47</v>
      </c>
      <c r="E6" s="48">
        <f t="shared" si="1"/>
        <v>14</v>
      </c>
      <c r="F6" s="48">
        <f t="shared" si="1"/>
        <v>0</v>
      </c>
      <c r="G6" s="48">
        <f t="shared" si="1"/>
        <v>1</v>
      </c>
      <c r="H6" s="48" t="str">
        <f>SUBSTITUTE(H8,"　","")</f>
        <v>高知県高知市</v>
      </c>
      <c r="I6" s="48" t="str">
        <f t="shared" si="1"/>
        <v>中島町駐車場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58</v>
      </c>
      <c r="S6" s="50" t="str">
        <f t="shared" si="1"/>
        <v>商業施設</v>
      </c>
      <c r="T6" s="50" t="str">
        <f t="shared" si="1"/>
        <v>-</v>
      </c>
      <c r="U6" s="51">
        <f t="shared" si="1"/>
        <v>1372</v>
      </c>
      <c r="V6" s="51">
        <f t="shared" si="1"/>
        <v>64</v>
      </c>
      <c r="W6" s="51">
        <f t="shared" si="1"/>
        <v>0</v>
      </c>
      <c r="X6" s="50" t="str">
        <f t="shared" si="1"/>
        <v>代行制</v>
      </c>
      <c r="Y6" s="52">
        <f>IF(Y8="-",NA(),Y8)</f>
        <v>848.6</v>
      </c>
      <c r="Z6" s="52">
        <f t="shared" ref="Z6:AH6" si="2">IF(Z8="-",NA(),Z8)</f>
        <v>440.4</v>
      </c>
      <c r="AA6" s="52">
        <f t="shared" si="2"/>
        <v>763.7</v>
      </c>
      <c r="AB6" s="52">
        <f t="shared" si="2"/>
        <v>874.2</v>
      </c>
      <c r="AC6" s="52">
        <f t="shared" si="2"/>
        <v>711</v>
      </c>
      <c r="AD6" s="52">
        <f t="shared" si="2"/>
        <v>1736.5</v>
      </c>
      <c r="AE6" s="52">
        <f t="shared" si="2"/>
        <v>383.4</v>
      </c>
      <c r="AF6" s="52">
        <f t="shared" si="2"/>
        <v>338.4</v>
      </c>
      <c r="AG6" s="52">
        <f t="shared" si="2"/>
        <v>1268.9000000000001</v>
      </c>
      <c r="AH6" s="52">
        <f t="shared" si="2"/>
        <v>2703.2</v>
      </c>
      <c r="AI6" s="49" t="str">
        <f>IF(AI8="-","",IF(AI8="-","【-】","【"&amp;SUBSTITUTE(TEXT(AI8,"#,##0.0"),"-","△")&amp;"】"))</f>
        <v>【1,905.8】</v>
      </c>
      <c r="AJ6" s="52">
        <f>IF(AJ8="-",NA(),AJ8)</f>
        <v>0</v>
      </c>
      <c r="AK6" s="52">
        <f t="shared" ref="AK6:AS6" si="3">IF(AK8="-",NA(),AK8)</f>
        <v>0</v>
      </c>
      <c r="AL6" s="52">
        <f t="shared" si="3"/>
        <v>0</v>
      </c>
      <c r="AM6" s="52">
        <f t="shared" si="3"/>
        <v>1</v>
      </c>
      <c r="AN6" s="52">
        <f t="shared" si="3"/>
        <v>0</v>
      </c>
      <c r="AO6" s="52">
        <f t="shared" si="3"/>
        <v>1.3</v>
      </c>
      <c r="AP6" s="52">
        <f t="shared" si="3"/>
        <v>10.199999999999999</v>
      </c>
      <c r="AQ6" s="52">
        <f t="shared" si="3"/>
        <v>5.0999999999999996</v>
      </c>
      <c r="AR6" s="52">
        <f t="shared" si="3"/>
        <v>1.9</v>
      </c>
      <c r="AS6" s="52">
        <f t="shared" si="3"/>
        <v>1.5</v>
      </c>
      <c r="AT6" s="49" t="str">
        <f>IF(AT8="-","",IF(AT8="-","【-】","【"&amp;SUBSTITUTE(TEXT(AT8,"#,##0.0"),"-","△")&amp;"】"))</f>
        <v>【3.9】</v>
      </c>
      <c r="AU6" s="53">
        <f>IF(AU8="-",NA(),AU8)</f>
        <v>0</v>
      </c>
      <c r="AV6" s="53">
        <f t="shared" ref="AV6:BD6" si="4">IF(AV8="-",NA(),AV8)</f>
        <v>0</v>
      </c>
      <c r="AW6" s="53">
        <f t="shared" si="4"/>
        <v>0</v>
      </c>
      <c r="AX6" s="53">
        <f t="shared" si="4"/>
        <v>21</v>
      </c>
      <c r="AY6" s="53">
        <f t="shared" si="4"/>
        <v>0</v>
      </c>
      <c r="AZ6" s="53">
        <f t="shared" si="4"/>
        <v>4</v>
      </c>
      <c r="BA6" s="53">
        <f t="shared" si="4"/>
        <v>407</v>
      </c>
      <c r="BB6" s="53">
        <f t="shared" si="4"/>
        <v>166</v>
      </c>
      <c r="BC6" s="53">
        <f t="shared" si="4"/>
        <v>18</v>
      </c>
      <c r="BD6" s="53">
        <f t="shared" si="4"/>
        <v>4</v>
      </c>
      <c r="BE6" s="51" t="str">
        <f>IF(BE8="-","",IF(BE8="-","【-】","【"&amp;SUBSTITUTE(TEXT(BE8,"#,##0"),"-","△")&amp;"】"))</f>
        <v>【127】</v>
      </c>
      <c r="BF6" s="52">
        <f>IF(BF8="-",NA(),BF8)</f>
        <v>86.4</v>
      </c>
      <c r="BG6" s="52">
        <f t="shared" ref="BG6:BO6" si="5">IF(BG8="-",NA(),BG8)</f>
        <v>73.599999999999994</v>
      </c>
      <c r="BH6" s="52">
        <f t="shared" si="5"/>
        <v>84.2</v>
      </c>
      <c r="BI6" s="52">
        <f t="shared" si="5"/>
        <v>86.8</v>
      </c>
      <c r="BJ6" s="52">
        <f t="shared" si="5"/>
        <v>85.9</v>
      </c>
      <c r="BK6" s="52">
        <f t="shared" si="5"/>
        <v>28.9</v>
      </c>
      <c r="BL6" s="52">
        <f t="shared" si="5"/>
        <v>-122.5</v>
      </c>
      <c r="BM6" s="52">
        <f t="shared" si="5"/>
        <v>8.5</v>
      </c>
      <c r="BN6" s="52">
        <f t="shared" si="5"/>
        <v>26.6</v>
      </c>
      <c r="BO6" s="52">
        <f t="shared" si="5"/>
        <v>-1.9</v>
      </c>
      <c r="BP6" s="49" t="str">
        <f>IF(BP8="-","",IF(BP8="-","【-】","【"&amp;SUBSTITUTE(TEXT(BP8,"#,##0.0"),"-","△")&amp;"】"))</f>
        <v>【△55.6】</v>
      </c>
      <c r="BQ6" s="53">
        <f>IF(BQ8="-",NA(),BQ8)</f>
        <v>11933</v>
      </c>
      <c r="BR6" s="53">
        <f t="shared" ref="BR6:BZ6" si="6">IF(BR8="-",NA(),BR8)</f>
        <v>10278</v>
      </c>
      <c r="BS6" s="53">
        <f t="shared" si="6"/>
        <v>12153</v>
      </c>
      <c r="BT6" s="53">
        <f t="shared" si="6"/>
        <v>12116</v>
      </c>
      <c r="BU6" s="53">
        <f t="shared" si="6"/>
        <v>11511</v>
      </c>
      <c r="BV6" s="53">
        <f t="shared" si="6"/>
        <v>8262</v>
      </c>
      <c r="BW6" s="53">
        <f t="shared" si="6"/>
        <v>2576</v>
      </c>
      <c r="BX6" s="53">
        <f t="shared" si="6"/>
        <v>4153</v>
      </c>
      <c r="BY6" s="53">
        <f t="shared" si="6"/>
        <v>6140</v>
      </c>
      <c r="BZ6" s="53">
        <f t="shared" si="6"/>
        <v>4223</v>
      </c>
      <c r="CA6" s="51" t="str">
        <f>IF(CA8="-","",IF(CA8="-","【-】","【"&amp;SUBSTITUTE(TEXT(CA8,"#,##0"),"-","△")&amp;"】"))</f>
        <v>【12,639】</v>
      </c>
      <c r="CB6" s="52"/>
      <c r="CC6" s="52"/>
      <c r="CD6" s="52"/>
      <c r="CE6" s="52"/>
      <c r="CF6" s="52"/>
      <c r="CG6" s="52"/>
      <c r="CH6" s="52"/>
      <c r="CI6" s="52"/>
      <c r="CJ6" s="52"/>
      <c r="CK6" s="52"/>
      <c r="CL6" s="49" t="s">
        <v>110</v>
      </c>
      <c r="CM6" s="51">
        <f t="shared" ref="CM6:CN6" si="7">CM8</f>
        <v>211265</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51.5</v>
      </c>
      <c r="DF6" s="52">
        <f t="shared" si="8"/>
        <v>70.3</v>
      </c>
      <c r="DG6" s="52">
        <f t="shared" si="8"/>
        <v>70</v>
      </c>
      <c r="DH6" s="52">
        <f t="shared" si="8"/>
        <v>47.6</v>
      </c>
      <c r="DI6" s="52">
        <f t="shared" si="8"/>
        <v>32.799999999999997</v>
      </c>
      <c r="DJ6" s="49" t="str">
        <f>IF(DJ8="-","",IF(DJ8="-","【-】","【"&amp;SUBSTITUTE(TEXT(DJ8,"#,##0.0"),"-","△")&amp;"】"))</f>
        <v>【79.0】</v>
      </c>
      <c r="DK6" s="52">
        <f>IF(DK8="-",NA(),DK8)</f>
        <v>95.3</v>
      </c>
      <c r="DL6" s="52">
        <f t="shared" ref="DL6:DT6" si="9">IF(DL8="-",NA(),DL8)</f>
        <v>95.3</v>
      </c>
      <c r="DM6" s="52">
        <f t="shared" si="9"/>
        <v>93.8</v>
      </c>
      <c r="DN6" s="52">
        <f t="shared" si="9"/>
        <v>95.3</v>
      </c>
      <c r="DO6" s="52">
        <f t="shared" si="9"/>
        <v>95.3</v>
      </c>
      <c r="DP6" s="52">
        <f t="shared" si="9"/>
        <v>159.6</v>
      </c>
      <c r="DQ6" s="52">
        <f t="shared" si="9"/>
        <v>224.4</v>
      </c>
      <c r="DR6" s="52">
        <f t="shared" si="9"/>
        <v>251.9</v>
      </c>
      <c r="DS6" s="52">
        <f t="shared" si="9"/>
        <v>291.5</v>
      </c>
      <c r="DT6" s="52">
        <f t="shared" si="9"/>
        <v>149.80000000000001</v>
      </c>
      <c r="DU6" s="49" t="str">
        <f>IF(DU8="-","",IF(DU8="-","【-】","【"&amp;SUBSTITUTE(TEXT(DU8,"#,##0.0"),"-","△")&amp;"】"))</f>
        <v>【210.9】</v>
      </c>
    </row>
    <row r="7" spans="1:125" s="54" customFormat="1" x14ac:dyDescent="0.15">
      <c r="A7" s="37" t="s">
        <v>111</v>
      </c>
      <c r="B7" s="48">
        <f t="shared" ref="B7:X7" si="10">B8</f>
        <v>2023</v>
      </c>
      <c r="C7" s="48">
        <f t="shared" si="10"/>
        <v>392014</v>
      </c>
      <c r="D7" s="48">
        <f t="shared" si="10"/>
        <v>47</v>
      </c>
      <c r="E7" s="48">
        <f t="shared" si="10"/>
        <v>14</v>
      </c>
      <c r="F7" s="48">
        <f t="shared" si="10"/>
        <v>0</v>
      </c>
      <c r="G7" s="48">
        <f t="shared" si="10"/>
        <v>1</v>
      </c>
      <c r="H7" s="48" t="str">
        <f t="shared" si="10"/>
        <v>高知県　高知市</v>
      </c>
      <c r="I7" s="48" t="str">
        <f t="shared" si="10"/>
        <v>中島町駐車場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58</v>
      </c>
      <c r="S7" s="50" t="str">
        <f t="shared" si="10"/>
        <v>商業施設</v>
      </c>
      <c r="T7" s="50" t="str">
        <f t="shared" si="10"/>
        <v>-</v>
      </c>
      <c r="U7" s="51">
        <f t="shared" si="10"/>
        <v>1372</v>
      </c>
      <c r="V7" s="51">
        <f t="shared" si="10"/>
        <v>64</v>
      </c>
      <c r="W7" s="51">
        <f t="shared" si="10"/>
        <v>0</v>
      </c>
      <c r="X7" s="50" t="str">
        <f t="shared" si="10"/>
        <v>代行制</v>
      </c>
      <c r="Y7" s="52">
        <f>Y8</f>
        <v>848.6</v>
      </c>
      <c r="Z7" s="52">
        <f t="shared" ref="Z7:AH7" si="11">Z8</f>
        <v>440.4</v>
      </c>
      <c r="AA7" s="52">
        <f t="shared" si="11"/>
        <v>763.7</v>
      </c>
      <c r="AB7" s="52">
        <f t="shared" si="11"/>
        <v>874.2</v>
      </c>
      <c r="AC7" s="52">
        <f t="shared" si="11"/>
        <v>711</v>
      </c>
      <c r="AD7" s="52">
        <f t="shared" si="11"/>
        <v>1736.5</v>
      </c>
      <c r="AE7" s="52">
        <f t="shared" si="11"/>
        <v>383.4</v>
      </c>
      <c r="AF7" s="52">
        <f t="shared" si="11"/>
        <v>338.4</v>
      </c>
      <c r="AG7" s="52">
        <f t="shared" si="11"/>
        <v>1268.9000000000001</v>
      </c>
      <c r="AH7" s="52">
        <f t="shared" si="11"/>
        <v>2703.2</v>
      </c>
      <c r="AI7" s="49"/>
      <c r="AJ7" s="52">
        <f>AJ8</f>
        <v>0</v>
      </c>
      <c r="AK7" s="52">
        <f t="shared" ref="AK7:AS7" si="12">AK8</f>
        <v>0</v>
      </c>
      <c r="AL7" s="52">
        <f t="shared" si="12"/>
        <v>0</v>
      </c>
      <c r="AM7" s="52">
        <f t="shared" si="12"/>
        <v>1</v>
      </c>
      <c r="AN7" s="52">
        <f t="shared" si="12"/>
        <v>0</v>
      </c>
      <c r="AO7" s="52">
        <f t="shared" si="12"/>
        <v>1.3</v>
      </c>
      <c r="AP7" s="52">
        <f t="shared" si="12"/>
        <v>10.199999999999999</v>
      </c>
      <c r="AQ7" s="52">
        <f t="shared" si="12"/>
        <v>5.0999999999999996</v>
      </c>
      <c r="AR7" s="52">
        <f t="shared" si="12"/>
        <v>1.9</v>
      </c>
      <c r="AS7" s="52">
        <f t="shared" si="12"/>
        <v>1.5</v>
      </c>
      <c r="AT7" s="49"/>
      <c r="AU7" s="53">
        <f>AU8</f>
        <v>0</v>
      </c>
      <c r="AV7" s="53">
        <f t="shared" ref="AV7:BD7" si="13">AV8</f>
        <v>0</v>
      </c>
      <c r="AW7" s="53">
        <f t="shared" si="13"/>
        <v>0</v>
      </c>
      <c r="AX7" s="53">
        <f t="shared" si="13"/>
        <v>21</v>
      </c>
      <c r="AY7" s="53">
        <f t="shared" si="13"/>
        <v>0</v>
      </c>
      <c r="AZ7" s="53">
        <f t="shared" si="13"/>
        <v>4</v>
      </c>
      <c r="BA7" s="53">
        <f t="shared" si="13"/>
        <v>407</v>
      </c>
      <c r="BB7" s="53">
        <f t="shared" si="13"/>
        <v>166</v>
      </c>
      <c r="BC7" s="53">
        <f t="shared" si="13"/>
        <v>18</v>
      </c>
      <c r="BD7" s="53">
        <f t="shared" si="13"/>
        <v>4</v>
      </c>
      <c r="BE7" s="51"/>
      <c r="BF7" s="52">
        <f>BF8</f>
        <v>86.4</v>
      </c>
      <c r="BG7" s="52">
        <f t="shared" ref="BG7:BO7" si="14">BG8</f>
        <v>73.599999999999994</v>
      </c>
      <c r="BH7" s="52">
        <f t="shared" si="14"/>
        <v>84.2</v>
      </c>
      <c r="BI7" s="52">
        <f t="shared" si="14"/>
        <v>86.8</v>
      </c>
      <c r="BJ7" s="52">
        <f t="shared" si="14"/>
        <v>85.9</v>
      </c>
      <c r="BK7" s="52">
        <f t="shared" si="14"/>
        <v>28.9</v>
      </c>
      <c r="BL7" s="52">
        <f t="shared" si="14"/>
        <v>-122.5</v>
      </c>
      <c r="BM7" s="52">
        <f t="shared" si="14"/>
        <v>8.5</v>
      </c>
      <c r="BN7" s="52">
        <f t="shared" si="14"/>
        <v>26.6</v>
      </c>
      <c r="BO7" s="52">
        <f t="shared" si="14"/>
        <v>-1.9</v>
      </c>
      <c r="BP7" s="49"/>
      <c r="BQ7" s="53">
        <f>BQ8</f>
        <v>11933</v>
      </c>
      <c r="BR7" s="53">
        <f t="shared" ref="BR7:BZ7" si="15">BR8</f>
        <v>10278</v>
      </c>
      <c r="BS7" s="53">
        <f t="shared" si="15"/>
        <v>12153</v>
      </c>
      <c r="BT7" s="53">
        <f t="shared" si="15"/>
        <v>12116</v>
      </c>
      <c r="BU7" s="53">
        <f t="shared" si="15"/>
        <v>11511</v>
      </c>
      <c r="BV7" s="53">
        <f t="shared" si="15"/>
        <v>8262</v>
      </c>
      <c r="BW7" s="53">
        <f t="shared" si="15"/>
        <v>2576</v>
      </c>
      <c r="BX7" s="53">
        <f t="shared" si="15"/>
        <v>4153</v>
      </c>
      <c r="BY7" s="53">
        <f t="shared" si="15"/>
        <v>6140</v>
      </c>
      <c r="BZ7" s="53">
        <f t="shared" si="15"/>
        <v>4223</v>
      </c>
      <c r="CA7" s="51"/>
      <c r="CB7" s="52" t="s">
        <v>112</v>
      </c>
      <c r="CC7" s="52" t="s">
        <v>112</v>
      </c>
      <c r="CD7" s="52" t="s">
        <v>112</v>
      </c>
      <c r="CE7" s="52" t="s">
        <v>112</v>
      </c>
      <c r="CF7" s="52" t="s">
        <v>112</v>
      </c>
      <c r="CG7" s="52" t="s">
        <v>112</v>
      </c>
      <c r="CH7" s="52" t="s">
        <v>112</v>
      </c>
      <c r="CI7" s="52" t="s">
        <v>112</v>
      </c>
      <c r="CJ7" s="52" t="s">
        <v>112</v>
      </c>
      <c r="CK7" s="52" t="s">
        <v>110</v>
      </c>
      <c r="CL7" s="49"/>
      <c r="CM7" s="51">
        <f>CM8</f>
        <v>211265</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51.5</v>
      </c>
      <c r="DF7" s="52">
        <f t="shared" si="16"/>
        <v>70.3</v>
      </c>
      <c r="DG7" s="52">
        <f t="shared" si="16"/>
        <v>70</v>
      </c>
      <c r="DH7" s="52">
        <f t="shared" si="16"/>
        <v>47.6</v>
      </c>
      <c r="DI7" s="52">
        <f t="shared" si="16"/>
        <v>32.799999999999997</v>
      </c>
      <c r="DJ7" s="49"/>
      <c r="DK7" s="52">
        <f>DK8</f>
        <v>95.3</v>
      </c>
      <c r="DL7" s="52">
        <f t="shared" ref="DL7:DT7" si="17">DL8</f>
        <v>95.3</v>
      </c>
      <c r="DM7" s="52">
        <f t="shared" si="17"/>
        <v>93.8</v>
      </c>
      <c r="DN7" s="52">
        <f t="shared" si="17"/>
        <v>95.3</v>
      </c>
      <c r="DO7" s="52">
        <f t="shared" si="17"/>
        <v>95.3</v>
      </c>
      <c r="DP7" s="52">
        <f t="shared" si="17"/>
        <v>159.6</v>
      </c>
      <c r="DQ7" s="52">
        <f t="shared" si="17"/>
        <v>224.4</v>
      </c>
      <c r="DR7" s="52">
        <f t="shared" si="17"/>
        <v>251.9</v>
      </c>
      <c r="DS7" s="52">
        <f t="shared" si="17"/>
        <v>291.5</v>
      </c>
      <c r="DT7" s="52">
        <f t="shared" si="17"/>
        <v>149.80000000000001</v>
      </c>
      <c r="DU7" s="49"/>
    </row>
    <row r="8" spans="1:125" s="54" customFormat="1" x14ac:dyDescent="0.15">
      <c r="A8" s="37"/>
      <c r="B8" s="55">
        <v>2023</v>
      </c>
      <c r="C8" s="55">
        <v>392014</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58</v>
      </c>
      <c r="S8" s="57" t="s">
        <v>123</v>
      </c>
      <c r="T8" s="57" t="s">
        <v>117</v>
      </c>
      <c r="U8" s="58">
        <v>1372</v>
      </c>
      <c r="V8" s="58">
        <v>64</v>
      </c>
      <c r="W8" s="58">
        <v>0</v>
      </c>
      <c r="X8" s="57" t="s">
        <v>124</v>
      </c>
      <c r="Y8" s="59">
        <v>848.6</v>
      </c>
      <c r="Z8" s="59">
        <v>440.4</v>
      </c>
      <c r="AA8" s="59">
        <v>763.7</v>
      </c>
      <c r="AB8" s="59">
        <v>874.2</v>
      </c>
      <c r="AC8" s="59">
        <v>711</v>
      </c>
      <c r="AD8" s="59">
        <v>1736.5</v>
      </c>
      <c r="AE8" s="59">
        <v>383.4</v>
      </c>
      <c r="AF8" s="59">
        <v>338.4</v>
      </c>
      <c r="AG8" s="59">
        <v>1268.9000000000001</v>
      </c>
      <c r="AH8" s="59">
        <v>2703.2</v>
      </c>
      <c r="AI8" s="56">
        <v>1905.8</v>
      </c>
      <c r="AJ8" s="59">
        <v>0</v>
      </c>
      <c r="AK8" s="59">
        <v>0</v>
      </c>
      <c r="AL8" s="59">
        <v>0</v>
      </c>
      <c r="AM8" s="59">
        <v>1</v>
      </c>
      <c r="AN8" s="59">
        <v>0</v>
      </c>
      <c r="AO8" s="59">
        <v>1.3</v>
      </c>
      <c r="AP8" s="59">
        <v>10.199999999999999</v>
      </c>
      <c r="AQ8" s="59">
        <v>5.0999999999999996</v>
      </c>
      <c r="AR8" s="59">
        <v>1.9</v>
      </c>
      <c r="AS8" s="59">
        <v>1.5</v>
      </c>
      <c r="AT8" s="56">
        <v>3.9</v>
      </c>
      <c r="AU8" s="60">
        <v>0</v>
      </c>
      <c r="AV8" s="60">
        <v>0</v>
      </c>
      <c r="AW8" s="60">
        <v>0</v>
      </c>
      <c r="AX8" s="60">
        <v>21</v>
      </c>
      <c r="AY8" s="60">
        <v>0</v>
      </c>
      <c r="AZ8" s="60">
        <v>4</v>
      </c>
      <c r="BA8" s="60">
        <v>407</v>
      </c>
      <c r="BB8" s="60">
        <v>166</v>
      </c>
      <c r="BC8" s="60">
        <v>18</v>
      </c>
      <c r="BD8" s="60">
        <v>4</v>
      </c>
      <c r="BE8" s="60">
        <v>127</v>
      </c>
      <c r="BF8" s="59">
        <v>86.4</v>
      </c>
      <c r="BG8" s="59">
        <v>73.599999999999994</v>
      </c>
      <c r="BH8" s="59">
        <v>84.2</v>
      </c>
      <c r="BI8" s="59">
        <v>86.8</v>
      </c>
      <c r="BJ8" s="59">
        <v>85.9</v>
      </c>
      <c r="BK8" s="59">
        <v>28.9</v>
      </c>
      <c r="BL8" s="59">
        <v>-122.5</v>
      </c>
      <c r="BM8" s="59">
        <v>8.5</v>
      </c>
      <c r="BN8" s="59">
        <v>26.6</v>
      </c>
      <c r="BO8" s="59">
        <v>-1.9</v>
      </c>
      <c r="BP8" s="56">
        <v>-55.6</v>
      </c>
      <c r="BQ8" s="60">
        <v>11933</v>
      </c>
      <c r="BR8" s="60">
        <v>10278</v>
      </c>
      <c r="BS8" s="60">
        <v>12153</v>
      </c>
      <c r="BT8" s="61">
        <v>12116</v>
      </c>
      <c r="BU8" s="61">
        <v>11511</v>
      </c>
      <c r="BV8" s="60">
        <v>8262</v>
      </c>
      <c r="BW8" s="60">
        <v>2576</v>
      </c>
      <c r="BX8" s="60">
        <v>4153</v>
      </c>
      <c r="BY8" s="60">
        <v>6140</v>
      </c>
      <c r="BZ8" s="60">
        <v>4223</v>
      </c>
      <c r="CA8" s="58">
        <v>12639</v>
      </c>
      <c r="CB8" s="59" t="s">
        <v>117</v>
      </c>
      <c r="CC8" s="59" t="s">
        <v>117</v>
      </c>
      <c r="CD8" s="59" t="s">
        <v>117</v>
      </c>
      <c r="CE8" s="59" t="s">
        <v>117</v>
      </c>
      <c r="CF8" s="59" t="s">
        <v>117</v>
      </c>
      <c r="CG8" s="59" t="s">
        <v>117</v>
      </c>
      <c r="CH8" s="59" t="s">
        <v>117</v>
      </c>
      <c r="CI8" s="59" t="s">
        <v>117</v>
      </c>
      <c r="CJ8" s="59" t="s">
        <v>117</v>
      </c>
      <c r="CK8" s="59" t="s">
        <v>117</v>
      </c>
      <c r="CL8" s="56" t="s">
        <v>117</v>
      </c>
      <c r="CM8" s="58">
        <v>211265</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51.5</v>
      </c>
      <c r="DF8" s="59">
        <v>70.3</v>
      </c>
      <c r="DG8" s="59">
        <v>70</v>
      </c>
      <c r="DH8" s="59">
        <v>47.6</v>
      </c>
      <c r="DI8" s="59">
        <v>32.799999999999997</v>
      </c>
      <c r="DJ8" s="56">
        <v>79</v>
      </c>
      <c r="DK8" s="59">
        <v>95.3</v>
      </c>
      <c r="DL8" s="59">
        <v>95.3</v>
      </c>
      <c r="DM8" s="59">
        <v>93.8</v>
      </c>
      <c r="DN8" s="59">
        <v>95.3</v>
      </c>
      <c r="DO8" s="59">
        <v>95.3</v>
      </c>
      <c r="DP8" s="59">
        <v>159.6</v>
      </c>
      <c r="DQ8" s="59">
        <v>224.4</v>
      </c>
      <c r="DR8" s="59">
        <v>251.9</v>
      </c>
      <c r="DS8" s="59">
        <v>291.5</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2025-02-26T23:34:22Z</cp:lastPrinted>
  <dcterms:created xsi:type="dcterms:W3CDTF">2024-12-19T01:08:19Z</dcterms:created>
  <dcterms:modified xsi:type="dcterms:W3CDTF">2025-02-26T23:34:23Z</dcterms:modified>
  <cp:category/>
</cp:coreProperties>
</file>