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oHnc4kt3ZsujST6Ocyw3+8Pzm8W5LctL/5cCQ7eNGcw0V4NM9YVdxheQ7tqupUEwdFqQQoC124Z88wi7EE6nw==" workbookSaltValue="qsOVze9T+lavr03IrKRsSA==" workbookSpinCount="100000"/>
  <bookViews>
    <workbookView xWindow="1905" yWindow="240" windowWidth="23310" windowHeight="1509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<sst xmlns="http://schemas.openxmlformats.org/spreadsheetml/2006/main" xmlns:r="http://schemas.openxmlformats.org/officeDocument/2006/relationships" count="116" uniqueCount="116">
  <si>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</si>
  <si>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</si>
  <si>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</si>
  <si>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</si>
  <si>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</si>
  <si>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</si>
  <si>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</si>
  <si>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</si>
  <si>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</si>
  <si>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</si>
  <si>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</si>
  <si>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</si>
  <si>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</si>
  <si>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</si>
  <si>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</si>
  <si>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</si>
  <si>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</si>
  <si>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</si>
  <si>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</si>
  <si>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</si>
  <si>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</si>
  <si>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</si>
  <si>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</si>
  <si>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</si>
  <si>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</si>
  <si>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</si>
  <si>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</si>
  <si>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</si>
  <si>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</si>
  <si>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</si>
  <si>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</si>
  <si>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</si>
  <si>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</si>
  <si>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</si>
  <si>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</si>
  <si>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</si>
  <si>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</si>
  <si>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</si>
  <si>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</si>
  <si>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</si>
  <si>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</si>
  <si>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</si>
  <si>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</si>
  <si>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</si>
  <si>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</si>
  <si>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</si>
  <si>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</si>
  <si>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</si>
  <si>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</si>
  <si>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</si>
  <si>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</si>
  <si>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</si>
  <si>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</si>
  <si>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</si>
  <si>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</si>
  <si>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</si>
  <si>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</si>
  <si>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</si>
  <si>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</si>
  <si>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</si>
  <si>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</si>
  <si>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</si>
  <si>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</si>
  <si>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</si>
  <si>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</si>
  <si>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</si>
  <si>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</si>
  <si>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</si>
  <si>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</si>
  <si>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</si>
  <si>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</si>
  <si>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</si>
  <si>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</si>
  <si>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</si>
  <si>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</si>
  <si>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</si>
  <si>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</si>
  <si>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</si>
  <si>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</si>
  <si>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</si>
  <si>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</si>
  <si>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</si>
  <si>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</si>
  <si>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</si>
  <si>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</si>
  <si>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</si>
  <si>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</si>
  <si>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</si>
  <si>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</si>
  <si>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</si>
  <si>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</si>
  <si>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</si>
  <si>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</si>
  <si>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</si>
  <si>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</si>
  <si>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</si>
  <si>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四万十町</t>
  </si>
  <si>
    <t>法非適用</t>
  </si>
  <si>
    <t>下水道事業</t>
  </si>
  <si>
    <t>簡易排水</t>
  </si>
  <si>
    <t>J2</t>
  </si>
  <si>
    <t>非設置</t>
  </si>
  <si>
    <t>該当数値なし</t>
  </si>
  <si>
    <t xml:space="preserve"> 使用人数が極めて少ないため、経営的には厳しいが、水環境保全のため今後も適切な維持管理を実施し、処理施設の長寿命化を図っていく。</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</si>
  <si>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</si>
  <si>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</si>
  <si>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</si>
  <si>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</si>
  <si>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</si>
  <si>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</si>
  <si>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</si>
  <si>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</si>
  <si>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</si>
  <si>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</si>
  <si>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森ヶ内地区は平成７年より供用しているが、施設設備が簡易なことから、高額の修繕等は発生してない。
　現在、定期検査等の実施と適正な維持管理を行い安定した稼働をしている。</t>
  </si>
  <si>
    <r>
      <t xml:space="preserve"> 　四万十町の簡易排水施設は処理施設および管路ともに整備済みである。
  現在の主な支出は維持管理費用が主となっている。
　施設利用率は供用開始当初から低値のまま推移しており類似団体平均と比べ低い。維持管理費用は一定に推移しているが、今後は使用人数の減少が予想され使用料収入も減少傾向にあり、収支不足を他会計繰入金に依存せざるを得ない状況にある。
</t>
    </r>
    <r>
      <rPr>
        <sz val="11"/>
        <color auto="1"/>
        <rFont val="ＭＳ ゴシック"/>
      </rPr>
      <t>※グラフ①・⑤の大幅な増加、グラフ⑥の減少については、今年度法適用に伴う打切決算により、5年度末までの支出分しか見込まれていないため。</t>
    </r>
    <rPh sb="202" eb="205">
      <t>コンネンド</t>
    </rPh>
    <rPh sb="205" eb="208">
      <t>ホウテキヨウ</t>
    </rPh>
    <rPh sb="209" eb="210">
      <t>トモナ</t>
    </rPh>
    <rPh sb="211" eb="213">
      <t>ウチキ</t>
    </rPh>
    <rPh sb="213" eb="215">
      <t>ケッサン</t>
    </rPh>
    <rPh sb="220" eb="222">
      <t>ネンド</t>
    </rPh>
    <rPh sb="222" eb="223">
      <t>マツ</t>
    </rPh>
    <rPh sb="226" eb="229">
      <t>シシュツブン</t>
    </rPh>
    <rPh sb="231" eb="233">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</si>
</sst>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6.67</c:v>
                </c:pt>
                <c:pt idx="1">
                  <c:v>6.67</c:v>
                </c:pt>
                <c:pt idx="2">
                  <c:v>6.67</c:v>
                </c:pt>
                <c:pt idx="3">
                  <c:v>6.67</c:v>
                </c:pt>
                <c:pt idx="4">
                  <c:v>6.67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26.64</c:v>
                </c:pt>
                <c:pt idx="1">
                  <c:v>26.11</c:v>
                </c:pt>
                <c:pt idx="2">
                  <c:v>24.44</c:v>
                </c:pt>
                <c:pt idx="3">
                  <c:v>25.16</c:v>
                </c:pt>
                <c:pt idx="4">
                  <c:v>26.69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95.52</c:v>
                </c:pt>
                <c:pt idx="1">
                  <c:v>94.97</c:v>
                </c:pt>
                <c:pt idx="2">
                  <c:v>95.52</c:v>
                </c:pt>
                <c:pt idx="3">
                  <c:v>95.65</c:v>
                </c:pt>
                <c:pt idx="4">
                  <c:v>94.53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689.26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129.4</c:v>
                </c:pt>
                <c:pt idx="1">
                  <c:v>126.26</c:v>
                </c:pt>
                <c:pt idx="2">
                  <c:v>113.17</c:v>
                </c:pt>
                <c:pt idx="3">
                  <c:v>160.77000000000001</c:v>
                </c:pt>
                <c:pt idx="4">
                  <c:v>142.38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31.29</c:v>
                </c:pt>
                <c:pt idx="1">
                  <c:v>27.84</c:v>
                </c:pt>
                <c:pt idx="2">
                  <c:v>27.04</c:v>
                </c:pt>
                <c:pt idx="3">
                  <c:v>26.32</c:v>
                </c:pt>
                <c:pt idx="4">
                  <c:v>169.42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38.409999999999997</c:v>
                </c:pt>
                <c:pt idx="1">
                  <c:v>35.869999999999997</c:v>
                </c:pt>
                <c:pt idx="2">
                  <c:v>31.6</c:v>
                </c:pt>
                <c:pt idx="3">
                  <c:v>30.19</c:v>
                </c:pt>
                <c:pt idx="4">
                  <c:v>27.52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407.5</c:v>
                </c:pt>
                <c:pt idx="1">
                  <c:v>417.5</c:v>
                </c:pt>
                <c:pt idx="2">
                  <c:v>406.88</c:v>
                </c:pt>
                <c:pt idx="3">
                  <c:v>430.67</c:v>
                </c:pt>
                <c:pt idx="4">
                  <c:v>77.86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501.56</c:v>
                </c:pt>
                <c:pt idx="1">
                  <c:v>528.78</c:v>
                </c:pt>
                <c:pt idx="2">
                  <c:v>596.92999999999995</c:v>
                </c:pt>
                <c:pt idx="3">
                  <c:v>631.54999999999995</c:v>
                </c:pt>
                <c:pt idx="4">
                  <c:v>659.63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【153.64】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【641.14】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【28.95】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四万十町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15398</v>
      </c>
      <c r="AM8" s="21"/>
      <c r="AN8" s="21"/>
      <c r="AO8" s="21"/>
      <c r="AP8" s="21"/>
      <c r="AQ8" s="21"/>
      <c r="AR8" s="21"/>
      <c r="AS8" s="21"/>
      <c r="AT8" s="7">
        <f>データ!T6</f>
        <v>642.28</v>
      </c>
      <c r="AU8" s="7"/>
      <c r="AV8" s="7"/>
      <c r="AW8" s="7"/>
      <c r="AX8" s="7"/>
      <c r="AY8" s="7"/>
      <c r="AZ8" s="7"/>
      <c r="BA8" s="7"/>
      <c r="BB8" s="7">
        <f>データ!U6</f>
        <v>23.97</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0.11</v>
      </c>
      <c r="Q10" s="7"/>
      <c r="R10" s="7"/>
      <c r="S10" s="7"/>
      <c r="T10" s="7"/>
      <c r="U10" s="7"/>
      <c r="V10" s="7"/>
      <c r="W10" s="7">
        <f>データ!Q6</f>
        <v>90.35</v>
      </c>
      <c r="X10" s="7"/>
      <c r="Y10" s="7"/>
      <c r="Z10" s="7"/>
      <c r="AA10" s="7"/>
      <c r="AB10" s="7"/>
      <c r="AC10" s="7"/>
      <c r="AD10" s="21">
        <f>データ!R6</f>
        <v>2610</v>
      </c>
      <c r="AE10" s="21"/>
      <c r="AF10" s="21"/>
      <c r="AG10" s="21"/>
      <c r="AH10" s="21"/>
      <c r="AI10" s="21"/>
      <c r="AJ10" s="21"/>
      <c r="AK10" s="2"/>
      <c r="AL10" s="21">
        <f>データ!V6</f>
        <v>16</v>
      </c>
      <c r="AM10" s="21"/>
      <c r="AN10" s="21"/>
      <c r="AO10" s="21"/>
      <c r="AP10" s="21"/>
      <c r="AQ10" s="21"/>
      <c r="AR10" s="21"/>
      <c r="AS10" s="21"/>
      <c r="AT10" s="7">
        <f>データ!W6</f>
        <v>1.e-002</v>
      </c>
      <c r="AU10" s="7"/>
      <c r="AV10" s="7"/>
      <c r="AW10" s="7"/>
      <c r="AX10" s="7"/>
      <c r="AY10" s="7"/>
      <c r="AZ10" s="7"/>
      <c r="BA10" s="7"/>
      <c r="BB10" s="7">
        <f>データ!X6</f>
        <v>1600</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103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【153.64】</v>
      </c>
      <c r="I86" s="12" t="str">
        <f>データ!CA6</f>
        <v>【28.95】</v>
      </c>
      <c r="J86" s="12" t="str">
        <f>データ!CL6</f>
        <v>【641.14】</v>
      </c>
      <c r="K86" s="12" t="str">
        <f>データ!CW6</f>
        <v>【27.23】</v>
      </c>
      <c r="L86" s="12" t="str">
        <f>データ!DH6</f>
        <v>【95.29】</v>
      </c>
      <c r="M86" s="12" t="s">
        <v>38</v>
      </c>
      <c r="N86" s="12" t="s">
        <v>38</v>
      </c>
      <c r="O86" s="12" t="str">
        <f>データ!EO6</f>
        <v>【0.00】</v>
      </c>
    </row>
  </sheetData>
  <sheetProtection algorithmName="SHA-512" hashValue="HSrMwH1Xn/0r203hn+TRwk9jU8k6rp2cKCdTKp4G0bjSJTNGUcOWNEomhWi0nqgoPURaLGl8JNGaiGGRdDs8Bg==" saltValue="P+bXIt/PiedeK2y/lgf2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58</v>
      </c>
      <c r="D3" s="64" t="s">
        <v>59</v>
      </c>
      <c r="E3" s="64" t="s">
        <v>7</v>
      </c>
      <c r="F3" s="64" t="s">
        <v>6</v>
      </c>
      <c r="G3" s="64" t="s">
        <v>27</v>
      </c>
      <c r="H3" s="70" t="s">
        <v>55</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44</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5" s="61" customFormat="1">
      <c r="A6" s="62" t="s">
        <v>95</v>
      </c>
      <c r="B6" s="67">
        <f t="shared" ref="B6:X6" si="1">B7</f>
        <v>2023</v>
      </c>
      <c r="C6" s="67">
        <f t="shared" si="1"/>
        <v>394122</v>
      </c>
      <c r="D6" s="67">
        <f t="shared" si="1"/>
        <v>47</v>
      </c>
      <c r="E6" s="67">
        <f t="shared" si="1"/>
        <v>17</v>
      </c>
      <c r="F6" s="67">
        <f t="shared" si="1"/>
        <v>8</v>
      </c>
      <c r="G6" s="67">
        <f t="shared" si="1"/>
        <v>0</v>
      </c>
      <c r="H6" s="67" t="str">
        <f t="shared" si="1"/>
        <v>高知県　四万十町</v>
      </c>
      <c r="I6" s="67" t="str">
        <f t="shared" si="1"/>
        <v>法非適用</v>
      </c>
      <c r="J6" s="67" t="str">
        <f t="shared" si="1"/>
        <v>下水道事業</v>
      </c>
      <c r="K6" s="67" t="str">
        <f t="shared" si="1"/>
        <v>簡易排水</v>
      </c>
      <c r="L6" s="67" t="str">
        <f t="shared" si="1"/>
        <v>J2</v>
      </c>
      <c r="M6" s="67" t="str">
        <f t="shared" si="1"/>
        <v>非設置</v>
      </c>
      <c r="N6" s="75" t="str">
        <f t="shared" si="1"/>
        <v>-</v>
      </c>
      <c r="O6" s="75" t="str">
        <f t="shared" si="1"/>
        <v>該当数値なし</v>
      </c>
      <c r="P6" s="75">
        <f t="shared" si="1"/>
        <v>0.11</v>
      </c>
      <c r="Q6" s="75">
        <f t="shared" si="1"/>
        <v>90.35</v>
      </c>
      <c r="R6" s="75">
        <f t="shared" si="1"/>
        <v>2610</v>
      </c>
      <c r="S6" s="75">
        <f t="shared" si="1"/>
        <v>15398</v>
      </c>
      <c r="T6" s="75">
        <f t="shared" si="1"/>
        <v>642.28</v>
      </c>
      <c r="U6" s="75">
        <f t="shared" si="1"/>
        <v>23.97</v>
      </c>
      <c r="V6" s="75">
        <f t="shared" si="1"/>
        <v>16</v>
      </c>
      <c r="W6" s="75">
        <f t="shared" si="1"/>
        <v>1.e-002</v>
      </c>
      <c r="X6" s="75">
        <f t="shared" si="1"/>
        <v>1600</v>
      </c>
      <c r="Y6" s="83">
        <f t="shared" ref="Y6:AH6" si="2">IF(Y7="",NA(),Y7)</f>
        <v>100</v>
      </c>
      <c r="Z6" s="83">
        <f t="shared" si="2"/>
        <v>100</v>
      </c>
      <c r="AA6" s="83">
        <f t="shared" si="2"/>
        <v>100</v>
      </c>
      <c r="AB6" s="83">
        <f t="shared" si="2"/>
        <v>100</v>
      </c>
      <c r="AC6" s="83">
        <f t="shared" si="2"/>
        <v>689.26</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129.4</v>
      </c>
      <c r="BL6" s="83">
        <f t="shared" si="5"/>
        <v>126.26</v>
      </c>
      <c r="BM6" s="83">
        <f t="shared" si="5"/>
        <v>113.17</v>
      </c>
      <c r="BN6" s="83">
        <f t="shared" si="5"/>
        <v>160.77000000000001</v>
      </c>
      <c r="BO6" s="83">
        <f t="shared" si="5"/>
        <v>142.38</v>
      </c>
      <c r="BP6" s="75" t="str">
        <f>IF(BP7="","",IF(BP7="-","【-】","【"&amp;SUBSTITUTE(TEXT(BP7,"#,##0.00"),"-","△")&amp;"】"))</f>
        <v>【153.64】</v>
      </c>
      <c r="BQ6" s="83">
        <f t="shared" ref="BQ6:BZ6" si="6">IF(BQ7="",NA(),BQ7)</f>
        <v>31.29</v>
      </c>
      <c r="BR6" s="83">
        <f t="shared" si="6"/>
        <v>27.84</v>
      </c>
      <c r="BS6" s="83">
        <f t="shared" si="6"/>
        <v>27.04</v>
      </c>
      <c r="BT6" s="83">
        <f t="shared" si="6"/>
        <v>26.32</v>
      </c>
      <c r="BU6" s="83">
        <f t="shared" si="6"/>
        <v>169.42</v>
      </c>
      <c r="BV6" s="83">
        <f t="shared" si="6"/>
        <v>38.409999999999997</v>
      </c>
      <c r="BW6" s="83">
        <f t="shared" si="6"/>
        <v>35.869999999999997</v>
      </c>
      <c r="BX6" s="83">
        <f t="shared" si="6"/>
        <v>31.6</v>
      </c>
      <c r="BY6" s="83">
        <f t="shared" si="6"/>
        <v>30.19</v>
      </c>
      <c r="BZ6" s="83">
        <f t="shared" si="6"/>
        <v>27.52</v>
      </c>
      <c r="CA6" s="75" t="str">
        <f>IF(CA7="","",IF(CA7="-","【-】","【"&amp;SUBSTITUTE(TEXT(CA7,"#,##0.00"),"-","△")&amp;"】"))</f>
        <v>【28.95】</v>
      </c>
      <c r="CB6" s="83">
        <f t="shared" ref="CB6:CK6" si="7">IF(CB7="",NA(),CB7)</f>
        <v>407.5</v>
      </c>
      <c r="CC6" s="83">
        <f t="shared" si="7"/>
        <v>417.5</v>
      </c>
      <c r="CD6" s="83">
        <f t="shared" si="7"/>
        <v>406.88</v>
      </c>
      <c r="CE6" s="83">
        <f t="shared" si="7"/>
        <v>430.67</v>
      </c>
      <c r="CF6" s="83">
        <f t="shared" si="7"/>
        <v>77.86</v>
      </c>
      <c r="CG6" s="83">
        <f t="shared" si="7"/>
        <v>501.56</v>
      </c>
      <c r="CH6" s="83">
        <f t="shared" si="7"/>
        <v>528.78</v>
      </c>
      <c r="CI6" s="83">
        <f t="shared" si="7"/>
        <v>596.92999999999995</v>
      </c>
      <c r="CJ6" s="83">
        <f t="shared" si="7"/>
        <v>631.54999999999995</v>
      </c>
      <c r="CK6" s="83">
        <f t="shared" si="7"/>
        <v>659.63</v>
      </c>
      <c r="CL6" s="75" t="str">
        <f>IF(CL7="","",IF(CL7="-","【-】","【"&amp;SUBSTITUTE(TEXT(CL7,"#,##0.00"),"-","△")&amp;"】"))</f>
        <v>【641.14】</v>
      </c>
      <c r="CM6" s="83">
        <f t="shared" ref="CM6:CV6" si="8">IF(CM7="",NA(),CM7)</f>
        <v>6.67</v>
      </c>
      <c r="CN6" s="83">
        <f t="shared" si="8"/>
        <v>6.67</v>
      </c>
      <c r="CO6" s="83">
        <f t="shared" si="8"/>
        <v>6.67</v>
      </c>
      <c r="CP6" s="83">
        <f t="shared" si="8"/>
        <v>6.67</v>
      </c>
      <c r="CQ6" s="83">
        <f t="shared" si="8"/>
        <v>6.67</v>
      </c>
      <c r="CR6" s="83">
        <f t="shared" si="8"/>
        <v>26.64</v>
      </c>
      <c r="CS6" s="83">
        <f t="shared" si="8"/>
        <v>26.11</v>
      </c>
      <c r="CT6" s="83">
        <f t="shared" si="8"/>
        <v>24.44</v>
      </c>
      <c r="CU6" s="83">
        <f t="shared" si="8"/>
        <v>25.16</v>
      </c>
      <c r="CV6" s="83">
        <f t="shared" si="8"/>
        <v>26.69</v>
      </c>
      <c r="CW6" s="75" t="str">
        <f>IF(CW7="","",IF(CW7="-","【-】","【"&amp;SUBSTITUTE(TEXT(CW7,"#,##0.00"),"-","△")&amp;"】"))</f>
        <v>【27.23】</v>
      </c>
      <c r="CX6" s="83">
        <f t="shared" ref="CX6:DG6" si="9">IF(CX7="",NA(),CX7)</f>
        <v>100</v>
      </c>
      <c r="CY6" s="83">
        <f t="shared" si="9"/>
        <v>100</v>
      </c>
      <c r="CZ6" s="83">
        <f t="shared" si="9"/>
        <v>100</v>
      </c>
      <c r="DA6" s="83">
        <f t="shared" si="9"/>
        <v>100</v>
      </c>
      <c r="DB6" s="83">
        <f t="shared" si="9"/>
        <v>100</v>
      </c>
      <c r="DC6" s="83">
        <f t="shared" si="9"/>
        <v>95.52</v>
      </c>
      <c r="DD6" s="83">
        <f t="shared" si="9"/>
        <v>94.97</v>
      </c>
      <c r="DE6" s="83">
        <f t="shared" si="9"/>
        <v>95.52</v>
      </c>
      <c r="DF6" s="83">
        <f t="shared" si="9"/>
        <v>95.65</v>
      </c>
      <c r="DG6" s="83">
        <f t="shared" si="9"/>
        <v>94.53</v>
      </c>
      <c r="DH6" s="75" t="str">
        <f>IF(DH7="","",IF(DH7="-","【-】","【"&amp;SUBSTITUTE(TEXT(DH7,"#,##0.00"),"-","△")&amp;"】"))</f>
        <v>【95.29】</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75">
        <f t="shared" si="12"/>
        <v>0</v>
      </c>
      <c r="EK6" s="75">
        <f t="shared" si="12"/>
        <v>0</v>
      </c>
      <c r="EL6" s="75">
        <f t="shared" si="12"/>
        <v>0</v>
      </c>
      <c r="EM6" s="75">
        <f t="shared" si="12"/>
        <v>0</v>
      </c>
      <c r="EN6" s="75">
        <f t="shared" si="12"/>
        <v>0</v>
      </c>
      <c r="EO6" s="75" t="str">
        <f>IF(EO7="","",IF(EO7="-","【-】","【"&amp;SUBSTITUTE(TEXT(EO7,"#,##0.00"),"-","△")&amp;"】"))</f>
        <v>【0.00】</v>
      </c>
    </row>
    <row r="7" spans="1:145" s="61" customFormat="1">
      <c r="A7" s="62"/>
      <c r="B7" s="68">
        <v>2023</v>
      </c>
      <c r="C7" s="68">
        <v>394122</v>
      </c>
      <c r="D7" s="68">
        <v>47</v>
      </c>
      <c r="E7" s="68">
        <v>17</v>
      </c>
      <c r="F7" s="68">
        <v>8</v>
      </c>
      <c r="G7" s="68">
        <v>0</v>
      </c>
      <c r="H7" s="68" t="s">
        <v>96</v>
      </c>
      <c r="I7" s="68" t="s">
        <v>97</v>
      </c>
      <c r="J7" s="68" t="s">
        <v>98</v>
      </c>
      <c r="K7" s="68" t="s">
        <v>99</v>
      </c>
      <c r="L7" s="68" t="s">
        <v>100</v>
      </c>
      <c r="M7" s="68" t="s">
        <v>101</v>
      </c>
      <c r="N7" s="76" t="s">
        <v>38</v>
      </c>
      <c r="O7" s="76" t="s">
        <v>102</v>
      </c>
      <c r="P7" s="76">
        <v>0.11</v>
      </c>
      <c r="Q7" s="76">
        <v>90.35</v>
      </c>
      <c r="R7" s="76">
        <v>2610</v>
      </c>
      <c r="S7" s="76">
        <v>15398</v>
      </c>
      <c r="T7" s="76">
        <v>642.28</v>
      </c>
      <c r="U7" s="76">
        <v>23.97</v>
      </c>
      <c r="V7" s="76">
        <v>16</v>
      </c>
      <c r="W7" s="76">
        <v>1.e-002</v>
      </c>
      <c r="X7" s="76">
        <v>1600</v>
      </c>
      <c r="Y7" s="76">
        <v>100</v>
      </c>
      <c r="Z7" s="76">
        <v>100</v>
      </c>
      <c r="AA7" s="76">
        <v>100</v>
      </c>
      <c r="AB7" s="76">
        <v>100</v>
      </c>
      <c r="AC7" s="76">
        <v>689.26</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129.4</v>
      </c>
      <c r="BL7" s="76">
        <v>126.26</v>
      </c>
      <c r="BM7" s="76">
        <v>113.17</v>
      </c>
      <c r="BN7" s="76">
        <v>160.77000000000001</v>
      </c>
      <c r="BO7" s="76">
        <v>142.38</v>
      </c>
      <c r="BP7" s="76">
        <v>153.63999999999999</v>
      </c>
      <c r="BQ7" s="76">
        <v>31.29</v>
      </c>
      <c r="BR7" s="76">
        <v>27.84</v>
      </c>
      <c r="BS7" s="76">
        <v>27.04</v>
      </c>
      <c r="BT7" s="76">
        <v>26.32</v>
      </c>
      <c r="BU7" s="76">
        <v>169.42</v>
      </c>
      <c r="BV7" s="76">
        <v>38.409999999999997</v>
      </c>
      <c r="BW7" s="76">
        <v>35.869999999999997</v>
      </c>
      <c r="BX7" s="76">
        <v>31.6</v>
      </c>
      <c r="BY7" s="76">
        <v>30.19</v>
      </c>
      <c r="BZ7" s="76">
        <v>27.52</v>
      </c>
      <c r="CA7" s="76">
        <v>28.95</v>
      </c>
      <c r="CB7" s="76">
        <v>407.5</v>
      </c>
      <c r="CC7" s="76">
        <v>417.5</v>
      </c>
      <c r="CD7" s="76">
        <v>406.88</v>
      </c>
      <c r="CE7" s="76">
        <v>430.67</v>
      </c>
      <c r="CF7" s="76">
        <v>77.86</v>
      </c>
      <c r="CG7" s="76">
        <v>501.56</v>
      </c>
      <c r="CH7" s="76">
        <v>528.78</v>
      </c>
      <c r="CI7" s="76">
        <v>596.92999999999995</v>
      </c>
      <c r="CJ7" s="76">
        <v>631.54999999999995</v>
      </c>
      <c r="CK7" s="76">
        <v>659.63</v>
      </c>
      <c r="CL7" s="76">
        <v>641.14</v>
      </c>
      <c r="CM7" s="76">
        <v>6.67</v>
      </c>
      <c r="CN7" s="76">
        <v>6.67</v>
      </c>
      <c r="CO7" s="76">
        <v>6.67</v>
      </c>
      <c r="CP7" s="76">
        <v>6.67</v>
      </c>
      <c r="CQ7" s="76">
        <v>6.67</v>
      </c>
      <c r="CR7" s="76">
        <v>26.64</v>
      </c>
      <c r="CS7" s="76">
        <v>26.11</v>
      </c>
      <c r="CT7" s="76">
        <v>24.44</v>
      </c>
      <c r="CU7" s="76">
        <v>25.16</v>
      </c>
      <c r="CV7" s="76">
        <v>26.69</v>
      </c>
      <c r="CW7" s="76">
        <v>27.23</v>
      </c>
      <c r="CX7" s="76">
        <v>100</v>
      </c>
      <c r="CY7" s="76">
        <v>100</v>
      </c>
      <c r="CZ7" s="76">
        <v>100</v>
      </c>
      <c r="DA7" s="76">
        <v>100</v>
      </c>
      <c r="DB7" s="76">
        <v>100</v>
      </c>
      <c r="DC7" s="76">
        <v>95.52</v>
      </c>
      <c r="DD7" s="76">
        <v>94.97</v>
      </c>
      <c r="DE7" s="76">
        <v>95.52</v>
      </c>
      <c r="DF7" s="76">
        <v>95.65</v>
      </c>
      <c r="DG7" s="76">
        <v>94.53</v>
      </c>
      <c r="DH7" s="76">
        <v>95.29</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v>
      </c>
      <c r="EK7" s="76">
        <v>0</v>
      </c>
      <c r="EL7" s="76">
        <v>0</v>
      </c>
      <c r="EM7" s="76">
        <v>0</v>
      </c>
      <c r="EN7" s="76">
        <v>0</v>
      </c>
      <c r="EO7" s="76">
        <v>0</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dcterms:created xsi:type="dcterms:W3CDTF">2025-01-24T07:39:10Z</dcterms:created>
  <dcterms:modified xsi:type="dcterms:W3CDTF">2025-03-03T23:56:16Z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2025-03-03T23:56:16Z</vt:filetime>
  </property>
</Properties>
</file>