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05"/>
  </bookViews>
  <sheets>
    <sheet name="プログラムシート" sheetId="1" r:id="rId1"/>
    <sheet name="＜作成例＞" sheetId="5" r:id="rId2"/>
    <sheet name="作成例（説明書きなし）" sheetId="2" r:id="rId3"/>
    <sheet name="＜集計＞（行政管理課確認用）" sheetId="3" r:id="rId4"/>
  </sheets>
  <definedNames>
    <definedName name="_xlnm.Print_Area" localSheetId="0">プログラムシート!$B$3:$T$299</definedName>
    <definedName name="_xlnm.Print_Area" localSheetId="2">'作成例（説明書きなし）'!$B$3:$T$298</definedName>
    <definedName name="_xlnm.Print_Area" localSheetId="1">'＜作成例＞'!$A$3:$X$299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<sst xmlns="http://schemas.openxmlformats.org/spreadsheetml/2006/main" xmlns:r="http://schemas.openxmlformats.org/officeDocument/2006/relationships" count="201" uniqueCount="201">
  <si>
    <t>配偶者の出産休暇に引き続いて５日間</t>
    <rPh sb="0" eb="3">
      <t>はいぐうしゃ</t>
    </rPh>
    <rPh sb="4" eb="6">
      <t>しゅっさん</t>
    </rPh>
    <rPh sb="6" eb="8">
      <t>きゅうか</t>
    </rPh>
    <rPh sb="9" eb="10">
      <t>ひ</t>
    </rPh>
    <rPh sb="11" eb="12">
      <t>つづ</t>
    </rPh>
    <rPh sb="15" eb="17">
      <t>にちかん</t>
    </rPh>
    <phoneticPr fontId="3" type="Hiragana"/>
  </si>
  <si>
    <t>□　部分休業の利用希望</t>
    <rPh sb="2" eb="4">
      <t>ぶぶん</t>
    </rPh>
    <rPh sb="4" eb="6">
      <t>きゅうぎょう</t>
    </rPh>
    <rPh sb="7" eb="9">
      <t>りよう</t>
    </rPh>
    <rPh sb="9" eb="11">
      <t>きぼう</t>
    </rPh>
    <phoneticPr fontId="3" type="Hiragana"/>
  </si>
  <si>
    <t>２週間以上
１月以下</t>
  </si>
  <si>
    <t>１．基本情報</t>
    <rPh sb="2" eb="4">
      <t>キホン</t>
    </rPh>
    <rPh sb="4" eb="6">
      <t>ジョウホウ</t>
    </rPh>
    <phoneticPr fontId="24"/>
  </si>
  <si>
    <t>取得プラン</t>
    <rPh sb="0" eb="2">
      <t>シュトク</t>
    </rPh>
    <phoneticPr fontId="24"/>
  </si>
  <si>
    <t>氏名</t>
    <rPh sb="0" eb="2">
      <t>シメイ</t>
    </rPh>
    <phoneticPr fontId="24"/>
  </si>
  <si>
    <r>
      <t>子の生年月日</t>
    </r>
    <r>
      <rPr>
        <b/>
        <sz val="9"/>
        <color theme="1"/>
        <rFont val="ＭＳ Ｐゴシック"/>
      </rPr>
      <t>（出生後に入力）</t>
    </r>
    <rPh sb="0" eb="1">
      <t>コ</t>
    </rPh>
    <rPh sb="2" eb="4">
      <t>セイネン</t>
    </rPh>
    <rPh sb="4" eb="6">
      <t>ガッピ</t>
    </rPh>
    <rPh sb="7" eb="9">
      <t>シュッショウ</t>
    </rPh>
    <rPh sb="9" eb="10">
      <t>アト</t>
    </rPh>
    <rPh sb="11" eb="13">
      <t>ニュウリョク</t>
    </rPh>
    <phoneticPr fontId="24"/>
  </si>
  <si>
    <t>2020年９月</t>
    <rPh sb="4" eb="5">
      <t>ねん</t>
    </rPh>
    <rPh sb="6" eb="7">
      <t>がつ</t>
    </rPh>
    <phoneticPr fontId="3" type="Hiragana"/>
  </si>
  <si>
    <t>部分休業</t>
    <rPh sb="0" eb="2">
      <t>ブブン</t>
    </rPh>
    <rPh sb="2" eb="4">
      <t>キュウギョウ</t>
    </rPh>
    <phoneticPr fontId="24"/>
  </si>
  <si>
    <t>（☆１）</t>
  </si>
  <si>
    <t>単月</t>
    <rPh sb="0" eb="1">
      <t>タン</t>
    </rPh>
    <rPh sb="1" eb="2">
      <t>ゲツ</t>
    </rPh>
    <phoneticPr fontId="24"/>
  </si>
  <si>
    <t>育児短時間勤務</t>
    <rPh sb="0" eb="2">
      <t>イクジ</t>
    </rPh>
    <rPh sb="2" eb="5">
      <t>タンジカン</t>
    </rPh>
    <rPh sb="5" eb="7">
      <t>キンム</t>
    </rPh>
    <phoneticPr fontId="24"/>
  </si>
  <si>
    <r>
      <t>□</t>
    </r>
    <r>
      <rPr>
        <b/>
        <sz val="11"/>
        <color theme="1"/>
        <rFont val="ＭＳ Ｐゴシック"/>
      </rPr>
      <t xml:space="preserve"> ★上記（１）～（３）を職員に説明し、職員の制度への理解を促す</t>
    </r>
    <rPh sb="3" eb="5">
      <t>じょうき</t>
    </rPh>
    <rPh sb="13" eb="15">
      <t>しょくいん</t>
    </rPh>
    <rPh sb="16" eb="18">
      <t>せつめい</t>
    </rPh>
    <rPh sb="20" eb="22">
      <t>しょくいん</t>
    </rPh>
    <rPh sb="23" eb="25">
      <t>せいど</t>
    </rPh>
    <rPh sb="27" eb="29">
      <t>りかい</t>
    </rPh>
    <rPh sb="30" eb="31">
      <t>うなが</t>
    </rPh>
    <phoneticPr fontId="3" type="Hiragana"/>
  </si>
  <si>
    <t>■ 高知県版父子手帳 「パパの本」を交付。</t>
    <rPh sb="2" eb="5">
      <t>こうちけん</t>
    </rPh>
    <rPh sb="5" eb="6">
      <t>ばん</t>
    </rPh>
    <rPh sb="6" eb="8">
      <t>ふし</t>
    </rPh>
    <rPh sb="8" eb="10">
      <t>てちょう</t>
    </rPh>
    <rPh sb="15" eb="16">
      <t>ほん</t>
    </rPh>
    <rPh sb="18" eb="20">
      <t>こうふ</t>
    </rPh>
    <phoneticPr fontId="3" type="Hiragana"/>
  </si>
  <si>
    <t>１か月以上
取得したか</t>
  </si>
  <si>
    <t>時間単位</t>
    <rPh sb="0" eb="2">
      <t>ジカン</t>
    </rPh>
    <rPh sb="2" eb="4">
      <t>タンイ</t>
    </rPh>
    <phoneticPr fontId="24"/>
  </si>
  <si>
    <t>育児休業</t>
    <rPh sb="1" eb="2">
      <t>ジ</t>
    </rPh>
    <rPh sb="2" eb="4">
      <t>キュウギョウ</t>
    </rPh>
    <phoneticPr fontId="24"/>
  </si>
  <si>
    <t>□　部局内の応援体制</t>
    <rPh sb="2" eb="3">
      <t>ぶ</t>
    </rPh>
    <rPh sb="3" eb="5">
      <t>きょくない</t>
    </rPh>
    <rPh sb="6" eb="8">
      <t>おうえん</t>
    </rPh>
    <rPh sb="8" eb="10">
      <t>たいせい</t>
    </rPh>
    <phoneticPr fontId="3" type="Hiragana"/>
  </si>
  <si>
    <t>（１） 職員の現在の業務</t>
    <rPh sb="4" eb="6">
      <t>ショクイン</t>
    </rPh>
    <rPh sb="7" eb="9">
      <t>ゲンザイ</t>
    </rPh>
    <rPh sb="10" eb="12">
      <t>ギョウム</t>
    </rPh>
    <phoneticPr fontId="24"/>
  </si>
  <si>
    <t>配偶者の出産休暇</t>
    <rPh sb="0" eb="3">
      <t>ハイグウシャ</t>
    </rPh>
    <rPh sb="4" eb="6">
      <t>シュッサン</t>
    </rPh>
    <rPh sb="6" eb="8">
      <t>キュウカ</t>
    </rPh>
    <phoneticPr fontId="24"/>
  </si>
  <si>
    <t>所属</t>
    <rPh sb="0" eb="2">
      <t>ショゾク</t>
    </rPh>
    <phoneticPr fontId="24"/>
  </si>
  <si>
    <r>
      <t xml:space="preserve">□ </t>
    </r>
    <r>
      <rPr>
        <b/>
        <sz val="11"/>
        <color theme="1"/>
        <rFont val="ＭＳ Ｐゴシック"/>
      </rPr>
      <t>★それぞれの休暇・休業制度について説明し、取得を勧奨</t>
    </r>
    <rPh sb="8" eb="10">
      <t>きゅうか</t>
    </rPh>
    <rPh sb="11" eb="13">
      <t>きゅうぎょう</t>
    </rPh>
    <rPh sb="13" eb="15">
      <t>せいど</t>
    </rPh>
    <rPh sb="19" eb="21">
      <t>せつめい</t>
    </rPh>
    <rPh sb="23" eb="25">
      <t>しゅとく</t>
    </rPh>
    <rPh sb="26" eb="28">
      <t>かんしょう</t>
    </rPh>
    <phoneticPr fontId="3" type="Hiragana"/>
  </si>
  <si>
    <t>配偶者の出産予定日</t>
    <rPh sb="0" eb="3">
      <t>ハイグウシャ</t>
    </rPh>
    <rPh sb="4" eb="6">
      <t>シュッサン</t>
    </rPh>
    <rPh sb="6" eb="8">
      <t>ヨテイ</t>
    </rPh>
    <rPh sb="8" eb="9">
      <t>ヒ</t>
    </rPh>
    <phoneticPr fontId="24"/>
  </si>
  <si>
    <t>職員の担当ライン
（所属の体制）</t>
    <rPh sb="0" eb="2">
      <t>しょくいん</t>
    </rPh>
    <rPh sb="3" eb="5">
      <t>たんとう</t>
    </rPh>
    <rPh sb="10" eb="12">
      <t>しょぞく</t>
    </rPh>
    <rPh sb="13" eb="15">
      <t>たいせい</t>
    </rPh>
    <phoneticPr fontId="3" type="Hiragana"/>
  </si>
  <si>
    <t>男性職員の育休等取得支援プログラムシート</t>
    <rPh sb="0" eb="2">
      <t>ダンセイ</t>
    </rPh>
    <rPh sb="2" eb="4">
      <t>ショクイン</t>
    </rPh>
    <rPh sb="5" eb="7">
      <t>イクキュウ</t>
    </rPh>
    <rPh sb="7" eb="8">
      <t>トウ</t>
    </rPh>
    <rPh sb="8" eb="10">
      <t>シュトク</t>
    </rPh>
    <rPh sb="10" eb="12">
      <t>シエン</t>
    </rPh>
    <phoneticPr fontId="24"/>
  </si>
  <si>
    <t>家族状況</t>
    <rPh sb="0" eb="2">
      <t>カゾク</t>
    </rPh>
    <rPh sb="2" eb="4">
      <t>ジョウキョウ</t>
    </rPh>
    <phoneticPr fontId="24"/>
  </si>
  <si>
    <t>作成年月日：令和○年○月○日</t>
    <rPh sb="0" eb="2">
      <t>サクセイ</t>
    </rPh>
    <rPh sb="2" eb="5">
      <t>ネンガッピ</t>
    </rPh>
    <rPh sb="6" eb="8">
      <t>レイワ</t>
    </rPh>
    <rPh sb="9" eb="10">
      <t>ネン</t>
    </rPh>
    <rPh sb="11" eb="12">
      <t>ガツ</t>
    </rPh>
    <rPh sb="13" eb="14">
      <t>ニチ</t>
    </rPh>
    <phoneticPr fontId="24"/>
  </si>
  <si>
    <t>育児参加休暇
　（５日の範囲内）</t>
    <rPh sb="0" eb="2">
      <t>イクジ</t>
    </rPh>
    <rPh sb="2" eb="4">
      <t>サンカ</t>
    </rPh>
    <rPh sb="4" eb="6">
      <t>キュウカ</t>
    </rPh>
    <rPh sb="10" eb="11">
      <t>ヒ</t>
    </rPh>
    <rPh sb="12" eb="15">
      <t>ハンイナイ</t>
    </rPh>
    <phoneticPr fontId="24"/>
  </si>
  <si>
    <t>（☆３）</t>
  </si>
  <si>
    <t>年次有給休暇</t>
    <rPh sb="0" eb="2">
      <t>ネンジ</t>
    </rPh>
    <rPh sb="2" eb="4">
      <t>ユウキュウ</t>
    </rPh>
    <rPh sb="4" eb="6">
      <t>キュウカ</t>
    </rPh>
    <phoneticPr fontId="24"/>
  </si>
  <si>
    <r>
      <t>【参考】　</t>
    </r>
    <r>
      <rPr>
        <sz val="11"/>
        <color auto="1"/>
        <rFont val="ＭＳ Ｐゴシック"/>
      </rPr>
      <t>「１．基本情報」で入力した出産予定日又は子の生年月日に基づき自動的に表示されます。</t>
    </r>
    <rPh sb="1" eb="3">
      <t>サンコウ</t>
    </rPh>
    <phoneticPr fontId="24"/>
  </si>
  <si>
    <t>育児休暇</t>
    <rPh sb="0" eb="2">
      <t>イクジ</t>
    </rPh>
    <rPh sb="2" eb="4">
      <t>キュウカ</t>
    </rPh>
    <phoneticPr fontId="24"/>
  </si>
  <si>
    <t>取得月</t>
    <rPh sb="0" eb="2">
      <t>シュトク</t>
    </rPh>
    <rPh sb="2" eb="3">
      <t>ツキ</t>
    </rPh>
    <phoneticPr fontId="24"/>
  </si>
  <si>
    <t>自動計算</t>
    <rPh sb="0" eb="2">
      <t>ジドウ</t>
    </rPh>
    <rPh sb="2" eb="4">
      <t>ケイサン</t>
    </rPh>
    <phoneticPr fontId="24"/>
  </si>
  <si>
    <t>概要</t>
    <rPh sb="0" eb="2">
      <t>ガイヨウ</t>
    </rPh>
    <phoneticPr fontId="24"/>
  </si>
  <si>
    <t>出生後
８週後</t>
    <rPh sb="0" eb="3">
      <t>しゅっしょうご</t>
    </rPh>
    <rPh sb="6" eb="7">
      <t>ご</t>
    </rPh>
    <phoneticPr fontId="3" type="Hiragana"/>
  </si>
  <si>
    <t>子が３歳（☆４）になるまで</t>
    <rPh sb="0" eb="1">
      <t>コ</t>
    </rPh>
    <rPh sb="3" eb="4">
      <t>サイ</t>
    </rPh>
    <phoneticPr fontId="24"/>
  </si>
  <si>
    <t>　　　　　　　　　　　　　　　　　　　　　（必要に応じて、代替職員について相談してください。）</t>
  </si>
  <si>
    <t>～～に関する業務</t>
    <rPh sb="3" eb="4">
      <t>かん</t>
    </rPh>
    <rPh sb="6" eb="8">
      <t>ぎょうむ</t>
    </rPh>
    <phoneticPr fontId="3" type="Hiragana"/>
  </si>
  <si>
    <t>取得日数</t>
    <rPh sb="0" eb="2">
      <t>シュトク</t>
    </rPh>
    <rPh sb="2" eb="4">
      <t>ニッスウ</t>
    </rPh>
    <phoneticPr fontId="24"/>
  </si>
  <si>
    <r>
      <t xml:space="preserve">□ </t>
    </r>
    <r>
      <rPr>
        <b/>
        <sz val="11"/>
        <color theme="1"/>
        <rFont val="ＭＳ Ｐゴシック"/>
      </rPr>
      <t>★配偶者の出産休暇、育児参加休暇、育児休業について、職員が取得を希望しない場合は理由を確認</t>
    </r>
    <rPh sb="19" eb="21">
      <t>いくじ</t>
    </rPh>
    <rPh sb="21" eb="23">
      <t>きゅうぎょう</t>
    </rPh>
    <rPh sb="28" eb="30">
      <t>しょくいん</t>
    </rPh>
    <rPh sb="31" eb="33">
      <t>しゅとく</t>
    </rPh>
    <rPh sb="34" eb="36">
      <t>きぼう</t>
    </rPh>
    <rPh sb="39" eb="41">
      <t>ばあい</t>
    </rPh>
    <rPh sb="42" eb="44">
      <t>りゆう</t>
    </rPh>
    <rPh sb="45" eb="47">
      <t>かくにん</t>
    </rPh>
    <phoneticPr fontId="3" type="Hiragana"/>
  </si>
  <si>
    <t>土日連続</t>
    <rPh sb="0" eb="2">
      <t>ドニチ</t>
    </rPh>
    <rPh sb="2" eb="4">
      <t>レンゾク</t>
    </rPh>
    <phoneticPr fontId="24"/>
  </si>
  <si>
    <t>（☆４）</t>
  </si>
  <si>
    <t>まで</t>
  </si>
  <si>
    <t>□</t>
  </si>
  <si>
    <t>業務の概要</t>
    <rPh sb="0" eb="2">
      <t>ぎょうむ</t>
    </rPh>
    <rPh sb="3" eb="5">
      <t>がいよう</t>
    </rPh>
    <phoneticPr fontId="3" type="Hiragana"/>
  </si>
  <si>
    <t>育児休業</t>
    <rPh sb="0" eb="2">
      <t>いくじ</t>
    </rPh>
    <rPh sb="2" eb="4">
      <t>きゅうぎょう</t>
    </rPh>
    <phoneticPr fontId="3" type="Hiragana"/>
  </si>
  <si>
    <t>出産日から３日間</t>
    <rPh sb="0" eb="3">
      <t>しゅっさんび</t>
    </rPh>
    <rPh sb="6" eb="7">
      <t>にち</t>
    </rPh>
    <rPh sb="7" eb="8">
      <t>かん</t>
    </rPh>
    <phoneticPr fontId="3" type="Hiragana"/>
  </si>
  <si>
    <t>担当業務
（主な案件単位）</t>
    <rPh sb="0" eb="2">
      <t>たんとう</t>
    </rPh>
    <rPh sb="2" eb="4">
      <t>ぎょうむ</t>
    </rPh>
    <rPh sb="6" eb="7">
      <t>おも</t>
    </rPh>
    <rPh sb="8" eb="10">
      <t>あんけん</t>
    </rPh>
    <rPh sb="10" eb="12">
      <t>たんい</t>
    </rPh>
    <phoneticPr fontId="3" type="Hiragana"/>
  </si>
  <si>
    <t>育児参加休暇</t>
    <rPh sb="0" eb="2">
      <t>イクジ</t>
    </rPh>
    <rPh sb="2" eb="4">
      <t>サンカ</t>
    </rPh>
    <rPh sb="4" eb="6">
      <t>キュウカ</t>
    </rPh>
    <phoneticPr fontId="24"/>
  </si>
  <si>
    <t>電話番号</t>
    <rPh sb="0" eb="2">
      <t>でんわ</t>
    </rPh>
    <rPh sb="2" eb="4">
      <t>ばんごう</t>
    </rPh>
    <phoneticPr fontId="3" type="Hiragana"/>
  </si>
  <si>
    <t>期間分布等</t>
    <rPh sb="4" eb="5">
      <t>とう</t>
    </rPh>
    <phoneticPr fontId="3" type="Hiragana"/>
  </si>
  <si>
    <t>課長、課長補佐、チーフ（●●担当）、担当（２名）</t>
    <rPh sb="0" eb="2">
      <t>かちょう</t>
    </rPh>
    <rPh sb="3" eb="5">
      <t>かちょう</t>
    </rPh>
    <rPh sb="5" eb="7">
      <t>ほさ</t>
    </rPh>
    <rPh sb="14" eb="16">
      <t>たんとう</t>
    </rPh>
    <rPh sb="18" eb="20">
      <t>たんとう</t>
    </rPh>
    <rPh sb="22" eb="23">
      <t>めい</t>
    </rPh>
    <phoneticPr fontId="3" type="Hiragana"/>
  </si>
  <si>
    <t>配偶者の出産休暇
　（３日の範囲内）</t>
    <rPh sb="0" eb="3">
      <t>ハイグウシャ</t>
    </rPh>
    <rPh sb="4" eb="6">
      <t>シュッサン</t>
    </rPh>
    <rPh sb="6" eb="8">
      <t>キュウカ</t>
    </rPh>
    <rPh sb="12" eb="13">
      <t>ヒ</t>
    </rPh>
    <rPh sb="14" eb="17">
      <t>ハンイナイ</t>
    </rPh>
    <phoneticPr fontId="24"/>
  </si>
  <si>
    <t>●●●課</t>
    <rPh sb="3" eb="4">
      <t>か</t>
    </rPh>
    <phoneticPr fontId="3" type="Hiragana"/>
  </si>
  <si>
    <t>課長補佐</t>
    <rPh sb="0" eb="2">
      <t>かちょう</t>
    </rPh>
    <rPh sb="2" eb="4">
      <t>ほさ</t>
    </rPh>
    <phoneticPr fontId="3" type="Hiragana"/>
  </si>
  <si>
    <t>更新年月日（最新）：令和○年○月○日</t>
    <rPh sb="0" eb="2">
      <t>コウシン</t>
    </rPh>
    <rPh sb="2" eb="5">
      <t>ネンガッピ</t>
    </rPh>
    <rPh sb="6" eb="8">
      <t>サイシン</t>
    </rPh>
    <rPh sb="10" eb="12">
      <t>レイワ</t>
    </rPh>
    <rPh sb="13" eb="14">
      <t>ネン</t>
    </rPh>
    <rPh sb="15" eb="16">
      <t>ガツ</t>
    </rPh>
    <rPh sb="17" eb="18">
      <t>ニチ</t>
    </rPh>
    <phoneticPr fontId="24"/>
  </si>
  <si>
    <t>休暇等の種類</t>
    <rPh sb="0" eb="2">
      <t>キュウカ</t>
    </rPh>
    <rPh sb="2" eb="3">
      <t>トウ</t>
    </rPh>
    <rPh sb="4" eb="6">
      <t>シュルイ</t>
    </rPh>
    <phoneticPr fontId="24"/>
  </si>
  <si>
    <t>行管　太郎</t>
    <rPh sb="0" eb="2">
      <t>ぎょうかん</t>
    </rPh>
    <rPh sb="3" eb="5">
      <t>たろう</t>
    </rPh>
    <phoneticPr fontId="3" type="Hiragana"/>
  </si>
  <si>
    <t>妻は、フルタイムで勤務しているが、子の出産後、保育園入園まで１年間ほど育児休業を取得予定。長男（３歳）がおり、保育園に通園中。妻の実家は、現住所から車で20分ほど。</t>
    <rPh sb="0" eb="1">
      <t>つま</t>
    </rPh>
    <rPh sb="9" eb="11">
      <t>きんむ</t>
    </rPh>
    <rPh sb="17" eb="18">
      <t>こ</t>
    </rPh>
    <rPh sb="19" eb="22">
      <t>しゅっさんご</t>
    </rPh>
    <rPh sb="23" eb="26">
      <t>ほいくえん</t>
    </rPh>
    <rPh sb="26" eb="28">
      <t>にゅうえん</t>
    </rPh>
    <rPh sb="31" eb="33">
      <t>ねんかん</t>
    </rPh>
    <rPh sb="35" eb="37">
      <t>いくじ</t>
    </rPh>
    <rPh sb="37" eb="39">
      <t>きゅうぎょう</t>
    </rPh>
    <rPh sb="40" eb="42">
      <t>しゅとく</t>
    </rPh>
    <rPh sb="42" eb="44">
      <t>よてい</t>
    </rPh>
    <rPh sb="45" eb="47">
      <t>ちょうなん</t>
    </rPh>
    <rPh sb="49" eb="50">
      <t>さい</t>
    </rPh>
    <rPh sb="55" eb="58">
      <t>ほいくえん</t>
    </rPh>
    <rPh sb="59" eb="61">
      <t>つうえん</t>
    </rPh>
    <rPh sb="61" eb="62">
      <t>ちゅう</t>
    </rPh>
    <rPh sb="63" eb="64">
      <t>つま</t>
    </rPh>
    <rPh sb="65" eb="67">
      <t>じっか</t>
    </rPh>
    <rPh sb="69" eb="72">
      <t>げんじゅうしょ</t>
    </rPh>
    <rPh sb="74" eb="75">
      <t>くるま</t>
    </rPh>
    <rPh sb="78" eb="79">
      <t>ふん</t>
    </rPh>
    <phoneticPr fontId="3" type="Hiragana"/>
  </si>
  <si>
    <t>総務・庶務、議会対応、予算・決算、●●審議会の日程調整・運営</t>
    <rPh sb="0" eb="2">
      <t>そうむ</t>
    </rPh>
    <rPh sb="3" eb="5">
      <t>しょむ</t>
    </rPh>
    <rPh sb="6" eb="8">
      <t>ぎかい</t>
    </rPh>
    <rPh sb="8" eb="10">
      <t>たいおう</t>
    </rPh>
    <rPh sb="11" eb="13">
      <t>よさん</t>
    </rPh>
    <rPh sb="14" eb="16">
      <t>けっさん</t>
    </rPh>
    <rPh sb="19" eb="22">
      <t>しんぎかい</t>
    </rPh>
    <rPh sb="23" eb="25">
      <t>にってい</t>
    </rPh>
    <rPh sb="25" eb="27">
      <t>ちょうせい</t>
    </rPh>
    <rPh sb="28" eb="30">
      <t>うんえい</t>
    </rPh>
    <phoneticPr fontId="3" type="Hiragana"/>
  </si>
  <si>
    <t>連続取得</t>
    <rPh sb="0" eb="2">
      <t>れんぞく</t>
    </rPh>
    <rPh sb="2" eb="4">
      <t>しゅとく</t>
    </rPh>
    <phoneticPr fontId="3" type="Hiragana"/>
  </si>
  <si>
    <t>（２）現時点の復帰後のイメージ</t>
    <rPh sb="3" eb="6">
      <t>ゲンジテン</t>
    </rPh>
    <rPh sb="7" eb="10">
      <t>フッキゴ</t>
    </rPh>
    <phoneticPr fontId="24"/>
  </si>
  <si>
    <t>配偶者の出産休暇・育児参加休暇の取得日数が合わせて５日未満の場合及び育児休業を取得しない場合には、その理由</t>
    <rPh sb="0" eb="3">
      <t>はいぐうしゃ</t>
    </rPh>
    <rPh sb="4" eb="6">
      <t>しゅっさん</t>
    </rPh>
    <rPh sb="6" eb="8">
      <t>きゅうか</t>
    </rPh>
    <rPh sb="9" eb="11">
      <t>いくじ</t>
    </rPh>
    <rPh sb="11" eb="13">
      <t>さんか</t>
    </rPh>
    <rPh sb="13" eb="15">
      <t>きゅうか</t>
    </rPh>
    <rPh sb="16" eb="18">
      <t>しゅとく</t>
    </rPh>
    <rPh sb="18" eb="20">
      <t>にっすう</t>
    </rPh>
    <rPh sb="26" eb="27">
      <t>にち</t>
    </rPh>
    <rPh sb="27" eb="29">
      <t>みまん</t>
    </rPh>
    <rPh sb="30" eb="32">
      <t>ばあい</t>
    </rPh>
    <rPh sb="32" eb="33">
      <t>およ</t>
    </rPh>
    <rPh sb="34" eb="36">
      <t>いくじ</t>
    </rPh>
    <rPh sb="36" eb="38">
      <t>きゅうぎょう</t>
    </rPh>
    <rPh sb="39" eb="41">
      <t>しゅとく</t>
    </rPh>
    <rPh sb="44" eb="46">
      <t>ばあい</t>
    </rPh>
    <rPh sb="51" eb="53">
      <t>りゆう</t>
    </rPh>
    <phoneticPr fontId="3" type="Hiragana"/>
  </si>
  <si>
    <t>2020年10月</t>
    <rPh sb="4" eb="5">
      <t>ねん</t>
    </rPh>
    <rPh sb="7" eb="8">
      <t>がつ</t>
    </rPh>
    <phoneticPr fontId="3" type="Hiragana"/>
  </si>
  <si>
    <t>（　　　　　　　年　　　　　　　月　から　　　　　　　年　　　　　　　月　まで）</t>
    <rPh sb="8" eb="9">
      <t>ねん</t>
    </rPh>
    <rPh sb="16" eb="17">
      <t>がつ</t>
    </rPh>
    <phoneticPr fontId="3" type="Hiragana"/>
  </si>
  <si>
    <t>取得予定</t>
    <rPh sb="0" eb="2">
      <t>しゅとく</t>
    </rPh>
    <rPh sb="2" eb="4">
      <t>よてい</t>
    </rPh>
    <phoneticPr fontId="3" type="Hiragana"/>
  </si>
  <si>
    <t>（２）復帰後の状況</t>
    <rPh sb="3" eb="6">
      <t>フッキゴ</t>
    </rPh>
    <rPh sb="7" eb="9">
      <t>ジョウキョウ</t>
    </rPh>
    <phoneticPr fontId="24"/>
  </si>
  <si>
    <r>
      <t>取得可能期間</t>
    </r>
    <r>
      <rPr>
        <sz val="11"/>
        <color rgb="FFFF0000"/>
        <rFont val="ＭＳ Ｐゴシック"/>
      </rPr>
      <t>（自動計算）</t>
    </r>
    <rPh sb="0" eb="2">
      <t>シュトク</t>
    </rPh>
    <rPh sb="2" eb="4">
      <t>カノウ</t>
    </rPh>
    <rPh sb="4" eb="6">
      <t>キカン</t>
    </rPh>
    <rPh sb="7" eb="9">
      <t>ジドウ</t>
    </rPh>
    <rPh sb="9" eb="11">
      <t>ケイサン</t>
    </rPh>
    <phoneticPr fontId="24"/>
  </si>
  <si>
    <t>個人集計用シート</t>
  </si>
  <si>
    <t>（１）制度の説明</t>
    <rPh sb="3" eb="5">
      <t>せいど</t>
    </rPh>
    <rPh sb="6" eb="8">
      <t>せつめい</t>
    </rPh>
    <phoneticPr fontId="3" type="Hiragana"/>
  </si>
  <si>
    <t>（１）復帰時期の変更の有無等</t>
    <rPh sb="3" eb="5">
      <t>フッキ</t>
    </rPh>
    <rPh sb="5" eb="7">
      <t>ジキ</t>
    </rPh>
    <rPh sb="8" eb="10">
      <t>ヘンコウ</t>
    </rPh>
    <rPh sb="11" eb="13">
      <t>ウム</t>
    </rPh>
    <rPh sb="13" eb="14">
      <t>トウ</t>
    </rPh>
    <phoneticPr fontId="24"/>
  </si>
  <si>
    <t>取得日数（合計）</t>
    <rPh sb="0" eb="2">
      <t>シュトク</t>
    </rPh>
    <rPh sb="2" eb="4">
      <t>ニッスウ</t>
    </rPh>
    <rPh sb="5" eb="7">
      <t>ゴウケイ</t>
    </rPh>
    <phoneticPr fontId="24"/>
  </si>
  <si>
    <t>５日未満</t>
  </si>
  <si>
    <t>氏名</t>
  </si>
  <si>
    <t>【チェック項目】</t>
    <rPh sb="5" eb="7">
      <t>コウモク</t>
    </rPh>
    <phoneticPr fontId="24"/>
  </si>
  <si>
    <t>育児休業取得期間</t>
  </si>
  <si>
    <t>職名</t>
    <rPh sb="0" eb="2">
      <t>ショクメイ</t>
    </rPh>
    <phoneticPr fontId="24"/>
  </si>
  <si>
    <t>taro.g1111@××.△△.jp</t>
  </si>
  <si>
    <r>
      <t>入院等の日から</t>
    </r>
    <r>
      <rPr>
        <sz val="11"/>
        <color auto="1"/>
        <rFont val="ＭＳ Ｐゴシック"/>
      </rPr>
      <t>産後２週（☆１）までの間</t>
    </r>
    <rPh sb="0" eb="2">
      <t>ニュウイン</t>
    </rPh>
    <rPh sb="2" eb="3">
      <t>トウ</t>
    </rPh>
    <rPh sb="4" eb="5">
      <t>ヒ</t>
    </rPh>
    <rPh sb="7" eb="9">
      <t>サンゴ</t>
    </rPh>
    <rPh sb="10" eb="11">
      <t>シュウ</t>
    </rPh>
    <rPh sb="18" eb="19">
      <t>アイダ</t>
    </rPh>
    <phoneticPr fontId="24"/>
  </si>
  <si>
    <t>主査</t>
    <rPh sb="0" eb="2">
      <t>しゅさ</t>
    </rPh>
    <phoneticPr fontId="3" type="Hiragana"/>
  </si>
  <si>
    <t>配偶者出産休暇と育児参加休暇を合わせて５日以上取得したか</t>
  </si>
  <si>
    <t>計</t>
  </si>
  <si>
    <t>【作成責任者（管理職員）】</t>
    <rPh sb="7" eb="9">
      <t>カンリ</t>
    </rPh>
    <rPh sb="9" eb="11">
      <t>ショクイン</t>
    </rPh>
    <phoneticPr fontId="24"/>
  </si>
  <si>
    <t>土佐　花子</t>
    <rPh sb="0" eb="2">
      <t>とさ</t>
    </rPh>
    <rPh sb="3" eb="5">
      <t>はなこ</t>
    </rPh>
    <phoneticPr fontId="3" type="Hiragana"/>
  </si>
  <si>
    <t>臨月になったら、可能な限り時間外勤務の免除を希望。（長男の保育園迎えや家事など、妻の負担軽減のため。）</t>
    <rPh sb="0" eb="2">
      <t>りんげつ</t>
    </rPh>
    <rPh sb="8" eb="10">
      <t>かのう</t>
    </rPh>
    <rPh sb="11" eb="12">
      <t>かぎ</t>
    </rPh>
    <rPh sb="13" eb="16">
      <t>じかんがい</t>
    </rPh>
    <rPh sb="16" eb="18">
      <t>きんむ</t>
    </rPh>
    <rPh sb="19" eb="21">
      <t>めんじょ</t>
    </rPh>
    <rPh sb="22" eb="24">
      <t>きぼう</t>
    </rPh>
    <rPh sb="26" eb="28">
      <t>ちょうなん</t>
    </rPh>
    <rPh sb="29" eb="32">
      <t>ほいくえん</t>
    </rPh>
    <rPh sb="32" eb="33">
      <t>むか</t>
    </rPh>
    <rPh sb="35" eb="37">
      <t>かじ</t>
    </rPh>
    <rPh sb="40" eb="41">
      <t>つま</t>
    </rPh>
    <rPh sb="42" eb="44">
      <t>ふたん</t>
    </rPh>
    <rPh sb="44" eb="46">
      <t>けいげん</t>
    </rPh>
    <phoneticPr fontId="3" type="Hiragana"/>
  </si>
  <si>
    <t>３．取得計画（本人の意向を確認の上、作成）</t>
    <rPh sb="2" eb="4">
      <t>シュトク</t>
    </rPh>
    <rPh sb="4" eb="6">
      <t>ケイカク</t>
    </rPh>
    <rPh sb="7" eb="9">
      <t>ホンニン</t>
    </rPh>
    <rPh sb="10" eb="12">
      <t>イコウ</t>
    </rPh>
    <rPh sb="13" eb="15">
      <t>カクニン</t>
    </rPh>
    <rPh sb="16" eb="17">
      <t>ウエ</t>
    </rPh>
    <rPh sb="18" eb="20">
      <t>サクセイ</t>
    </rPh>
    <phoneticPr fontId="24"/>
  </si>
  <si>
    <t>（３）職員に取得予定の検討・報告（長期休業の場合は早期申出）を依頼</t>
  </si>
  <si>
    <t>４．業務執行体制</t>
    <rPh sb="2" eb="4">
      <t>ギョウム</t>
    </rPh>
    <rPh sb="4" eb="6">
      <t>シッコウ</t>
    </rPh>
    <rPh sb="6" eb="8">
      <t>タイセイ</t>
    </rPh>
    <phoneticPr fontId="24"/>
  </si>
  <si>
    <t>その他</t>
    <rPh sb="2" eb="3">
      <t>ほか</t>
    </rPh>
    <phoneticPr fontId="3" type="Hiragana"/>
  </si>
  <si>
    <r>
      <t xml:space="preserve">休暇・休業中の連絡先
</t>
    </r>
    <r>
      <rPr>
        <b/>
        <sz val="11"/>
        <color auto="1"/>
        <rFont val="ＭＳ Ｐゴシック"/>
      </rPr>
      <t>（所属からの連絡を
希望する場合）</t>
    </r>
    <rPh sb="0" eb="2">
      <t>きゅうか</t>
    </rPh>
    <rPh sb="3" eb="6">
      <t>きゅうぎょうちゅう</t>
    </rPh>
    <rPh sb="7" eb="10">
      <t>れんらくさき</t>
    </rPh>
    <rPh sb="12" eb="14">
      <t>しょぞく</t>
    </rPh>
    <rPh sb="17" eb="19">
      <t>れんらく</t>
    </rPh>
    <rPh sb="21" eb="23">
      <t>きぼう</t>
    </rPh>
    <rPh sb="25" eb="27">
      <t>ばあい</t>
    </rPh>
    <phoneticPr fontId="3" type="Hiragana"/>
  </si>
  <si>
    <t>メールアドレス</t>
  </si>
  <si>
    <t>□　その他　（　　　　　　　　　　　　　　　　　　　　　　　　　　　　　　　　　　　　　　　　　　　　　　　　　　　　　　　　　　　　　　　　　　　　　　　　　　）</t>
    <rPh sb="4" eb="5">
      <t>ほか</t>
    </rPh>
    <phoneticPr fontId="3" type="Hiragana"/>
  </si>
  <si>
    <t>配慮事項</t>
    <rPh sb="0" eb="2">
      <t>はいりょ</t>
    </rPh>
    <rPh sb="2" eb="4">
      <t>じこう</t>
    </rPh>
    <phoneticPr fontId="3" type="Hiragana"/>
  </si>
  <si>
    <t>７．実績管理</t>
    <rPh sb="2" eb="4">
      <t>ジッセキ</t>
    </rPh>
    <rPh sb="4" eb="6">
      <t>カンリ</t>
    </rPh>
    <phoneticPr fontId="24"/>
  </si>
  <si>
    <t>配慮事項
（出張・時間外勤務等）</t>
    <rPh sb="0" eb="2">
      <t>ハイリョ</t>
    </rPh>
    <rPh sb="2" eb="4">
      <t>ジコウ</t>
    </rPh>
    <rPh sb="6" eb="8">
      <t>シュッチョウ</t>
    </rPh>
    <rPh sb="9" eb="12">
      <t>ジカンガイ</t>
    </rPh>
    <rPh sb="12" eb="14">
      <t>キンム</t>
    </rPh>
    <rPh sb="14" eb="15">
      <t>トウ</t>
    </rPh>
    <phoneticPr fontId="24"/>
  </si>
  <si>
    <t>特になし</t>
    <rPh sb="0" eb="1">
      <t>とく</t>
    </rPh>
    <phoneticPr fontId="3" type="Hiragana"/>
  </si>
  <si>
    <t>子どもの体調が悪い時は、突発的に休みを取ることがあるので、その際は業務のフォローを希望。</t>
    <rPh sb="0" eb="1">
      <t>こ</t>
    </rPh>
    <rPh sb="4" eb="6">
      <t>たいちょう</t>
    </rPh>
    <rPh sb="7" eb="8">
      <t>わる</t>
    </rPh>
    <rPh sb="9" eb="10">
      <t>とき</t>
    </rPh>
    <rPh sb="12" eb="15">
      <t>とっぱつてき</t>
    </rPh>
    <rPh sb="16" eb="17">
      <t>やす</t>
    </rPh>
    <rPh sb="19" eb="20">
      <t>と</t>
    </rPh>
    <rPh sb="31" eb="32">
      <t>さい</t>
    </rPh>
    <rPh sb="33" eb="35">
      <t>ぎょうむ</t>
    </rPh>
    <rPh sb="41" eb="43">
      <t>きぼう</t>
    </rPh>
    <phoneticPr fontId="3" type="Hiragana"/>
  </si>
  <si>
    <t>作成年月日：令和２年５月20日</t>
    <rPh sb="0" eb="2">
      <t>サクセイ</t>
    </rPh>
    <rPh sb="2" eb="5">
      <t>ネンガッピ</t>
    </rPh>
    <rPh sb="6" eb="8">
      <t>レイワ</t>
    </rPh>
    <rPh sb="9" eb="10">
      <t>ネン</t>
    </rPh>
    <rPh sb="11" eb="12">
      <t>ガツ</t>
    </rPh>
    <rPh sb="14" eb="15">
      <t>ニチ</t>
    </rPh>
    <phoneticPr fontId="24"/>
  </si>
  <si>
    <t>復帰後の働き方のイメージ</t>
    <rPh sb="0" eb="3">
      <t>ふっきご</t>
    </rPh>
    <rPh sb="4" eb="5">
      <t>はたら</t>
    </rPh>
    <rPh sb="6" eb="7">
      <t>かた</t>
    </rPh>
    <phoneticPr fontId="3" type="Hiragana"/>
  </si>
  <si>
    <r>
      <t>５．休暇・休業取得の１か月前　確認事項</t>
    </r>
    <r>
      <rPr>
        <b/>
        <sz val="12"/>
        <color theme="1"/>
        <rFont val="ＭＳ Ｐゴシック"/>
      </rPr>
      <t>　（※短期（１月以下）の休暇・休業取得の場合は不要）</t>
    </r>
    <rPh sb="2" eb="4">
      <t>キュウカ</t>
    </rPh>
    <rPh sb="5" eb="7">
      <t>キュウギョウ</t>
    </rPh>
    <rPh sb="7" eb="9">
      <t>シュトク</t>
    </rPh>
    <rPh sb="12" eb="13">
      <t>ゲツ</t>
    </rPh>
    <rPh sb="13" eb="14">
      <t>マエ</t>
    </rPh>
    <rPh sb="15" eb="17">
      <t>カクニン</t>
    </rPh>
    <rPh sb="17" eb="19">
      <t>ジコウ</t>
    </rPh>
    <rPh sb="22" eb="24">
      <t>タンキ</t>
    </rPh>
    <rPh sb="26" eb="27">
      <t>ツキ</t>
    </rPh>
    <rPh sb="27" eb="29">
      <t>イカ</t>
    </rPh>
    <rPh sb="31" eb="33">
      <t>キュウカ</t>
    </rPh>
    <rPh sb="34" eb="36">
      <t>キュウギョウ</t>
    </rPh>
    <rPh sb="36" eb="38">
      <t>シュトク</t>
    </rPh>
    <rPh sb="39" eb="41">
      <t>バアイ</t>
    </rPh>
    <rPh sb="42" eb="44">
      <t>フヨウ</t>
    </rPh>
    <phoneticPr fontId="24"/>
  </si>
  <si>
    <t>復帰時期の変更の有無等</t>
    <rPh sb="0" eb="2">
      <t>ふっき</t>
    </rPh>
    <rPh sb="2" eb="4">
      <t>じき</t>
    </rPh>
    <rPh sb="5" eb="7">
      <t>へんこう</t>
    </rPh>
    <rPh sb="8" eb="10">
      <t>うむ</t>
    </rPh>
    <rPh sb="10" eb="11">
      <t>とう</t>
    </rPh>
    <phoneticPr fontId="3" type="Hiragana"/>
  </si>
  <si>
    <t>□　休暇・休業中は連絡不要</t>
    <rPh sb="2" eb="4">
      <t>きゅうか</t>
    </rPh>
    <rPh sb="5" eb="7">
      <t>きゅうぎょう</t>
    </rPh>
    <rPh sb="7" eb="8">
      <t>ちゅう</t>
    </rPh>
    <rPh sb="9" eb="11">
      <t>れんらく</t>
    </rPh>
    <rPh sb="11" eb="13">
      <t>ふよう</t>
    </rPh>
    <phoneticPr fontId="3" type="Hiragana"/>
  </si>
  <si>
    <t>期間等</t>
    <rPh sb="0" eb="2">
      <t>きかん</t>
    </rPh>
    <rPh sb="2" eb="3">
      <t>とう</t>
    </rPh>
    <phoneticPr fontId="3" type="Hiragana"/>
  </si>
  <si>
    <t>２．取得勧奨（面談の実施）</t>
    <rPh sb="2" eb="4">
      <t>シュトク</t>
    </rPh>
    <rPh sb="4" eb="6">
      <t>カンショウ</t>
    </rPh>
    <rPh sb="7" eb="9">
      <t>メンダン</t>
    </rPh>
    <rPh sb="10" eb="12">
      <t>ジッシ</t>
    </rPh>
    <phoneticPr fontId="24"/>
  </si>
  <si>
    <t>休暇・休業の種類</t>
    <rPh sb="0" eb="2">
      <t>キュウカ</t>
    </rPh>
    <rPh sb="3" eb="5">
      <t>キュウギョウ</t>
    </rPh>
    <rPh sb="6" eb="8">
      <t>シュルイ</t>
    </rPh>
    <phoneticPr fontId="24"/>
  </si>
  <si>
    <t>備考</t>
    <rPh sb="0" eb="2">
      <t>びこう</t>
    </rPh>
    <phoneticPr fontId="3" type="Hiragana"/>
  </si>
  <si>
    <t>取得開始時期</t>
    <rPh sb="2" eb="4">
      <t>かいし</t>
    </rPh>
    <rPh sb="4" eb="6">
      <t>じき</t>
    </rPh>
    <phoneticPr fontId="3" type="Hiragana"/>
  </si>
  <si>
    <t>□　育児短時間勤務の利用希望</t>
    <rPh sb="2" eb="4">
      <t>いくじ</t>
    </rPh>
    <rPh sb="4" eb="7">
      <t>たんじかん</t>
    </rPh>
    <rPh sb="7" eb="9">
      <t>きんむ</t>
    </rPh>
    <rPh sb="10" eb="12">
      <t>りよう</t>
    </rPh>
    <rPh sb="12" eb="14">
      <t>きぼう</t>
    </rPh>
    <phoneticPr fontId="3" type="Hiragana"/>
  </si>
  <si>
    <t>合計</t>
  </si>
  <si>
    <t>【参考】</t>
    <rPh sb="1" eb="3">
      <t>さんこう</t>
    </rPh>
    <phoneticPr fontId="3" type="Hiragana"/>
  </si>
  <si>
    <r>
      <t xml:space="preserve">□ </t>
    </r>
    <r>
      <rPr>
        <b/>
        <sz val="11"/>
        <color theme="1"/>
        <rFont val="ＭＳ Ｐゴシック"/>
      </rPr>
      <t>★</t>
    </r>
    <r>
      <rPr>
        <sz val="11"/>
        <color theme="1"/>
        <rFont val="ＭＳ Ｐゴシック"/>
      </rPr>
      <t>【子の出生の３～２か月前】　</t>
    </r>
    <r>
      <rPr>
        <b/>
        <sz val="11"/>
        <color theme="1"/>
        <rFont val="ＭＳ Ｐゴシック"/>
      </rPr>
      <t>行政管理課（行政管理担当）に、本シート（３．まで入力済）を提出</t>
    </r>
    <r>
      <rPr>
        <sz val="11"/>
        <color theme="1"/>
        <rFont val="ＭＳ Ｐゴシック"/>
      </rPr>
      <t>（メールにて提出）</t>
    </r>
  </si>
  <si>
    <t>（２） 休暇・休業中の対応</t>
    <rPh sb="4" eb="6">
      <t>キュウカ</t>
    </rPh>
    <rPh sb="7" eb="10">
      <t>キュウギョウチュウ</t>
    </rPh>
    <rPh sb="11" eb="13">
      <t>タイオウ</t>
    </rPh>
    <phoneticPr fontId="24"/>
  </si>
  <si>
    <t>（３）休暇・休業中の支援や関わり方</t>
    <rPh sb="3" eb="5">
      <t>キュウカ</t>
    </rPh>
    <rPh sb="6" eb="9">
      <t>キュウギョウチュウ</t>
    </rPh>
    <rPh sb="10" eb="12">
      <t>シエン</t>
    </rPh>
    <rPh sb="13" eb="14">
      <t>カカ</t>
    </rPh>
    <rPh sb="16" eb="17">
      <t>カタ</t>
    </rPh>
    <phoneticPr fontId="24"/>
  </si>
  <si>
    <t>□　時間外勤務、休日勤務、深夜勤務を免除又は制限を希望</t>
  </si>
  <si>
    <t>（（☆２）</t>
  </si>
  <si>
    <t>□　休暇・休業取得前と同じ働き方を希望</t>
    <rPh sb="2" eb="4">
      <t>きゅうか</t>
    </rPh>
    <rPh sb="5" eb="7">
      <t>きゅうぎょう</t>
    </rPh>
    <rPh sb="7" eb="9">
      <t>しゅとく</t>
    </rPh>
    <rPh sb="9" eb="10">
      <t>まえ</t>
    </rPh>
    <rPh sb="11" eb="12">
      <t>おな</t>
    </rPh>
    <rPh sb="13" eb="14">
      <t>はたら</t>
    </rPh>
    <rPh sb="15" eb="16">
      <t>かた</t>
    </rPh>
    <rPh sb="17" eb="19">
      <t>きぼう</t>
    </rPh>
    <phoneticPr fontId="3" type="Hiragana"/>
  </si>
  <si>
    <t>■ 「子育て休暇・休業のしおり」又は「両立支援ハンドブック」、「育児休業制度の概要」を渡して、制度の内容を説明。</t>
    <rPh sb="32" eb="34">
      <t>いくじ</t>
    </rPh>
    <rPh sb="34" eb="36">
      <t>きゅうぎょう</t>
    </rPh>
    <rPh sb="36" eb="38">
      <t>せいど</t>
    </rPh>
    <rPh sb="39" eb="41">
      <t>がいよう</t>
    </rPh>
    <phoneticPr fontId="3" type="Hiragana"/>
  </si>
  <si>
    <t>□　その他　（　　　　　　　　　　　　　　　　　　　　　　　　　　　　　　　　　　　　　　　　　　　　　　　　　　　　　　　　　　　　　　　　　　　　　　）</t>
    <rPh sb="4" eb="5">
      <t>ほか</t>
    </rPh>
    <phoneticPr fontId="3" type="Hiragana"/>
  </si>
  <si>
    <t>□　育児休暇の利用希望</t>
    <rPh sb="2" eb="4">
      <t>いくじ</t>
    </rPh>
    <rPh sb="4" eb="6">
      <t>きゅうか</t>
    </rPh>
    <rPh sb="7" eb="9">
      <t>りよう</t>
    </rPh>
    <rPh sb="9" eb="11">
      <t>きぼう</t>
    </rPh>
    <phoneticPr fontId="3" type="Hiragana"/>
  </si>
  <si>
    <t>（利用希望時間：　　　　　　　　　　　　　　　　　　　　　　　　　　　　　　　　）</t>
    <rPh sb="1" eb="3">
      <t>りよう</t>
    </rPh>
    <rPh sb="3" eb="5">
      <t>きぼう</t>
    </rPh>
    <rPh sb="5" eb="7">
      <t>じかん</t>
    </rPh>
    <phoneticPr fontId="3" type="Hiragana"/>
  </si>
  <si>
    <t>■ 知事メッセージを交付。</t>
    <rPh sb="2" eb="4">
      <t>ちじ</t>
    </rPh>
    <rPh sb="10" eb="12">
      <t>こうふ</t>
    </rPh>
    <phoneticPr fontId="3" type="Hiragana"/>
  </si>
  <si>
    <t>■ 家族ミーティングシートを交付。</t>
    <rPh sb="2" eb="4">
      <t>かぞく</t>
    </rPh>
    <rPh sb="14" eb="16">
      <t>こうふ</t>
    </rPh>
    <phoneticPr fontId="3" type="Hiragana"/>
  </si>
  <si>
    <t>■ 取得プランの作成を依頼。</t>
    <rPh sb="2" eb="4">
      <t>しゅとく</t>
    </rPh>
    <rPh sb="8" eb="10">
      <t>さくせい</t>
    </rPh>
    <rPh sb="11" eb="13">
      <t>いらい</t>
    </rPh>
    <phoneticPr fontId="3" type="Hiragana"/>
  </si>
  <si>
    <t>○</t>
  </si>
  <si>
    <t>（日）</t>
    <rPh sb="1" eb="2">
      <t>ニチ</t>
    </rPh>
    <phoneticPr fontId="24"/>
  </si>
  <si>
    <t>（時間）</t>
    <rPh sb="1" eb="3">
      <t>ジカン</t>
    </rPh>
    <phoneticPr fontId="24"/>
  </si>
  <si>
    <t>配偶者出産休暇、育児参加休暇に引き続いて５日間</t>
    <rPh sb="0" eb="3">
      <t>はいぐうしゃ</t>
    </rPh>
    <rPh sb="3" eb="5">
      <t>しゅっさん</t>
    </rPh>
    <rPh sb="5" eb="7">
      <t>きゅうか</t>
    </rPh>
    <rPh sb="8" eb="10">
      <t>いくじ</t>
    </rPh>
    <rPh sb="10" eb="12">
      <t>さんか</t>
    </rPh>
    <rPh sb="12" eb="14">
      <t>きゅうか</t>
    </rPh>
    <rPh sb="15" eb="16">
      <t>ひ</t>
    </rPh>
    <rPh sb="17" eb="18">
      <t>つづ</t>
    </rPh>
    <rPh sb="21" eb="23">
      <t>にちかん</t>
    </rPh>
    <phoneticPr fontId="3" type="Hiragana"/>
  </si>
  <si>
    <t>2020年10月中旬から（10/15～11/6で検討中）</t>
    <rPh sb="4" eb="5">
      <t>ねん</t>
    </rPh>
    <rPh sb="7" eb="8">
      <t>がつ</t>
    </rPh>
    <rPh sb="8" eb="10">
      <t>ちゅうじゅん</t>
    </rPh>
    <rPh sb="24" eb="27">
      <t>けんとうちゅう</t>
    </rPh>
    <phoneticPr fontId="3" type="Hiragana"/>
  </si>
  <si>
    <t>■　早出遅出勤務又は休憩時間の短縮の利用希望</t>
    <rPh sb="2" eb="4">
      <t>はやで</t>
    </rPh>
    <rPh sb="4" eb="6">
      <t>おそで</t>
    </rPh>
    <rPh sb="6" eb="8">
      <t>きんむ</t>
    </rPh>
    <rPh sb="8" eb="9">
      <t>また</t>
    </rPh>
    <rPh sb="10" eb="12">
      <t>きゅうけい</t>
    </rPh>
    <rPh sb="12" eb="14">
      <t>じかん</t>
    </rPh>
    <rPh sb="15" eb="17">
      <t>たんしゅく</t>
    </rPh>
    <rPh sb="18" eb="20">
      <t>りよう</t>
    </rPh>
    <rPh sb="20" eb="22">
      <t>きぼう</t>
    </rPh>
    <phoneticPr fontId="3" type="Hiragana"/>
  </si>
  <si>
    <t>（　　　2021　年　　　　２　　月　から　　　2021　年　　　３　　　月　まで）</t>
    <rPh sb="9" eb="10">
      <t>ねん</t>
    </rPh>
    <rPh sb="17" eb="18">
      <t>がつ</t>
    </rPh>
    <phoneticPr fontId="3" type="Hiragana"/>
  </si>
  <si>
    <t>■　制度の利用を希望　（　□ 育児休暇　　□ 部分休業　　□ 育児短時間勤務　　■ 早出遅出勤務　　□ 休憩時間の短縮　）</t>
  </si>
  <si>
    <r>
      <t xml:space="preserve">□ </t>
    </r>
    <r>
      <rPr>
        <b/>
        <sz val="11"/>
        <color theme="1"/>
        <rFont val="ＭＳ Ｐゴシック"/>
      </rPr>
      <t>★取得計画の完了を確認したら、行政管理課（行政管理担当）へ本シート（７．まで入力済）を提出</t>
    </r>
    <r>
      <rPr>
        <sz val="11"/>
        <color theme="1"/>
        <rFont val="ＭＳ Ｐゴシック"/>
      </rPr>
      <t>（メールにて提出）</t>
    </r>
    <rPh sb="3" eb="5">
      <t>シュトク</t>
    </rPh>
    <rPh sb="5" eb="7">
      <t>ケイカク</t>
    </rPh>
    <rPh sb="8" eb="10">
      <t>カンリョウ</t>
    </rPh>
    <rPh sb="11" eb="13">
      <t>カクニン</t>
    </rPh>
    <rPh sb="17" eb="19">
      <t>ギョウセイ</t>
    </rPh>
    <rPh sb="19" eb="22">
      <t>カンリカ</t>
    </rPh>
    <rPh sb="23" eb="25">
      <t>ギョウセイ</t>
    </rPh>
    <rPh sb="25" eb="27">
      <t>カンリ</t>
    </rPh>
    <rPh sb="27" eb="29">
      <t>タントウ</t>
    </rPh>
    <rPh sb="31" eb="32">
      <t>ホン</t>
    </rPh>
    <rPh sb="40" eb="42">
      <t>ニュウリョク</t>
    </rPh>
    <rPh sb="42" eb="43">
      <t>スミ</t>
    </rPh>
    <rPh sb="45" eb="47">
      <t>テイシュツ</t>
    </rPh>
    <rPh sb="53" eb="55">
      <t>テイシュツ</t>
    </rPh>
    <phoneticPr fontId="24"/>
  </si>
  <si>
    <t>配偶者出産休暇と育児参加休暇を合わせて５日以上取得するか</t>
  </si>
  <si>
    <t>具体的な対応等</t>
    <rPh sb="0" eb="3">
      <t>ぐたいてき</t>
    </rPh>
    <rPh sb="4" eb="6">
      <t>たいおう</t>
    </rPh>
    <rPh sb="6" eb="7">
      <t>とう</t>
    </rPh>
    <phoneticPr fontId="3" type="Hiragana"/>
  </si>
  <si>
    <t>10月～12月は、予算業務のため繁忙期。その他、△△の業務、◇◇の業務の執行が必要。</t>
    <rPh sb="2" eb="3">
      <t>がつ</t>
    </rPh>
    <rPh sb="6" eb="7">
      <t>がつ</t>
    </rPh>
    <rPh sb="9" eb="11">
      <t>よさん</t>
    </rPh>
    <rPh sb="11" eb="13">
      <t>ぎょうむ</t>
    </rPh>
    <rPh sb="16" eb="19">
      <t>はんぼうき</t>
    </rPh>
    <rPh sb="22" eb="23">
      <t>ほか</t>
    </rPh>
    <rPh sb="27" eb="29">
      <t>ぎょうむ</t>
    </rPh>
    <rPh sb="33" eb="35">
      <t>ぎょうむ</t>
    </rPh>
    <rPh sb="36" eb="38">
      <t>しっこう</t>
    </rPh>
    <rPh sb="39" eb="41">
      <t>ひつよう</t>
    </rPh>
    <phoneticPr fontId="3" type="Hiragana"/>
  </si>
  <si>
    <t>■　事務分担の見直し</t>
    <rPh sb="2" eb="4">
      <t>じむ</t>
    </rPh>
    <rPh sb="4" eb="6">
      <t>ぶんたん</t>
    </rPh>
    <rPh sb="7" eb="9">
      <t>みなお</t>
    </rPh>
    <phoneticPr fontId="3" type="Hiragana"/>
  </si>
  <si>
    <t>■　業務の調整・見直し</t>
    <rPh sb="2" eb="4">
      <t>ぎょうむ</t>
    </rPh>
    <rPh sb="5" eb="7">
      <t>ちょうせい</t>
    </rPh>
    <rPh sb="8" eb="10">
      <t>みなお</t>
    </rPh>
    <phoneticPr fontId="3" type="Hiragana"/>
  </si>
  <si>
    <t>□　代替職員の配置</t>
    <rPh sb="2" eb="4">
      <t>だいたい</t>
    </rPh>
    <rPh sb="4" eb="6">
      <t>しょくいん</t>
    </rPh>
    <rPh sb="7" eb="9">
      <t>はいち</t>
    </rPh>
    <phoneticPr fontId="3" type="Hiragana"/>
  </si>
  <si>
    <t>□　その他</t>
    <rPh sb="4" eb="5">
      <t>ほか</t>
    </rPh>
    <phoneticPr fontId="3" type="Hiragana"/>
  </si>
  <si>
    <t>■　在宅勤務を希望</t>
    <rPh sb="2" eb="4">
      <t>ざいたく</t>
    </rPh>
    <rPh sb="4" eb="6">
      <t>きんむ</t>
    </rPh>
    <rPh sb="7" eb="9">
      <t>きぼう</t>
    </rPh>
    <phoneticPr fontId="3" type="Hiragana"/>
  </si>
  <si>
    <t>（利用方法　　　：　週２日　　　　　　　　　　　　　　　　　　　　　　　　　　　）</t>
    <rPh sb="1" eb="3">
      <t>りよう</t>
    </rPh>
    <rPh sb="3" eb="5">
      <t>ほうほう</t>
    </rPh>
    <rPh sb="10" eb="11">
      <t>しゅう</t>
    </rPh>
    <rPh sb="12" eb="13">
      <t>にち</t>
    </rPh>
    <phoneticPr fontId="3" type="Hiragana"/>
  </si>
  <si>
    <t>取得期間が
１か月以上
３か月未満</t>
  </si>
  <si>
    <t>休暇・休業中に想定
される職員の業務状況
（繁忙の有無等）</t>
    <rPh sb="0" eb="2">
      <t>きゅうか</t>
    </rPh>
    <rPh sb="3" eb="6">
      <t>きゅうぎょうちゅう</t>
    </rPh>
    <rPh sb="7" eb="9">
      <t>そうてい</t>
    </rPh>
    <rPh sb="13" eb="15">
      <t>しょくいん</t>
    </rPh>
    <rPh sb="16" eb="18">
      <t>ぎょうむ</t>
    </rPh>
    <rPh sb="18" eb="20">
      <t>じょうきょう</t>
    </rPh>
    <rPh sb="22" eb="24">
      <t>はんぼう</t>
    </rPh>
    <rPh sb="25" eb="27">
      <t>うむ</t>
    </rPh>
    <rPh sb="27" eb="28">
      <t>とう</t>
    </rPh>
    <phoneticPr fontId="3" type="Hiragana"/>
  </si>
  <si>
    <t>（利用方法　　　：　　　　　　　　　　　　　　　　　　　　　　　　　　　　　　　　）</t>
    <rPh sb="1" eb="3">
      <t>りよう</t>
    </rPh>
    <rPh sb="3" eb="5">
      <t>ほうほう</t>
    </rPh>
    <phoneticPr fontId="3" type="Hiragana"/>
  </si>
  <si>
    <t>職員情報</t>
  </si>
  <si>
    <t>所属</t>
  </si>
  <si>
    <t>職名</t>
  </si>
  <si>
    <r>
      <t xml:space="preserve">□ </t>
    </r>
    <r>
      <rPr>
        <b/>
        <sz val="11"/>
        <color theme="1"/>
        <rFont val="ＭＳ Ｐゴシック"/>
      </rPr>
      <t>★行政管理課（行政管理担当）に、本シート（４．まで入力済）を提出</t>
    </r>
    <r>
      <rPr>
        <sz val="11"/>
        <color theme="1"/>
        <rFont val="ＭＳ Ｐゴシック"/>
      </rPr>
      <t>（メールにて提出）</t>
    </r>
  </si>
  <si>
    <r>
      <t>産前８週（☆２）から産後８週（☆３）までの間</t>
    </r>
    <r>
      <rPr>
        <sz val="10"/>
        <color auto="1"/>
        <rFont val="ＭＳ Ｐゴシック"/>
      </rPr>
      <t xml:space="preserve">
</t>
    </r>
    <r>
      <rPr>
        <sz val="8"/>
        <color auto="1"/>
        <rFont val="ＭＳ Ｐゴシック"/>
      </rPr>
      <t>　（</t>
    </r>
    <r>
      <rPr>
        <u/>
        <sz val="8"/>
        <color auto="1"/>
        <rFont val="ＭＳ Ｐゴシック"/>
      </rPr>
      <t>☆２：産前に取得できるのは、小学校未就学の子を養育する場合に限られる</t>
    </r>
    <r>
      <rPr>
        <sz val="8"/>
        <color auto="1"/>
        <rFont val="ＭＳ Ｐゴシック"/>
      </rPr>
      <t>）</t>
    </r>
    <rPh sb="0" eb="2">
      <t>サンゼン</t>
    </rPh>
    <rPh sb="3" eb="4">
      <t>シュウ</t>
    </rPh>
    <rPh sb="10" eb="12">
      <t>サンゴ</t>
    </rPh>
    <rPh sb="13" eb="14">
      <t>シュウ</t>
    </rPh>
    <rPh sb="21" eb="22">
      <t>アイダ</t>
    </rPh>
    <phoneticPr fontId="24"/>
  </si>
  <si>
    <t>計画</t>
  </si>
  <si>
    <t>取得予定日数</t>
  </si>
  <si>
    <t>期間分布等</t>
  </si>
  <si>
    <t>１か月以上
取得するか</t>
  </si>
  <si>
    <t>取得日数
計</t>
  </si>
  <si>
    <t>連続土日</t>
  </si>
  <si>
    <t>2020年10月～11月</t>
    <rPh sb="4" eb="5">
      <t>ねん</t>
    </rPh>
    <rPh sb="7" eb="8">
      <t>がつ</t>
    </rPh>
    <rPh sb="11" eb="12">
      <t>がつ</t>
    </rPh>
    <phoneticPr fontId="3" type="Hiragana"/>
  </si>
  <si>
    <t>24月超</t>
  </si>
  <si>
    <t>５日以上
２週間未満</t>
  </si>
  <si>
    <t>１月超
３月以下</t>
  </si>
  <si>
    <t>３月超
６月以下</t>
  </si>
  <si>
    <t>６月超
９月以下</t>
  </si>
  <si>
    <t>９月超
12月以下</t>
  </si>
  <si>
    <t>12月超
24月以下</t>
  </si>
  <si>
    <t>取得期間が
０日</t>
  </si>
  <si>
    <t>取得期間が
1日以上
半月（15日）
未満</t>
  </si>
  <si>
    <t>取得期間が
半月以上
１か月未満</t>
  </si>
  <si>
    <t>取得期間が
３か月以上
１年未満</t>
  </si>
  <si>
    <t>取得期間が
１年以上</t>
  </si>
  <si>
    <t/>
  </si>
  <si>
    <r>
      <t xml:space="preserve">■ </t>
    </r>
    <r>
      <rPr>
        <b/>
        <sz val="11"/>
        <color theme="1"/>
        <rFont val="ＭＳ Ｐゴシック"/>
      </rPr>
      <t>★職員の子の出生予定（配偶者の出産予定日）を入力し、行政管理課（行政管理担当）に提出</t>
    </r>
    <r>
      <rPr>
        <sz val="11"/>
        <color theme="1"/>
        <rFont val="ＭＳ Ｐゴシック"/>
      </rPr>
      <t>（メールにて提出）</t>
    </r>
    <rPh sb="3" eb="5">
      <t>ショクイン</t>
    </rPh>
    <rPh sb="6" eb="7">
      <t>コ</t>
    </rPh>
    <rPh sb="8" eb="10">
      <t>シュッセイ</t>
    </rPh>
    <rPh sb="10" eb="12">
      <t>ヨテイ</t>
    </rPh>
    <rPh sb="13" eb="16">
      <t>ハイグウシャ</t>
    </rPh>
    <rPh sb="17" eb="19">
      <t>シュッサン</t>
    </rPh>
    <rPh sb="19" eb="21">
      <t>ヨテイ</t>
    </rPh>
    <rPh sb="21" eb="22">
      <t>ヒ</t>
    </rPh>
    <rPh sb="24" eb="26">
      <t>ニュウリョク</t>
    </rPh>
    <rPh sb="28" eb="30">
      <t>ギョウセイ</t>
    </rPh>
    <rPh sb="30" eb="33">
      <t>カンリカ</t>
    </rPh>
    <rPh sb="34" eb="36">
      <t>ギョウセイ</t>
    </rPh>
    <rPh sb="36" eb="38">
      <t>カンリ</t>
    </rPh>
    <rPh sb="38" eb="40">
      <t>タントウ</t>
    </rPh>
    <rPh sb="42" eb="44">
      <t>テイシュツ</t>
    </rPh>
    <rPh sb="50" eb="52">
      <t>テイシュツ</t>
    </rPh>
    <phoneticPr fontId="24"/>
  </si>
  <si>
    <r>
      <t xml:space="preserve">□ </t>
    </r>
    <r>
      <rPr>
        <b/>
        <sz val="11"/>
        <color theme="1"/>
        <rFont val="ＭＳ Ｐゴシック"/>
      </rPr>
      <t>★行政管理課（行政管理担当）に、本シート（６．まで入力済）を提出</t>
    </r>
    <r>
      <rPr>
        <sz val="11"/>
        <color theme="1"/>
        <rFont val="ＭＳ Ｐゴシック"/>
      </rPr>
      <t>（メールにて提出）</t>
    </r>
  </si>
  <si>
    <r>
      <t>から</t>
    </r>
    <r>
      <rPr>
        <sz val="11"/>
        <color theme="1"/>
        <rFont val="ＭＳ Ｐゴシック"/>
      </rPr>
      <t>）</t>
    </r>
  </si>
  <si>
    <t>出産直後のサポートのため、配偶者の出産休暇、育児参加休暇、年次有給休暇、育児休業をあわせて１か月程度取得。</t>
    <rPh sb="0" eb="2">
      <t>しゅっさん</t>
    </rPh>
    <rPh sb="2" eb="4">
      <t>ちょくご</t>
    </rPh>
    <rPh sb="13" eb="16">
      <t>はいぐうしゃ</t>
    </rPh>
    <rPh sb="17" eb="19">
      <t>しゅっさん</t>
    </rPh>
    <rPh sb="19" eb="21">
      <t>きゅうか</t>
    </rPh>
    <rPh sb="22" eb="24">
      <t>いくじ</t>
    </rPh>
    <rPh sb="24" eb="26">
      <t>さんか</t>
    </rPh>
    <rPh sb="26" eb="28">
      <t>きゅうか</t>
    </rPh>
    <rPh sb="29" eb="31">
      <t>ねんじ</t>
    </rPh>
    <rPh sb="31" eb="33">
      <t>ゆうきゅう</t>
    </rPh>
    <rPh sb="33" eb="35">
      <t>きゅうか</t>
    </rPh>
    <rPh sb="36" eb="38">
      <t>いくじ</t>
    </rPh>
    <rPh sb="38" eb="40">
      <t>きゅうぎょう</t>
    </rPh>
    <rPh sb="47" eb="48">
      <t>つき</t>
    </rPh>
    <rPh sb="48" eb="50">
      <t>ていど</t>
    </rPh>
    <rPh sb="50" eb="52">
      <t>しゅとく</t>
    </rPh>
    <phoneticPr fontId="3" type="Hiragana"/>
  </si>
  <si>
    <t>面談の実施日</t>
    <rPh sb="0" eb="2">
      <t>めんだん</t>
    </rPh>
    <rPh sb="3" eb="6">
      <t>じっしび</t>
    </rPh>
    <phoneticPr fontId="3" type="Hiragana"/>
  </si>
  <si>
    <t>（２）職員に取得勧奨</t>
    <rPh sb="8" eb="10">
      <t>かんしょう</t>
    </rPh>
    <phoneticPr fontId="3" type="Hiragana"/>
  </si>
  <si>
    <r>
      <t xml:space="preserve">■ </t>
    </r>
    <r>
      <rPr>
        <b/>
        <sz val="11"/>
        <color theme="1"/>
        <rFont val="ＭＳ Ｐゴシック"/>
      </rPr>
      <t>★</t>
    </r>
    <r>
      <rPr>
        <sz val="11"/>
        <color theme="1"/>
        <rFont val="ＭＳ Ｐゴシック"/>
      </rPr>
      <t>【子の出生の３～２か月前】　</t>
    </r>
    <r>
      <rPr>
        <b/>
        <sz val="11"/>
        <color theme="1"/>
        <rFont val="ＭＳ Ｐゴシック"/>
      </rPr>
      <t>行政管理課（行政管理担当）に、本シート（３．まで入力済）を提出</t>
    </r>
    <r>
      <rPr>
        <sz val="11"/>
        <color theme="1"/>
        <rFont val="ＭＳ Ｐゴシック"/>
      </rPr>
      <t>（メールにて提出）</t>
    </r>
    <rPh sb="4" eb="5">
      <t>コ</t>
    </rPh>
    <rPh sb="6" eb="8">
      <t>シュッセイ</t>
    </rPh>
    <rPh sb="13" eb="14">
      <t>ゲツ</t>
    </rPh>
    <rPh sb="14" eb="15">
      <t>マエ</t>
    </rPh>
    <rPh sb="17" eb="19">
      <t>ギョウセイ</t>
    </rPh>
    <rPh sb="19" eb="22">
      <t>カンリカ</t>
    </rPh>
    <rPh sb="23" eb="25">
      <t>ギョウセイ</t>
    </rPh>
    <rPh sb="25" eb="27">
      <t>カンリ</t>
    </rPh>
    <rPh sb="27" eb="29">
      <t>タントウ</t>
    </rPh>
    <rPh sb="32" eb="33">
      <t>ホン</t>
    </rPh>
    <rPh sb="41" eb="43">
      <t>ニュウリョク</t>
    </rPh>
    <rPh sb="43" eb="44">
      <t>スミ</t>
    </rPh>
    <rPh sb="46" eb="48">
      <t>テイシュツ</t>
    </rPh>
    <rPh sb="54" eb="56">
      <t>テイシュツ</t>
    </rPh>
    <phoneticPr fontId="24"/>
  </si>
  <si>
    <t>（短期の場合）
・現体制で随時分担を見直しながら対応予定。
（長期の場合）
・業務全体の調整を行い、主たる業務は、上司である課長補佐又はチーフにおいて引き受けることを基本とする。
・繁忙期である予算業務は、前任の◆◆主幹が対応。
・△△の業務は規模を縮小し、◇◇の業務は実施時期を後ろ倒しにすることにより、業務の調整を行う。</t>
    <rPh sb="1" eb="3">
      <t>たんき</t>
    </rPh>
    <rPh sb="4" eb="6">
      <t>ばあい</t>
    </rPh>
    <rPh sb="9" eb="12">
      <t>げんたいせい</t>
    </rPh>
    <rPh sb="13" eb="15">
      <t>ずいじ</t>
    </rPh>
    <rPh sb="15" eb="17">
      <t>ぶんたん</t>
    </rPh>
    <rPh sb="18" eb="20">
      <t>みなお</t>
    </rPh>
    <rPh sb="24" eb="26">
      <t>たいおう</t>
    </rPh>
    <rPh sb="26" eb="28">
      <t>よてい</t>
    </rPh>
    <rPh sb="32" eb="34">
      <t>ちょうき</t>
    </rPh>
    <rPh sb="35" eb="37">
      <t>ばあい</t>
    </rPh>
    <rPh sb="40" eb="42">
      <t>ぎょうむ</t>
    </rPh>
    <rPh sb="42" eb="44">
      <t>ぜんたい</t>
    </rPh>
    <rPh sb="45" eb="47">
      <t>ちょうせい</t>
    </rPh>
    <rPh sb="48" eb="49">
      <t>おこな</t>
    </rPh>
    <rPh sb="92" eb="95">
      <t>はんぼうき</t>
    </rPh>
    <phoneticPr fontId="3" type="Hiragana"/>
  </si>
  <si>
    <t>休暇・休業中の支援や
職場との関わり方</t>
    <rPh sb="0" eb="2">
      <t>きゅうか</t>
    </rPh>
    <rPh sb="3" eb="5">
      <t>きゅうぎょう</t>
    </rPh>
    <rPh sb="5" eb="6">
      <t>ちゅう</t>
    </rPh>
    <rPh sb="7" eb="9">
      <t>しえん</t>
    </rPh>
    <rPh sb="11" eb="13">
      <t>しょくば</t>
    </rPh>
    <rPh sb="15" eb="16">
      <t>かか</t>
    </rPh>
    <rPh sb="18" eb="19">
      <t>かた</t>
    </rPh>
    <phoneticPr fontId="3" type="Hiragana"/>
  </si>
  <si>
    <t>■　人事異動や体制の変更、担当業務に関する制度改正等があれば連絡を希望</t>
    <rPh sb="2" eb="4">
      <t>じんじ</t>
    </rPh>
    <rPh sb="4" eb="6">
      <t>いどう</t>
    </rPh>
    <rPh sb="7" eb="9">
      <t>たいせい</t>
    </rPh>
    <rPh sb="10" eb="12">
      <t>へんこう</t>
    </rPh>
    <rPh sb="13" eb="15">
      <t>たんとう</t>
    </rPh>
    <rPh sb="15" eb="17">
      <t>ぎょうむ</t>
    </rPh>
    <rPh sb="18" eb="19">
      <t>かん</t>
    </rPh>
    <rPh sb="21" eb="23">
      <t>せいど</t>
    </rPh>
    <rPh sb="23" eb="25">
      <t>かいせい</t>
    </rPh>
    <rPh sb="25" eb="26">
      <t>とう</t>
    </rPh>
    <rPh sb="30" eb="32">
      <t>れんらく</t>
    </rPh>
    <rPh sb="33" eb="35">
      <t>きぼう</t>
    </rPh>
    <phoneticPr fontId="3" type="Hiragana"/>
  </si>
  <si>
    <t>■　変更なし</t>
    <rPh sb="2" eb="4">
      <t>へんこう</t>
    </rPh>
    <phoneticPr fontId="3" type="Hiragana"/>
  </si>
  <si>
    <t>□　変更あり　（　　　　　　　　　　　　　　　　　　　　　　　　　　　　　　　　　　　　　　　　　　　　　　　　　　　　　　　　　　　　　　　　　　　　）</t>
    <rPh sb="2" eb="4">
      <t>へんこう</t>
    </rPh>
    <phoneticPr fontId="3" type="Hiragana"/>
  </si>
  <si>
    <t>□　変更なし</t>
    <rPh sb="2" eb="4">
      <t>へんこう</t>
    </rPh>
    <phoneticPr fontId="3" type="Hiragana"/>
  </si>
  <si>
    <t>■　変更あり　（　配偶者の体力が十分に回復しておらず、育児休業の取得期間を延ばすため、復帰は12/1に変更。　）</t>
    <rPh sb="2" eb="4">
      <t>へんこう</t>
    </rPh>
    <rPh sb="9" eb="12">
      <t>はいぐうしゃ</t>
    </rPh>
    <rPh sb="13" eb="15">
      <t>たいりょく</t>
    </rPh>
    <rPh sb="16" eb="18">
      <t>じゅうぶん</t>
    </rPh>
    <rPh sb="19" eb="21">
      <t>かいふく</t>
    </rPh>
    <rPh sb="27" eb="29">
      <t>いくじ</t>
    </rPh>
    <rPh sb="29" eb="31">
      <t>きゅうぎょう</t>
    </rPh>
    <rPh sb="32" eb="34">
      <t>しゅとく</t>
    </rPh>
    <rPh sb="34" eb="36">
      <t>きかん</t>
    </rPh>
    <rPh sb="37" eb="38">
      <t>の</t>
    </rPh>
    <rPh sb="43" eb="45">
      <t>ふっき</t>
    </rPh>
    <rPh sb="51" eb="53">
      <t>へんこう</t>
    </rPh>
    <phoneticPr fontId="3" type="Hiragana"/>
  </si>
  <si>
    <t>（２）取得実績（月別・休暇種類別）</t>
    <rPh sb="3" eb="5">
      <t>シュトク</t>
    </rPh>
    <rPh sb="5" eb="7">
      <t>ジッセキ</t>
    </rPh>
    <rPh sb="8" eb="9">
      <t>ツキ</t>
    </rPh>
    <rPh sb="9" eb="10">
      <t>ベツ</t>
    </rPh>
    <rPh sb="11" eb="13">
      <t>キュウカ</t>
    </rPh>
    <rPh sb="13" eb="15">
      <t>シュルイ</t>
    </rPh>
    <rPh sb="15" eb="16">
      <t>ベツ</t>
    </rPh>
    <phoneticPr fontId="24"/>
  </si>
  <si>
    <t>（１）取得開始時期</t>
    <rPh sb="3" eb="5">
      <t>しゅとく</t>
    </rPh>
    <rPh sb="5" eb="7">
      <t>かいし</t>
    </rPh>
    <rPh sb="7" eb="9">
      <t>じき</t>
    </rPh>
    <phoneticPr fontId="3" type="Hiragana"/>
  </si>
  <si>
    <t>日換算</t>
    <rPh sb="0" eb="1">
      <t>にち</t>
    </rPh>
    <rPh sb="1" eb="3">
      <t>かんさん</t>
    </rPh>
    <phoneticPr fontId="3" type="Hiragana"/>
  </si>
  <si>
    <t>合計</t>
    <rPh sb="0" eb="2">
      <t>ごうけい</t>
    </rPh>
    <phoneticPr fontId="3" type="Hiragana"/>
  </si>
  <si>
    <t>【自動計算】</t>
    <rPh sb="1" eb="3">
      <t>じどう</t>
    </rPh>
    <rPh sb="3" eb="5">
      <t>けいさん</t>
    </rPh>
    <phoneticPr fontId="3" type="Hiragana"/>
  </si>
  <si>
    <t>【職員の理解等】</t>
    <rPh sb="1" eb="3">
      <t>ショクイン</t>
    </rPh>
    <rPh sb="4" eb="6">
      <t>リカイ</t>
    </rPh>
    <rPh sb="6" eb="7">
      <t>トウ</t>
    </rPh>
    <phoneticPr fontId="24"/>
  </si>
  <si>
    <t>■ 取得の都度、実績を入力するとともに、目標設定面談等の機会を活用して定期的に取得実績を確認（計画どおりに取得できているか）</t>
    <rPh sb="2" eb="4">
      <t>シュトク</t>
    </rPh>
    <rPh sb="5" eb="7">
      <t>ツド</t>
    </rPh>
    <rPh sb="8" eb="10">
      <t>ジッセキ</t>
    </rPh>
    <rPh sb="11" eb="13">
      <t>ニュウリョク</t>
    </rPh>
    <rPh sb="20" eb="22">
      <t>モクヒョウ</t>
    </rPh>
    <rPh sb="22" eb="24">
      <t>セッテイ</t>
    </rPh>
    <rPh sb="24" eb="26">
      <t>メンダン</t>
    </rPh>
    <rPh sb="26" eb="27">
      <t>ナド</t>
    </rPh>
    <rPh sb="28" eb="30">
      <t>キカイ</t>
    </rPh>
    <rPh sb="31" eb="33">
      <t>カツヨウ</t>
    </rPh>
    <rPh sb="35" eb="37">
      <t>テイキ</t>
    </rPh>
    <rPh sb="37" eb="38">
      <t>テキ</t>
    </rPh>
    <rPh sb="39" eb="41">
      <t>シュトク</t>
    </rPh>
    <rPh sb="41" eb="43">
      <t>ジッセキ</t>
    </rPh>
    <rPh sb="44" eb="46">
      <t>カクニンシュトク</t>
    </rPh>
    <phoneticPr fontId="24"/>
  </si>
  <si>
    <r>
      <t>６．休暇・休業から職場復帰予定の１か月前　確認事項</t>
    </r>
    <r>
      <rPr>
        <b/>
        <sz val="12"/>
        <color theme="1"/>
        <rFont val="ＭＳ Ｐゴシック"/>
      </rPr>
      <t>　（※短期（１月以下）の休暇・休業取得の場合は不要）</t>
    </r>
    <rPh sb="2" eb="4">
      <t>キュウカ</t>
    </rPh>
    <rPh sb="5" eb="7">
      <t>キュウギョウ</t>
    </rPh>
    <rPh sb="9" eb="11">
      <t>ショクバ</t>
    </rPh>
    <rPh sb="11" eb="13">
      <t>フッキ</t>
    </rPh>
    <rPh sb="13" eb="15">
      <t>ヨテイ</t>
    </rPh>
    <rPh sb="18" eb="19">
      <t>ゲツ</t>
    </rPh>
    <rPh sb="19" eb="20">
      <t>マエ</t>
    </rPh>
    <rPh sb="21" eb="23">
      <t>カクニン</t>
    </rPh>
    <rPh sb="23" eb="25">
      <t>ジコウ</t>
    </rPh>
    <rPh sb="28" eb="30">
      <t>タンキ</t>
    </rPh>
    <rPh sb="32" eb="33">
      <t>ツキ</t>
    </rPh>
    <rPh sb="33" eb="35">
      <t>イカ</t>
    </rPh>
    <rPh sb="37" eb="39">
      <t>キュウカ</t>
    </rPh>
    <rPh sb="40" eb="42">
      <t>キュウギョウ</t>
    </rPh>
    <rPh sb="42" eb="44">
      <t>シュトク</t>
    </rPh>
    <rPh sb="45" eb="47">
      <t>バアイ</t>
    </rPh>
    <rPh sb="48" eb="50">
      <t>フヨウ</t>
    </rPh>
    <phoneticPr fontId="24"/>
  </si>
  <si>
    <r>
      <t>□</t>
    </r>
    <r>
      <rPr>
        <b/>
        <sz val="11"/>
        <color theme="1"/>
        <rFont val="ＭＳ Ｐゴシック"/>
      </rPr>
      <t xml:space="preserve"> ★職員の子の出生予定（配偶者の出産予定日）を入力し、行政管理課（行政管理担当）に提出</t>
    </r>
    <r>
      <rPr>
        <sz val="11"/>
        <color theme="1"/>
        <rFont val="ＭＳ Ｐゴシック"/>
      </rPr>
      <t>（メールにて提出）</t>
    </r>
  </si>
  <si>
    <t>取得日数</t>
    <rPh sb="0" eb="2">
      <t>しゅとく</t>
    </rPh>
    <rPh sb="2" eb="4">
      <t>にっすう</t>
    </rPh>
    <phoneticPr fontId="3" type="Hiragana"/>
  </si>
  <si>
    <t>出生後
８週以内</t>
    <rPh sb="0" eb="3">
      <t>しゅっしょうご</t>
    </rPh>
    <phoneticPr fontId="3" type="Hiragana"/>
  </si>
  <si>
    <t>□ 「子育て休暇・休業のしおり」又は「両立支援ハンドブック」、「育児休業制度の概要」を渡して、制度の内容を説明。</t>
    <rPh sb="32" eb="34">
      <t>いくじ</t>
    </rPh>
    <rPh sb="34" eb="36">
      <t>きゅうぎょう</t>
    </rPh>
    <rPh sb="36" eb="38">
      <t>せいど</t>
    </rPh>
    <rPh sb="39" eb="41">
      <t>がいよう</t>
    </rPh>
    <phoneticPr fontId="3" type="Hiragana"/>
  </si>
  <si>
    <t>　　休暇・休業の取得開始が出生後８週以内</t>
    <rPh sb="2" eb="4">
      <t>きゅうか</t>
    </rPh>
    <rPh sb="5" eb="7">
      <t>きゅうぎょう</t>
    </rPh>
    <rPh sb="8" eb="10">
      <t>しゅとく</t>
    </rPh>
    <rPh sb="10" eb="12">
      <t>かいし</t>
    </rPh>
    <rPh sb="13" eb="16">
      <t>しゅっしょうご</t>
    </rPh>
    <rPh sb="17" eb="18">
      <t>しゅう</t>
    </rPh>
    <rPh sb="18" eb="20">
      <t>いない</t>
    </rPh>
    <phoneticPr fontId="3" type="Hiragana"/>
  </si>
  <si>
    <t>　　休暇・休業の取得開始が出生後８週後</t>
    <rPh sb="2" eb="4">
      <t>きゅうか</t>
    </rPh>
    <rPh sb="5" eb="7">
      <t>きゅうぎょう</t>
    </rPh>
    <rPh sb="8" eb="10">
      <t>しゅとく</t>
    </rPh>
    <rPh sb="10" eb="12">
      <t>かいし</t>
    </rPh>
    <rPh sb="13" eb="16">
      <t>しゅっしょうご</t>
    </rPh>
    <rPh sb="17" eb="18">
      <t>しゅう</t>
    </rPh>
    <rPh sb="18" eb="19">
      <t>ご</t>
    </rPh>
    <phoneticPr fontId="3" type="Hiragana"/>
  </si>
  <si>
    <t>【重要】以下、削除しないでください！（削除するとプルダウンが使用できなくなります）</t>
    <rPh sb="1" eb="3">
      <t>じゅうよう</t>
    </rPh>
    <rPh sb="4" eb="6">
      <t>いか</t>
    </rPh>
    <rPh sb="7" eb="9">
      <t>さくじょ</t>
    </rPh>
    <rPh sb="19" eb="21">
      <t>さくじょ</t>
    </rPh>
    <rPh sb="30" eb="32">
      <t>しよう</t>
    </rPh>
    <phoneticPr fontId="3" type="Hiragana"/>
  </si>
  <si>
    <r>
      <t>産前８週（☆２）から</t>
    </r>
    <r>
      <rPr>
        <sz val="11"/>
        <color rgb="FFFF0000"/>
        <rFont val="ＭＳ Ｐゴシック"/>
      </rPr>
      <t>１歳になる（☆３）までの間</t>
    </r>
    <r>
      <rPr>
        <sz val="10"/>
        <color auto="1"/>
        <rFont val="ＭＳ Ｐゴシック"/>
      </rPr>
      <t xml:space="preserve">
</t>
    </r>
    <r>
      <rPr>
        <sz val="8"/>
        <color auto="1"/>
        <rFont val="ＭＳ Ｐゴシック"/>
      </rPr>
      <t>　（</t>
    </r>
    <r>
      <rPr>
        <u/>
        <sz val="8"/>
        <color auto="1"/>
        <rFont val="ＭＳ Ｐゴシック"/>
      </rPr>
      <t>☆２：産前に取得できるのは、小学校未就学の子を養育する場合に限られる</t>
    </r>
    <r>
      <rPr>
        <sz val="8"/>
        <color auto="1"/>
        <rFont val="ＭＳ Ｐゴシック"/>
      </rPr>
      <t>）</t>
    </r>
    <rPh sb="0" eb="2">
      <t>サンゼン</t>
    </rPh>
    <rPh sb="3" eb="4">
      <t>シュウ</t>
    </rPh>
    <rPh sb="11" eb="12">
      <t>サイ</t>
    </rPh>
    <rPh sb="22" eb="23">
      <t>アイダ</t>
    </rPh>
    <phoneticPr fontId="24"/>
  </si>
  <si>
    <r>
      <t xml:space="preserve">□ </t>
    </r>
    <r>
      <rPr>
        <b/>
        <sz val="11"/>
        <color theme="1"/>
        <rFont val="ＭＳ Ｐゴシック"/>
      </rPr>
      <t>★職員が希望する時期に配偶者の出産休暇、育児参加休暇、育児休業を取得できるよう配慮</t>
    </r>
    <rPh sb="3" eb="5">
      <t>しょくいん</t>
    </rPh>
    <rPh sb="6" eb="8">
      <t>きぼう</t>
    </rPh>
    <rPh sb="10" eb="12">
      <t>じき</t>
    </rPh>
    <rPh sb="34" eb="36">
      <t>しゅとく</t>
    </rPh>
    <rPh sb="41" eb="43">
      <t>はいりょ</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</si>
</sst>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aaa\)"/>
    <numFmt numFmtId="177" formatCode="yyyy&quot;年&quot;m&quot;月&quot;d&quot;日&quot;;@"/>
  </numFmts>
  <fonts count="25">
    <font>
      <sz val="11"/>
      <color theme="1"/>
      <name val="ＭＳ Ｐゴシック"/>
      <family val="3"/>
    </font>
    <font>
      <sz val="11"/>
      <color theme="0"/>
      <name val="游ゴシック"/>
      <family val="3"/>
      <scheme val="minor"/>
    </font>
    <font>
      <sz val="11"/>
      <color theme="1"/>
      <name val="游ゴシック"/>
      <family val="3"/>
      <scheme val="minor"/>
    </font>
    <font>
      <sz val="6"/>
      <color auto="1"/>
      <name val="ＭＳ Ｐゴシック"/>
      <family val="3"/>
    </font>
    <font>
      <b/>
      <sz val="16"/>
      <color theme="1"/>
      <name val="ＭＳ Ｐゴシック"/>
      <family val="3"/>
    </font>
    <font>
      <b/>
      <sz val="14"/>
      <color theme="1"/>
      <name val="ＭＳ Ｐゴシック"/>
      <family val="3"/>
    </font>
    <font>
      <b/>
      <sz val="11"/>
      <color theme="1"/>
      <name val="ＭＳ Ｐゴシック"/>
      <family val="3"/>
    </font>
    <font>
      <b/>
      <sz val="12"/>
      <color theme="1"/>
      <name val="ＭＳ Ｐゴシック"/>
      <family val="3"/>
    </font>
    <font>
      <sz val="11"/>
      <color rgb="FFFF0000"/>
      <name val="ＭＳ Ｐゴシック"/>
      <family val="3"/>
    </font>
    <font>
      <sz val="16"/>
      <color rgb="FFFF0000"/>
      <name val="ＭＳ Ｐゴシック"/>
    </font>
    <font>
      <b/>
      <sz val="11"/>
      <color rgb="FF0066FF"/>
      <name val="ＭＳ Ｐゴシック"/>
      <family val="3"/>
    </font>
    <font>
      <b/>
      <sz val="11"/>
      <color auto="1"/>
      <name val="ＭＳ Ｐゴシック"/>
      <family val="3"/>
    </font>
    <font>
      <sz val="11"/>
      <color auto="1"/>
      <name val="ＭＳ Ｐゴシック"/>
      <family val="3"/>
    </font>
    <font>
      <sz val="11"/>
      <color rgb="FF0033CC"/>
      <name val="ＭＳ Ｐゴシック"/>
      <family val="3"/>
    </font>
    <font>
      <sz val="10"/>
      <color auto="1"/>
      <name val="ＭＳ Ｐゴシック"/>
      <family val="3"/>
    </font>
    <font>
      <sz val="10"/>
      <color theme="1"/>
      <name val="ＭＳ Ｐゴシック"/>
      <family val="3"/>
    </font>
    <font>
      <sz val="11"/>
      <color theme="1"/>
      <name val="ＭＳ Ｐゴシック"/>
      <family val="3"/>
    </font>
    <font>
      <b/>
      <sz val="10"/>
      <color theme="1"/>
      <name val="ＭＳ Ｐゴシック"/>
      <family val="3"/>
    </font>
    <font>
      <u/>
      <sz val="11"/>
      <color theme="1"/>
      <name val="ＭＳ Ｐゴシック"/>
    </font>
    <font>
      <sz val="12"/>
      <color theme="1"/>
      <name val="ＭＳ Ｐゴシック"/>
      <family val="3"/>
    </font>
    <font>
      <b/>
      <sz val="11"/>
      <color rgb="FFFF0000"/>
      <name val="ＭＳ Ｐゴシック"/>
      <family val="3"/>
    </font>
    <font>
      <sz val="11"/>
      <color theme="1" tint="5.e-002"/>
      <name val="ＭＳ Ｐゴシック"/>
      <family val="3"/>
    </font>
    <font>
      <b/>
      <sz val="11"/>
      <color theme="0"/>
      <name val="ＭＳ Ｐゴシック"/>
      <family val="3"/>
    </font>
    <font>
      <b/>
      <sz val="11"/>
      <color theme="1" tint="5.e-002"/>
      <name val="ＭＳ Ｐゴシック"/>
      <family val="3"/>
    </font>
    <font>
      <sz val="6"/>
      <color auto="1"/>
      <name val="游ゴシック"/>
      <family val="3"/>
      <scheme val="minor"/>
    </font>
  </fonts>
  <fills count="15">
    <fill>
      <patternFill patternType="none"/>
    </fill>
    <fill>
      <patternFill patternType="gray125"/>
    </fill>
    <fill>
      <patternFill patternType="solid">
        <fgColor theme="4"/>
      </patternFill>
    </fill>
    <fill>
      <patternFill patternType="solid">
        <fgColor theme="5"/>
      </patternFill>
    </fill>
    <fill>
      <patternFill patternType="solid">
        <fgColor rgb="FFFFFF00"/>
        <bgColor indexed="64"/>
      </patternFill>
    </fill>
    <fill>
      <patternFill patternType="solid">
        <fgColor rgb="FFFFFFBE"/>
        <bgColor indexed="64"/>
      </patternFill>
    </fill>
    <fill>
      <patternFill patternType="solid">
        <fgColor theme="5" tint="0.8"/>
        <bgColor indexed="64"/>
      </patternFill>
    </fill>
    <fill>
      <patternFill patternType="solid">
        <fgColor rgb="FFFFA0FF"/>
        <bgColor indexed="64"/>
      </patternFill>
    </fill>
    <fill>
      <patternFill patternType="solid">
        <fgColor rgb="FFD4F3B5"/>
        <bgColor indexed="64"/>
      </patternFill>
    </fill>
    <fill>
      <patternFill patternType="solid">
        <fgColor rgb="FFFFC2C2"/>
        <bgColor indexed="64"/>
      </patternFill>
    </fill>
    <fill>
      <patternFill patternType="solid">
        <fgColor theme="7" tint="0.4"/>
        <bgColor indexed="64"/>
      </patternFill>
    </fill>
    <fill>
      <patternFill patternType="solid">
        <fgColor rgb="FF90D7F0"/>
        <bgColor indexed="64"/>
      </patternFill>
    </fill>
    <fill>
      <patternFill patternType="solid">
        <fgColor theme="0" tint="-0.14000000000000001"/>
        <bgColor indexed="64"/>
      </patternFill>
    </fill>
    <fill>
      <patternFill patternType="solid">
        <fgColor rgb="FFFFFFCC"/>
        <bgColor indexed="64"/>
      </patternFill>
    </fill>
    <fill>
      <patternFill patternType="solid">
        <fgColor theme="7" tint="0.8"/>
        <bgColor indexed="64"/>
      </patternFill>
    </fill>
  </fills>
  <borders count="40">
    <border>
      <left/>
      <right/>
      <top/>
      <bottom/>
      <diagonal/>
    </border>
    <border>
      <left/>
      <right/>
      <top/>
      <bottom style="thick">
        <color rgb="FF0066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ck">
        <color rgb="FF0066FF"/>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top style="thin">
        <color theme="1"/>
      </top>
      <bottom style="thin">
        <color theme="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theme="1"/>
      </right>
      <top style="thin">
        <color theme="1"/>
      </top>
      <bottom style="thin">
        <color theme="1"/>
      </bottom>
      <diagonal/>
    </border>
    <border>
      <left style="thin">
        <color theme="1"/>
      </left>
      <right/>
      <top style="thin">
        <color theme="1"/>
      </top>
      <bottom style="hair">
        <color theme="1"/>
      </bottom>
      <diagonal/>
    </border>
    <border>
      <left style="thin">
        <color theme="1"/>
      </left>
      <right/>
      <top style="hair">
        <color theme="1"/>
      </top>
      <bottom style="thin">
        <color theme="1"/>
      </bottom>
      <diagonal/>
    </border>
    <border>
      <left/>
      <right/>
      <top style="thin">
        <color indexed="64"/>
      </top>
      <bottom style="hair">
        <color theme="1"/>
      </bottom>
      <diagonal/>
    </border>
    <border>
      <left/>
      <right/>
      <top style="hair">
        <color theme="1"/>
      </top>
      <bottom style="thin">
        <color indexed="64"/>
      </bottom>
      <diagonal/>
    </border>
    <border>
      <left/>
      <right style="thin">
        <color indexed="64"/>
      </right>
      <top style="thin">
        <color indexed="64"/>
      </top>
      <bottom style="hair">
        <color theme="1"/>
      </bottom>
      <diagonal/>
    </border>
    <border>
      <left/>
      <right style="thin">
        <color indexed="64"/>
      </right>
      <top style="hair">
        <color theme="1"/>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2" fillId="0" borderId="0"/>
    <xf numFmtId="38" fontId="16" fillId="0" borderId="0" applyFont="0" applyFill="0" applyBorder="0" applyAlignment="0" applyProtection="0">
      <alignment vertical="center"/>
    </xf>
  </cellStyleXfs>
  <cellXfs count="476">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lignment vertical="center"/>
    </xf>
    <xf numFmtId="0" fontId="0" fillId="0" borderId="1" xfId="0" applyFont="1" applyFill="1" applyBorder="1">
      <alignment vertical="center"/>
    </xf>
    <xf numFmtId="0" fontId="6" fillId="0" borderId="0" xfId="0" applyFont="1" applyFill="1">
      <alignment vertical="center"/>
    </xf>
    <xf numFmtId="0" fontId="7" fillId="0" borderId="0" xfId="0" applyFont="1" applyFill="1">
      <alignment vertical="center"/>
    </xf>
    <xf numFmtId="0" fontId="8" fillId="0" borderId="0" xfId="0" applyFont="1" applyFill="1">
      <alignment vertical="center"/>
    </xf>
    <xf numFmtId="0" fontId="0" fillId="4" borderId="0" xfId="0" applyFont="1" applyFill="1">
      <alignment vertical="center"/>
    </xf>
    <xf numFmtId="0" fontId="9" fillId="0" borderId="0" xfId="0" applyFont="1" applyFill="1" applyAlignment="1">
      <alignment horizontal="center" vertical="center"/>
    </xf>
    <xf numFmtId="0" fontId="0" fillId="0" borderId="0" xfId="0" applyFont="1" applyFill="1" applyProtection="1">
      <alignment vertical="center"/>
      <protection locked="0"/>
    </xf>
    <xf numFmtId="0" fontId="6" fillId="5" borderId="2" xfId="0" applyFont="1" applyFill="1" applyBorder="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0" xfId="0" applyFont="1" applyFill="1" applyBorder="1" applyAlignment="1" applyProtection="1">
      <alignment horizontal="left" vertical="center"/>
      <protection locked="0"/>
    </xf>
    <xf numFmtId="0" fontId="0" fillId="0" borderId="1" xfId="0" applyFont="1" applyFill="1" applyBorder="1" applyAlignment="1" applyProtection="1">
      <alignment horizontal="left" vertical="center"/>
      <protection locked="0"/>
    </xf>
    <xf numFmtId="0" fontId="0" fillId="0" borderId="0" xfId="0" applyFont="1" applyFill="1" applyAlignment="1" applyProtection="1">
      <alignment horizontal="left" vertical="center"/>
      <protection locked="0"/>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xf>
    <xf numFmtId="0" fontId="0" fillId="0" borderId="2" xfId="0" applyNumberFormat="1" applyFont="1" applyFill="1" applyBorder="1" applyAlignment="1" applyProtection="1">
      <alignment vertical="center"/>
      <protection locked="0"/>
    </xf>
    <xf numFmtId="0" fontId="8" fillId="6" borderId="4" xfId="0" applyFont="1" applyFill="1" applyBorder="1" applyAlignment="1">
      <alignment horizontal="right" vertical="center" shrinkToFit="1"/>
    </xf>
    <xf numFmtId="0" fontId="0" fillId="0" borderId="0" xfId="0" applyFont="1" applyFill="1" applyBorder="1" applyAlignment="1">
      <alignment vertical="center" wrapText="1"/>
    </xf>
    <xf numFmtId="0" fontId="6" fillId="5" borderId="5" xfId="0" applyFont="1" applyFill="1" applyBorder="1" applyAlignment="1">
      <alignment vertical="center" wrapText="1"/>
    </xf>
    <xf numFmtId="0" fontId="0" fillId="0" borderId="6" xfId="0" applyFont="1" applyFill="1" applyBorder="1" applyAlignment="1">
      <alignment vertical="center" wrapText="1"/>
    </xf>
    <xf numFmtId="0" fontId="0" fillId="0" borderId="0" xfId="0" applyFont="1" applyFill="1" applyAlignment="1" applyProtection="1">
      <alignment vertical="center" wrapText="1"/>
      <protection locked="0"/>
    </xf>
    <xf numFmtId="0" fontId="11" fillId="0" borderId="0" xfId="0" applyFont="1" applyFill="1" applyAlignment="1">
      <alignment horizontal="left" vertical="center"/>
    </xf>
    <xf numFmtId="0" fontId="6" fillId="7" borderId="7" xfId="0" applyFont="1" applyFill="1" applyBorder="1" applyAlignment="1">
      <alignment horizontal="center" vertical="center"/>
    </xf>
    <xf numFmtId="0" fontId="6" fillId="7" borderId="7" xfId="0" applyFont="1" applyFill="1" applyBorder="1" applyAlignment="1">
      <alignment vertical="center" wrapText="1"/>
    </xf>
    <xf numFmtId="0" fontId="10" fillId="0" borderId="0" xfId="0" applyFont="1" applyFill="1" applyAlignment="1">
      <alignment vertical="center"/>
    </xf>
    <xf numFmtId="0" fontId="12" fillId="0" borderId="8" xfId="0" applyFont="1" applyFill="1" applyBorder="1">
      <alignment vertical="center"/>
    </xf>
    <xf numFmtId="0" fontId="12" fillId="0" borderId="0" xfId="0" applyFont="1" applyFill="1">
      <alignment vertical="center"/>
    </xf>
    <xf numFmtId="0" fontId="11" fillId="8" borderId="2" xfId="0" applyFont="1" applyFill="1" applyBorder="1" applyAlignment="1">
      <alignment horizontal="center" vertical="center"/>
    </xf>
    <xf numFmtId="0" fontId="11" fillId="8" borderId="2" xfId="0" applyFont="1" applyFill="1" applyBorder="1" applyAlignment="1">
      <alignment horizontal="center" vertical="center" wrapText="1"/>
    </xf>
    <xf numFmtId="0" fontId="11" fillId="0" borderId="0" xfId="0" applyFont="1" applyFill="1" applyAlignment="1">
      <alignment horizontal="center" vertical="center"/>
    </xf>
    <xf numFmtId="0" fontId="11" fillId="8" borderId="3" xfId="0" applyFont="1" applyFill="1" applyBorder="1" applyAlignment="1">
      <alignment horizontal="center" vertical="center" wrapText="1"/>
    </xf>
    <xf numFmtId="0" fontId="11" fillId="8" borderId="9" xfId="0" applyFont="1" applyFill="1" applyBorder="1" applyAlignment="1">
      <alignment horizontal="center" vertical="center"/>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9" borderId="3"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2" xfId="0" applyFont="1" applyFill="1" applyBorder="1" applyAlignment="1">
      <alignment horizontal="center" vertical="center" wrapText="1"/>
    </xf>
    <xf numFmtId="0" fontId="11" fillId="10" borderId="3"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9" xfId="0" applyFont="1" applyFill="1" applyBorder="1" applyAlignment="1">
      <alignment horizontal="center" vertical="center"/>
    </xf>
    <xf numFmtId="0" fontId="11" fillId="10" borderId="2" xfId="0" applyFont="1" applyFill="1" applyBorder="1" applyAlignment="1">
      <alignment horizontal="center" vertical="center" wrapText="1"/>
    </xf>
    <xf numFmtId="0" fontId="11" fillId="11" borderId="6" xfId="0" applyFont="1" applyFill="1" applyBorder="1" applyAlignment="1">
      <alignment vertical="center"/>
    </xf>
    <xf numFmtId="0" fontId="11" fillId="11" borderId="5" xfId="0" applyFont="1" applyFill="1" applyBorder="1" applyAlignment="1">
      <alignment horizontal="center" vertical="center"/>
    </xf>
    <xf numFmtId="0" fontId="11" fillId="11" borderId="11" xfId="0" applyFont="1" applyFill="1" applyBorder="1" applyAlignment="1">
      <alignment horizontal="center" vertical="center"/>
    </xf>
    <xf numFmtId="0" fontId="11" fillId="11" borderId="12" xfId="0" applyFont="1" applyFill="1" applyBorder="1" applyAlignment="1">
      <alignment horizontal="center" vertical="center"/>
    </xf>
    <xf numFmtId="49" fontId="12" fillId="0" borderId="2" xfId="0" applyNumberFormat="1" applyFont="1" applyFill="1" applyBorder="1" applyAlignment="1" applyProtection="1">
      <alignment vertical="center" shrinkToFit="1"/>
      <protection locked="0"/>
    </xf>
    <xf numFmtId="49" fontId="12" fillId="0" borderId="6" xfId="0" applyNumberFormat="1" applyFont="1" applyFill="1" applyBorder="1" applyAlignment="1" applyProtection="1">
      <alignment vertical="center" shrinkToFit="1"/>
      <protection locked="0"/>
    </xf>
    <xf numFmtId="49" fontId="0" fillId="0" borderId="2" xfId="0" applyNumberFormat="1" applyFont="1" applyFill="1" applyBorder="1" applyAlignment="1" applyProtection="1">
      <alignment vertical="center" shrinkToFit="1"/>
      <protection locked="0"/>
    </xf>
    <xf numFmtId="49" fontId="0" fillId="0" borderId="2" xfId="0" applyNumberFormat="1" applyFont="1" applyFill="1" applyBorder="1" applyAlignment="1">
      <alignment vertical="center" shrinkToFit="1"/>
    </xf>
    <xf numFmtId="49" fontId="0" fillId="0" borderId="0" xfId="0" applyNumberFormat="1" applyFont="1" applyFill="1" applyAlignment="1">
      <alignment vertical="center"/>
    </xf>
    <xf numFmtId="0" fontId="10" fillId="0" borderId="0" xfId="0" applyFont="1" applyFill="1">
      <alignment vertical="center"/>
    </xf>
    <xf numFmtId="0" fontId="0" fillId="0" borderId="0" xfId="0" applyFont="1" applyFill="1" applyAlignment="1">
      <alignment horizontal="left" vertical="center"/>
    </xf>
    <xf numFmtId="0" fontId="0" fillId="0" borderId="6" xfId="0" applyFont="1" applyFill="1" applyBorder="1" applyAlignment="1" applyProtection="1">
      <alignment horizontal="center" vertical="center"/>
      <protection locked="0"/>
    </xf>
    <xf numFmtId="176" fontId="0" fillId="0" borderId="6" xfId="0" applyNumberFormat="1" applyFont="1" applyFill="1" applyBorder="1" applyAlignment="1" applyProtection="1">
      <alignment horizontal="center" vertical="center"/>
      <protection locked="0"/>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Alignment="1">
      <alignment horizontal="left" vertical="center" wrapText="1"/>
    </xf>
    <xf numFmtId="0" fontId="0" fillId="0" borderId="2" xfId="0" applyFont="1" applyFill="1" applyBorder="1" applyAlignment="1" applyProtection="1">
      <alignment vertical="center" wrapText="1"/>
      <protection locked="0"/>
    </xf>
    <xf numFmtId="0" fontId="6" fillId="5" borderId="4" xfId="0" applyFont="1" applyFill="1" applyBorder="1" applyAlignment="1">
      <alignment horizontal="center" vertical="center"/>
    </xf>
    <xf numFmtId="49" fontId="0" fillId="0" borderId="13" xfId="0" applyNumberFormat="1" applyFont="1" applyFill="1" applyBorder="1" applyAlignment="1" applyProtection="1">
      <alignment horizontal="center" vertical="center"/>
      <protection locked="0"/>
    </xf>
    <xf numFmtId="0" fontId="12" fillId="6" borderId="2" xfId="0" applyFont="1" applyFill="1" applyBorder="1" applyAlignment="1">
      <alignment horizontal="center" vertical="center" shrinkToFit="1"/>
    </xf>
    <xf numFmtId="0" fontId="8" fillId="0" borderId="0" xfId="0" applyFont="1" applyFill="1" applyBorder="1" applyAlignment="1">
      <alignment vertical="center" shrinkToFit="1"/>
    </xf>
    <xf numFmtId="0" fontId="6" fillId="5" borderId="14" xfId="0" applyFont="1" applyFill="1" applyBorder="1" applyAlignment="1">
      <alignment vertical="center" wrapText="1"/>
    </xf>
    <xf numFmtId="0" fontId="0" fillId="0" borderId="14" xfId="0" applyFont="1" applyFill="1" applyBorder="1" applyAlignment="1">
      <alignment vertical="center" wrapText="1"/>
    </xf>
    <xf numFmtId="0" fontId="0" fillId="7" borderId="15" xfId="0" applyFont="1" applyFill="1" applyBorder="1" applyAlignment="1">
      <alignment horizontal="center" vertical="center"/>
    </xf>
    <xf numFmtId="0" fontId="12" fillId="0" borderId="7" xfId="0" applyFont="1" applyFill="1" applyBorder="1" applyAlignment="1">
      <alignment vertical="center"/>
    </xf>
    <xf numFmtId="0" fontId="14" fillId="0" borderId="7" xfId="0" applyFont="1" applyFill="1" applyBorder="1" applyAlignment="1">
      <alignment vertical="center"/>
    </xf>
    <xf numFmtId="0" fontId="12" fillId="0" borderId="7" xfId="0" applyFont="1" applyFill="1" applyBorder="1" applyAlignment="1">
      <alignment vertical="center" wrapText="1"/>
    </xf>
    <xf numFmtId="0" fontId="14" fillId="0" borderId="7" xfId="0" applyFont="1" applyFill="1" applyBorder="1" applyAlignment="1">
      <alignment vertical="center" wrapText="1"/>
    </xf>
    <xf numFmtId="0" fontId="0" fillId="0" borderId="7" xfId="0" applyFont="1" applyFill="1" applyBorder="1" applyAlignment="1">
      <alignment vertical="center"/>
    </xf>
    <xf numFmtId="0" fontId="15" fillId="0" borderId="7" xfId="0" applyFont="1" applyFill="1" applyBorder="1" applyAlignment="1">
      <alignment vertical="center"/>
    </xf>
    <xf numFmtId="0" fontId="12" fillId="0" borderId="8" xfId="0" applyFont="1" applyFill="1" applyBorder="1" applyAlignment="1">
      <alignment horizontal="left" vertical="center" wrapText="1"/>
    </xf>
    <xf numFmtId="0" fontId="12" fillId="0" borderId="6" xfId="0" applyFont="1" applyFill="1" applyBorder="1" applyAlignment="1">
      <alignment vertical="center" wrapText="1"/>
    </xf>
    <xf numFmtId="0" fontId="12" fillId="0" borderId="0" xfId="0" applyFont="1" applyFill="1" applyAlignment="1">
      <alignment horizontal="left" vertical="center" wrapText="1"/>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11" xfId="0" applyFont="1" applyFill="1" applyBorder="1" applyAlignment="1">
      <alignment vertical="center"/>
    </xf>
    <xf numFmtId="0" fontId="12" fillId="0" borderId="11" xfId="0" applyFont="1" applyFill="1" applyBorder="1" applyAlignment="1">
      <alignment horizontal="left" vertical="center"/>
    </xf>
    <xf numFmtId="0" fontId="0" fillId="0" borderId="12" xfId="0" applyFont="1" applyFill="1" applyBorder="1" applyAlignment="1">
      <alignment horizontal="left" vertical="center"/>
    </xf>
    <xf numFmtId="0" fontId="12" fillId="0" borderId="0" xfId="0" applyFont="1" applyFill="1" applyAlignment="1">
      <alignment vertical="center" wrapText="1"/>
    </xf>
    <xf numFmtId="0" fontId="12" fillId="0" borderId="5" xfId="0" applyFont="1" applyFill="1" applyBorder="1" applyAlignment="1">
      <alignment vertical="center" wrapText="1"/>
    </xf>
    <xf numFmtId="0" fontId="12" fillId="0" borderId="12" xfId="0" applyFont="1" applyFill="1" applyBorder="1" applyAlignment="1">
      <alignment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5" xfId="0" applyFont="1" applyFill="1" applyBorder="1">
      <alignment vertical="center"/>
    </xf>
    <xf numFmtId="0" fontId="11" fillId="11" borderId="14" xfId="0" applyFont="1" applyFill="1" applyBorder="1" applyAlignment="1">
      <alignment vertical="center"/>
    </xf>
    <xf numFmtId="0" fontId="11" fillId="11" borderId="4" xfId="0" applyFont="1" applyFill="1" applyBorder="1" applyAlignment="1">
      <alignment horizontal="center" vertical="center"/>
    </xf>
    <xf numFmtId="0" fontId="11" fillId="11" borderId="19" xfId="0" applyFont="1" applyFill="1" applyBorder="1" applyAlignment="1">
      <alignment horizontal="center" vertical="center"/>
    </xf>
    <xf numFmtId="0" fontId="11" fillId="11" borderId="20" xfId="0" applyFont="1" applyFill="1" applyBorder="1" applyAlignment="1">
      <alignment horizontal="center" vertical="center"/>
    </xf>
    <xf numFmtId="49" fontId="12" fillId="0" borderId="13" xfId="0" applyNumberFormat="1" applyFont="1" applyFill="1" applyBorder="1" applyAlignment="1" applyProtection="1">
      <alignment vertical="center" shrinkToFit="1"/>
      <protection locked="0"/>
    </xf>
    <xf numFmtId="0" fontId="0" fillId="0" borderId="14" xfId="0"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12" fillId="0" borderId="0" xfId="0" applyFont="1" applyFill="1" applyAlignment="1">
      <alignment vertical="center"/>
    </xf>
    <xf numFmtId="0" fontId="6" fillId="5" borderId="6" xfId="0" applyFont="1" applyFill="1" applyBorder="1" applyAlignment="1">
      <alignment horizontal="center" vertical="center"/>
    </xf>
    <xf numFmtId="0" fontId="0" fillId="0" borderId="6" xfId="0" applyFont="1" applyFill="1" applyBorder="1" applyAlignment="1" applyProtection="1">
      <alignment vertical="center" shrinkToFit="1"/>
      <protection locked="0"/>
    </xf>
    <xf numFmtId="0" fontId="0" fillId="6" borderId="6" xfId="0" applyFont="1" applyFill="1" applyBorder="1" applyAlignment="1">
      <alignment vertical="center"/>
    </xf>
    <xf numFmtId="0" fontId="0" fillId="0" borderId="21" xfId="0" applyFont="1" applyFill="1" applyBorder="1" applyAlignment="1">
      <alignment vertical="center"/>
    </xf>
    <xf numFmtId="0" fontId="0" fillId="7" borderId="22" xfId="0" applyFont="1" applyFill="1" applyBorder="1" applyAlignment="1">
      <alignment horizontal="center" vertical="center"/>
    </xf>
    <xf numFmtId="0" fontId="13" fillId="0" borderId="8" xfId="0" applyFont="1" applyFill="1" applyBorder="1" applyAlignment="1">
      <alignment horizontal="left" vertical="center" wrapText="1"/>
    </xf>
    <xf numFmtId="0" fontId="12" fillId="0" borderId="14" xfId="0" applyFont="1" applyFill="1" applyBorder="1" applyAlignment="1">
      <alignment vertical="center" wrapText="1"/>
    </xf>
    <xf numFmtId="0" fontId="12" fillId="0" borderId="14" xfId="0" applyFont="1" applyFill="1" applyBorder="1" applyAlignment="1">
      <alignment vertical="center"/>
    </xf>
    <xf numFmtId="0" fontId="12" fillId="0" borderId="21"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0" fillId="0" borderId="23" xfId="0" applyFont="1" applyFill="1" applyBorder="1" applyAlignment="1">
      <alignment horizontal="left" vertical="center"/>
    </xf>
    <xf numFmtId="0" fontId="12" fillId="0" borderId="21" xfId="0" applyFont="1" applyFill="1" applyBorder="1" applyAlignment="1">
      <alignment vertical="center" wrapText="1"/>
    </xf>
    <xf numFmtId="0" fontId="12" fillId="0" borderId="23" xfId="0" applyFont="1" applyFill="1" applyBorder="1" applyAlignment="1">
      <alignment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0" fillId="0" borderId="21" xfId="0" applyFont="1" applyFill="1" applyBorder="1">
      <alignment vertical="center"/>
    </xf>
    <xf numFmtId="0" fontId="11" fillId="11" borderId="13" xfId="0" applyFont="1" applyFill="1" applyBorder="1" applyAlignment="1">
      <alignment vertical="center"/>
    </xf>
    <xf numFmtId="0" fontId="6" fillId="11" borderId="5" xfId="0" applyFont="1" applyFill="1" applyBorder="1" applyAlignment="1">
      <alignment horizontal="center" vertical="center"/>
    </xf>
    <xf numFmtId="0" fontId="6" fillId="11" borderId="11" xfId="0" applyFont="1" applyFill="1" applyBorder="1" applyAlignment="1">
      <alignment horizontal="center" vertical="center"/>
    </xf>
    <xf numFmtId="0" fontId="6" fillId="11" borderId="12" xfId="0" applyFont="1" applyFill="1" applyBorder="1" applyAlignment="1">
      <alignment horizontal="center" vertical="center"/>
    </xf>
    <xf numFmtId="0" fontId="0" fillId="0" borderId="6" xfId="0" applyFont="1" applyFill="1" applyBorder="1" applyAlignment="1" applyProtection="1">
      <alignment horizontal="center" vertical="center" shrinkToFit="1"/>
      <protection locked="0"/>
    </xf>
    <xf numFmtId="0" fontId="0" fillId="0" borderId="6" xfId="0" applyFont="1" applyFill="1" applyBorder="1" applyAlignment="1">
      <alignment horizontal="center" vertical="center" shrinkToFit="1"/>
    </xf>
    <xf numFmtId="0" fontId="8" fillId="6" borderId="21" xfId="0" applyFont="1" applyFill="1" applyBorder="1" applyAlignment="1">
      <alignment horizontal="right" vertical="center" shrinkToFit="1"/>
    </xf>
    <xf numFmtId="0" fontId="6" fillId="5" borderId="13" xfId="0" applyFont="1" applyFill="1" applyBorder="1" applyAlignment="1">
      <alignment horizontal="center" vertical="center"/>
    </xf>
    <xf numFmtId="0" fontId="0" fillId="0" borderId="13" xfId="0" applyFont="1" applyFill="1" applyBorder="1" applyAlignment="1" applyProtection="1">
      <alignment vertical="center" shrinkToFit="1"/>
      <protection locked="0"/>
    </xf>
    <xf numFmtId="0" fontId="0" fillId="6" borderId="13" xfId="0" applyFont="1" applyFill="1" applyBorder="1" applyAlignment="1">
      <alignment vertical="center"/>
    </xf>
    <xf numFmtId="0" fontId="12" fillId="0" borderId="27" xfId="0" applyFont="1" applyFill="1" applyBorder="1" applyAlignment="1">
      <alignment vertical="center"/>
    </xf>
    <xf numFmtId="0" fontId="12" fillId="0" borderId="28" xfId="0" applyFont="1" applyFill="1" applyBorder="1" applyAlignment="1">
      <alignment vertical="center"/>
    </xf>
    <xf numFmtId="0" fontId="12" fillId="0" borderId="28" xfId="0" applyFont="1" applyFill="1" applyBorder="1" applyAlignment="1">
      <alignment horizontal="left" vertical="center"/>
    </xf>
    <xf numFmtId="0" fontId="0" fillId="0" borderId="29" xfId="0" applyFont="1" applyFill="1" applyBorder="1" applyAlignment="1">
      <alignment horizontal="left" vertical="center"/>
    </xf>
    <xf numFmtId="0" fontId="12" fillId="0" borderId="16" xfId="0" applyFont="1" applyFill="1" applyBorder="1" applyAlignment="1">
      <alignment vertical="center" wrapText="1"/>
    </xf>
    <xf numFmtId="0" fontId="12" fillId="0" borderId="17" xfId="0" applyFont="1" applyFill="1" applyBorder="1" applyAlignment="1">
      <alignment vertical="center" wrapText="1"/>
    </xf>
    <xf numFmtId="0" fontId="12" fillId="0" borderId="18" xfId="0" applyFont="1" applyFill="1" applyBorder="1" applyAlignment="1">
      <alignment vertical="center" wrapText="1"/>
    </xf>
    <xf numFmtId="0" fontId="0" fillId="0" borderId="6" xfId="0" applyFont="1" applyFill="1" applyBorder="1" applyAlignment="1">
      <alignment horizontal="center" vertical="center"/>
    </xf>
    <xf numFmtId="0" fontId="6" fillId="11" borderId="21" xfId="0" applyFont="1" applyFill="1" applyBorder="1" applyAlignment="1">
      <alignment horizontal="center" vertical="center"/>
    </xf>
    <xf numFmtId="0" fontId="6" fillId="11" borderId="0" xfId="0" applyFont="1" applyFill="1" applyAlignment="1">
      <alignment horizontal="center" vertical="center"/>
    </xf>
    <xf numFmtId="0" fontId="6" fillId="11" borderId="23" xfId="0" applyFont="1" applyFill="1" applyBorder="1" applyAlignment="1">
      <alignment horizontal="center" vertical="center"/>
    </xf>
    <xf numFmtId="0" fontId="0" fillId="0" borderId="14" xfId="0" applyFont="1" applyFill="1" applyBorder="1" applyAlignment="1" applyProtection="1">
      <alignment horizontal="center" vertical="center" shrinkToFit="1"/>
      <protection locked="0"/>
    </xf>
    <xf numFmtId="0" fontId="0" fillId="0" borderId="14" xfId="0" applyFont="1" applyFill="1" applyBorder="1" applyAlignment="1">
      <alignment horizontal="center" vertical="center" shrinkToFit="1"/>
    </xf>
    <xf numFmtId="49" fontId="0" fillId="0" borderId="5" xfId="0" applyNumberFormat="1" applyFont="1" applyFill="1" applyBorder="1" applyAlignment="1" applyProtection="1">
      <alignment vertical="center" shrinkToFit="1"/>
      <protection locked="0"/>
    </xf>
    <xf numFmtId="49" fontId="0" fillId="0" borderId="6" xfId="0" applyNumberFormat="1" applyFont="1" applyFill="1" applyBorder="1" applyAlignment="1" applyProtection="1">
      <alignment vertical="center" shrinkToFit="1"/>
      <protection locked="0"/>
    </xf>
    <xf numFmtId="0" fontId="0" fillId="0" borderId="5" xfId="0" applyFont="1" applyFill="1" applyBorder="1">
      <alignment vertical="center"/>
    </xf>
    <xf numFmtId="38" fontId="0" fillId="0" borderId="0" xfId="4" applyFont="1" applyFill="1" applyBorder="1">
      <alignment vertical="center"/>
    </xf>
    <xf numFmtId="0" fontId="0" fillId="0" borderId="8" xfId="0" applyFont="1" applyFill="1" applyBorder="1" applyAlignment="1">
      <alignment vertical="center" wrapText="1"/>
    </xf>
    <xf numFmtId="0" fontId="0" fillId="0" borderId="0" xfId="0" applyFont="1" applyFill="1" applyAlignment="1">
      <alignment vertical="center" wrapText="1"/>
    </xf>
    <xf numFmtId="0" fontId="0" fillId="0" borderId="21" xfId="0" applyFont="1" applyFill="1" applyBorder="1" applyAlignment="1">
      <alignment vertical="center" wrapText="1"/>
    </xf>
    <xf numFmtId="0" fontId="0" fillId="0" borderId="0" xfId="0" applyFont="1" applyFill="1" applyBorder="1" applyAlignment="1">
      <alignment vertical="center"/>
    </xf>
    <xf numFmtId="0" fontId="0" fillId="0" borderId="23" xfId="0" applyFont="1" applyFill="1" applyBorder="1" applyAlignment="1">
      <alignment vertical="center"/>
    </xf>
    <xf numFmtId="0" fontId="12" fillId="0" borderId="30" xfId="0" applyFont="1" applyFill="1" applyBorder="1" applyAlignment="1">
      <alignment vertical="center" wrapText="1"/>
    </xf>
    <xf numFmtId="0" fontId="12" fillId="0" borderId="31" xfId="0" applyFont="1" applyFill="1" applyBorder="1" applyAlignment="1">
      <alignment vertical="center" wrapText="1"/>
    </xf>
    <xf numFmtId="0" fontId="12" fillId="0" borderId="32" xfId="0" applyFont="1" applyFill="1" applyBorder="1" applyAlignment="1">
      <alignment vertical="center" wrapText="1"/>
    </xf>
    <xf numFmtId="0" fontId="0" fillId="0" borderId="13"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19" xfId="0" applyFont="1" applyFill="1" applyBorder="1" applyAlignment="1">
      <alignment horizontal="center" vertical="center"/>
    </xf>
    <xf numFmtId="0" fontId="6" fillId="11" borderId="20" xfId="0" applyFont="1" applyFill="1" applyBorder="1" applyAlignment="1">
      <alignment horizontal="center" vertical="center"/>
    </xf>
    <xf numFmtId="0" fontId="0" fillId="0" borderId="13" xfId="0" applyFont="1" applyFill="1" applyBorder="1" applyAlignment="1" applyProtection="1">
      <alignment horizontal="center" vertical="center" shrinkToFit="1"/>
      <protection locked="0"/>
    </xf>
    <xf numFmtId="0" fontId="0" fillId="0" borderId="13" xfId="0" applyFont="1" applyFill="1" applyBorder="1" applyAlignment="1">
      <alignment horizontal="center" vertical="center" shrinkToFit="1"/>
    </xf>
    <xf numFmtId="0" fontId="0" fillId="6" borderId="2" xfId="0" applyFont="1" applyFill="1" applyBorder="1" applyAlignment="1">
      <alignment horizontal="center" vertical="center" shrinkToFit="1"/>
    </xf>
    <xf numFmtId="0" fontId="0" fillId="0" borderId="13" xfId="0"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0" fontId="6" fillId="5" borderId="14" xfId="0" applyFont="1" applyFill="1" applyBorder="1" applyAlignment="1">
      <alignment horizontal="center" vertical="center"/>
    </xf>
    <xf numFmtId="49" fontId="0" fillId="0" borderId="21" xfId="0" applyNumberFormat="1" applyFont="1" applyFill="1" applyBorder="1" applyAlignment="1" applyProtection="1">
      <alignment vertical="center" shrinkToFit="1"/>
      <protection locked="0"/>
    </xf>
    <xf numFmtId="49" fontId="0" fillId="0" borderId="14" xfId="0" applyNumberFormat="1" applyFont="1" applyFill="1" applyBorder="1" applyAlignment="1" applyProtection="1">
      <alignment vertical="center" shrinkToFit="1"/>
      <protection locked="0"/>
    </xf>
    <xf numFmtId="0" fontId="6" fillId="11" borderId="6" xfId="0" applyFont="1" applyFill="1" applyBorder="1" applyAlignment="1">
      <alignment horizontal="center" vertical="center"/>
    </xf>
    <xf numFmtId="0" fontId="6" fillId="11" borderId="3" xfId="0" applyFont="1" applyFill="1" applyBorder="1" applyAlignment="1">
      <alignment horizontal="center" vertical="center"/>
    </xf>
    <xf numFmtId="0" fontId="17" fillId="11" borderId="10" xfId="0" applyFont="1" applyFill="1" applyBorder="1" applyAlignment="1">
      <alignment horizontal="right" vertical="center"/>
    </xf>
    <xf numFmtId="0" fontId="0" fillId="0" borderId="2" xfId="0" applyFont="1" applyFill="1" applyBorder="1" applyProtection="1">
      <alignment vertical="center"/>
      <protection locked="0"/>
    </xf>
    <xf numFmtId="0" fontId="0" fillId="0" borderId="2" xfId="0" applyFont="1" applyFill="1" applyBorder="1">
      <alignment vertical="center"/>
    </xf>
    <xf numFmtId="0" fontId="0" fillId="6" borderId="2" xfId="0" applyFont="1" applyFill="1" applyBorder="1">
      <alignment vertical="center"/>
    </xf>
    <xf numFmtId="0" fontId="6" fillId="5" borderId="6" xfId="0" applyFont="1" applyFill="1" applyBorder="1" applyAlignment="1">
      <alignment horizontal="center" vertical="center" wrapText="1"/>
    </xf>
    <xf numFmtId="0" fontId="0" fillId="7" borderId="33" xfId="0" applyFont="1" applyFill="1" applyBorder="1" applyAlignment="1">
      <alignment horizontal="center" vertical="center"/>
    </xf>
    <xf numFmtId="0" fontId="6" fillId="11" borderId="14" xfId="0" applyFont="1" applyFill="1" applyBorder="1" applyAlignment="1">
      <alignment horizontal="center" vertical="center"/>
    </xf>
    <xf numFmtId="0" fontId="6" fillId="5" borderId="14" xfId="0" applyFont="1" applyFill="1" applyBorder="1" applyAlignment="1">
      <alignment horizontal="center" vertical="center" wrapText="1"/>
    </xf>
    <xf numFmtId="0" fontId="0" fillId="7" borderId="15" xfId="0" applyFont="1" applyFill="1" applyBorder="1">
      <alignment vertical="center"/>
    </xf>
    <xf numFmtId="0" fontId="15" fillId="0" borderId="15"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6" fillId="8" borderId="6" xfId="0" applyFont="1" applyFill="1" applyBorder="1" applyAlignment="1">
      <alignment horizontal="center" vertical="center"/>
    </xf>
    <xf numFmtId="0" fontId="6" fillId="9" borderId="6" xfId="0" applyFont="1" applyFill="1" applyBorder="1" applyAlignment="1">
      <alignment horizontal="center" vertical="center"/>
    </xf>
    <xf numFmtId="0" fontId="6" fillId="10" borderId="6" xfId="0" applyFont="1" applyFill="1" applyBorder="1" applyAlignment="1">
      <alignment horizontal="center" vertical="center"/>
    </xf>
    <xf numFmtId="0" fontId="6" fillId="11" borderId="13" xfId="0" applyFont="1" applyFill="1" applyBorder="1" applyAlignment="1">
      <alignment horizontal="center" vertical="center"/>
    </xf>
    <xf numFmtId="0" fontId="0" fillId="6" borderId="13" xfId="0" applyFont="1" applyFill="1" applyBorder="1">
      <alignment vertical="center"/>
    </xf>
    <xf numFmtId="0" fontId="18" fillId="0" borderId="0" xfId="0" applyFont="1" applyFill="1" applyBorder="1">
      <alignment vertical="center"/>
    </xf>
    <xf numFmtId="0" fontId="6" fillId="5" borderId="13" xfId="0" applyFont="1" applyFill="1" applyBorder="1" applyAlignment="1">
      <alignment horizontal="center" vertical="center" wrapText="1"/>
    </xf>
    <xf numFmtId="0" fontId="6" fillId="0" borderId="0" xfId="0" applyFont="1" applyFill="1" applyAlignment="1">
      <alignment vertical="center"/>
    </xf>
    <xf numFmtId="0" fontId="6" fillId="7" borderId="13" xfId="0" applyFont="1" applyFill="1" applyBorder="1" applyAlignment="1">
      <alignment horizontal="center" vertical="center"/>
    </xf>
    <xf numFmtId="177" fontId="7" fillId="0" borderId="14" xfId="3" applyNumberFormat="1" applyFont="1" applyFill="1" applyBorder="1" applyAlignment="1">
      <alignment horizontal="center" vertical="center"/>
    </xf>
    <xf numFmtId="177" fontId="19" fillId="0" borderId="36" xfId="3" applyNumberFormat="1" applyFont="1" applyFill="1" applyBorder="1" applyAlignment="1">
      <alignment horizontal="center" vertical="center"/>
    </xf>
    <xf numFmtId="177" fontId="7" fillId="0" borderId="37" xfId="3" applyNumberFormat="1" applyFont="1" applyFill="1" applyBorder="1" applyAlignment="1">
      <alignment horizontal="center" vertical="center"/>
    </xf>
    <xf numFmtId="0" fontId="6" fillId="8" borderId="14" xfId="0" applyFont="1" applyFill="1" applyBorder="1" applyAlignment="1">
      <alignment horizontal="center" vertical="center"/>
    </xf>
    <xf numFmtId="0" fontId="6" fillId="9" borderId="14" xfId="0" applyFont="1" applyFill="1" applyBorder="1" applyAlignment="1">
      <alignment horizontal="center" vertical="center"/>
    </xf>
    <xf numFmtId="0" fontId="6" fillId="10" borderId="14"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6" fillId="0" borderId="0" xfId="0" applyFont="1" applyFill="1" applyAlignment="1">
      <alignment horizontal="right" vertical="center"/>
    </xf>
    <xf numFmtId="0" fontId="6" fillId="7" borderId="2" xfId="0" applyFont="1" applyFill="1" applyBorder="1" applyAlignment="1">
      <alignment horizontal="center" vertical="center"/>
    </xf>
    <xf numFmtId="0" fontId="6" fillId="8" borderId="13" xfId="0" applyFont="1" applyFill="1" applyBorder="1" applyAlignment="1">
      <alignment horizontal="center" vertical="center"/>
    </xf>
    <xf numFmtId="0" fontId="6" fillId="9" borderId="13" xfId="0" applyFont="1" applyFill="1" applyBorder="1" applyAlignment="1">
      <alignment horizontal="center" vertical="center"/>
    </xf>
    <xf numFmtId="0" fontId="6" fillId="10" borderId="13" xfId="0" applyFont="1" applyFill="1" applyBorder="1" applyAlignment="1">
      <alignment horizontal="center" vertical="center"/>
    </xf>
    <xf numFmtId="0" fontId="6" fillId="6" borderId="2" xfId="0" applyFont="1" applyFill="1" applyBorder="1" applyAlignment="1">
      <alignment horizontal="center" vertical="center"/>
    </xf>
    <xf numFmtId="0" fontId="20" fillId="0" borderId="0" xfId="0" applyFont="1" applyFill="1">
      <alignment vertical="center"/>
    </xf>
    <xf numFmtId="0" fontId="0" fillId="12" borderId="3" xfId="0" applyFont="1" applyFill="1" applyBorder="1" applyAlignment="1" applyProtection="1">
      <alignment horizontal="center" vertical="center"/>
      <protection locked="0"/>
    </xf>
    <xf numFmtId="0" fontId="0" fillId="12" borderId="2" xfId="0" applyFont="1" applyFill="1" applyBorder="1" applyAlignment="1" applyProtection="1">
      <alignment horizontal="center" vertical="center"/>
      <protection locked="0"/>
    </xf>
    <xf numFmtId="176" fontId="0" fillId="0" borderId="6" xfId="0" applyNumberFormat="1" applyFont="1" applyFill="1" applyBorder="1" applyAlignment="1">
      <alignment horizontal="center" vertical="center"/>
    </xf>
    <xf numFmtId="0" fontId="0" fillId="0" borderId="8" xfId="0" applyFont="1" applyFill="1" applyBorder="1">
      <alignment vertical="center"/>
    </xf>
    <xf numFmtId="49" fontId="0" fillId="0" borderId="4" xfId="0" applyNumberFormat="1" applyFont="1" applyFill="1" applyBorder="1" applyAlignment="1" applyProtection="1">
      <alignment vertical="center" shrinkToFit="1"/>
      <protection locked="0"/>
    </xf>
    <xf numFmtId="49" fontId="0" fillId="0" borderId="13" xfId="0" applyNumberFormat="1" applyFont="1" applyFill="1" applyBorder="1" applyAlignment="1" applyProtection="1">
      <alignment vertical="center" shrinkToFit="1"/>
      <protection locked="0"/>
    </xf>
    <xf numFmtId="0" fontId="6" fillId="6" borderId="13" xfId="0" applyFont="1" applyFill="1" applyBorder="1" applyAlignment="1">
      <alignment vertical="center"/>
    </xf>
    <xf numFmtId="0" fontId="0" fillId="0" borderId="5" xfId="0" applyFont="1" applyFill="1" applyBorder="1" applyAlignment="1" applyProtection="1">
      <alignment horizontal="center" vertical="center"/>
      <protection locked="0"/>
    </xf>
    <xf numFmtId="176" fontId="0" fillId="0" borderId="14" xfId="0" applyNumberFormat="1" applyFont="1" applyFill="1" applyBorder="1" applyAlignment="1">
      <alignment horizontal="center" vertical="center"/>
    </xf>
    <xf numFmtId="38" fontId="0" fillId="0" borderId="0" xfId="4" applyFont="1" applyFill="1">
      <alignment vertical="center"/>
    </xf>
    <xf numFmtId="0" fontId="0" fillId="0" borderId="21"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176" fontId="0" fillId="0" borderId="13" xfId="0" applyNumberFormat="1" applyFont="1" applyFill="1" applyBorder="1" applyAlignment="1">
      <alignment horizontal="center" vertical="center"/>
    </xf>
    <xf numFmtId="0" fontId="6" fillId="5" borderId="13" xfId="0" applyFont="1" applyFill="1" applyBorder="1" applyAlignment="1">
      <alignment vertical="center" wrapText="1"/>
    </xf>
    <xf numFmtId="0" fontId="0" fillId="0" borderId="13" xfId="0" applyFont="1" applyFill="1" applyBorder="1" applyAlignment="1">
      <alignment vertical="center" wrapText="1"/>
    </xf>
    <xf numFmtId="0" fontId="6" fillId="0" borderId="13" xfId="0" applyFont="1" applyFill="1" applyBorder="1" applyAlignment="1">
      <alignment horizontal="left" vertical="center"/>
    </xf>
    <xf numFmtId="0" fontId="0" fillId="0" borderId="38" xfId="0" applyFont="1" applyFill="1" applyBorder="1" applyAlignment="1">
      <alignment horizontal="left" vertical="center"/>
    </xf>
    <xf numFmtId="0" fontId="6" fillId="0" borderId="39" xfId="0" applyFont="1" applyFill="1" applyBorder="1" applyAlignment="1">
      <alignment horizontal="left" vertical="center"/>
    </xf>
    <xf numFmtId="0" fontId="12" fillId="0" borderId="13" xfId="0" applyFont="1" applyFill="1" applyBorder="1" applyAlignment="1">
      <alignment vertical="center" wrapText="1"/>
    </xf>
    <xf numFmtId="0" fontId="12" fillId="0" borderId="13" xfId="0" applyFont="1" applyFill="1" applyBorder="1" applyAlignment="1">
      <alignment vertical="center"/>
    </xf>
    <xf numFmtId="0" fontId="0" fillId="0" borderId="4"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12" fillId="0" borderId="4" xfId="0" applyFont="1" applyFill="1" applyBorder="1" applyAlignment="1">
      <alignment vertical="center" wrapText="1"/>
    </xf>
    <xf numFmtId="0" fontId="12" fillId="0" borderId="19" xfId="0" applyFont="1" applyFill="1" applyBorder="1" applyAlignment="1">
      <alignment vertical="center"/>
    </xf>
    <xf numFmtId="0" fontId="12" fillId="0" borderId="20" xfId="0" applyFont="1" applyFill="1" applyBorder="1" applyAlignment="1">
      <alignment vertical="center" wrapText="1"/>
    </xf>
    <xf numFmtId="0" fontId="12" fillId="0" borderId="24" xfId="0" applyFont="1" applyFill="1" applyBorder="1" applyAlignment="1">
      <alignment vertical="center" wrapText="1"/>
    </xf>
    <xf numFmtId="0" fontId="12" fillId="0" borderId="25" xfId="0" applyFont="1" applyFill="1" applyBorder="1" applyAlignment="1">
      <alignment vertical="center" wrapText="1"/>
    </xf>
    <xf numFmtId="0" fontId="12" fillId="0" borderId="26" xfId="0" applyFont="1" applyFill="1" applyBorder="1" applyAlignment="1">
      <alignment vertical="center" wrapText="1"/>
    </xf>
    <xf numFmtId="0" fontId="0" fillId="0" borderId="4" xfId="0" applyFont="1" applyFill="1" applyBorder="1">
      <alignment vertical="center"/>
    </xf>
    <xf numFmtId="0" fontId="12" fillId="0" borderId="19" xfId="0" applyFont="1" applyFill="1" applyBorder="1" applyAlignment="1">
      <alignment vertical="center" wrapText="1"/>
    </xf>
    <xf numFmtId="0" fontId="10" fillId="0" borderId="0" xfId="0" applyFont="1" applyFill="1" applyAlignment="1">
      <alignment horizontal="center" vertical="center"/>
    </xf>
    <xf numFmtId="0" fontId="0" fillId="0" borderId="0" xfId="0" applyFont="1" applyFill="1" applyProtection="1">
      <alignment vertical="center"/>
    </xf>
    <xf numFmtId="0" fontId="4" fillId="0" borderId="0"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Protection="1">
      <alignment vertical="center"/>
    </xf>
    <xf numFmtId="0" fontId="0" fillId="0" borderId="1" xfId="0" applyFont="1" applyFill="1" applyBorder="1" applyProtection="1">
      <alignment vertical="center"/>
    </xf>
    <xf numFmtId="0" fontId="6" fillId="0" borderId="0" xfId="0" applyFont="1" applyFill="1" applyProtection="1">
      <alignment vertical="center"/>
    </xf>
    <xf numFmtId="0" fontId="7" fillId="0" borderId="0" xfId="0" applyFont="1" applyFill="1" applyProtection="1">
      <alignment vertical="center"/>
    </xf>
    <xf numFmtId="0" fontId="9" fillId="0" borderId="0" xfId="0" applyFont="1" applyFill="1" applyAlignment="1" applyProtection="1">
      <alignment horizontal="center" vertical="center"/>
    </xf>
    <xf numFmtId="0" fontId="6" fillId="5" borderId="2"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1" xfId="0" applyFont="1" applyFill="1" applyBorder="1" applyAlignment="1" applyProtection="1">
      <alignment horizontal="left" vertical="center"/>
    </xf>
    <xf numFmtId="0" fontId="0" fillId="0" borderId="0" xfId="0" applyFont="1" applyFill="1" applyAlignment="1" applyProtection="1">
      <alignment horizontal="left" vertical="center"/>
    </xf>
    <xf numFmtId="0" fontId="6" fillId="5" borderId="2"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xf>
    <xf numFmtId="0" fontId="0" fillId="0" borderId="2" xfId="0" applyNumberFormat="1" applyFont="1" applyFill="1" applyBorder="1" applyAlignment="1" applyProtection="1">
      <alignment vertical="center"/>
    </xf>
    <xf numFmtId="0" fontId="8" fillId="6" borderId="4" xfId="0" applyFont="1" applyFill="1" applyBorder="1" applyAlignment="1" applyProtection="1">
      <alignment horizontal="right" vertical="center" shrinkToFit="1"/>
    </xf>
    <xf numFmtId="0" fontId="0" fillId="0" borderId="0" xfId="0" applyFont="1" applyFill="1" applyBorder="1" applyAlignment="1" applyProtection="1">
      <alignment vertical="center" wrapText="1"/>
    </xf>
    <xf numFmtId="0" fontId="6" fillId="5" borderId="5" xfId="0" applyFont="1" applyFill="1" applyBorder="1" applyAlignment="1" applyProtection="1">
      <alignment vertical="center" wrapText="1"/>
    </xf>
    <xf numFmtId="0" fontId="0" fillId="0" borderId="6" xfId="0" applyFont="1" applyFill="1" applyBorder="1" applyAlignment="1" applyProtection="1">
      <alignment vertical="center" wrapText="1"/>
    </xf>
    <xf numFmtId="0" fontId="0" fillId="0" borderId="0" xfId="0" applyFont="1" applyFill="1" applyAlignment="1" applyProtection="1">
      <alignment vertical="center" wrapText="1"/>
    </xf>
    <xf numFmtId="0" fontId="11" fillId="0" borderId="0" xfId="0" applyFont="1" applyFill="1" applyAlignment="1" applyProtection="1">
      <alignment horizontal="left" vertical="center"/>
    </xf>
    <xf numFmtId="0" fontId="6" fillId="7" borderId="7" xfId="0" applyFont="1" applyFill="1" applyBorder="1" applyAlignment="1" applyProtection="1">
      <alignment horizontal="center" vertical="center"/>
    </xf>
    <xf numFmtId="0" fontId="6" fillId="7" borderId="7" xfId="0" applyFont="1" applyFill="1" applyBorder="1" applyAlignment="1" applyProtection="1">
      <alignment vertical="center" wrapText="1"/>
    </xf>
    <xf numFmtId="0" fontId="12" fillId="0" borderId="8" xfId="0" applyFont="1" applyFill="1" applyBorder="1" applyProtection="1">
      <alignment vertical="center"/>
    </xf>
    <xf numFmtId="0" fontId="12" fillId="0" borderId="0" xfId="0" applyFont="1" applyFill="1" applyProtection="1">
      <alignment vertical="center"/>
    </xf>
    <xf numFmtId="0" fontId="11" fillId="8" borderId="2" xfId="0" applyFont="1" applyFill="1" applyBorder="1" applyAlignment="1" applyProtection="1">
      <alignment horizontal="center" vertical="center"/>
    </xf>
    <xf numFmtId="0" fontId="11" fillId="8" borderId="2" xfId="0" applyFont="1" applyFill="1" applyBorder="1" applyAlignment="1" applyProtection="1">
      <alignment horizontal="center" vertical="center" wrapText="1"/>
    </xf>
    <xf numFmtId="0" fontId="11" fillId="0" borderId="0" xfId="0" applyFont="1" applyFill="1" applyAlignment="1" applyProtection="1">
      <alignment horizontal="center" vertical="center"/>
    </xf>
    <xf numFmtId="0" fontId="11" fillId="8" borderId="3"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xf>
    <xf numFmtId="0" fontId="11" fillId="8"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9" borderId="3" xfId="0" applyFont="1" applyFill="1" applyBorder="1" applyAlignment="1" applyProtection="1">
      <alignment horizontal="center" vertical="center"/>
    </xf>
    <xf numFmtId="0" fontId="11" fillId="9" borderId="10" xfId="0" applyFont="1" applyFill="1" applyBorder="1" applyAlignment="1" applyProtection="1">
      <alignment horizontal="center" vertical="center"/>
    </xf>
    <xf numFmtId="0" fontId="11" fillId="9" borderId="9" xfId="0" applyFont="1" applyFill="1" applyBorder="1" applyAlignment="1" applyProtection="1">
      <alignment horizontal="center" vertical="center"/>
    </xf>
    <xf numFmtId="0" fontId="11" fillId="9" borderId="2" xfId="0" applyFont="1" applyFill="1" applyBorder="1" applyAlignment="1" applyProtection="1">
      <alignment horizontal="center" vertical="center" wrapText="1"/>
    </xf>
    <xf numFmtId="0" fontId="11" fillId="10" borderId="3" xfId="0" applyFont="1" applyFill="1" applyBorder="1" applyAlignment="1" applyProtection="1">
      <alignment horizontal="center" vertical="center"/>
    </xf>
    <xf numFmtId="0" fontId="11" fillId="10" borderId="10" xfId="0" applyFont="1" applyFill="1" applyBorder="1" applyAlignment="1" applyProtection="1">
      <alignment horizontal="center" vertical="center"/>
    </xf>
    <xf numFmtId="0" fontId="11" fillId="10" borderId="9" xfId="0" applyFont="1" applyFill="1" applyBorder="1" applyAlignment="1" applyProtection="1">
      <alignment horizontal="center" vertical="center"/>
    </xf>
    <xf numFmtId="0" fontId="11" fillId="10" borderId="2" xfId="0" applyFont="1" applyFill="1" applyBorder="1" applyAlignment="1" applyProtection="1">
      <alignment horizontal="center" vertical="center" wrapText="1"/>
    </xf>
    <xf numFmtId="0" fontId="11" fillId="11" borderId="5" xfId="0" applyFont="1" applyFill="1" applyBorder="1" applyAlignment="1" applyProtection="1">
      <alignment horizontal="center" vertical="center"/>
    </xf>
    <xf numFmtId="0" fontId="11" fillId="11" borderId="11" xfId="0" applyFont="1" applyFill="1" applyBorder="1" applyAlignment="1" applyProtection="1">
      <alignment horizontal="center" vertical="center"/>
    </xf>
    <xf numFmtId="0" fontId="11" fillId="11" borderId="12" xfId="0" applyFont="1" applyFill="1" applyBorder="1" applyAlignment="1" applyProtection="1">
      <alignment horizontal="center" vertical="center"/>
    </xf>
    <xf numFmtId="49" fontId="12" fillId="0" borderId="2" xfId="0" applyNumberFormat="1" applyFont="1" applyFill="1" applyBorder="1" applyAlignment="1" applyProtection="1">
      <alignment vertical="center"/>
    </xf>
    <xf numFmtId="49" fontId="12" fillId="0" borderId="6" xfId="0" applyNumberFormat="1" applyFont="1" applyFill="1" applyBorder="1" applyAlignment="1" applyProtection="1">
      <alignment vertical="center"/>
    </xf>
    <xf numFmtId="49" fontId="0" fillId="0" borderId="2" xfId="0" applyNumberFormat="1" applyFont="1" applyFill="1" applyBorder="1" applyAlignment="1" applyProtection="1">
      <alignment vertical="center"/>
    </xf>
    <xf numFmtId="49" fontId="0" fillId="0" borderId="0" xfId="0" applyNumberFormat="1" applyFont="1" applyFill="1" applyAlignment="1" applyProtection="1">
      <alignment vertical="center"/>
    </xf>
    <xf numFmtId="0" fontId="10" fillId="0" borderId="0" xfId="0" applyFont="1" applyFill="1" applyProtection="1">
      <alignment vertical="center"/>
    </xf>
    <xf numFmtId="0" fontId="0" fillId="4" borderId="0" xfId="0" applyFont="1" applyFill="1" applyProtection="1">
      <alignment vertical="center"/>
    </xf>
    <xf numFmtId="0" fontId="0" fillId="0" borderId="6" xfId="0" applyFont="1" applyFill="1" applyBorder="1" applyAlignment="1" applyProtection="1">
      <alignment horizontal="center" vertical="center"/>
    </xf>
    <xf numFmtId="176" fontId="0" fillId="0" borderId="6" xfId="0" applyNumberFormat="1" applyFont="1" applyFill="1" applyBorder="1" applyAlignment="1" applyProtection="1">
      <alignment horizontal="center" vertical="center"/>
    </xf>
    <xf numFmtId="0" fontId="13" fillId="0" borderId="0"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0" xfId="0" applyFont="1" applyFill="1" applyAlignment="1" applyProtection="1">
      <alignment horizontal="left" vertical="center" wrapText="1"/>
    </xf>
    <xf numFmtId="0" fontId="0" fillId="0" borderId="2" xfId="0" applyFont="1" applyFill="1" applyBorder="1" applyAlignment="1" applyProtection="1">
      <alignment vertical="center" wrapText="1"/>
    </xf>
    <xf numFmtId="0" fontId="6" fillId="5" borderId="4" xfId="0" applyFont="1" applyFill="1" applyBorder="1" applyAlignment="1" applyProtection="1">
      <alignment horizontal="center" vertical="center"/>
    </xf>
    <xf numFmtId="49" fontId="0" fillId="0" borderId="13"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center" vertical="center"/>
    </xf>
    <xf numFmtId="0" fontId="12" fillId="6" borderId="2" xfId="0" applyFont="1" applyFill="1" applyBorder="1" applyAlignment="1" applyProtection="1">
      <alignment horizontal="center" vertical="center" shrinkToFit="1"/>
    </xf>
    <xf numFmtId="0" fontId="8" fillId="0" borderId="0" xfId="0" applyFont="1" applyFill="1" applyBorder="1" applyAlignment="1" applyProtection="1">
      <alignment vertical="center" shrinkToFit="1"/>
    </xf>
    <xf numFmtId="0" fontId="6" fillId="5" borderId="14"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7" borderId="15" xfId="0" applyFont="1" applyFill="1" applyBorder="1" applyAlignment="1" applyProtection="1">
      <alignment horizontal="center" vertical="center"/>
    </xf>
    <xf numFmtId="0" fontId="12" fillId="0" borderId="7" xfId="0" applyFont="1" applyFill="1" applyBorder="1" applyAlignment="1" applyProtection="1">
      <alignment vertical="center"/>
    </xf>
    <xf numFmtId="0" fontId="14" fillId="0" borderId="7" xfId="0" applyFont="1" applyFill="1" applyBorder="1" applyAlignment="1" applyProtection="1">
      <alignment vertical="center"/>
    </xf>
    <xf numFmtId="0" fontId="12" fillId="0" borderId="7" xfId="0" applyFont="1" applyFill="1" applyBorder="1" applyAlignment="1" applyProtection="1">
      <alignment vertical="center" wrapText="1"/>
    </xf>
    <xf numFmtId="0" fontId="14" fillId="0" borderId="7" xfId="0" applyFont="1" applyFill="1" applyBorder="1" applyAlignment="1" applyProtection="1">
      <alignment vertical="center" wrapText="1"/>
    </xf>
    <xf numFmtId="0" fontId="0" fillId="0" borderId="7" xfId="0" applyFont="1" applyFill="1" applyBorder="1" applyAlignment="1" applyProtection="1">
      <alignment vertical="center"/>
    </xf>
    <xf numFmtId="0" fontId="15" fillId="0" borderId="7" xfId="0" applyFont="1" applyFill="1" applyBorder="1" applyAlignment="1" applyProtection="1">
      <alignment vertical="center"/>
    </xf>
    <xf numFmtId="0" fontId="12" fillId="0" borderId="8" xfId="0" applyFont="1" applyFill="1" applyBorder="1" applyAlignment="1" applyProtection="1">
      <alignment horizontal="left" vertical="center" wrapText="1"/>
    </xf>
    <xf numFmtId="0" fontId="12" fillId="0" borderId="6" xfId="0" applyFont="1" applyFill="1" applyBorder="1" applyAlignment="1" applyProtection="1">
      <alignment vertical="center" wrapText="1"/>
    </xf>
    <xf numFmtId="0" fontId="12" fillId="0" borderId="0" xfId="0" applyFont="1" applyFill="1" applyAlignment="1" applyProtection="1">
      <alignment horizontal="left" vertical="center" wrapText="1"/>
    </xf>
    <xf numFmtId="0" fontId="12" fillId="0" borderId="6" xfId="0" applyFont="1" applyFill="1" applyBorder="1" applyAlignment="1" applyProtection="1">
      <alignment vertical="center"/>
    </xf>
    <xf numFmtId="0" fontId="12" fillId="0" borderId="5" xfId="0" applyFont="1" applyFill="1" applyBorder="1" applyAlignment="1" applyProtection="1">
      <alignment vertical="center"/>
    </xf>
    <xf numFmtId="0" fontId="12" fillId="0" borderId="11" xfId="0" applyFont="1" applyFill="1" applyBorder="1" applyAlignment="1" applyProtection="1">
      <alignment vertical="center"/>
    </xf>
    <xf numFmtId="0" fontId="12" fillId="0" borderId="11" xfId="0" applyFont="1" applyFill="1" applyBorder="1" applyAlignment="1" applyProtection="1">
      <alignment horizontal="left" vertical="center"/>
    </xf>
    <xf numFmtId="0" fontId="0" fillId="0" borderId="12" xfId="0" applyFont="1" applyFill="1" applyBorder="1" applyAlignment="1" applyProtection="1">
      <alignment horizontal="left" vertical="center"/>
    </xf>
    <xf numFmtId="0" fontId="12" fillId="0" borderId="0" xfId="0" applyFont="1" applyFill="1" applyAlignment="1" applyProtection="1">
      <alignment vertical="center" wrapText="1"/>
    </xf>
    <xf numFmtId="0" fontId="12" fillId="0" borderId="5" xfId="0" applyFont="1" applyFill="1" applyBorder="1" applyAlignment="1" applyProtection="1">
      <alignment vertical="center" wrapText="1"/>
    </xf>
    <xf numFmtId="0" fontId="12" fillId="0" borderId="12" xfId="0" applyFont="1" applyFill="1" applyBorder="1" applyAlignment="1" applyProtection="1">
      <alignment vertical="center" wrapText="1"/>
    </xf>
    <xf numFmtId="0" fontId="12" fillId="0" borderId="16"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5" xfId="0" applyFont="1" applyFill="1" applyBorder="1" applyProtection="1">
      <alignment vertical="center"/>
    </xf>
    <xf numFmtId="0" fontId="11" fillId="11" borderId="4" xfId="0" applyFont="1" applyFill="1" applyBorder="1" applyAlignment="1" applyProtection="1">
      <alignment horizontal="center" vertical="center"/>
    </xf>
    <xf numFmtId="0" fontId="11" fillId="11" borderId="19" xfId="0" applyFont="1" applyFill="1" applyBorder="1" applyAlignment="1" applyProtection="1">
      <alignment horizontal="center" vertical="center"/>
    </xf>
    <xf numFmtId="0" fontId="11" fillId="11" borderId="20" xfId="0" applyFont="1" applyFill="1" applyBorder="1" applyAlignment="1" applyProtection="1">
      <alignment horizontal="center" vertical="center"/>
    </xf>
    <xf numFmtId="49" fontId="12" fillId="0" borderId="13" xfId="0" applyNumberFormat="1" applyFont="1" applyFill="1" applyBorder="1" applyAlignment="1" applyProtection="1">
      <alignment vertical="center"/>
    </xf>
    <xf numFmtId="0" fontId="0" fillId="0" borderId="14" xfId="0" applyFont="1" applyFill="1" applyBorder="1" applyAlignment="1" applyProtection="1">
      <alignment horizontal="center" vertical="center"/>
    </xf>
    <xf numFmtId="176" fontId="0" fillId="0" borderId="14" xfId="0" applyNumberFormat="1" applyFont="1" applyFill="1" applyBorder="1" applyAlignment="1" applyProtection="1">
      <alignment horizontal="center" vertical="center"/>
    </xf>
    <xf numFmtId="0" fontId="12" fillId="0" borderId="0" xfId="0" applyFont="1" applyFill="1" applyAlignment="1" applyProtection="1">
      <alignment vertical="center"/>
    </xf>
    <xf numFmtId="0" fontId="6" fillId="5" borderId="6" xfId="0" applyFont="1" applyFill="1" applyBorder="1" applyAlignment="1" applyProtection="1">
      <alignment horizontal="center" vertical="center"/>
    </xf>
    <xf numFmtId="0" fontId="0" fillId="0" borderId="6" xfId="0" applyFont="1" applyFill="1" applyBorder="1" applyAlignment="1" applyProtection="1">
      <alignment vertical="center" shrinkToFit="1"/>
    </xf>
    <xf numFmtId="0" fontId="0" fillId="0" borderId="2" xfId="0" applyFont="1" applyFill="1" applyBorder="1" applyAlignment="1" applyProtection="1">
      <alignment vertical="center" shrinkToFit="1"/>
    </xf>
    <xf numFmtId="0" fontId="0" fillId="6" borderId="6" xfId="0" applyFont="1" applyFill="1" applyBorder="1" applyAlignment="1" applyProtection="1">
      <alignment vertical="center"/>
    </xf>
    <xf numFmtId="0" fontId="0" fillId="0" borderId="21" xfId="0" applyFont="1" applyFill="1" applyBorder="1" applyAlignment="1" applyProtection="1">
      <alignment vertical="center"/>
    </xf>
    <xf numFmtId="0" fontId="0" fillId="7" borderId="22" xfId="0" applyFont="1" applyFill="1" applyBorder="1" applyAlignment="1" applyProtection="1">
      <alignment horizontal="center" vertical="center"/>
    </xf>
    <xf numFmtId="0" fontId="13" fillId="0" borderId="8" xfId="0" applyFont="1" applyFill="1" applyBorder="1" applyAlignment="1" applyProtection="1">
      <alignment horizontal="left" vertical="center" wrapText="1"/>
    </xf>
    <xf numFmtId="0" fontId="12" fillId="0" borderId="14" xfId="0" applyFont="1" applyFill="1" applyBorder="1" applyAlignment="1" applyProtection="1">
      <alignment vertical="center" wrapText="1"/>
    </xf>
    <xf numFmtId="0" fontId="12" fillId="0" borderId="14" xfId="0" applyFont="1" applyFill="1" applyBorder="1" applyAlignment="1" applyProtection="1">
      <alignment vertical="center"/>
    </xf>
    <xf numFmtId="0" fontId="12" fillId="0" borderId="21"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0" fillId="0" borderId="23" xfId="0" applyFont="1" applyFill="1" applyBorder="1" applyAlignment="1" applyProtection="1">
      <alignment horizontal="left" vertical="center"/>
    </xf>
    <xf numFmtId="0" fontId="12" fillId="0" borderId="21" xfId="0" applyFont="1" applyFill="1" applyBorder="1" applyAlignment="1" applyProtection="1">
      <alignment vertical="center" wrapText="1"/>
    </xf>
    <xf numFmtId="0" fontId="12" fillId="0" borderId="23" xfId="0" applyFont="1" applyFill="1" applyBorder="1" applyAlignment="1" applyProtection="1">
      <alignment vertical="center" wrapText="1"/>
    </xf>
    <xf numFmtId="0" fontId="12" fillId="0" borderId="24" xfId="0" applyFont="1" applyFill="1" applyBorder="1" applyAlignment="1" applyProtection="1">
      <alignment horizontal="center" vertical="center" wrapText="1"/>
    </xf>
    <xf numFmtId="0" fontId="12" fillId="0" borderId="25" xfId="0" applyFont="1" applyFill="1" applyBorder="1" applyAlignment="1" applyProtection="1">
      <alignment horizontal="center" vertical="center" wrapText="1"/>
    </xf>
    <xf numFmtId="0" fontId="12" fillId="0" borderId="26" xfId="0" applyFont="1" applyFill="1" applyBorder="1" applyAlignment="1" applyProtection="1">
      <alignment horizontal="center" vertical="center" wrapText="1"/>
    </xf>
    <xf numFmtId="0" fontId="0" fillId="0" borderId="21" xfId="0" applyFont="1" applyFill="1" applyBorder="1" applyProtection="1">
      <alignment vertical="center"/>
    </xf>
    <xf numFmtId="0" fontId="6" fillId="11" borderId="5" xfId="0" applyFont="1" applyFill="1" applyBorder="1" applyAlignment="1" applyProtection="1">
      <alignment horizontal="center" vertical="center"/>
    </xf>
    <xf numFmtId="0" fontId="6" fillId="11" borderId="11" xfId="0" applyFont="1" applyFill="1" applyBorder="1" applyAlignment="1" applyProtection="1">
      <alignment horizontal="center" vertical="center"/>
    </xf>
    <xf numFmtId="0" fontId="6" fillId="11" borderId="12" xfId="0" applyFont="1" applyFill="1" applyBorder="1" applyAlignment="1" applyProtection="1">
      <alignment horizontal="center" vertical="center"/>
    </xf>
    <xf numFmtId="0" fontId="0" fillId="0" borderId="6" xfId="0" applyFont="1" applyFill="1" applyBorder="1" applyAlignment="1" applyProtection="1">
      <alignment horizontal="center" vertical="center" shrinkToFit="1"/>
    </xf>
    <xf numFmtId="0" fontId="8" fillId="6" borderId="21" xfId="0" applyFont="1" applyFill="1" applyBorder="1" applyAlignment="1" applyProtection="1">
      <alignment horizontal="right" vertical="center" shrinkToFit="1"/>
    </xf>
    <xf numFmtId="0" fontId="6" fillId="5" borderId="13" xfId="0" applyFont="1" applyFill="1" applyBorder="1" applyAlignment="1" applyProtection="1">
      <alignment horizontal="center" vertical="center"/>
    </xf>
    <xf numFmtId="0" fontId="0" fillId="0" borderId="13" xfId="0" applyFont="1" applyFill="1" applyBorder="1" applyAlignment="1" applyProtection="1">
      <alignment vertical="center" shrinkToFit="1"/>
    </xf>
    <xf numFmtId="0" fontId="0" fillId="6" borderId="13" xfId="0" applyFont="1" applyFill="1" applyBorder="1" applyAlignment="1" applyProtection="1">
      <alignment vertical="center"/>
    </xf>
    <xf numFmtId="0" fontId="12" fillId="0" borderId="27" xfId="0" applyFont="1" applyFill="1" applyBorder="1" applyAlignment="1" applyProtection="1">
      <alignment vertical="center"/>
    </xf>
    <xf numFmtId="0" fontId="12" fillId="0" borderId="28" xfId="0" applyFont="1" applyFill="1" applyBorder="1" applyAlignment="1" applyProtection="1">
      <alignment vertical="center"/>
    </xf>
    <xf numFmtId="0" fontId="12" fillId="0" borderId="28" xfId="0" applyFont="1" applyFill="1" applyBorder="1" applyAlignment="1" applyProtection="1">
      <alignment horizontal="left" vertical="center"/>
    </xf>
    <xf numFmtId="0" fontId="0" fillId="0" borderId="29" xfId="0" applyFont="1" applyFill="1" applyBorder="1" applyAlignment="1" applyProtection="1">
      <alignment horizontal="left" vertical="center"/>
    </xf>
    <xf numFmtId="0" fontId="12" fillId="0" borderId="16"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18" xfId="0" applyFont="1" applyFill="1" applyBorder="1" applyAlignment="1" applyProtection="1">
      <alignment vertical="center" wrapText="1"/>
    </xf>
    <xf numFmtId="0" fontId="6" fillId="11" borderId="21" xfId="0" applyFont="1" applyFill="1" applyBorder="1" applyAlignment="1" applyProtection="1">
      <alignment horizontal="center" vertical="center"/>
    </xf>
    <xf numFmtId="0" fontId="6" fillId="11" borderId="0" xfId="0" applyFont="1" applyFill="1" applyAlignment="1" applyProtection="1">
      <alignment horizontal="center" vertical="center"/>
    </xf>
    <xf numFmtId="0" fontId="6" fillId="11" borderId="23" xfId="0" applyFont="1" applyFill="1" applyBorder="1" applyAlignment="1" applyProtection="1">
      <alignment horizontal="center" vertical="center"/>
    </xf>
    <xf numFmtId="0" fontId="0" fillId="0" borderId="14" xfId="0" applyFont="1" applyFill="1" applyBorder="1" applyAlignment="1" applyProtection="1">
      <alignment horizontal="center" vertical="center" shrinkToFit="1"/>
    </xf>
    <xf numFmtId="49" fontId="0" fillId="0" borderId="5" xfId="0" applyNumberFormat="1" applyFont="1" applyFill="1" applyBorder="1" applyAlignment="1" applyProtection="1">
      <alignment vertical="center"/>
    </xf>
    <xf numFmtId="49" fontId="0" fillId="0" borderId="6" xfId="0" applyNumberFormat="1" applyFont="1" applyFill="1" applyBorder="1" applyAlignment="1" applyProtection="1">
      <alignment vertical="center"/>
    </xf>
    <xf numFmtId="0" fontId="0" fillId="0" borderId="5" xfId="0" applyFont="1" applyFill="1" applyBorder="1" applyProtection="1">
      <alignment vertical="center"/>
    </xf>
    <xf numFmtId="38" fontId="0" fillId="0" borderId="0" xfId="4" applyFont="1" applyFill="1" applyBorder="1" applyProtection="1">
      <alignment vertical="center"/>
    </xf>
    <xf numFmtId="0" fontId="0" fillId="0" borderId="8"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ont="1" applyFill="1" applyBorder="1" applyAlignment="1" applyProtection="1">
      <alignment vertical="center"/>
    </xf>
    <xf numFmtId="0" fontId="0" fillId="0" borderId="23" xfId="0" applyFont="1" applyFill="1" applyBorder="1" applyAlignment="1" applyProtection="1">
      <alignment vertical="center"/>
    </xf>
    <xf numFmtId="0" fontId="12" fillId="0" borderId="30" xfId="0" applyFont="1" applyFill="1" applyBorder="1" applyAlignment="1" applyProtection="1">
      <alignment vertical="center" wrapText="1"/>
    </xf>
    <xf numFmtId="0" fontId="12" fillId="0" borderId="31" xfId="0" applyFont="1" applyFill="1" applyBorder="1" applyAlignment="1" applyProtection="1">
      <alignment vertical="center" wrapText="1"/>
    </xf>
    <xf numFmtId="0" fontId="12" fillId="0" borderId="32" xfId="0" applyFont="1" applyFill="1" applyBorder="1" applyAlignment="1" applyProtection="1">
      <alignment vertical="center" wrapText="1"/>
    </xf>
    <xf numFmtId="0" fontId="0" fillId="0" borderId="13" xfId="0" applyFont="1" applyFill="1" applyBorder="1" applyAlignment="1" applyProtection="1">
      <alignment horizontal="center" vertical="center"/>
    </xf>
    <xf numFmtId="0" fontId="6" fillId="11" borderId="4" xfId="0" applyFont="1" applyFill="1" applyBorder="1" applyAlignment="1" applyProtection="1">
      <alignment horizontal="center" vertical="center"/>
    </xf>
    <xf numFmtId="0" fontId="6" fillId="11" borderId="19" xfId="0" applyFont="1" applyFill="1" applyBorder="1" applyAlignment="1" applyProtection="1">
      <alignment horizontal="center" vertical="center"/>
    </xf>
    <xf numFmtId="0" fontId="6" fillId="11" borderId="20" xfId="0" applyFont="1" applyFill="1" applyBorder="1" applyAlignment="1" applyProtection="1">
      <alignment horizontal="center" vertical="center"/>
    </xf>
    <xf numFmtId="0" fontId="0" fillId="0" borderId="13" xfId="0" applyFont="1" applyFill="1" applyBorder="1" applyAlignment="1" applyProtection="1">
      <alignment horizontal="center" vertical="center" shrinkToFit="1"/>
    </xf>
    <xf numFmtId="0" fontId="0" fillId="6" borderId="2" xfId="0" applyFont="1" applyFill="1" applyBorder="1" applyAlignment="1" applyProtection="1">
      <alignment horizontal="center" vertical="center" shrinkToFit="1"/>
    </xf>
    <xf numFmtId="176" fontId="0" fillId="0" borderId="13" xfId="0" applyNumberFormat="1" applyFont="1" applyFill="1" applyBorder="1" applyAlignment="1" applyProtection="1">
      <alignment horizontal="center" vertical="center"/>
    </xf>
    <xf numFmtId="0" fontId="6" fillId="5" borderId="14" xfId="0" applyFont="1" applyFill="1" applyBorder="1" applyAlignment="1" applyProtection="1">
      <alignment horizontal="center" vertical="center"/>
    </xf>
    <xf numFmtId="49" fontId="0" fillId="0" borderId="21" xfId="0" applyNumberFormat="1" applyFont="1" applyFill="1" applyBorder="1" applyAlignment="1" applyProtection="1">
      <alignment vertical="center"/>
    </xf>
    <xf numFmtId="49" fontId="0" fillId="0" borderId="14" xfId="0" applyNumberFormat="1" applyFont="1" applyFill="1" applyBorder="1" applyAlignment="1" applyProtection="1">
      <alignment vertical="center"/>
    </xf>
    <xf numFmtId="0" fontId="6" fillId="11" borderId="6" xfId="0" applyFont="1" applyFill="1" applyBorder="1" applyAlignment="1" applyProtection="1">
      <alignment horizontal="center" vertical="center"/>
    </xf>
    <xf numFmtId="0" fontId="6" fillId="11" borderId="3" xfId="0" applyFont="1" applyFill="1" applyBorder="1" applyAlignment="1" applyProtection="1">
      <alignment horizontal="center" vertical="center"/>
    </xf>
    <xf numFmtId="0" fontId="17" fillId="11" borderId="10" xfId="0" applyFont="1" applyFill="1" applyBorder="1" applyAlignment="1" applyProtection="1">
      <alignment horizontal="right" vertical="center"/>
    </xf>
    <xf numFmtId="0" fontId="0" fillId="0" borderId="2" xfId="0" applyFont="1" applyFill="1" applyBorder="1" applyProtection="1">
      <alignment vertical="center"/>
    </xf>
    <xf numFmtId="0" fontId="0" fillId="6" borderId="2" xfId="0" applyFont="1" applyFill="1" applyBorder="1" applyProtection="1">
      <alignment vertical="center"/>
    </xf>
    <xf numFmtId="0" fontId="6" fillId="5" borderId="6" xfId="0" applyFont="1" applyFill="1" applyBorder="1" applyAlignment="1" applyProtection="1">
      <alignment horizontal="center" vertical="center" wrapText="1"/>
    </xf>
    <xf numFmtId="0" fontId="0" fillId="7" borderId="33" xfId="0" applyFont="1" applyFill="1" applyBorder="1" applyAlignment="1" applyProtection="1">
      <alignment horizontal="center" vertical="center"/>
    </xf>
    <xf numFmtId="0" fontId="6" fillId="11" borderId="14" xfId="0" applyFont="1" applyFill="1" applyBorder="1" applyAlignment="1" applyProtection="1">
      <alignment horizontal="center" vertical="center"/>
    </xf>
    <xf numFmtId="0" fontId="6" fillId="5" borderId="14" xfId="0" applyFont="1" applyFill="1" applyBorder="1" applyAlignment="1" applyProtection="1">
      <alignment horizontal="center" vertical="center" wrapText="1"/>
    </xf>
    <xf numFmtId="0" fontId="0" fillId="7" borderId="15" xfId="0" applyFont="1" applyFill="1" applyBorder="1" applyProtection="1">
      <alignment vertical="center"/>
    </xf>
    <xf numFmtId="0" fontId="15" fillId="0" borderId="15" xfId="0"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6" fillId="8" borderId="6" xfId="0" applyFont="1" applyFill="1" applyBorder="1" applyAlignment="1" applyProtection="1">
      <alignment horizontal="center" vertical="center"/>
    </xf>
    <xf numFmtId="0" fontId="6" fillId="9" borderId="6" xfId="0" applyFont="1" applyFill="1" applyBorder="1" applyAlignment="1" applyProtection="1">
      <alignment horizontal="center" vertical="center"/>
    </xf>
    <xf numFmtId="0" fontId="6" fillId="10" borderId="6" xfId="0" applyFont="1" applyFill="1" applyBorder="1" applyAlignment="1" applyProtection="1">
      <alignment horizontal="center" vertical="center"/>
    </xf>
    <xf numFmtId="0" fontId="6" fillId="11" borderId="13" xfId="0" applyFont="1" applyFill="1" applyBorder="1" applyAlignment="1" applyProtection="1">
      <alignment horizontal="center" vertical="center"/>
    </xf>
    <xf numFmtId="0" fontId="0" fillId="6" borderId="13" xfId="0" applyFont="1" applyFill="1" applyBorder="1" applyProtection="1">
      <alignment vertical="center"/>
    </xf>
    <xf numFmtId="0" fontId="18" fillId="0" borderId="0" xfId="0" applyFont="1" applyFill="1" applyBorder="1" applyProtection="1">
      <alignment vertical="center"/>
    </xf>
    <xf numFmtId="0" fontId="6" fillId="5" borderId="13" xfId="0" applyFont="1" applyFill="1" applyBorder="1" applyAlignment="1" applyProtection="1">
      <alignment horizontal="center" vertical="center" wrapText="1"/>
    </xf>
    <xf numFmtId="0" fontId="6" fillId="0" borderId="0" xfId="0" applyFont="1" applyFill="1" applyAlignment="1" applyProtection="1">
      <alignment vertical="center"/>
    </xf>
    <xf numFmtId="0" fontId="6" fillId="7" borderId="13" xfId="0" applyFont="1" applyFill="1" applyBorder="1" applyAlignment="1" applyProtection="1">
      <alignment horizontal="center" vertical="center"/>
    </xf>
    <xf numFmtId="177" fontId="7" fillId="0" borderId="14" xfId="3" applyNumberFormat="1" applyFont="1" applyFill="1" applyBorder="1" applyAlignment="1" applyProtection="1">
      <alignment horizontal="center" vertical="center"/>
    </xf>
    <xf numFmtId="177" fontId="19" fillId="0" borderId="36" xfId="3" applyNumberFormat="1" applyFont="1" applyFill="1" applyBorder="1" applyAlignment="1" applyProtection="1">
      <alignment horizontal="center" vertical="center"/>
    </xf>
    <xf numFmtId="177" fontId="7" fillId="0" borderId="37" xfId="3" applyNumberFormat="1" applyFont="1" applyFill="1" applyBorder="1" applyAlignment="1" applyProtection="1">
      <alignment horizontal="center" vertical="center"/>
    </xf>
    <xf numFmtId="0" fontId="6" fillId="8" borderId="14" xfId="0" applyFont="1" applyFill="1" applyBorder="1" applyAlignment="1" applyProtection="1">
      <alignment horizontal="center" vertical="center"/>
    </xf>
    <xf numFmtId="0" fontId="6" fillId="9" borderId="14" xfId="0" applyFont="1" applyFill="1" applyBorder="1" applyAlignment="1" applyProtection="1">
      <alignment horizontal="center" vertical="center"/>
    </xf>
    <xf numFmtId="0" fontId="6" fillId="10" borderId="14"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7" borderId="2" xfId="0" applyFont="1" applyFill="1" applyBorder="1" applyAlignment="1" applyProtection="1">
      <alignment horizontal="center" vertical="center"/>
    </xf>
    <xf numFmtId="0" fontId="6" fillId="8" borderId="13" xfId="0" applyFont="1" applyFill="1" applyBorder="1" applyAlignment="1" applyProtection="1">
      <alignment horizontal="center" vertical="center"/>
    </xf>
    <xf numFmtId="0" fontId="6" fillId="9" borderId="13" xfId="0" applyFont="1" applyFill="1" applyBorder="1" applyAlignment="1" applyProtection="1">
      <alignment horizontal="center" vertical="center"/>
    </xf>
    <xf numFmtId="0" fontId="6" fillId="10" borderId="13"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20" fillId="0" borderId="0" xfId="0" applyFont="1" applyFill="1" applyProtection="1">
      <alignment vertical="center"/>
    </xf>
    <xf numFmtId="0" fontId="0" fillId="12" borderId="3" xfId="0" applyFont="1" applyFill="1" applyBorder="1" applyAlignment="1" applyProtection="1">
      <alignment horizontal="center" vertical="center"/>
    </xf>
    <xf numFmtId="0" fontId="0" fillId="12" borderId="2" xfId="0" applyFont="1" applyFill="1" applyBorder="1" applyAlignment="1" applyProtection="1">
      <alignment horizontal="center" vertical="center"/>
    </xf>
    <xf numFmtId="0" fontId="0" fillId="0" borderId="8" xfId="0" applyFont="1" applyFill="1" applyBorder="1" applyProtection="1">
      <alignment vertical="center"/>
    </xf>
    <xf numFmtId="49" fontId="0" fillId="0" borderId="4" xfId="0" applyNumberFormat="1" applyFont="1" applyFill="1" applyBorder="1" applyAlignment="1" applyProtection="1">
      <alignment vertical="center"/>
    </xf>
    <xf numFmtId="49" fontId="0" fillId="0" borderId="13" xfId="0" applyNumberFormat="1" applyFont="1" applyFill="1" applyBorder="1" applyAlignment="1" applyProtection="1">
      <alignment vertical="center"/>
    </xf>
    <xf numFmtId="0" fontId="6" fillId="6" borderId="13" xfId="0" applyFont="1" applyFill="1" applyBorder="1" applyAlignment="1" applyProtection="1">
      <alignment vertical="center"/>
    </xf>
    <xf numFmtId="0" fontId="0" fillId="0" borderId="5" xfId="0" applyFont="1" applyFill="1" applyBorder="1" applyAlignment="1" applyProtection="1">
      <alignment horizontal="center" vertical="center"/>
    </xf>
    <xf numFmtId="38" fontId="0" fillId="0" borderId="0" xfId="4" applyFont="1" applyFill="1" applyProtection="1">
      <alignment vertical="center"/>
    </xf>
    <xf numFmtId="0" fontId="0" fillId="0" borderId="21"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6" fillId="5" borderId="13" xfId="0" applyFont="1" applyFill="1" applyBorder="1" applyAlignment="1" applyProtection="1">
      <alignment vertical="center" wrapText="1"/>
    </xf>
    <xf numFmtId="0" fontId="0" fillId="0" borderId="13" xfId="0" applyFont="1" applyFill="1" applyBorder="1" applyAlignment="1" applyProtection="1">
      <alignment vertical="center" wrapText="1"/>
    </xf>
    <xf numFmtId="0" fontId="6" fillId="0" borderId="13" xfId="0" applyFont="1" applyFill="1" applyBorder="1" applyAlignment="1" applyProtection="1">
      <alignment horizontal="left" vertical="center"/>
    </xf>
    <xf numFmtId="0" fontId="0" fillId="0" borderId="38" xfId="0" applyFont="1" applyFill="1" applyBorder="1" applyAlignment="1" applyProtection="1">
      <alignment horizontal="left" vertical="center"/>
    </xf>
    <xf numFmtId="0" fontId="6" fillId="0" borderId="39" xfId="0" applyFont="1" applyFill="1" applyBorder="1" applyAlignment="1" applyProtection="1">
      <alignment horizontal="left" vertical="center"/>
    </xf>
    <xf numFmtId="0" fontId="12" fillId="0" borderId="13" xfId="0" applyFont="1" applyFill="1" applyBorder="1" applyAlignment="1" applyProtection="1">
      <alignment vertical="center" wrapText="1"/>
    </xf>
    <xf numFmtId="0" fontId="12" fillId="0" borderId="13" xfId="0" applyFont="1" applyFill="1" applyBorder="1" applyAlignment="1" applyProtection="1">
      <alignment vertical="center"/>
    </xf>
    <xf numFmtId="0" fontId="0" fillId="0" borderId="4" xfId="0" applyFont="1" applyFill="1" applyBorder="1" applyAlignment="1" applyProtection="1">
      <alignment vertical="center"/>
    </xf>
    <xf numFmtId="0" fontId="0" fillId="0" borderId="19" xfId="0" applyFont="1" applyFill="1" applyBorder="1" applyAlignment="1" applyProtection="1">
      <alignment vertical="center"/>
    </xf>
    <xf numFmtId="0" fontId="0" fillId="0" borderId="20" xfId="0" applyFont="1" applyFill="1" applyBorder="1" applyAlignment="1" applyProtection="1">
      <alignment vertical="center"/>
    </xf>
    <xf numFmtId="0" fontId="12" fillId="0" borderId="4" xfId="0" applyFont="1" applyFill="1" applyBorder="1" applyAlignment="1" applyProtection="1">
      <alignment vertical="center" wrapText="1"/>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wrapText="1"/>
    </xf>
    <xf numFmtId="0" fontId="12" fillId="0" borderId="24" xfId="0" applyFont="1" applyFill="1" applyBorder="1" applyAlignment="1" applyProtection="1">
      <alignment vertical="center" wrapText="1"/>
    </xf>
    <xf numFmtId="0" fontId="12" fillId="0" borderId="25" xfId="0" applyFont="1" applyFill="1" applyBorder="1" applyAlignment="1" applyProtection="1">
      <alignment vertical="center" wrapText="1"/>
    </xf>
    <xf numFmtId="0" fontId="12" fillId="0" borderId="26" xfId="0" applyFont="1" applyFill="1" applyBorder="1" applyAlignment="1" applyProtection="1">
      <alignment vertical="center" wrapText="1"/>
    </xf>
    <xf numFmtId="0" fontId="0" fillId="0" borderId="4" xfId="0" applyFont="1" applyFill="1" applyBorder="1" applyProtection="1">
      <alignment vertical="center"/>
    </xf>
    <xf numFmtId="0" fontId="12" fillId="0" borderId="19" xfId="0" applyFont="1" applyFill="1" applyBorder="1" applyAlignment="1" applyProtection="1">
      <alignment vertical="center" wrapText="1"/>
    </xf>
    <xf numFmtId="0" fontId="21" fillId="13" borderId="0" xfId="0" applyFont="1" applyFill="1" applyAlignment="1">
      <alignment horizontal="center" vertical="center" wrapText="1"/>
    </xf>
    <xf numFmtId="0" fontId="21" fillId="0" borderId="3"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22" fillId="3" borderId="6" xfId="2" applyFont="1" applyBorder="1" applyAlignment="1">
      <alignment horizontal="center" vertical="center"/>
    </xf>
    <xf numFmtId="0" fontId="0" fillId="14" borderId="6" xfId="0" applyFill="1" applyBorder="1" applyAlignment="1">
      <alignment horizontal="center" vertical="center"/>
    </xf>
    <xf numFmtId="0" fontId="23" fillId="14" borderId="2" xfId="0" applyFont="1" applyFill="1" applyBorder="1" applyAlignment="1">
      <alignment horizontal="center" vertical="center"/>
    </xf>
    <xf numFmtId="0" fontId="6" fillId="0" borderId="2" xfId="0" applyFont="1" applyBorder="1" applyAlignment="1">
      <alignment horizontal="center" vertical="center"/>
    </xf>
    <xf numFmtId="0" fontId="22" fillId="3" borderId="14" xfId="2" applyFont="1" applyBorder="1" applyAlignment="1">
      <alignment horizontal="center" vertical="center"/>
    </xf>
    <xf numFmtId="0" fontId="0" fillId="14" borderId="14" xfId="0" applyFill="1" applyBorder="1" applyAlignment="1">
      <alignment horizontal="center" vertical="center"/>
    </xf>
    <xf numFmtId="0" fontId="21" fillId="14" borderId="2" xfId="0" applyFont="1" applyFill="1" applyBorder="1" applyAlignment="1">
      <alignment horizontal="center" vertical="center" wrapText="1"/>
    </xf>
    <xf numFmtId="0" fontId="0" fillId="14" borderId="13" xfId="0" applyFill="1" applyBorder="1" applyAlignment="1">
      <alignment horizontal="center" vertical="center"/>
    </xf>
    <xf numFmtId="0" fontId="0" fillId="5" borderId="6" xfId="0" applyFont="1" applyFill="1" applyBorder="1" applyAlignment="1">
      <alignment horizontal="center" vertical="center"/>
    </xf>
    <xf numFmtId="0" fontId="21" fillId="5" borderId="2" xfId="0" applyFont="1" applyFill="1" applyBorder="1" applyAlignment="1">
      <alignment horizontal="center" vertical="center" wrapText="1"/>
    </xf>
    <xf numFmtId="0" fontId="0" fillId="5" borderId="14" xfId="0" applyFont="1" applyFill="1" applyBorder="1" applyAlignment="1">
      <alignment horizontal="center" vertical="center"/>
    </xf>
    <xf numFmtId="0" fontId="22" fillId="3" borderId="13" xfId="2" applyFont="1" applyBorder="1" applyAlignment="1">
      <alignment horizontal="center" vertical="center"/>
    </xf>
    <xf numFmtId="0" fontId="0" fillId="5" borderId="13" xfId="0" applyFont="1" applyFill="1" applyBorder="1" applyAlignment="1">
      <alignment horizontal="center" vertical="center"/>
    </xf>
    <xf numFmtId="0" fontId="0" fillId="0" borderId="2" xfId="0" applyBorder="1" applyAlignment="1">
      <alignment horizontal="center" vertical="center" wrapText="1"/>
    </xf>
    <xf numFmtId="0" fontId="22" fillId="2" borderId="2" xfId="1" applyFont="1" applyBorder="1" applyAlignment="1">
      <alignment horizontal="center" vertical="center"/>
    </xf>
    <xf numFmtId="0" fontId="0" fillId="14" borderId="5" xfId="0" applyFont="1" applyFill="1" applyBorder="1" applyAlignment="1">
      <alignment horizontal="center" vertical="center"/>
    </xf>
    <xf numFmtId="0" fontId="23" fillId="14" borderId="2" xfId="0" applyFont="1" applyFill="1" applyBorder="1" applyAlignment="1">
      <alignment horizontal="center" vertical="center" wrapText="1"/>
    </xf>
    <xf numFmtId="0" fontId="0" fillId="14" borderId="21" xfId="0" applyFont="1" applyFill="1" applyBorder="1" applyAlignment="1">
      <alignment horizontal="center" vertical="center"/>
    </xf>
    <xf numFmtId="0" fontId="6" fillId="0" borderId="2" xfId="0" applyFont="1" applyBorder="1" applyAlignment="1">
      <alignment horizontal="center" vertical="center" wrapText="1"/>
    </xf>
    <xf numFmtId="0" fontId="0" fillId="5" borderId="2" xfId="0" applyFont="1" applyFill="1" applyBorder="1" applyAlignment="1">
      <alignment horizontal="center" vertical="center"/>
    </xf>
  </cellXfs>
  <cellStyles count="5">
    <cellStyle name="アクセント 1" xfId="1"/>
    <cellStyle name="アクセント 2" xfId="2"/>
    <cellStyle name="標準" xfId="0" builtinId="0"/>
    <cellStyle name="標準 2" xfId="3"/>
    <cellStyle name="桁区切り" xfId="4" builtinId="6"/>
  </cellStyles>
  <tableStyles count="0" defaultTableStyle="TableStyleMedium2" defaultPivotStyle="PivotStyleLight16"/>
  <colors>
    <mruColors>
      <color rgb="FFFEFFFF"/>
      <color rgb="FFFFC2C2"/>
      <color rgb="FFFFA0FF"/>
      <color rgb="FF0066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128270</xdr:colOff>
      <xdr:row>2</xdr:row>
      <xdr:rowOff>118745</xdr:rowOff>
    </xdr:from>
    <xdr:to xmlns:xdr="http://schemas.openxmlformats.org/drawingml/2006/spreadsheetDrawing">
      <xdr:col>18</xdr:col>
      <xdr:colOff>877570</xdr:colOff>
      <xdr:row>3</xdr:row>
      <xdr:rowOff>194310</xdr:rowOff>
    </xdr:to>
    <xdr:sp macro="" textlink="">
      <xdr:nvSpPr>
        <xdr:cNvPr id="2" name="テキスト 1"/>
        <xdr:cNvSpPr txBox="1"/>
      </xdr:nvSpPr>
      <xdr:spPr>
        <a:xfrm>
          <a:off x="13120370" y="614045"/>
          <a:ext cx="749300" cy="323215"/>
        </a:xfrm>
        <a:prstGeom prst="rect">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a:lstStyle/>
        <a:p>
          <a:pPr algn="ctr"/>
          <a:r>
            <a:rPr kumimoji="1" lang="ja-JP" altLang="en-US"/>
            <a:t>様式２</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418465</xdr:colOff>
      <xdr:row>12</xdr:row>
      <xdr:rowOff>103505</xdr:rowOff>
    </xdr:from>
    <xdr:to xmlns:xdr="http://schemas.openxmlformats.org/drawingml/2006/spreadsheetDrawing">
      <xdr:col>15</xdr:col>
      <xdr:colOff>473075</xdr:colOff>
      <xdr:row>16</xdr:row>
      <xdr:rowOff>91440</xdr:rowOff>
    </xdr:to>
    <xdr:sp macro="" textlink="">
      <xdr:nvSpPr>
        <xdr:cNvPr id="2" name="図形 2"/>
        <xdr:cNvSpPr/>
      </xdr:nvSpPr>
      <xdr:spPr>
        <a:xfrm>
          <a:off x="7428865" y="3218180"/>
          <a:ext cx="3388360" cy="797560"/>
        </a:xfrm>
        <a:prstGeom prst="wedgeRectCallout">
          <a:avLst>
            <a:gd name="adj1" fmla="val -65507"/>
            <a:gd name="adj2" fmla="val -49930"/>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a:solidFill>
                <a:sysClr val="windowText" lastClr="000000"/>
              </a:solidFill>
              <a:latin typeface="メイリオ"/>
              <a:ea typeface="メイリオ"/>
            </a:rPr>
            <a:t>配偶者の出産予定日、子の生年月日は、</a:t>
          </a:r>
          <a:endParaRPr kumimoji="1" lang="ja-JP" altLang="en-US">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「西暦/月/日」で入力。</a:t>
          </a:r>
          <a:r>
            <a:rPr kumimoji="1" lang="ja-JP" altLang="en-US">
              <a:solidFill>
                <a:sysClr val="windowText" lastClr="000000"/>
              </a:solidFill>
              <a:latin typeface="メイリオ"/>
              <a:ea typeface="メイリオ"/>
            </a:rPr>
            <a:t>（例：2020/9/28）</a:t>
          </a:r>
          <a:endParaRPr kumimoji="1" lang="ja-JP" altLang="en-US">
            <a:solidFill>
              <a:sysClr val="windowText" lastClr="000000"/>
            </a:solidFill>
            <a:latin typeface="メイリオ"/>
            <a:ea typeface="メイリオ"/>
          </a:endParaRPr>
        </a:p>
      </xdr:txBody>
    </xdr:sp>
    <xdr:clientData/>
  </xdr:twoCellAnchor>
  <xdr:twoCellAnchor>
    <xdr:from xmlns:xdr="http://schemas.openxmlformats.org/drawingml/2006/spreadsheetDrawing">
      <xdr:col>18</xdr:col>
      <xdr:colOff>201295</xdr:colOff>
      <xdr:row>44</xdr:row>
      <xdr:rowOff>25400</xdr:rowOff>
    </xdr:from>
    <xdr:to xmlns:xdr="http://schemas.openxmlformats.org/drawingml/2006/spreadsheetDrawing">
      <xdr:col>22</xdr:col>
      <xdr:colOff>300990</xdr:colOff>
      <xdr:row>48</xdr:row>
      <xdr:rowOff>198120</xdr:rowOff>
    </xdr:to>
    <xdr:sp macro="" textlink="">
      <xdr:nvSpPr>
        <xdr:cNvPr id="3" name="図形 3"/>
        <xdr:cNvSpPr/>
      </xdr:nvSpPr>
      <xdr:spPr>
        <a:xfrm>
          <a:off x="12164695" y="12045950"/>
          <a:ext cx="2842895" cy="1458595"/>
        </a:xfrm>
        <a:prstGeom prst="wedgeRectCallout">
          <a:avLst>
            <a:gd name="adj1" fmla="val -64486"/>
            <a:gd name="adj2" fmla="val -53339"/>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a:solidFill>
                <a:sysClr val="windowText" lastClr="000000"/>
              </a:solidFill>
              <a:latin typeface="メイリオ"/>
              <a:ea typeface="メイリオ"/>
            </a:rPr>
            <a:t>取得予定の合計日数が</a:t>
          </a:r>
          <a:endParaRPr kumimoji="1" lang="ja-JP" altLang="en-US">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　30日以上の場合は「１か月以上」</a:t>
          </a:r>
          <a:endParaRPr kumimoji="1" lang="ja-JP" altLang="en-US">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　30日未満の場合は「１か月未満」</a:t>
          </a:r>
          <a:endParaRPr kumimoji="1" lang="ja-JP" altLang="en-US">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と自動的に表示されます。</a:t>
          </a:r>
          <a:endParaRPr kumimoji="1" lang="ja-JP" altLang="en-US">
            <a:solidFill>
              <a:sysClr val="windowText" lastClr="000000"/>
            </a:solidFill>
            <a:latin typeface="メイリオ"/>
            <a:ea typeface="メイリオ"/>
          </a:endParaRPr>
        </a:p>
      </xdr:txBody>
    </xdr:sp>
    <xdr:clientData/>
  </xdr:twoCellAnchor>
  <xdr:twoCellAnchor>
    <xdr:from xmlns:xdr="http://schemas.openxmlformats.org/drawingml/2006/spreadsheetDrawing">
      <xdr:col>7</xdr:col>
      <xdr:colOff>217170</xdr:colOff>
      <xdr:row>140</xdr:row>
      <xdr:rowOff>51435</xdr:rowOff>
    </xdr:from>
    <xdr:to xmlns:xdr="http://schemas.openxmlformats.org/drawingml/2006/spreadsheetDrawing">
      <xdr:col>9</xdr:col>
      <xdr:colOff>186055</xdr:colOff>
      <xdr:row>141</xdr:row>
      <xdr:rowOff>165100</xdr:rowOff>
    </xdr:to>
    <xdr:sp macro="" textlink="">
      <xdr:nvSpPr>
        <xdr:cNvPr id="7" name="図形 7"/>
        <xdr:cNvSpPr/>
      </xdr:nvSpPr>
      <xdr:spPr>
        <a:xfrm>
          <a:off x="5227320" y="37608510"/>
          <a:ext cx="1302385" cy="351790"/>
        </a:xfrm>
        <a:prstGeom prst="wedgeRectCallout">
          <a:avLst>
            <a:gd name="adj1" fmla="val 33831"/>
            <a:gd name="adj2" fmla="val 101107"/>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solidFill>
                <a:sysClr val="windowText" lastClr="000000"/>
              </a:solidFill>
              <a:latin typeface="メイリオ"/>
              <a:ea typeface="メイリオ"/>
            </a:rPr>
            <a:t>数字で入力</a:t>
          </a:r>
          <a:endParaRPr kumimoji="1" lang="ja-JP" altLang="en-US">
            <a:solidFill>
              <a:sysClr val="windowText" lastClr="000000"/>
            </a:solidFill>
            <a:latin typeface="メイリオ"/>
            <a:ea typeface="メイリオ"/>
          </a:endParaRPr>
        </a:p>
      </xdr:txBody>
    </xdr:sp>
    <xdr:clientData/>
  </xdr:twoCellAnchor>
  <xdr:twoCellAnchor>
    <xdr:from xmlns:xdr="http://schemas.openxmlformats.org/drawingml/2006/spreadsheetDrawing">
      <xdr:col>4</xdr:col>
      <xdr:colOff>357505</xdr:colOff>
      <xdr:row>140</xdr:row>
      <xdr:rowOff>59690</xdr:rowOff>
    </xdr:from>
    <xdr:to xmlns:xdr="http://schemas.openxmlformats.org/drawingml/2006/spreadsheetDrawing">
      <xdr:col>6</xdr:col>
      <xdr:colOff>267970</xdr:colOff>
      <xdr:row>141</xdr:row>
      <xdr:rowOff>173990</xdr:rowOff>
    </xdr:to>
    <xdr:sp macro="" textlink="">
      <xdr:nvSpPr>
        <xdr:cNvPr id="8" name="図形 8"/>
        <xdr:cNvSpPr/>
      </xdr:nvSpPr>
      <xdr:spPr>
        <a:xfrm>
          <a:off x="3310255" y="37616765"/>
          <a:ext cx="1301115" cy="352425"/>
        </a:xfrm>
        <a:prstGeom prst="wedgeRectCallout">
          <a:avLst>
            <a:gd name="adj1" fmla="val 32183"/>
            <a:gd name="adj2" fmla="val 108866"/>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solidFill>
                <a:sysClr val="windowText" lastClr="000000"/>
              </a:solidFill>
              <a:latin typeface="メイリオ"/>
              <a:ea typeface="メイリオ"/>
            </a:rPr>
            <a:t>プルダウン選択</a:t>
          </a:r>
          <a:endParaRPr kumimoji="1" lang="ja-JP" altLang="en-US">
            <a:solidFill>
              <a:sysClr val="windowText" lastClr="000000"/>
            </a:solidFill>
            <a:latin typeface="メイリオ"/>
            <a:ea typeface="メイリオ"/>
          </a:endParaRPr>
        </a:p>
      </xdr:txBody>
    </xdr:sp>
    <xdr:clientData/>
  </xdr:twoCellAnchor>
  <xdr:twoCellAnchor>
    <xdr:from xmlns:xdr="http://schemas.openxmlformats.org/drawingml/2006/spreadsheetDrawing">
      <xdr:col>11</xdr:col>
      <xdr:colOff>415290</xdr:colOff>
      <xdr:row>139</xdr:row>
      <xdr:rowOff>147955</xdr:rowOff>
    </xdr:from>
    <xdr:to xmlns:xdr="http://schemas.openxmlformats.org/drawingml/2006/spreadsheetDrawing">
      <xdr:col>23</xdr:col>
      <xdr:colOff>400685</xdr:colOff>
      <xdr:row>148</xdr:row>
      <xdr:rowOff>39370</xdr:rowOff>
    </xdr:to>
    <xdr:sp macro="" textlink="">
      <xdr:nvSpPr>
        <xdr:cNvPr id="12" name="四角形吹き出し 12"/>
        <xdr:cNvSpPr/>
      </xdr:nvSpPr>
      <xdr:spPr>
        <a:xfrm>
          <a:off x="8092440" y="37371655"/>
          <a:ext cx="7700645" cy="2101215"/>
        </a:xfrm>
        <a:prstGeom prst="wedgeRectCallout">
          <a:avLst>
            <a:gd name="adj1" fmla="val -38328"/>
            <a:gd name="adj2" fmla="val -40311"/>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latin typeface="メイリオ"/>
              <a:ea typeface="メイリオ"/>
            </a:rPr>
            <a:t>【取得</a:t>
          </a:r>
          <a:r>
            <a:rPr kumimoji="1" lang="ja-JP" altLang="en-US" sz="1100" b="1">
              <a:solidFill>
                <a:srgbClr val="FF0000"/>
              </a:solidFill>
              <a:latin typeface="メイリオ"/>
              <a:ea typeface="メイリオ"/>
            </a:rPr>
            <a:t>日数のカウント</a:t>
          </a:r>
          <a:r>
            <a:rPr kumimoji="1" lang="en-US" altLang="ja-JP" sz="1100" b="1">
              <a:solidFill>
                <a:srgbClr val="FF0000"/>
              </a:solidFill>
              <a:latin typeface="メイリオ"/>
              <a:ea typeface="メイリオ"/>
            </a:rPr>
            <a:t>】</a:t>
          </a:r>
          <a:endParaRPr sz="1100">
            <a:latin typeface="メイリオ"/>
            <a:ea typeface="メイリオ"/>
          </a:endParaRPr>
        </a:p>
        <a:p>
          <a:pPr algn="l"/>
          <a:r>
            <a:rPr kumimoji="1" lang="ja-JP" altLang="en-US" sz="1100" b="0">
              <a:solidFill>
                <a:schemeClr val="tx1"/>
              </a:solidFill>
              <a:latin typeface="メイリオ"/>
              <a:ea typeface="メイリオ"/>
            </a:rPr>
            <a:t>・</a:t>
          </a:r>
          <a:r>
            <a:rPr kumimoji="1" lang="ja-JP" altLang="en-US" sz="1100" b="1">
              <a:solidFill>
                <a:schemeClr val="tx1"/>
              </a:solidFill>
              <a:latin typeface="メイリオ"/>
              <a:ea typeface="メイリオ"/>
            </a:rPr>
            <a:t>「育児休業」は「開始日から終了日まで」</a:t>
          </a:r>
          <a:r>
            <a:rPr kumimoji="1" lang="ja-JP" altLang="en-US" sz="1100" b="0">
              <a:solidFill>
                <a:schemeClr val="tx1"/>
              </a:solidFill>
              <a:latin typeface="メイリオ"/>
              <a:ea typeface="メイリオ"/>
            </a:rPr>
            <a:t>、</a:t>
          </a:r>
          <a:r>
            <a:rPr kumimoji="1" lang="ja-JP" altLang="en-US" sz="1100" b="1">
              <a:solidFill>
                <a:schemeClr val="tx1"/>
              </a:solidFill>
              <a:latin typeface="メイリオ"/>
              <a:ea typeface="メイリオ"/>
            </a:rPr>
            <a:t>それ以外の休暇等は取得した日数</a:t>
          </a:r>
          <a:r>
            <a:rPr kumimoji="1" lang="ja-JP" altLang="en-US" sz="1100" b="0">
              <a:solidFill>
                <a:schemeClr val="tx1"/>
              </a:solidFill>
              <a:latin typeface="メイリオ"/>
              <a:ea typeface="メイリオ"/>
            </a:rPr>
            <a:t>とします。</a:t>
          </a:r>
          <a:endParaRPr kumimoji="1" lang="en-US" altLang="ja-JP" sz="1100" b="1">
            <a:solidFill>
              <a:schemeClr val="tx1"/>
            </a:solidFill>
            <a:latin typeface="メイリオ"/>
            <a:ea typeface="メイリオ"/>
          </a:endParaRPr>
        </a:p>
        <a:p>
          <a:pPr algn="l"/>
          <a:r>
            <a:rPr kumimoji="1" lang="ja-JP" altLang="en-US" sz="1100" b="1">
              <a:solidFill>
                <a:schemeClr val="tx1"/>
              </a:solidFill>
              <a:latin typeface="メイリオ"/>
              <a:ea typeface="メイリオ"/>
            </a:rPr>
            <a:t>・</a:t>
          </a:r>
          <a:r>
            <a:rPr kumimoji="1" lang="ja-JP" altLang="en-US" sz="1100" b="1">
              <a:solidFill>
                <a:schemeClr val="tx1"/>
              </a:solidFill>
              <a:latin typeface="メイリオ"/>
              <a:ea typeface="メイリオ"/>
            </a:rPr>
            <a:t>取得した休暇と週休日等が連続し、あわせて育児参画に活用する場合には、当該週休日等の日数もあわせてカウント</a:t>
          </a:r>
          <a:r>
            <a:rPr kumimoji="1" lang="ja-JP" altLang="en-US" sz="1100" b="0">
              <a:solidFill>
                <a:schemeClr val="tx1"/>
              </a:solidFill>
              <a:latin typeface="メイリオ"/>
              <a:ea typeface="メイリオ"/>
            </a:rPr>
            <a:t>することができます。</a:t>
          </a:r>
          <a:r>
            <a:rPr kumimoji="1" lang="ja-JP" altLang="en-US" sz="1100" b="0">
              <a:solidFill>
                <a:schemeClr val="tx1"/>
              </a:solidFill>
              <a:latin typeface="メイリオ"/>
              <a:ea typeface="メイリオ"/>
            </a:rPr>
            <a:t>（例）木金（土日）月→５日</a:t>
          </a:r>
          <a:endParaRPr kumimoji="1" lang="en-US" altLang="ja-JP" sz="1100" b="1">
            <a:solidFill>
              <a:schemeClr val="tx1"/>
            </a:solidFill>
            <a:latin typeface="メイリオ"/>
            <a:ea typeface="メイリオ"/>
          </a:endParaRPr>
        </a:p>
        <a:p>
          <a:pPr algn="l"/>
          <a:r>
            <a:rPr kumimoji="1" lang="ja-JP" altLang="en-US" sz="1100" b="1">
              <a:solidFill>
                <a:schemeClr val="tx1"/>
              </a:solidFill>
              <a:latin typeface="メイリオ"/>
              <a:ea typeface="メイリオ"/>
            </a:rPr>
            <a:t>・</a:t>
          </a:r>
          <a:r>
            <a:rPr kumimoji="1" lang="ja-JP" altLang="en-US" sz="1100" b="0">
              <a:solidFill>
                <a:schemeClr val="tx1"/>
              </a:solidFill>
              <a:latin typeface="メイリオ"/>
              <a:ea typeface="メイリオ"/>
            </a:rPr>
            <a:t>１日単位に限らず、</a:t>
          </a:r>
          <a:r>
            <a:rPr kumimoji="1" lang="ja-JP" altLang="en-US" sz="1100" b="1">
              <a:solidFill>
                <a:schemeClr val="tx1"/>
              </a:solidFill>
              <a:latin typeface="メイリオ"/>
              <a:ea typeface="メイリオ"/>
            </a:rPr>
            <a:t>時間単位での取得もカウント可能</a:t>
          </a:r>
          <a:r>
            <a:rPr kumimoji="1" lang="ja-JP" altLang="en-US" sz="1100" b="0">
              <a:solidFill>
                <a:schemeClr val="tx1"/>
              </a:solidFill>
              <a:latin typeface="メイリオ"/>
              <a:ea typeface="メイリオ"/>
            </a:rPr>
            <a:t>です。時間単位で取得したものは、時間を入力すると、日換算で自動的に日数単位に換算されます（７時間45</a:t>
          </a:r>
          <a:r>
            <a:rPr kumimoji="1" lang="ja-JP" altLang="en-US" sz="1100" b="0">
              <a:solidFill>
                <a:schemeClr val="tx1"/>
              </a:solidFill>
              <a:latin typeface="メイリオ"/>
              <a:ea typeface="メイリオ"/>
            </a:rPr>
            <a:t>分＝１日。小数点以下は切捨。</a:t>
          </a:r>
          <a:r>
            <a:rPr kumimoji="1" lang="ja-JP" altLang="en-US" sz="1100" b="0">
              <a:solidFill>
                <a:schemeClr val="tx1"/>
              </a:solidFill>
              <a:latin typeface="メイリオ"/>
              <a:ea typeface="メイリオ"/>
            </a:rPr>
            <a:t>）。</a:t>
          </a:r>
          <a:endParaRPr kumimoji="1" lang="en-US" altLang="ja-JP" sz="1100" b="0">
            <a:solidFill>
              <a:schemeClr val="tx1"/>
            </a:solidFill>
            <a:latin typeface="メイリオ"/>
            <a:ea typeface="メイリオ"/>
          </a:endParaRPr>
        </a:p>
      </xdr:txBody>
    </xdr:sp>
    <xdr:clientData/>
  </xdr:twoCellAnchor>
  <xdr:twoCellAnchor>
    <xdr:from xmlns:xdr="http://schemas.openxmlformats.org/drawingml/2006/spreadsheetDrawing">
      <xdr:col>4</xdr:col>
      <xdr:colOff>200025</xdr:colOff>
      <xdr:row>149</xdr:row>
      <xdr:rowOff>176530</xdr:rowOff>
    </xdr:from>
    <xdr:to xmlns:xdr="http://schemas.openxmlformats.org/drawingml/2006/spreadsheetDrawing">
      <xdr:col>23</xdr:col>
      <xdr:colOff>409575</xdr:colOff>
      <xdr:row>154</xdr:row>
      <xdr:rowOff>59690</xdr:rowOff>
    </xdr:to>
    <xdr:sp macro="" textlink="">
      <xdr:nvSpPr>
        <xdr:cNvPr id="13" name="四角形 13"/>
        <xdr:cNvSpPr/>
      </xdr:nvSpPr>
      <xdr:spPr>
        <a:xfrm>
          <a:off x="3152775" y="39848155"/>
          <a:ext cx="12649200" cy="1073785"/>
        </a:xfrm>
        <a:prstGeom prst="rect">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a:solidFill>
                <a:sysClr val="windowText" lastClr="000000"/>
              </a:solidFill>
              <a:latin typeface="メイリオ"/>
              <a:ea typeface="メイリオ"/>
            </a:rPr>
            <a:t/>
          </a:r>
          <a:r>
            <a:rPr kumimoji="1" lang="ja-JP" altLang="en-US" b="1">
              <a:solidFill>
                <a:srgbClr val="FF0000"/>
              </a:solidFill>
              <a:latin typeface="メイリオ"/>
              <a:ea typeface="メイリオ"/>
            </a:rPr>
            <a:t>【注意！】行の「挿入」「削除」等の編集は厳禁！（自動集計・マクロが機能しなくなくります）</a:t>
          </a:r>
          <a:endParaRPr kumimoji="1" lang="ja-JP" altLang="en-US">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取得実績の表中の行が足りなくなった場合は、非表示にしている行を再表示することで、入力できる欄を増やすことができます（左側の◆が非表示にしている行）</a:t>
          </a:r>
          <a:endParaRPr kumimoji="1" lang="ja-JP" altLang="en-US">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⇒（再表示の方法）非表示となっている前後の行（149行目～287行目）の行全体を選択し、右クリックで「再表示」を選択。再表示後、余った行を再度非表示とすることも可能です。</a:t>
          </a:r>
          <a:endParaRPr kumimoji="1" lang="ja-JP" altLang="en-US" b="1">
            <a:solidFill>
              <a:srgbClr val="FF0000"/>
            </a:solidFill>
            <a:latin typeface="メイリオ"/>
            <a:ea typeface="メイリオ"/>
          </a:endParaRPr>
        </a:p>
      </xdr:txBody>
    </xdr:sp>
    <xdr:clientData/>
  </xdr:twoCellAnchor>
  <xdr:twoCellAnchor>
    <xdr:from xmlns:xdr="http://schemas.openxmlformats.org/drawingml/2006/spreadsheetDrawing">
      <xdr:col>18</xdr:col>
      <xdr:colOff>166370</xdr:colOff>
      <xdr:row>50</xdr:row>
      <xdr:rowOff>104140</xdr:rowOff>
    </xdr:from>
    <xdr:to xmlns:xdr="http://schemas.openxmlformats.org/drawingml/2006/spreadsheetDrawing">
      <xdr:col>23</xdr:col>
      <xdr:colOff>419735</xdr:colOff>
      <xdr:row>55</xdr:row>
      <xdr:rowOff>133350</xdr:rowOff>
    </xdr:to>
    <xdr:sp macro="" textlink="">
      <xdr:nvSpPr>
        <xdr:cNvPr id="15" name="図形 15"/>
        <xdr:cNvSpPr/>
      </xdr:nvSpPr>
      <xdr:spPr>
        <a:xfrm>
          <a:off x="12129770" y="13886815"/>
          <a:ext cx="3682365" cy="1134110"/>
        </a:xfrm>
        <a:prstGeom prst="wedgeRectCallout">
          <a:avLst>
            <a:gd name="adj1" fmla="val -64346"/>
            <a:gd name="adj2" fmla="val -68029"/>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a:solidFill>
                <a:sysClr val="windowText" lastClr="000000"/>
              </a:solidFill>
              <a:latin typeface="メイリオ"/>
              <a:ea typeface="メイリオ"/>
            </a:rPr>
            <a:t>「１．基本情報」で入力した出産予定日又は子の生年月日に基づき自動的に表示されます。</a:t>
          </a:r>
          <a:r>
            <a:rPr kumimoji="1" lang="ja-JP" altLang="en-US">
              <a:solidFill>
                <a:sysClr val="windowText" lastClr="000000"/>
              </a:solidFill>
              <a:latin typeface="メイリオ"/>
              <a:ea typeface="メイリオ"/>
            </a:rPr>
            <a:t>（子の生年月日が入力されている場合には、そちらを優先）</a:t>
          </a:r>
          <a:endParaRPr kumimoji="1" lang="ja-JP" altLang="en-US">
            <a:solidFill>
              <a:sysClr val="windowText" lastClr="000000"/>
            </a:solidFill>
            <a:latin typeface="メイリオ"/>
            <a:ea typeface="メイリオ"/>
          </a:endParaRPr>
        </a:p>
      </xdr:txBody>
    </xdr:sp>
    <xdr:clientData/>
  </xdr:twoCellAnchor>
  <xdr:twoCellAnchor>
    <xdr:from xmlns:xdr="http://schemas.openxmlformats.org/drawingml/2006/spreadsheetDrawing">
      <xdr:col>15</xdr:col>
      <xdr:colOff>527050</xdr:colOff>
      <xdr:row>6</xdr:row>
      <xdr:rowOff>130175</xdr:rowOff>
    </xdr:from>
    <xdr:to xmlns:xdr="http://schemas.openxmlformats.org/drawingml/2006/spreadsheetDrawing">
      <xdr:col>23</xdr:col>
      <xdr:colOff>473075</xdr:colOff>
      <xdr:row>10</xdr:row>
      <xdr:rowOff>56515</xdr:rowOff>
    </xdr:to>
    <xdr:sp macro="" textlink="">
      <xdr:nvSpPr>
        <xdr:cNvPr id="16" name="四角形 16"/>
        <xdr:cNvSpPr/>
      </xdr:nvSpPr>
      <xdr:spPr>
        <a:xfrm>
          <a:off x="10871200" y="1616075"/>
          <a:ext cx="4994275" cy="888365"/>
        </a:xfrm>
        <a:prstGeom prst="rect">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400" b="1">
              <a:solidFill>
                <a:srgbClr val="FF0000"/>
              </a:solidFill>
              <a:latin typeface="メイリオ"/>
              <a:ea typeface="メイリオ"/>
            </a:rPr>
            <a:t>【注意！】</a:t>
          </a:r>
          <a:r>
            <a:rPr kumimoji="1" lang="ja-JP" altLang="en-US" sz="1400" b="1">
              <a:solidFill>
                <a:srgbClr val="FF0000"/>
              </a:solidFill>
              <a:latin typeface="メイリオ"/>
              <a:ea typeface="メイリオ"/>
            </a:rPr>
            <a:t>行の「挿入」「削除」等の編集は厳禁！</a:t>
          </a:r>
          <a:endParaRPr kumimoji="1" lang="ja-JP" altLang="en-US" sz="1400" b="1">
            <a:solidFill>
              <a:srgbClr val="FF0000"/>
            </a:solidFill>
            <a:latin typeface="メイリオ"/>
            <a:ea typeface="メイリオ"/>
          </a:endParaRPr>
        </a:p>
        <a:p>
          <a:r>
            <a:rPr kumimoji="1" lang="ja-JP" altLang="en-US" sz="1400" b="1">
              <a:solidFill>
                <a:srgbClr val="FF0000"/>
              </a:solidFill>
              <a:latin typeface="メイリオ"/>
              <a:ea typeface="メイリオ"/>
            </a:rPr>
            <a:t>　　　（自動集計・マクロが機能しなくなくります）</a:t>
          </a:r>
          <a:endParaRPr kumimoji="1" lang="ja-JP" altLang="en-US" sz="1400" b="1">
            <a:solidFill>
              <a:srgbClr val="FF0000"/>
            </a:solidFill>
            <a:latin typeface="メイリオ"/>
            <a:ea typeface="メイリオ"/>
          </a:endParaRPr>
        </a:p>
      </xdr:txBody>
    </xdr:sp>
    <xdr:clientData/>
  </xdr:twoCellAnchor>
  <xdr:twoCellAnchor>
    <xdr:from xmlns:xdr="http://schemas.openxmlformats.org/drawingml/2006/spreadsheetDrawing">
      <xdr:col>6</xdr:col>
      <xdr:colOff>46355</xdr:colOff>
      <xdr:row>2</xdr:row>
      <xdr:rowOff>128905</xdr:rowOff>
    </xdr:from>
    <xdr:to xmlns:xdr="http://schemas.openxmlformats.org/drawingml/2006/spreadsheetDrawing">
      <xdr:col>10</xdr:col>
      <xdr:colOff>57150</xdr:colOff>
      <xdr:row>5</xdr:row>
      <xdr:rowOff>128905</xdr:rowOff>
    </xdr:to>
    <xdr:sp macro="" textlink="">
      <xdr:nvSpPr>
        <xdr:cNvPr id="17" name="四角形 17"/>
        <xdr:cNvSpPr/>
      </xdr:nvSpPr>
      <xdr:spPr>
        <a:xfrm>
          <a:off x="4389755" y="624205"/>
          <a:ext cx="2677795" cy="742950"/>
        </a:xfrm>
        <a:prstGeom prst="rect">
          <a:avLst/>
        </a:prstGeom>
        <a:solidFill>
          <a:schemeClr val="accent1">
            <a:lumMod val="40000"/>
            <a:lumOff val="6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800" b="1">
              <a:solidFill>
                <a:sysClr val="windowText" lastClr="000000"/>
              </a:solidFill>
              <a:latin typeface="メイリオ"/>
              <a:ea typeface="メイリオ"/>
            </a:rPr>
            <a:t>作 成 例</a:t>
          </a:r>
          <a:endParaRPr kumimoji="1" lang="ja-JP" altLang="en-US" sz="2800" b="1">
            <a:solidFill>
              <a:sysClr val="windowText" lastClr="000000"/>
            </a:solidFill>
            <a:latin typeface="メイリオ"/>
            <a:ea typeface="メイリオ"/>
          </a:endParaRPr>
        </a:p>
      </xdr:txBody>
    </xdr:sp>
    <xdr:clientData/>
  </xdr:twoCellAnchor>
  <xdr:twoCellAnchor>
    <xdr:from xmlns:xdr="http://schemas.openxmlformats.org/drawingml/2006/spreadsheetDrawing">
      <xdr:col>0</xdr:col>
      <xdr:colOff>0</xdr:colOff>
      <xdr:row>153</xdr:row>
      <xdr:rowOff>149225</xdr:rowOff>
    </xdr:from>
    <xdr:to xmlns:xdr="http://schemas.openxmlformats.org/drawingml/2006/spreadsheetDrawing">
      <xdr:col>1</xdr:col>
      <xdr:colOff>24765</xdr:colOff>
      <xdr:row>294</xdr:row>
      <xdr:rowOff>232410</xdr:rowOff>
    </xdr:to>
    <xdr:sp macro="" textlink="">
      <xdr:nvSpPr>
        <xdr:cNvPr id="18" name="テキスト 18"/>
        <xdr:cNvSpPr txBox="1"/>
      </xdr:nvSpPr>
      <xdr:spPr>
        <a:xfrm>
          <a:off x="0" y="40773350"/>
          <a:ext cx="710565" cy="10356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800">
              <a:latin typeface="ＭＳ ゴシック"/>
              <a:ea typeface="ＭＳ ゴシック"/>
            </a:rPr>
            <a:t>◆</a:t>
          </a:r>
          <a:endParaRPr kumimoji="1" lang="ja-JP" altLang="en-US" sz="2800">
            <a:latin typeface="ＭＳ ゴシック"/>
            <a:ea typeface="ＭＳ ゴシック"/>
          </a:endParaRPr>
        </a:p>
      </xdr:txBody>
    </xdr:sp>
    <xdr:clientData/>
  </xdr:twoCellAnchor>
  <xdr:twoCellAnchor>
    <xdr:from xmlns:xdr="http://schemas.openxmlformats.org/drawingml/2006/spreadsheetDrawing">
      <xdr:col>2</xdr:col>
      <xdr:colOff>191770</xdr:colOff>
      <xdr:row>33</xdr:row>
      <xdr:rowOff>201930</xdr:rowOff>
    </xdr:from>
    <xdr:to xmlns:xdr="http://schemas.openxmlformats.org/drawingml/2006/spreadsheetDrawing">
      <xdr:col>14</xdr:col>
      <xdr:colOff>36195</xdr:colOff>
      <xdr:row>35</xdr:row>
      <xdr:rowOff>26035</xdr:rowOff>
    </xdr:to>
    <xdr:sp macro="" textlink="">
      <xdr:nvSpPr>
        <xdr:cNvPr id="21" name="角丸四角形 21"/>
        <xdr:cNvSpPr/>
      </xdr:nvSpPr>
      <xdr:spPr>
        <a:xfrm>
          <a:off x="1077595" y="9507855"/>
          <a:ext cx="8636000" cy="395605"/>
        </a:xfrm>
        <a:prstGeom prst="roundRect">
          <a:avLst/>
        </a:prstGeom>
        <a:noFill/>
        <a:ln w="28575">
          <a:solidFill>
            <a:schemeClr val="accent5"/>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solidFill>
              <a:schemeClr val="tx1">
                <a:lumMod val="95000"/>
                <a:lumOff val="5000"/>
              </a:schemeClr>
            </a:solidFill>
          </a:endParaRPr>
        </a:p>
      </xdr:txBody>
    </xdr:sp>
    <xdr:clientData/>
  </xdr:twoCellAnchor>
  <xdr:twoCellAnchor>
    <xdr:from xmlns:xdr="http://schemas.openxmlformats.org/drawingml/2006/spreadsheetDrawing">
      <xdr:col>14</xdr:col>
      <xdr:colOff>71120</xdr:colOff>
      <xdr:row>31</xdr:row>
      <xdr:rowOff>358775</xdr:rowOff>
    </xdr:from>
    <xdr:to xmlns:xdr="http://schemas.openxmlformats.org/drawingml/2006/spreadsheetDrawing">
      <xdr:col>18</xdr:col>
      <xdr:colOff>272415</xdr:colOff>
      <xdr:row>34</xdr:row>
      <xdr:rowOff>107315</xdr:rowOff>
    </xdr:to>
    <xdr:sp macro="" textlink="">
      <xdr:nvSpPr>
        <xdr:cNvPr id="22" name="直線 22"/>
        <xdr:cNvSpPr/>
      </xdr:nvSpPr>
      <xdr:spPr>
        <a:xfrm flipH="1">
          <a:off x="9748520" y="8331200"/>
          <a:ext cx="2487295" cy="1320165"/>
        </a:xfrm>
        <a:prstGeom prst="line">
          <a:avLst/>
        </a:prstGeom>
        <a:noFill/>
        <a:ln w="28575" cmpd="sng">
          <a:solidFill>
            <a:schemeClr val="accent5"/>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18</xdr:col>
      <xdr:colOff>151765</xdr:colOff>
      <xdr:row>27</xdr:row>
      <xdr:rowOff>89535</xdr:rowOff>
    </xdr:from>
    <xdr:to xmlns:xdr="http://schemas.openxmlformats.org/drawingml/2006/spreadsheetDrawing">
      <xdr:col>23</xdr:col>
      <xdr:colOff>405130</xdr:colOff>
      <xdr:row>43</xdr:row>
      <xdr:rowOff>78740</xdr:rowOff>
    </xdr:to>
    <xdr:sp macro="" textlink="">
      <xdr:nvSpPr>
        <xdr:cNvPr id="20" name="図形 20"/>
        <xdr:cNvSpPr/>
      </xdr:nvSpPr>
      <xdr:spPr>
        <a:xfrm>
          <a:off x="12115165" y="6728460"/>
          <a:ext cx="3682365" cy="5132705"/>
        </a:xfrm>
        <a:prstGeom prst="wedgeRectCallout">
          <a:avLst>
            <a:gd name="adj1" fmla="val -46691"/>
            <a:gd name="adj2" fmla="val -34697"/>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en-US" altLang="ja-JP" sz="1100" b="1">
              <a:solidFill>
                <a:srgbClr val="FF0000"/>
              </a:solidFill>
              <a:latin typeface="メイリオ"/>
              <a:ea typeface="メイリオ"/>
            </a:rPr>
            <a:t>【</a:t>
          </a:r>
          <a:r>
            <a:rPr kumimoji="1" lang="ja-JP" altLang="en-US" sz="1100" b="1">
              <a:solidFill>
                <a:srgbClr val="FF0000"/>
              </a:solidFill>
              <a:latin typeface="メイリオ"/>
              <a:ea typeface="メイリオ"/>
            </a:rPr>
            <a:t>対象とする休暇・休業</a:t>
          </a:r>
          <a:r>
            <a:rPr kumimoji="1" lang="en-US" altLang="ja-JP" sz="1100" b="1">
              <a:solidFill>
                <a:srgbClr val="FF0000"/>
              </a:solidFill>
              <a:latin typeface="メイリオ"/>
              <a:ea typeface="メイリオ"/>
            </a:rPr>
            <a:t>】</a:t>
          </a:r>
          <a:endParaRPr sz="1100">
            <a:latin typeface="メイリオ"/>
            <a:ea typeface="メイリオ"/>
          </a:endParaRPr>
        </a:p>
        <a:p>
          <a:r>
            <a:rPr kumimoji="1" lang="ja-JP" altLang="en-US" sz="1100" b="1">
              <a:solidFill>
                <a:schemeClr val="tx1"/>
              </a:solidFill>
              <a:latin typeface="メイリオ"/>
              <a:ea typeface="メイリオ"/>
            </a:rPr>
            <a:t>・</a:t>
          </a:r>
          <a:r>
            <a:rPr kumimoji="1" lang="ja-JP" altLang="en-US" sz="1100" b="1">
              <a:solidFill>
                <a:schemeClr val="tx1"/>
              </a:solidFill>
              <a:latin typeface="メイリオ"/>
              <a:ea typeface="メイリオ"/>
            </a:rPr>
            <a:t>配</a:t>
          </a:r>
          <a:r>
            <a:rPr kumimoji="1" lang="ja-JP" altLang="en-US" sz="1100" b="1">
              <a:solidFill>
                <a:schemeClr val="tx1"/>
              </a:solidFill>
              <a:latin typeface="メイリオ"/>
              <a:ea typeface="メイリオ"/>
            </a:rPr>
            <a:t>偶者の出産休暇</a:t>
          </a:r>
          <a:endParaRPr kumimoji="1" lang="ja-JP" altLang="en-US" sz="1100">
            <a:solidFill>
              <a:sysClr val="windowText" lastClr="000000"/>
            </a:solidFill>
            <a:latin typeface="メイリオ"/>
            <a:ea typeface="メイリオ"/>
          </a:endParaRPr>
        </a:p>
        <a:p>
          <a:r>
            <a:rPr kumimoji="1" lang="ja-JP" altLang="en-US" sz="1100" b="1">
              <a:solidFill>
                <a:schemeClr val="tx1"/>
              </a:solidFill>
              <a:latin typeface="メイリオ"/>
              <a:ea typeface="メイリオ"/>
            </a:rPr>
            <a:t>・男性職員の育児参加休暇</a:t>
          </a:r>
          <a:endParaRPr kumimoji="1" lang="ja-JP" altLang="en-US" sz="1100">
            <a:solidFill>
              <a:sysClr val="windowText" lastClr="000000"/>
            </a:solidFill>
            <a:latin typeface="メイリオ"/>
            <a:ea typeface="メイリオ"/>
          </a:endParaRPr>
        </a:p>
        <a:p>
          <a:r>
            <a:rPr kumimoji="1" lang="ja-JP" altLang="en-US" sz="1100" b="1">
              <a:solidFill>
                <a:schemeClr val="tx1"/>
              </a:solidFill>
              <a:latin typeface="メイリオ"/>
              <a:ea typeface="メイリオ"/>
            </a:rPr>
            <a:t>・育児休業　　　　　　　　　のほか、</a:t>
          </a:r>
          <a:endParaRPr kumimoji="1" lang="ja-JP" altLang="en-US" sz="1100">
            <a:solidFill>
              <a:sysClr val="windowText" lastClr="000000"/>
            </a:solidFill>
            <a:latin typeface="メイリオ"/>
            <a:ea typeface="メイリオ"/>
          </a:endParaRPr>
        </a:p>
        <a:p>
          <a:r>
            <a:rPr kumimoji="1" lang="ja-JP" altLang="en-US" sz="1100" b="1">
              <a:solidFill>
                <a:schemeClr val="tx1"/>
              </a:solidFill>
              <a:latin typeface="メイリオ"/>
              <a:ea typeface="メイリオ"/>
            </a:rPr>
            <a:t>育児に活用する「育児休暇」「育児短時間勤務」</a:t>
          </a:r>
          <a:r>
            <a:rPr kumimoji="1" lang="ja-JP" altLang="en-US" sz="1100" b="1">
              <a:solidFill>
                <a:schemeClr val="tx1"/>
              </a:solidFill>
              <a:latin typeface="メイリオ"/>
              <a:ea typeface="メイリオ"/>
            </a:rPr>
            <a:t>「部分休業」</a:t>
          </a:r>
          <a:r>
            <a:rPr kumimoji="1" lang="ja-JP" altLang="en-US" sz="1100" b="1">
              <a:solidFill>
                <a:schemeClr val="tx1"/>
              </a:solidFill>
              <a:latin typeface="メイリオ"/>
              <a:ea typeface="メイリオ"/>
            </a:rPr>
            <a:t>「年次有給休暇」</a:t>
          </a:r>
          <a:r>
            <a:rPr kumimoji="1" lang="ja-JP" altLang="en-US" sz="1100" b="1">
              <a:solidFill>
                <a:schemeClr val="tx1"/>
              </a:solidFill>
              <a:latin typeface="メイリオ"/>
              <a:ea typeface="メイリオ"/>
            </a:rPr>
            <a:t>も含まれます</a:t>
          </a:r>
          <a:r>
            <a:rPr kumimoji="1" lang="ja-JP" altLang="en-US" sz="1100" b="0">
              <a:solidFill>
                <a:schemeClr val="tx1"/>
              </a:solidFill>
              <a:latin typeface="メイリオ"/>
              <a:ea typeface="メイリオ"/>
            </a:rPr>
            <a:t>。</a:t>
          </a:r>
          <a:endParaRPr kumimoji="1" lang="ja-JP" altLang="en-US" sz="1100">
            <a:solidFill>
              <a:sysClr val="windowText" lastClr="000000"/>
            </a:solidFill>
            <a:latin typeface="メイリオ"/>
            <a:ea typeface="メイリオ"/>
          </a:endParaRPr>
        </a:p>
        <a:p>
          <a:endParaRPr kumimoji="1" lang="ja-JP" altLang="en-US">
            <a:solidFill>
              <a:sysClr val="windowText" lastClr="000000"/>
            </a:solidFill>
            <a:latin typeface="メイリオ"/>
            <a:ea typeface="メイリオ"/>
          </a:endParaRPr>
        </a:p>
        <a:p>
          <a:r>
            <a:rPr kumimoji="1" lang="ja-JP" altLang="en-US" b="1">
              <a:solidFill>
                <a:sysClr val="windowText" lastClr="000000"/>
              </a:solidFill>
              <a:latin typeface="メイリオ"/>
              <a:ea typeface="メイリオ"/>
            </a:rPr>
            <a:t>【入力方法】</a:t>
          </a:r>
          <a:endParaRPr kumimoji="1" lang="ja-JP" altLang="en-US" b="1">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a:t>
          </a:r>
          <a:r>
            <a:rPr kumimoji="1" lang="ja-JP" altLang="en-US" b="1">
              <a:solidFill>
                <a:sysClr val="windowText" lastClr="000000"/>
              </a:solidFill>
              <a:latin typeface="メイリオ"/>
              <a:ea typeface="メイリオ"/>
            </a:rPr>
            <a:t>「取得予定」欄</a:t>
          </a:r>
          <a:r>
            <a:rPr kumimoji="1" lang="ja-JP" altLang="en-US">
              <a:solidFill>
                <a:sysClr val="windowText" lastClr="000000"/>
              </a:solidFill>
              <a:latin typeface="メイリオ"/>
              <a:ea typeface="メイリオ"/>
            </a:rPr>
            <a:t>は、取得を予定しているものに「○」を入力してください。（プルダウン選択）</a:t>
          </a:r>
          <a:endParaRPr kumimoji="1" lang="ja-JP" altLang="en-US">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a:t>
          </a:r>
          <a:r>
            <a:rPr kumimoji="1" lang="ja-JP" altLang="en-US" b="1">
              <a:solidFill>
                <a:sysClr val="windowText" lastClr="000000"/>
              </a:solidFill>
              <a:latin typeface="メイリオ"/>
              <a:ea typeface="メイリオ"/>
            </a:rPr>
            <a:t>「取得日数（合計）」欄</a:t>
          </a:r>
          <a:r>
            <a:rPr kumimoji="1" lang="ja-JP" altLang="en-US">
              <a:solidFill>
                <a:sysClr val="windowText" lastClr="000000"/>
              </a:solidFill>
              <a:latin typeface="メイリオ"/>
              <a:ea typeface="メイリオ"/>
            </a:rPr>
            <a:t>は、取得予定の合計日数を入力してください。</a:t>
          </a:r>
          <a:r>
            <a:rPr kumimoji="1" lang="ja-JP" altLang="en-US">
              <a:solidFill>
                <a:sysClr val="windowText" lastClr="000000"/>
              </a:solidFill>
              <a:latin typeface="メイリオ"/>
              <a:ea typeface="メイリオ"/>
            </a:rPr>
            <a:t>時間単位で取得するものについては、日数に換算のうえ入力してください。（７時間45分＝１日）</a:t>
          </a:r>
          <a:endParaRPr kumimoji="1" lang="ja-JP" altLang="en-US">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a:t>
          </a:r>
          <a:r>
            <a:rPr kumimoji="1" lang="ja-JP" altLang="en-US" b="1" i="0">
              <a:solidFill>
                <a:sysClr val="windowText" lastClr="000000"/>
              </a:solidFill>
              <a:latin typeface="メイリオ"/>
              <a:ea typeface="メイリオ"/>
            </a:rPr>
            <a:t>「期間等」欄</a:t>
          </a:r>
          <a:r>
            <a:rPr kumimoji="1" lang="ja-JP" altLang="en-US">
              <a:solidFill>
                <a:sysClr val="windowText" lastClr="000000"/>
              </a:solidFill>
              <a:latin typeface="メイリオ"/>
              <a:ea typeface="メイリオ"/>
            </a:rPr>
            <a:t>は、取得する期間を入力してください。なお、作成例では、おおよその期間で入力していますが、「2020年９月28日～30日」など具体的な期間で入力しても構いません。</a:t>
          </a:r>
          <a:endParaRPr kumimoji="1" lang="ja-JP" altLang="en-US">
            <a:solidFill>
              <a:sysClr val="windowText" lastClr="000000"/>
            </a:solidFill>
            <a:latin typeface="メイリオ"/>
            <a:ea typeface="メイリオ"/>
          </a:endParaRPr>
        </a:p>
      </xdr:txBody>
    </xdr:sp>
    <xdr:clientData/>
  </xdr:twoCellAnchor>
  <xdr:twoCellAnchor>
    <xdr:from xmlns:xdr="http://schemas.openxmlformats.org/drawingml/2006/spreadsheetDrawing">
      <xdr:col>4</xdr:col>
      <xdr:colOff>200025</xdr:colOff>
      <xdr:row>124</xdr:row>
      <xdr:rowOff>245110</xdr:rowOff>
    </xdr:from>
    <xdr:to xmlns:xdr="http://schemas.openxmlformats.org/drawingml/2006/spreadsheetDrawing">
      <xdr:col>5</xdr:col>
      <xdr:colOff>534035</xdr:colOff>
      <xdr:row>126</xdr:row>
      <xdr:rowOff>46355</xdr:rowOff>
    </xdr:to>
    <xdr:sp macro="" textlink="">
      <xdr:nvSpPr>
        <xdr:cNvPr id="23" name="楕円 19"/>
        <xdr:cNvSpPr/>
      </xdr:nvSpPr>
      <xdr:spPr>
        <a:xfrm>
          <a:off x="3152775" y="33201610"/>
          <a:ext cx="1057910" cy="31559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18</xdr:col>
      <xdr:colOff>114935</xdr:colOff>
      <xdr:row>17</xdr:row>
      <xdr:rowOff>80010</xdr:rowOff>
    </xdr:from>
    <xdr:to xmlns:xdr="http://schemas.openxmlformats.org/drawingml/2006/spreadsheetDrawing">
      <xdr:col>22</xdr:col>
      <xdr:colOff>464185</xdr:colOff>
      <xdr:row>20</xdr:row>
      <xdr:rowOff>67310</xdr:rowOff>
    </xdr:to>
    <xdr:sp macro="" textlink="">
      <xdr:nvSpPr>
        <xdr:cNvPr id="24" name="図形 19"/>
        <xdr:cNvSpPr/>
      </xdr:nvSpPr>
      <xdr:spPr>
        <a:xfrm>
          <a:off x="12078335" y="4242435"/>
          <a:ext cx="3092450" cy="796925"/>
        </a:xfrm>
        <a:prstGeom prst="wedgeRectCallout">
          <a:avLst>
            <a:gd name="adj1" fmla="val -63929"/>
            <a:gd name="adj2" fmla="val -33085"/>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a:solidFill>
                <a:sysClr val="windowText" lastClr="000000"/>
              </a:solidFill>
              <a:latin typeface="メイリオ"/>
              <a:ea typeface="メイリオ"/>
            </a:rPr>
            <a:t>面談の実施日は、</a:t>
          </a:r>
          <a:r>
            <a:rPr kumimoji="1" lang="ja-JP" altLang="en-US">
              <a:solidFill>
                <a:sysClr val="windowText" lastClr="000000"/>
              </a:solidFill>
              <a:latin typeface="メイリオ"/>
              <a:ea typeface="メイリオ"/>
            </a:rPr>
            <a:t>「西暦/月/日」で入力。</a:t>
          </a:r>
          <a:endParaRPr kumimoji="1" lang="ja-JP" altLang="en-US">
            <a:solidFill>
              <a:sysClr val="windowText" lastClr="000000"/>
            </a:solidFill>
            <a:latin typeface="メイリオ"/>
            <a:ea typeface="メイリオ"/>
          </a:endParaRPr>
        </a:p>
        <a:p>
          <a:r>
            <a:rPr kumimoji="1" lang="ja-JP" altLang="en-US">
              <a:solidFill>
                <a:sysClr val="windowText" lastClr="000000"/>
              </a:solidFill>
              <a:latin typeface="メイリオ"/>
              <a:ea typeface="メイリオ"/>
            </a:rPr>
            <a:t>（例：2020/6/2）</a:t>
          </a:r>
          <a:endParaRPr kumimoji="1" lang="ja-JP" altLang="en-US">
            <a:solidFill>
              <a:sysClr val="windowText" lastClr="000000"/>
            </a:solidFill>
            <a:latin typeface="メイリオ"/>
            <a:ea typeface="メイリオ"/>
          </a:endParaRPr>
        </a:p>
      </xdr:txBody>
    </xdr:sp>
    <xdr:clientData/>
  </xdr:twoCellAnchor>
  <xdr:twoCellAnchor>
    <xdr:from xmlns:xdr="http://schemas.openxmlformats.org/drawingml/2006/spreadsheetDrawing">
      <xdr:col>7</xdr:col>
      <xdr:colOff>101600</xdr:colOff>
      <xdr:row>135</xdr:row>
      <xdr:rowOff>178435</xdr:rowOff>
    </xdr:from>
    <xdr:to xmlns:xdr="http://schemas.openxmlformats.org/drawingml/2006/spreadsheetDrawing">
      <xdr:col>9</xdr:col>
      <xdr:colOff>69850</xdr:colOff>
      <xdr:row>137</xdr:row>
      <xdr:rowOff>53975</xdr:rowOff>
    </xdr:to>
    <xdr:sp macro="" textlink="">
      <xdr:nvSpPr>
        <xdr:cNvPr id="25" name="図形 21"/>
        <xdr:cNvSpPr/>
      </xdr:nvSpPr>
      <xdr:spPr>
        <a:xfrm>
          <a:off x="5111750" y="36354385"/>
          <a:ext cx="1301750" cy="351790"/>
        </a:xfrm>
        <a:prstGeom prst="wedgeRectCallout">
          <a:avLst>
            <a:gd name="adj1" fmla="val -33117"/>
            <a:gd name="adj2" fmla="val 115762"/>
          </a:avLst>
        </a:prstGeom>
        <a:solidFill>
          <a:schemeClr val="accent1">
            <a:lumMod val="20000"/>
            <a:lumOff val="8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solidFill>
                <a:sysClr val="windowText" lastClr="000000"/>
              </a:solidFill>
              <a:latin typeface="メイリオ"/>
              <a:ea typeface="メイリオ"/>
            </a:rPr>
            <a:t>プルダウン選択</a:t>
          </a:r>
          <a:endParaRPr kumimoji="1" lang="ja-JP" altLang="en-US">
            <a:solidFill>
              <a:sysClr val="windowText" lastClr="000000"/>
            </a:solidFill>
            <a:latin typeface="メイリオ"/>
            <a:ea typeface="メイリオ"/>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198755</xdr:colOff>
      <xdr:row>123</xdr:row>
      <xdr:rowOff>245110</xdr:rowOff>
    </xdr:from>
    <xdr:to xmlns:xdr="http://schemas.openxmlformats.org/drawingml/2006/spreadsheetDrawing">
      <xdr:col>5</xdr:col>
      <xdr:colOff>533400</xdr:colOff>
      <xdr:row>125</xdr:row>
      <xdr:rowOff>46355</xdr:rowOff>
    </xdr:to>
    <xdr:sp macro="" textlink="">
      <xdr:nvSpPr>
        <xdr:cNvPr id="15" name="楕円 19"/>
        <xdr:cNvSpPr/>
      </xdr:nvSpPr>
      <xdr:spPr>
        <a:xfrm>
          <a:off x="3151505" y="32534860"/>
          <a:ext cx="1058545" cy="31559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594360</xdr:colOff>
      <xdr:row>2</xdr:row>
      <xdr:rowOff>149860</xdr:rowOff>
    </xdr:from>
    <xdr:to xmlns:xdr="http://schemas.openxmlformats.org/drawingml/2006/spreadsheetDrawing">
      <xdr:col>10</xdr:col>
      <xdr:colOff>320040</xdr:colOff>
      <xdr:row>6</xdr:row>
      <xdr:rowOff>168275</xdr:rowOff>
    </xdr:to>
    <xdr:sp macro="" textlink="">
      <xdr:nvSpPr>
        <xdr:cNvPr id="18" name="四角形 17"/>
        <xdr:cNvSpPr/>
      </xdr:nvSpPr>
      <xdr:spPr>
        <a:xfrm>
          <a:off x="4937760" y="645160"/>
          <a:ext cx="2392680" cy="1009015"/>
        </a:xfrm>
        <a:prstGeom prst="rect">
          <a:avLst/>
        </a:prstGeom>
        <a:solidFill>
          <a:schemeClr val="accent1">
            <a:lumMod val="40000"/>
            <a:lumOff val="60000"/>
          </a:schemeClr>
        </a:solid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lnSpc>
              <a:spcPts val="3100"/>
            </a:lnSpc>
            <a:spcBef>
              <a:spcPts val="0"/>
            </a:spcBef>
            <a:spcAft>
              <a:spcPts val="0"/>
            </a:spcAft>
          </a:pPr>
          <a:r>
            <a:rPr kumimoji="1" lang="ja-JP" altLang="en-US" sz="2800" b="1">
              <a:solidFill>
                <a:sysClr val="windowText" lastClr="000000"/>
              </a:solidFill>
              <a:latin typeface="メイリオ"/>
              <a:ea typeface="メイリオ"/>
            </a:rPr>
            <a:t>作 成 例</a:t>
          </a:r>
          <a:endParaRPr kumimoji="1" lang="ja-JP" altLang="en-US" sz="1600" b="1">
            <a:solidFill>
              <a:sysClr val="windowText" lastClr="000000"/>
            </a:solidFill>
            <a:latin typeface="メイリオ"/>
            <a:ea typeface="メイリオ"/>
          </a:endParaRPr>
        </a:p>
        <a:p>
          <a:pPr algn="ctr">
            <a:lnSpc>
              <a:spcPts val="3100"/>
            </a:lnSpc>
            <a:spcBef>
              <a:spcPts val="0"/>
            </a:spcBef>
            <a:spcAft>
              <a:spcPts val="0"/>
            </a:spcAft>
          </a:pPr>
          <a:r>
            <a:rPr kumimoji="1" lang="ja-JP" altLang="en-US" sz="1600" b="1">
              <a:solidFill>
                <a:sysClr val="windowText" lastClr="000000"/>
              </a:solidFill>
              <a:latin typeface="メイリオ"/>
              <a:ea typeface="メイリオ"/>
            </a:rPr>
            <a:t>（説明書きなし）</a:t>
          </a:r>
          <a:endParaRPr kumimoji="1" lang="ja-JP" altLang="en-US" sz="1600" b="1">
            <a:solidFill>
              <a:sysClr val="windowText" lastClr="000000"/>
            </a:solidFill>
            <a:latin typeface="メイリオ"/>
            <a:ea typeface="メイリオ"/>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1:S310"/>
  <sheetViews>
    <sheetView showGridLines="0" tabSelected="1" view="pageBreakPreview" zoomScale="90" zoomScaleSheetLayoutView="90" workbookViewId="0">
      <selection activeCell="A132" sqref="A132:XFD134"/>
    </sheetView>
  </sheetViews>
  <sheetFormatPr defaultRowHeight="18.75" customHeight="1"/>
  <cols>
    <col min="1" max="1" width="9" style="1" customWidth="1"/>
    <col min="2" max="2" width="16.25" style="1" customWidth="1"/>
    <col min="3" max="3" width="3" style="1" customWidth="1"/>
    <col min="4" max="4" width="24.125" style="1" customWidth="1"/>
    <col min="5" max="5" width="9.5" style="1" customWidth="1"/>
    <col min="6" max="17" width="8.75" style="1" customWidth="1"/>
    <col min="18" max="18" width="3.625" style="1" customWidth="1"/>
    <col min="19" max="19" width="13.75" style="2" customWidth="1"/>
    <col min="20" max="20" width="21.25" style="1" customWidth="1"/>
    <col min="21" max="16384" width="9" style="1" customWidth="1"/>
  </cols>
  <sheetData>
    <row r="1" spans="2:17" ht="19.5" customHeight="1">
      <c r="M1" s="2"/>
      <c r="N1" s="2"/>
    </row>
    <row r="2" spans="2:17" ht="19.5" customHeight="1">
      <c r="D2" s="11"/>
      <c r="E2" s="58"/>
      <c r="F2" s="58"/>
      <c r="M2" s="2"/>
      <c r="N2" s="202"/>
    </row>
    <row r="3" spans="2:17" ht="19.5" customHeight="1">
      <c r="D3" s="12" t="s">
        <v>26</v>
      </c>
      <c r="N3" s="1" t="s">
        <v>83</v>
      </c>
    </row>
    <row r="4" spans="2:17" ht="19.5" customHeight="1">
      <c r="D4" s="12" t="s">
        <v>56</v>
      </c>
      <c r="L4" s="185"/>
      <c r="M4" s="195"/>
      <c r="N4" s="203" t="s">
        <v>20</v>
      </c>
      <c r="O4" s="210"/>
      <c r="P4" s="213"/>
      <c r="Q4" s="214"/>
    </row>
    <row r="5" spans="2:17" ht="19.5" customHeight="1">
      <c r="M5" s="195"/>
      <c r="N5" s="204" t="s">
        <v>77</v>
      </c>
      <c r="O5" s="59"/>
      <c r="P5" s="98"/>
      <c r="Q5" s="161"/>
    </row>
    <row r="6" spans="2:17" ht="19.5" customHeight="1">
      <c r="M6" s="195"/>
      <c r="N6" s="204" t="s">
        <v>5</v>
      </c>
      <c r="O6" s="59"/>
      <c r="P6" s="98"/>
      <c r="Q6" s="161"/>
    </row>
    <row r="7" spans="2:17" ht="19.5" customHeight="1"/>
    <row r="8" spans="2:17" ht="26.25" customHeight="1">
      <c r="B8" s="3" t="s">
        <v>24</v>
      </c>
      <c r="C8" s="3"/>
      <c r="D8" s="3"/>
      <c r="E8" s="3"/>
      <c r="F8" s="3"/>
      <c r="G8" s="3"/>
      <c r="H8" s="3"/>
      <c r="I8" s="3"/>
      <c r="J8" s="3"/>
      <c r="K8" s="3"/>
      <c r="L8" s="3"/>
      <c r="M8" s="3"/>
      <c r="N8" s="3"/>
      <c r="O8" s="3"/>
      <c r="P8" s="3"/>
      <c r="Q8" s="3"/>
    </row>
    <row r="9" spans="2:17" ht="11.25" customHeight="1">
      <c r="B9" s="4"/>
      <c r="C9" s="4"/>
      <c r="D9" s="4"/>
      <c r="E9" s="4"/>
      <c r="F9" s="4"/>
      <c r="G9" s="4"/>
      <c r="H9" s="4"/>
      <c r="I9" s="4"/>
      <c r="J9" s="4"/>
      <c r="K9" s="4"/>
      <c r="L9" s="4"/>
      <c r="M9" s="4"/>
      <c r="N9" s="4"/>
      <c r="O9" s="4"/>
      <c r="P9" s="4"/>
      <c r="Q9" s="4"/>
    </row>
    <row r="10" spans="2:17" ht="18.75" customHeight="1">
      <c r="C10" s="5" t="s">
        <v>3</v>
      </c>
    </row>
    <row r="11" spans="2:17" ht="26.25" customHeight="1">
      <c r="D11" s="13" t="s">
        <v>20</v>
      </c>
      <c r="E11" s="59"/>
      <c r="F11" s="98"/>
      <c r="G11" s="98"/>
      <c r="H11" s="98"/>
      <c r="I11" s="161"/>
      <c r="J11" s="13" t="s">
        <v>77</v>
      </c>
      <c r="K11" s="136"/>
      <c r="L11" s="154"/>
      <c r="M11" s="13" t="s">
        <v>5</v>
      </c>
      <c r="N11" s="59"/>
      <c r="O11" s="98"/>
      <c r="P11" s="98"/>
      <c r="Q11" s="161"/>
    </row>
    <row r="12" spans="2:17" ht="26.25" customHeight="1">
      <c r="D12" s="13" t="s">
        <v>22</v>
      </c>
      <c r="E12" s="60"/>
      <c r="F12" s="99"/>
      <c r="G12" s="99"/>
      <c r="H12" s="99"/>
      <c r="I12" s="162"/>
      <c r="J12" s="172" t="s">
        <v>6</v>
      </c>
      <c r="K12" s="175"/>
      <c r="L12" s="186"/>
      <c r="M12" s="60"/>
      <c r="N12" s="99"/>
      <c r="O12" s="99"/>
      <c r="P12" s="99"/>
      <c r="Q12" s="162"/>
    </row>
    <row r="13" spans="2:17" ht="18.75" customHeight="1">
      <c r="D13" s="14"/>
      <c r="E13" s="61"/>
      <c r="F13" s="61"/>
      <c r="G13" s="61"/>
      <c r="H13" s="61"/>
      <c r="I13" s="61"/>
      <c r="J13" s="61"/>
      <c r="K13" s="61"/>
      <c r="L13" s="61"/>
      <c r="M13" s="61"/>
      <c r="N13" s="61"/>
      <c r="O13" s="61"/>
    </row>
    <row r="14" spans="2:17" ht="18.75" customHeight="1">
      <c r="D14" s="15" t="s">
        <v>75</v>
      </c>
      <c r="E14" s="61"/>
      <c r="F14" s="61"/>
      <c r="G14" s="61"/>
      <c r="H14" s="61"/>
      <c r="I14" s="61"/>
      <c r="J14" s="61"/>
      <c r="K14" s="61"/>
      <c r="L14" s="61"/>
      <c r="M14" s="61"/>
      <c r="N14" s="61"/>
      <c r="O14" s="61"/>
    </row>
    <row r="15" spans="2:17" ht="18.75" customHeight="1">
      <c r="D15" s="16" t="s">
        <v>192</v>
      </c>
      <c r="E15" s="61"/>
      <c r="F15" s="61"/>
      <c r="G15" s="61"/>
      <c r="H15" s="61"/>
      <c r="I15" s="61"/>
      <c r="J15" s="61"/>
      <c r="K15" s="61"/>
      <c r="L15" s="61"/>
      <c r="M15" s="61"/>
      <c r="N15" s="61"/>
      <c r="O15" s="61"/>
    </row>
    <row r="16" spans="2:17" ht="7.5" customHeight="1">
      <c r="C16" s="6"/>
      <c r="D16" s="17"/>
      <c r="E16" s="62"/>
      <c r="F16" s="62"/>
      <c r="G16" s="62"/>
      <c r="H16" s="62"/>
      <c r="I16" s="62"/>
      <c r="J16" s="62"/>
      <c r="K16" s="62"/>
      <c r="L16" s="62"/>
      <c r="M16" s="62"/>
      <c r="N16" s="62"/>
      <c r="O16" s="62"/>
      <c r="P16" s="6"/>
      <c r="Q16" s="6"/>
    </row>
    <row r="17" spans="3:19" ht="18.75" customHeight="1">
      <c r="D17" s="18"/>
      <c r="E17" s="63"/>
      <c r="F17" s="63"/>
      <c r="G17" s="63"/>
      <c r="H17" s="63"/>
      <c r="I17" s="63"/>
      <c r="J17" s="63"/>
      <c r="K17" s="63"/>
      <c r="L17" s="63"/>
      <c r="M17" s="63"/>
      <c r="N17" s="63"/>
      <c r="O17" s="63"/>
    </row>
    <row r="18" spans="3:19" ht="26.25" customHeight="1">
      <c r="C18" s="5" t="s">
        <v>104</v>
      </c>
      <c r="K18" s="101" t="s">
        <v>174</v>
      </c>
      <c r="L18" s="163"/>
      <c r="M18" s="126"/>
      <c r="N18" s="205"/>
      <c r="O18" s="211"/>
      <c r="P18" s="211"/>
      <c r="Q18" s="215"/>
    </row>
    <row r="19" spans="3:19" ht="18.75" customHeight="1">
      <c r="C19" s="7" t="s">
        <v>70</v>
      </c>
      <c r="D19" s="18"/>
      <c r="E19" s="63"/>
      <c r="F19" s="63"/>
      <c r="G19" s="63"/>
      <c r="H19" s="63"/>
      <c r="I19" s="63"/>
      <c r="J19" s="63"/>
      <c r="K19" s="63"/>
      <c r="L19" s="63"/>
      <c r="M19" s="63"/>
      <c r="N19" s="63"/>
      <c r="O19" s="63"/>
    </row>
    <row r="20" spans="3:19" s="1" customFormat="1" ht="18.75" customHeight="1">
      <c r="C20" s="8"/>
      <c r="D20" s="18" t="s">
        <v>195</v>
      </c>
      <c r="S20" s="2"/>
    </row>
    <row r="21" spans="3:19" ht="18.75" customHeight="1">
      <c r="C21" s="7" t="s">
        <v>175</v>
      </c>
      <c r="D21" s="18"/>
      <c r="E21" s="63"/>
      <c r="F21" s="63"/>
      <c r="G21" s="63"/>
      <c r="H21" s="63"/>
      <c r="I21" s="63"/>
      <c r="J21" s="63"/>
      <c r="K21" s="63"/>
      <c r="L21" s="63"/>
      <c r="M21" s="63"/>
      <c r="N21" s="63"/>
      <c r="O21" s="63"/>
    </row>
    <row r="22" spans="3:19" s="1" customFormat="1" ht="18.75" customHeight="1">
      <c r="D22" s="18" t="str">
        <v>□ 知事メッセージを交付。</v>
      </c>
      <c r="E22" s="63"/>
      <c r="F22" s="100" t="str">
        <v>□ 高知県版父子手帳 「パパの本」を交付。</v>
      </c>
      <c r="G22" s="63"/>
      <c r="H22" s="63"/>
      <c r="I22" s="63"/>
      <c r="J22" s="63"/>
      <c r="K22" s="18" t="str">
        <v>□ 家族ミーティングシートを交付。</v>
      </c>
      <c r="L22" s="63"/>
      <c r="M22" s="63"/>
      <c r="N22" s="63"/>
      <c r="O22" s="63"/>
      <c r="S22" s="2"/>
    </row>
    <row r="23" spans="3:19" ht="18.75" customHeight="1">
      <c r="C23" s="7" t="s">
        <v>87</v>
      </c>
      <c r="D23" s="18"/>
      <c r="E23" s="63"/>
      <c r="F23" s="63"/>
      <c r="G23" s="63"/>
      <c r="H23" s="63"/>
      <c r="I23" s="63"/>
      <c r="J23" s="63"/>
      <c r="K23" s="63"/>
      <c r="L23" s="63"/>
      <c r="M23" s="63"/>
      <c r="N23" s="63"/>
      <c r="O23" s="63"/>
    </row>
    <row r="24" spans="3:19" s="1" customFormat="1" ht="18.75" customHeight="1">
      <c r="D24" s="16" t="str">
        <v>□ 取得プランの作成を依頼。</v>
      </c>
      <c r="E24" s="61"/>
      <c r="F24" s="61"/>
      <c r="G24" s="61"/>
      <c r="H24" s="61"/>
      <c r="I24" s="61"/>
      <c r="J24" s="61"/>
      <c r="K24" s="61"/>
      <c r="L24" s="61"/>
      <c r="M24" s="61"/>
      <c r="N24" s="61"/>
      <c r="O24" s="61"/>
      <c r="P24" s="61"/>
      <c r="Q24" s="61"/>
      <c r="S24" s="2"/>
    </row>
    <row r="25" spans="3:19" s="1" customFormat="1" ht="18.75" customHeight="1">
      <c r="D25" s="18"/>
      <c r="E25" s="63"/>
      <c r="F25" s="63"/>
      <c r="G25" s="63"/>
      <c r="H25" s="63"/>
      <c r="I25" s="63"/>
      <c r="J25" s="63"/>
      <c r="K25" s="63"/>
      <c r="L25" s="63"/>
      <c r="M25" s="63"/>
      <c r="N25" s="63"/>
      <c r="O25" s="63"/>
      <c r="P25" s="63"/>
      <c r="Q25" s="63"/>
      <c r="S25" s="2"/>
    </row>
    <row r="26" spans="3:19" ht="18.75" customHeight="1">
      <c r="D26" s="15" t="s">
        <v>75</v>
      </c>
      <c r="E26" s="61"/>
      <c r="F26" s="61"/>
      <c r="G26" s="61"/>
      <c r="H26" s="61"/>
      <c r="I26" s="61"/>
      <c r="J26" s="61"/>
      <c r="K26" s="61"/>
      <c r="L26" s="61"/>
      <c r="M26" s="61"/>
      <c r="N26" s="61"/>
      <c r="O26" s="61"/>
      <c r="S26" s="234" t="s">
        <v>189</v>
      </c>
    </row>
    <row r="27" spans="3:19" ht="18.75" customHeight="1">
      <c r="D27" s="16" t="s">
        <v>12</v>
      </c>
      <c r="E27" s="61"/>
      <c r="F27" s="61"/>
      <c r="G27" s="61"/>
      <c r="H27" s="61"/>
      <c r="I27" s="61"/>
      <c r="J27" s="61"/>
      <c r="K27" s="61"/>
      <c r="L27" s="61"/>
      <c r="M27" s="61"/>
      <c r="N27" s="61"/>
      <c r="O27" s="61"/>
      <c r="S27" s="2" t="s">
        <v>44</v>
      </c>
    </row>
    <row r="28" spans="3:19" s="1" customFormat="1" ht="7.5" customHeight="1">
      <c r="C28" s="6"/>
      <c r="D28" s="17"/>
      <c r="E28" s="62"/>
      <c r="F28" s="62"/>
      <c r="G28" s="62"/>
      <c r="H28" s="62"/>
      <c r="I28" s="62"/>
      <c r="J28" s="62"/>
      <c r="K28" s="62"/>
      <c r="L28" s="62"/>
      <c r="M28" s="62"/>
      <c r="N28" s="62"/>
      <c r="O28" s="62"/>
      <c r="P28" s="6"/>
      <c r="Q28" s="6"/>
      <c r="S28" s="2"/>
    </row>
    <row r="29" spans="3:19" ht="18.75" customHeight="1">
      <c r="N29" s="206"/>
      <c r="O29" s="206"/>
      <c r="P29" s="206"/>
      <c r="Q29" s="206"/>
    </row>
    <row r="30" spans="3:19" ht="18.75" customHeight="1">
      <c r="C30" s="5" t="s">
        <v>86</v>
      </c>
    </row>
    <row r="31" spans="3:19" ht="60" customHeight="1">
      <c r="C31" s="7"/>
      <c r="D31" s="19" t="s">
        <v>25</v>
      </c>
      <c r="E31" s="64"/>
      <c r="F31" s="64"/>
      <c r="G31" s="64"/>
      <c r="H31" s="64"/>
      <c r="I31" s="64"/>
      <c r="J31" s="64"/>
      <c r="K31" s="64"/>
      <c r="L31" s="64"/>
      <c r="M31" s="64"/>
      <c r="N31" s="64"/>
      <c r="O31" s="64"/>
      <c r="P31" s="21"/>
      <c r="Q31" s="21"/>
    </row>
    <row r="32" spans="3:19" ht="60" customHeight="1">
      <c r="C32" s="7"/>
      <c r="D32" s="13" t="s">
        <v>4</v>
      </c>
      <c r="E32" s="64"/>
      <c r="F32" s="64"/>
      <c r="G32" s="64"/>
      <c r="H32" s="64"/>
      <c r="I32" s="64"/>
      <c r="J32" s="64"/>
      <c r="K32" s="64"/>
      <c r="L32" s="64"/>
      <c r="M32" s="64"/>
      <c r="N32" s="64"/>
      <c r="O32" s="64"/>
      <c r="P32" s="21"/>
      <c r="Q32" s="21"/>
    </row>
    <row r="33" spans="3:17" ht="45" customHeight="1">
      <c r="C33" s="7"/>
      <c r="D33" s="19" t="s">
        <v>95</v>
      </c>
      <c r="E33" s="64"/>
      <c r="F33" s="64"/>
      <c r="G33" s="64"/>
      <c r="H33" s="64"/>
      <c r="I33" s="64"/>
      <c r="J33" s="64"/>
      <c r="K33" s="64"/>
      <c r="L33" s="64"/>
      <c r="M33" s="64"/>
      <c r="N33" s="64"/>
      <c r="O33" s="64"/>
      <c r="P33" s="21"/>
      <c r="Q33" s="21"/>
    </row>
    <row r="34" spans="3:17" ht="18.75" customHeight="1">
      <c r="C34" s="7"/>
    </row>
    <row r="35" spans="3:17" ht="26.25" customHeight="1">
      <c r="D35" s="20" t="s">
        <v>105</v>
      </c>
      <c r="E35" s="65" t="s">
        <v>66</v>
      </c>
      <c r="F35" s="101" t="s">
        <v>72</v>
      </c>
      <c r="G35" s="126"/>
      <c r="H35" s="101" t="s">
        <v>103</v>
      </c>
      <c r="I35" s="163"/>
      <c r="J35" s="163"/>
      <c r="K35" s="163"/>
      <c r="L35" s="163"/>
      <c r="M35" s="163"/>
      <c r="N35" s="126"/>
      <c r="O35" s="101" t="s">
        <v>106</v>
      </c>
      <c r="P35" s="163"/>
      <c r="Q35" s="126"/>
    </row>
    <row r="36" spans="3:17" ht="18.75" customHeight="1">
      <c r="D36" s="21" t="str">
        <f t="shared" ref="D36:D42" si="0">C304</f>
        <v>配偶者の出産休暇</v>
      </c>
      <c r="E36" s="66"/>
      <c r="F36" s="102"/>
      <c r="G36" s="127"/>
      <c r="H36" s="142"/>
      <c r="I36" s="164"/>
      <c r="J36" s="164"/>
      <c r="K36" s="164"/>
      <c r="L36" s="164"/>
      <c r="M36" s="164"/>
      <c r="N36" s="207"/>
      <c r="O36" s="142"/>
      <c r="P36" s="164"/>
      <c r="Q36" s="207"/>
    </row>
    <row r="37" spans="3:17" ht="18.75" customHeight="1">
      <c r="D37" s="21" t="str">
        <f t="shared" si="0"/>
        <v>育児参加休暇</v>
      </c>
      <c r="E37" s="66"/>
      <c r="F37" s="102"/>
      <c r="G37" s="127"/>
      <c r="H37" s="142"/>
      <c r="I37" s="164"/>
      <c r="J37" s="164"/>
      <c r="K37" s="164"/>
      <c r="L37" s="164"/>
      <c r="M37" s="164"/>
      <c r="N37" s="207"/>
      <c r="O37" s="142"/>
      <c r="P37" s="164"/>
      <c r="Q37" s="207"/>
    </row>
    <row r="38" spans="3:17" ht="18.75" customHeight="1">
      <c r="D38" s="21" t="str">
        <f t="shared" si="0"/>
        <v>育児休業</v>
      </c>
      <c r="E38" s="66"/>
      <c r="F38" s="102"/>
      <c r="G38" s="127"/>
      <c r="H38" s="142"/>
      <c r="I38" s="164"/>
      <c r="J38" s="164"/>
      <c r="K38" s="164"/>
      <c r="L38" s="164"/>
      <c r="M38" s="164"/>
      <c r="N38" s="207"/>
      <c r="O38" s="142"/>
      <c r="P38" s="164"/>
      <c r="Q38" s="207"/>
    </row>
    <row r="39" spans="3:17" ht="18.75" customHeight="1">
      <c r="D39" s="21" t="str">
        <f t="shared" si="0"/>
        <v>育児休暇</v>
      </c>
      <c r="E39" s="66"/>
      <c r="F39" s="102"/>
      <c r="G39" s="127"/>
      <c r="H39" s="142"/>
      <c r="I39" s="164"/>
      <c r="J39" s="164"/>
      <c r="K39" s="164"/>
      <c r="L39" s="164"/>
      <c r="M39" s="164"/>
      <c r="N39" s="207"/>
      <c r="O39" s="142"/>
      <c r="P39" s="164"/>
      <c r="Q39" s="207"/>
    </row>
    <row r="40" spans="3:17" ht="18.75" customHeight="1">
      <c r="D40" s="21" t="str">
        <f t="shared" si="0"/>
        <v>育児短時間勤務</v>
      </c>
      <c r="E40" s="66"/>
      <c r="F40" s="102"/>
      <c r="G40" s="127"/>
      <c r="H40" s="143"/>
      <c r="I40" s="165"/>
      <c r="J40" s="165"/>
      <c r="K40" s="165"/>
      <c r="L40" s="165"/>
      <c r="M40" s="165"/>
      <c r="N40" s="208"/>
      <c r="O40" s="142"/>
      <c r="P40" s="164"/>
      <c r="Q40" s="207"/>
    </row>
    <row r="41" spans="3:17" ht="18.75" customHeight="1">
      <c r="D41" s="21" t="str">
        <f t="shared" si="0"/>
        <v>部分休業</v>
      </c>
      <c r="E41" s="66"/>
      <c r="F41" s="102"/>
      <c r="G41" s="127"/>
      <c r="H41" s="142"/>
      <c r="I41" s="164"/>
      <c r="J41" s="164"/>
      <c r="K41" s="164"/>
      <c r="L41" s="164"/>
      <c r="M41" s="164"/>
      <c r="N41" s="207"/>
      <c r="O41" s="142"/>
      <c r="P41" s="164"/>
      <c r="Q41" s="207"/>
    </row>
    <row r="42" spans="3:17" ht="18.75" customHeight="1">
      <c r="D42" s="21" t="str">
        <f t="shared" si="0"/>
        <v>年次有給休暇</v>
      </c>
      <c r="E42" s="66"/>
      <c r="F42" s="102"/>
      <c r="G42" s="127"/>
      <c r="H42" s="143"/>
      <c r="I42" s="165"/>
      <c r="J42" s="165"/>
      <c r="K42" s="165"/>
      <c r="L42" s="165"/>
      <c r="M42" s="165"/>
      <c r="N42" s="208"/>
      <c r="O42" s="143"/>
      <c r="P42" s="165"/>
      <c r="Q42" s="208"/>
    </row>
    <row r="43" spans="3:17" ht="18.75" customHeight="1">
      <c r="D43" s="22" t="s">
        <v>33</v>
      </c>
      <c r="E43" s="67" t="s">
        <v>109</v>
      </c>
      <c r="F43" s="103">
        <f>SUM(F36:G42)</f>
        <v>0</v>
      </c>
      <c r="G43" s="128"/>
      <c r="H43" s="144"/>
      <c r="I43" s="118"/>
      <c r="J43" s="118"/>
    </row>
    <row r="44" spans="3:17" ht="18.75" customHeight="1">
      <c r="E44" s="68"/>
      <c r="F44" s="104"/>
      <c r="G44" s="104"/>
      <c r="H44" s="145"/>
      <c r="L44" s="187"/>
      <c r="M44" s="196" t="s">
        <v>110</v>
      </c>
      <c r="N44" s="201" t="str">
        <f>IF(F43&gt;=30,"1か月以上（30日換算）","1か月未満（30日換算）")</f>
        <v>1か月未満（30日換算）</v>
      </c>
      <c r="O44" s="201"/>
      <c r="P44" s="201"/>
      <c r="Q44" s="201"/>
    </row>
    <row r="45" spans="3:17" ht="18.75" customHeight="1">
      <c r="D45" s="23"/>
      <c r="E45" s="23"/>
      <c r="F45" s="23"/>
      <c r="G45" s="23"/>
      <c r="H45" s="23"/>
      <c r="I45" s="23"/>
      <c r="J45" s="23"/>
      <c r="K45" s="23"/>
      <c r="L45" s="23"/>
      <c r="M45" s="23"/>
      <c r="N45" s="23"/>
      <c r="O45" s="23"/>
    </row>
    <row r="46" spans="3:17" ht="26.25" customHeight="1">
      <c r="D46" s="24" t="s">
        <v>63</v>
      </c>
      <c r="E46" s="69"/>
      <c r="F46" s="69"/>
      <c r="G46" s="69"/>
      <c r="H46" s="69"/>
      <c r="I46" s="69"/>
      <c r="J46" s="69"/>
      <c r="K46" s="69"/>
      <c r="L46" s="69"/>
      <c r="M46" s="69"/>
      <c r="N46" s="69"/>
      <c r="O46" s="69"/>
      <c r="P46" s="69"/>
      <c r="Q46" s="216"/>
    </row>
    <row r="47" spans="3:17" ht="37.5" customHeight="1">
      <c r="D47" s="25"/>
      <c r="E47" s="70"/>
      <c r="F47" s="70"/>
      <c r="G47" s="70"/>
      <c r="H47" s="70"/>
      <c r="I47" s="70"/>
      <c r="J47" s="70"/>
      <c r="K47" s="70"/>
      <c r="L47" s="70"/>
      <c r="M47" s="70"/>
      <c r="N47" s="70"/>
      <c r="O47" s="70"/>
      <c r="P47" s="70"/>
      <c r="Q47" s="217"/>
    </row>
    <row r="48" spans="3:17" ht="18.75" customHeight="1">
      <c r="D48" s="26"/>
      <c r="E48" s="26"/>
      <c r="F48" s="26"/>
      <c r="G48" s="26"/>
      <c r="H48" s="26"/>
      <c r="I48" s="26"/>
      <c r="J48" s="26"/>
      <c r="K48" s="26"/>
      <c r="L48" s="26"/>
      <c r="M48" s="26"/>
      <c r="N48" s="26"/>
      <c r="O48" s="26"/>
      <c r="P48" s="26"/>
      <c r="Q48" s="26"/>
    </row>
    <row r="49" spans="3:19" ht="18.75" customHeight="1">
      <c r="D49" s="27" t="s">
        <v>30</v>
      </c>
    </row>
    <row r="50" spans="3:19" ht="18.75" customHeight="1">
      <c r="D50" s="28"/>
      <c r="E50" s="71" t="s">
        <v>34</v>
      </c>
      <c r="F50" s="105"/>
      <c r="G50" s="105"/>
      <c r="H50" s="105"/>
      <c r="I50" s="105"/>
      <c r="J50" s="173"/>
      <c r="K50" s="176"/>
      <c r="L50" s="188" t="s">
        <v>68</v>
      </c>
      <c r="M50" s="197"/>
      <c r="N50" s="197"/>
      <c r="O50" s="197"/>
      <c r="P50" s="197"/>
      <c r="Q50" s="197"/>
    </row>
    <row r="51" spans="3:19" ht="18" customHeight="1">
      <c r="D51" s="29" t="s">
        <v>53</v>
      </c>
      <c r="E51" s="72" t="s">
        <v>79</v>
      </c>
      <c r="F51" s="73"/>
      <c r="G51" s="73"/>
      <c r="H51" s="73"/>
      <c r="I51" s="73"/>
      <c r="J51" s="73"/>
      <c r="K51" s="177" t="s">
        <v>9</v>
      </c>
      <c r="L51" s="189" t="str">
        <f>IF($M$12="",IF(E12="","",E12+14),M12+14)</f>
        <v/>
      </c>
      <c r="M51" s="189"/>
      <c r="N51" s="189"/>
      <c r="O51" s="189"/>
      <c r="P51" s="189"/>
      <c r="Q51" s="218" t="s">
        <v>43</v>
      </c>
    </row>
    <row r="52" spans="3:19" ht="18" customHeight="1">
      <c r="D52" s="29"/>
      <c r="E52" s="73"/>
      <c r="F52" s="73"/>
      <c r="G52" s="73"/>
      <c r="H52" s="73"/>
      <c r="I52" s="73"/>
      <c r="J52" s="73"/>
      <c r="K52" s="177"/>
      <c r="L52" s="189"/>
      <c r="M52" s="189"/>
      <c r="N52" s="189"/>
      <c r="O52" s="189"/>
      <c r="P52" s="189"/>
      <c r="Q52" s="218"/>
    </row>
    <row r="53" spans="3:19" ht="18" customHeight="1">
      <c r="D53" s="29" t="s">
        <v>27</v>
      </c>
      <c r="E53" s="74" t="s">
        <v>199</v>
      </c>
      <c r="F53" s="75"/>
      <c r="G53" s="75"/>
      <c r="H53" s="75"/>
      <c r="I53" s="75"/>
      <c r="J53" s="75"/>
      <c r="K53" s="178" t="s">
        <v>115</v>
      </c>
      <c r="L53" s="190" t="str">
        <f>IF(E12="","",E12-56)</f>
        <v/>
      </c>
      <c r="M53" s="190"/>
      <c r="N53" s="190"/>
      <c r="O53" s="190"/>
      <c r="P53" s="190"/>
      <c r="Q53" s="219" t="s">
        <v>172</v>
      </c>
    </row>
    <row r="54" spans="3:19" ht="18" customHeight="1">
      <c r="D54" s="29"/>
      <c r="E54" s="75"/>
      <c r="F54" s="75"/>
      <c r="G54" s="75"/>
      <c r="H54" s="75"/>
      <c r="I54" s="75"/>
      <c r="J54" s="75"/>
      <c r="K54" s="179" t="s">
        <v>28</v>
      </c>
      <c r="L54" s="191" t="str">
        <f>IF(M12="",IF(E12="","",DATE(YEAR(E12)+1,MONTH(E12),DAY(E12))-1),DATE(YEAR(M12)+1,MONTH(M12),DAY(M12))-1)</f>
        <v/>
      </c>
      <c r="M54" s="191"/>
      <c r="N54" s="191"/>
      <c r="O54" s="191"/>
      <c r="P54" s="191"/>
      <c r="Q54" s="220" t="s">
        <v>43</v>
      </c>
    </row>
    <row r="55" spans="3:19" ht="18" customHeight="1">
      <c r="D55" s="29" t="s">
        <v>16</v>
      </c>
      <c r="E55" s="76" t="s">
        <v>36</v>
      </c>
      <c r="F55" s="77"/>
      <c r="G55" s="77"/>
      <c r="H55" s="77"/>
      <c r="I55" s="77"/>
      <c r="J55" s="77"/>
      <c r="K55" s="177" t="s">
        <v>42</v>
      </c>
      <c r="L55" s="189" t="str">
        <f>IF(M12="",IF(E12="","",DATE(YEAR(E12)+3,MONTH(E12),DAY(E12))-1),DATE(YEAR(M12)+3,MONTH(M12),DAY(M12))-1)</f>
        <v/>
      </c>
      <c r="M55" s="189"/>
      <c r="N55" s="189"/>
      <c r="O55" s="189"/>
      <c r="P55" s="189"/>
      <c r="Q55" s="218" t="s">
        <v>43</v>
      </c>
    </row>
    <row r="56" spans="3:19" ht="18" customHeight="1">
      <c r="D56" s="29"/>
      <c r="E56" s="77"/>
      <c r="F56" s="77"/>
      <c r="G56" s="77"/>
      <c r="H56" s="77"/>
      <c r="I56" s="77"/>
      <c r="J56" s="77"/>
      <c r="K56" s="177"/>
      <c r="L56" s="189"/>
      <c r="M56" s="189"/>
      <c r="N56" s="189"/>
      <c r="O56" s="189"/>
      <c r="P56" s="189"/>
      <c r="Q56" s="218"/>
    </row>
    <row r="57" spans="3:19" ht="18.75" customHeight="1"/>
    <row r="58" spans="3:19" ht="18.75" customHeight="1">
      <c r="D58" s="30" t="s">
        <v>75</v>
      </c>
      <c r="S58" s="234" t="s">
        <v>189</v>
      </c>
    </row>
    <row r="59" spans="3:19" ht="18.75" customHeight="1">
      <c r="D59" s="12" t="s">
        <v>111</v>
      </c>
    </row>
    <row r="60" spans="3:19" ht="18.75" customHeight="1">
      <c r="D60" s="1" t="s">
        <v>37</v>
      </c>
    </row>
    <row r="61" spans="3:19" ht="18.75" customHeight="1">
      <c r="D61" s="12" t="s">
        <v>21</v>
      </c>
      <c r="S61" s="2" t="s">
        <v>44</v>
      </c>
    </row>
    <row r="62" spans="3:19" ht="18.75" customHeight="1">
      <c r="D62" s="12" t="s">
        <v>40</v>
      </c>
      <c r="S62" s="2" t="s">
        <v>44</v>
      </c>
    </row>
    <row r="63" spans="3:19" ht="18.75" customHeight="1">
      <c r="D63" s="12" t="s">
        <v>200</v>
      </c>
      <c r="S63" s="2" t="s">
        <v>44</v>
      </c>
    </row>
    <row r="64" spans="3:19" s="1" customFormat="1" ht="7.5" customHeight="1">
      <c r="C64" s="6"/>
      <c r="D64" s="17"/>
      <c r="E64" s="62"/>
      <c r="F64" s="62"/>
      <c r="G64" s="62"/>
      <c r="H64" s="62"/>
      <c r="I64" s="62"/>
      <c r="J64" s="62"/>
      <c r="K64" s="62"/>
      <c r="L64" s="62"/>
      <c r="M64" s="62"/>
      <c r="N64" s="62"/>
      <c r="O64" s="62"/>
      <c r="P64" s="6"/>
      <c r="Q64" s="6"/>
      <c r="S64" s="2"/>
    </row>
    <row r="65" spans="3:19" ht="15" customHeight="1">
      <c r="D65" s="31"/>
      <c r="E65" s="78"/>
      <c r="F65" s="106"/>
      <c r="G65" s="106"/>
      <c r="H65" s="146"/>
      <c r="I65" s="146"/>
      <c r="J65" s="146"/>
      <c r="K65" s="146"/>
      <c r="L65" s="146"/>
      <c r="M65" s="146"/>
      <c r="N65" s="146"/>
      <c r="O65" s="146"/>
      <c r="P65" s="206"/>
      <c r="Q65" s="206"/>
    </row>
    <row r="66" spans="3:19" ht="26.25" customHeight="1">
      <c r="C66" s="5" t="s">
        <v>88</v>
      </c>
      <c r="D66" s="32"/>
      <c r="E66" s="32"/>
      <c r="K66" s="180" t="s">
        <v>174</v>
      </c>
      <c r="L66" s="192"/>
      <c r="M66" s="198"/>
      <c r="N66" s="205"/>
      <c r="O66" s="211"/>
      <c r="P66" s="211"/>
      <c r="Q66" s="215"/>
    </row>
    <row r="67" spans="3:19" ht="18.75" customHeight="1">
      <c r="C67" s="7" t="s">
        <v>18</v>
      </c>
      <c r="D67" s="32"/>
      <c r="E67" s="32"/>
    </row>
    <row r="68" spans="3:19" ht="30" customHeight="1">
      <c r="D68" s="33" t="s">
        <v>45</v>
      </c>
      <c r="E68" s="79"/>
      <c r="F68" s="107"/>
      <c r="G68" s="107"/>
      <c r="H68" s="107"/>
      <c r="I68" s="107"/>
      <c r="J68" s="107"/>
      <c r="K68" s="107"/>
      <c r="L68" s="107"/>
      <c r="M68" s="107"/>
      <c r="N68" s="107"/>
      <c r="O68" s="107"/>
      <c r="P68" s="107"/>
      <c r="Q68" s="221"/>
    </row>
    <row r="69" spans="3:19" ht="30" customHeight="1">
      <c r="D69" s="34" t="s">
        <v>48</v>
      </c>
      <c r="E69" s="79"/>
      <c r="F69" s="107"/>
      <c r="G69" s="107"/>
      <c r="H69" s="107"/>
      <c r="I69" s="107"/>
      <c r="J69" s="107"/>
      <c r="K69" s="107"/>
      <c r="L69" s="107"/>
      <c r="M69" s="107"/>
      <c r="N69" s="107"/>
      <c r="O69" s="107"/>
      <c r="P69" s="107"/>
      <c r="Q69" s="221"/>
    </row>
    <row r="70" spans="3:19" ht="30" customHeight="1">
      <c r="D70" s="34" t="s">
        <v>23</v>
      </c>
      <c r="E70" s="79"/>
      <c r="F70" s="107"/>
      <c r="G70" s="107"/>
      <c r="H70" s="107"/>
      <c r="I70" s="107"/>
      <c r="J70" s="107"/>
      <c r="K70" s="107"/>
      <c r="L70" s="107"/>
      <c r="M70" s="107"/>
      <c r="N70" s="107"/>
      <c r="O70" s="107"/>
      <c r="P70" s="107"/>
      <c r="Q70" s="221"/>
    </row>
    <row r="71" spans="3:19" ht="18.75" customHeight="1">
      <c r="D71" s="32"/>
      <c r="E71" s="80"/>
      <c r="F71" s="63"/>
      <c r="G71" s="63"/>
      <c r="H71" s="147"/>
      <c r="I71" s="147"/>
      <c r="J71" s="147"/>
      <c r="K71" s="147"/>
      <c r="L71" s="147"/>
      <c r="M71" s="147"/>
      <c r="N71" s="147"/>
      <c r="O71" s="147"/>
    </row>
    <row r="72" spans="3:19" ht="18.75" customHeight="1">
      <c r="C72" s="7" t="s">
        <v>112</v>
      </c>
      <c r="D72" s="32"/>
      <c r="E72" s="32"/>
    </row>
    <row r="73" spans="3:19" ht="48" customHeight="1">
      <c r="C73" s="7"/>
      <c r="D73" s="34" t="s">
        <v>143</v>
      </c>
      <c r="E73" s="81"/>
      <c r="F73" s="108"/>
      <c r="G73" s="108"/>
      <c r="H73" s="108"/>
      <c r="I73" s="108"/>
      <c r="J73" s="108"/>
      <c r="K73" s="108"/>
      <c r="L73" s="108"/>
      <c r="M73" s="108"/>
      <c r="N73" s="108"/>
      <c r="O73" s="108"/>
      <c r="P73" s="108"/>
      <c r="Q73" s="222"/>
    </row>
    <row r="74" spans="3:19" ht="23" customHeight="1">
      <c r="C74" s="7"/>
      <c r="D74" s="34" t="s">
        <v>134</v>
      </c>
      <c r="E74" s="82" t="str">
        <v>□　事務分担の見直し</v>
      </c>
      <c r="F74" s="109"/>
      <c r="G74" s="129"/>
      <c r="H74" s="148"/>
      <c r="I74" s="104"/>
      <c r="J74" s="104"/>
      <c r="K74" s="104"/>
      <c r="L74" s="104"/>
      <c r="M74" s="104"/>
      <c r="N74" s="104"/>
      <c r="O74" s="104"/>
      <c r="P74" s="104"/>
      <c r="Q74" s="223"/>
    </row>
    <row r="75" spans="3:19" ht="23" customHeight="1">
      <c r="C75" s="7"/>
      <c r="D75" s="34"/>
      <c r="E75" s="83" t="str">
        <v>□　業務の調整・見直し</v>
      </c>
      <c r="F75" s="110"/>
      <c r="G75" s="130"/>
      <c r="H75" s="149"/>
      <c r="I75" s="149"/>
      <c r="J75" s="149"/>
      <c r="K75" s="149"/>
      <c r="L75" s="149"/>
      <c r="M75" s="149"/>
      <c r="N75" s="149"/>
      <c r="O75" s="149"/>
      <c r="P75" s="149"/>
      <c r="Q75" s="224"/>
    </row>
    <row r="76" spans="3:19" ht="23" customHeight="1">
      <c r="C76" s="7"/>
      <c r="D76" s="34"/>
      <c r="E76" s="84" t="s">
        <v>17</v>
      </c>
      <c r="F76" s="111"/>
      <c r="G76" s="131"/>
      <c r="H76" s="149"/>
      <c r="I76" s="149"/>
      <c r="J76" s="149"/>
      <c r="K76" s="149"/>
      <c r="L76" s="149"/>
      <c r="M76" s="149"/>
      <c r="N76" s="149"/>
      <c r="O76" s="149"/>
      <c r="P76" s="149"/>
      <c r="Q76" s="224"/>
    </row>
    <row r="77" spans="3:19" ht="24.5" customHeight="1">
      <c r="C77" s="7"/>
      <c r="D77" s="34"/>
      <c r="E77" s="83" t="s">
        <v>138</v>
      </c>
      <c r="F77" s="110"/>
      <c r="G77" s="130"/>
      <c r="H77" s="149"/>
      <c r="I77" s="149"/>
      <c r="J77" s="149"/>
      <c r="K77" s="149"/>
      <c r="L77" s="149"/>
      <c r="M77" s="149"/>
      <c r="N77" s="149"/>
      <c r="O77" s="149"/>
      <c r="P77" s="149"/>
      <c r="Q77" s="224"/>
    </row>
    <row r="78" spans="3:19" ht="25.5" customHeight="1">
      <c r="C78" s="7"/>
      <c r="D78" s="34"/>
      <c r="E78" s="85" t="s">
        <v>139</v>
      </c>
      <c r="F78" s="112"/>
      <c r="G78" s="132"/>
      <c r="H78" s="150"/>
      <c r="I78" s="150"/>
      <c r="J78" s="150"/>
      <c r="K78" s="150"/>
      <c r="L78" s="150"/>
      <c r="M78" s="150"/>
      <c r="N78" s="150"/>
      <c r="O78" s="150"/>
      <c r="P78" s="150"/>
      <c r="Q78" s="225"/>
    </row>
    <row r="79" spans="3:19" s="1" customFormat="1" ht="14" customHeight="1">
      <c r="D79" s="35"/>
      <c r="E79" s="86"/>
      <c r="F79" s="86"/>
      <c r="G79" s="86"/>
      <c r="H79" s="86"/>
      <c r="I79" s="86"/>
      <c r="J79" s="86"/>
      <c r="K79" s="86"/>
      <c r="L79" s="86"/>
      <c r="M79" s="86"/>
      <c r="N79" s="86"/>
      <c r="O79" s="86"/>
      <c r="P79" s="86"/>
      <c r="Q79" s="86"/>
      <c r="S79" s="2"/>
    </row>
    <row r="80" spans="3:19" ht="18.75" customHeight="1">
      <c r="C80" s="7" t="s">
        <v>113</v>
      </c>
      <c r="E80" s="32"/>
    </row>
    <row r="81" spans="3:19" ht="20.25" customHeight="1">
      <c r="D81" s="36" t="s">
        <v>178</v>
      </c>
      <c r="E81" s="87" t="s">
        <v>102</v>
      </c>
      <c r="F81" s="113"/>
      <c r="G81" s="113"/>
      <c r="H81" s="113"/>
      <c r="I81" s="113"/>
      <c r="J81" s="113"/>
      <c r="K81" s="113"/>
      <c r="L81" s="113"/>
      <c r="M81" s="113"/>
      <c r="N81" s="113"/>
      <c r="O81" s="113"/>
      <c r="P81" s="113"/>
      <c r="Q81" s="226"/>
    </row>
    <row r="82" spans="3:19" ht="20.25" customHeight="1">
      <c r="D82" s="37"/>
      <c r="E82" s="83" t="str">
        <v>□　人事異動や体制の変更、担当業務に関する制度改正等があれば連絡を希望</v>
      </c>
      <c r="F82" s="110"/>
      <c r="G82" s="110"/>
      <c r="H82" s="110"/>
      <c r="I82" s="110"/>
      <c r="J82" s="110"/>
      <c r="K82" s="110"/>
      <c r="L82" s="110"/>
      <c r="M82" s="110"/>
      <c r="N82" s="110"/>
      <c r="O82" s="110"/>
      <c r="P82" s="110"/>
      <c r="Q82" s="227"/>
    </row>
    <row r="83" spans="3:19" ht="20.25" customHeight="1">
      <c r="D83" s="37"/>
      <c r="E83" s="88" t="s">
        <v>118</v>
      </c>
      <c r="F83" s="114"/>
      <c r="G83" s="114"/>
      <c r="H83" s="114"/>
      <c r="I83" s="114"/>
      <c r="J83" s="114"/>
      <c r="K83" s="114"/>
      <c r="L83" s="114"/>
      <c r="M83" s="114"/>
      <c r="N83" s="114"/>
      <c r="O83" s="114"/>
      <c r="P83" s="114"/>
      <c r="Q83" s="228"/>
    </row>
    <row r="84" spans="3:19" ht="21" customHeight="1">
      <c r="D84" s="36" t="s">
        <v>90</v>
      </c>
      <c r="E84" s="89" t="s">
        <v>50</v>
      </c>
      <c r="F84" s="115"/>
      <c r="G84" s="133"/>
      <c r="H84" s="151"/>
      <c r="I84" s="151"/>
      <c r="J84" s="151"/>
      <c r="K84" s="151"/>
      <c r="L84" s="151"/>
      <c r="M84" s="151"/>
      <c r="N84" s="151"/>
      <c r="O84" s="151"/>
      <c r="P84" s="151"/>
      <c r="Q84" s="229"/>
    </row>
    <row r="85" spans="3:19" ht="21" customHeight="1">
      <c r="D85" s="38"/>
      <c r="E85" s="90" t="s">
        <v>91</v>
      </c>
      <c r="F85" s="116"/>
      <c r="G85" s="134"/>
      <c r="H85" s="152"/>
      <c r="I85" s="152"/>
      <c r="J85" s="152"/>
      <c r="K85" s="152"/>
      <c r="L85" s="152"/>
      <c r="M85" s="152"/>
      <c r="N85" s="152"/>
      <c r="O85" s="152"/>
      <c r="P85" s="152"/>
      <c r="Q85" s="230"/>
    </row>
    <row r="86" spans="3:19" ht="21" customHeight="1">
      <c r="D86" s="39"/>
      <c r="E86" s="91" t="s">
        <v>89</v>
      </c>
      <c r="F86" s="117"/>
      <c r="G86" s="135"/>
      <c r="H86" s="153"/>
      <c r="I86" s="153"/>
      <c r="J86" s="153"/>
      <c r="K86" s="153"/>
      <c r="L86" s="153"/>
      <c r="M86" s="153"/>
      <c r="N86" s="153"/>
      <c r="O86" s="153"/>
      <c r="P86" s="153"/>
      <c r="Q86" s="231"/>
    </row>
    <row r="87" spans="3:19" ht="8.5" customHeight="1">
      <c r="D87" s="18"/>
      <c r="E87" s="63"/>
      <c r="F87" s="63"/>
      <c r="G87" s="63"/>
      <c r="H87" s="147"/>
      <c r="I87" s="147"/>
      <c r="J87" s="147"/>
      <c r="K87" s="147"/>
      <c r="L87" s="147"/>
      <c r="M87" s="147"/>
      <c r="N87" s="147"/>
      <c r="O87" s="147"/>
    </row>
    <row r="88" spans="3:19" ht="18.75" customHeight="1">
      <c r="D88" s="15" t="s">
        <v>75</v>
      </c>
      <c r="E88" s="61"/>
      <c r="F88" s="61"/>
      <c r="G88" s="61"/>
      <c r="H88" s="61"/>
      <c r="I88" s="61"/>
      <c r="J88" s="61"/>
      <c r="K88" s="61"/>
      <c r="L88" s="61"/>
      <c r="M88" s="61"/>
      <c r="N88" s="61"/>
      <c r="O88" s="61"/>
      <c r="S88" s="234" t="s">
        <v>189</v>
      </c>
    </row>
    <row r="89" spans="3:19" ht="18.75" customHeight="1">
      <c r="D89" s="16" t="str">
        <v>□ 【子の出生の２～１か月前】　職員と引継ぎ等のために面談等を行い、業務執行体制について入力</v>
      </c>
      <c r="E89" s="63"/>
      <c r="F89" s="63"/>
      <c r="G89" s="63"/>
      <c r="H89" s="63"/>
      <c r="I89" s="63"/>
      <c r="J89" s="63"/>
      <c r="K89" s="63"/>
      <c r="L89" s="63"/>
      <c r="M89" s="63"/>
      <c r="N89" s="63"/>
      <c r="O89" s="63"/>
      <c r="S89" s="2" t="s">
        <v>44</v>
      </c>
    </row>
    <row r="90" spans="3:19" ht="18.75" customHeight="1">
      <c r="D90" s="16" t="s">
        <v>148</v>
      </c>
      <c r="E90" s="61"/>
      <c r="F90" s="61"/>
      <c r="G90" s="61"/>
      <c r="H90" s="23"/>
      <c r="I90" s="23"/>
      <c r="J90" s="23"/>
      <c r="K90" s="23"/>
      <c r="L90" s="23"/>
      <c r="M90" s="23"/>
      <c r="N90" s="23"/>
      <c r="O90" s="23"/>
    </row>
    <row r="91" spans="3:19" s="1" customFormat="1" ht="7.5" customHeight="1">
      <c r="C91" s="6"/>
      <c r="D91" s="17"/>
      <c r="E91" s="62"/>
      <c r="F91" s="62"/>
      <c r="G91" s="62"/>
      <c r="H91" s="62"/>
      <c r="I91" s="62"/>
      <c r="J91" s="62"/>
      <c r="K91" s="62"/>
      <c r="L91" s="62"/>
      <c r="M91" s="62"/>
      <c r="N91" s="62"/>
      <c r="O91" s="62"/>
      <c r="P91" s="6"/>
      <c r="Q91" s="6"/>
      <c r="S91" s="2"/>
    </row>
    <row r="92" spans="3:19" ht="11.25" customHeight="1">
      <c r="D92" s="18"/>
      <c r="E92" s="63"/>
      <c r="F92" s="63"/>
      <c r="G92" s="63"/>
      <c r="H92" s="147"/>
      <c r="I92" s="147"/>
      <c r="J92" s="147"/>
      <c r="K92" s="147"/>
      <c r="L92" s="147"/>
      <c r="M92" s="147"/>
      <c r="N92" s="147"/>
      <c r="O92" s="147"/>
    </row>
    <row r="93" spans="3:19" ht="18.75" customHeight="1">
      <c r="C93" s="5" t="s">
        <v>100</v>
      </c>
      <c r="D93" s="32"/>
      <c r="E93" s="32"/>
    </row>
    <row r="94" spans="3:19" ht="15" customHeight="1">
      <c r="C94" s="5"/>
      <c r="D94" s="32"/>
      <c r="E94" s="32"/>
    </row>
    <row r="95" spans="3:19" ht="26.25" customHeight="1">
      <c r="C95" s="5"/>
      <c r="D95" s="32"/>
      <c r="E95" s="32"/>
      <c r="K95" s="181" t="s">
        <v>174</v>
      </c>
      <c r="L95" s="193"/>
      <c r="M95" s="199"/>
      <c r="N95" s="205"/>
      <c r="O95" s="211"/>
      <c r="P95" s="211"/>
      <c r="Q95" s="215"/>
    </row>
    <row r="96" spans="3:19" ht="18.75" customHeight="1">
      <c r="C96" s="7" t="s">
        <v>71</v>
      </c>
      <c r="E96" s="32"/>
    </row>
    <row r="97" spans="3:19" ht="18.75" customHeight="1">
      <c r="C97" s="7"/>
      <c r="D97" s="40" t="s">
        <v>101</v>
      </c>
      <c r="E97" s="92" t="s">
        <v>182</v>
      </c>
      <c r="F97" s="118"/>
      <c r="G97" s="118"/>
      <c r="H97" s="118"/>
      <c r="I97" s="118"/>
      <c r="J97" s="118"/>
      <c r="K97" s="118"/>
      <c r="L97" s="118"/>
      <c r="M97" s="118"/>
      <c r="N97" s="118"/>
      <c r="O97" s="118"/>
      <c r="P97" s="118"/>
      <c r="Q97" s="232"/>
    </row>
    <row r="98" spans="3:19" ht="20.25" customHeight="1">
      <c r="D98" s="41"/>
      <c r="E98" s="88" t="s">
        <v>181</v>
      </c>
      <c r="F98" s="114"/>
      <c r="G98" s="114"/>
      <c r="H98" s="114"/>
      <c r="I98" s="114"/>
      <c r="J98" s="114"/>
      <c r="K98" s="114"/>
      <c r="L98" s="114"/>
      <c r="M98" s="114"/>
      <c r="N98" s="114"/>
      <c r="O98" s="114"/>
      <c r="P98" s="114"/>
      <c r="Q98" s="228"/>
    </row>
    <row r="99" spans="3:19" s="1" customFormat="1" ht="10" customHeight="1">
      <c r="D99" s="35"/>
      <c r="E99" s="86"/>
      <c r="F99" s="86"/>
      <c r="G99" s="86"/>
      <c r="H99" s="86"/>
      <c r="I99" s="86"/>
      <c r="J99" s="86"/>
      <c r="K99" s="86"/>
      <c r="L99" s="86"/>
      <c r="M99" s="86"/>
      <c r="N99" s="86"/>
      <c r="O99" s="86"/>
      <c r="P99" s="86"/>
      <c r="Q99" s="86"/>
      <c r="S99" s="2"/>
    </row>
    <row r="100" spans="3:19" ht="18.75" customHeight="1">
      <c r="C100" s="7" t="s">
        <v>62</v>
      </c>
      <c r="E100" s="32"/>
    </row>
    <row r="101" spans="3:19" ht="20.25" customHeight="1">
      <c r="D101" s="40" t="s">
        <v>99</v>
      </c>
      <c r="E101" s="87" t="s">
        <v>116</v>
      </c>
      <c r="F101" s="113"/>
      <c r="G101" s="113"/>
      <c r="H101" s="113"/>
      <c r="I101" s="113"/>
      <c r="J101" s="113"/>
      <c r="K101" s="113"/>
      <c r="L101" s="113"/>
      <c r="M101" s="113"/>
      <c r="N101" s="113"/>
      <c r="O101" s="113"/>
      <c r="P101" s="113"/>
      <c r="Q101" s="226"/>
    </row>
    <row r="102" spans="3:19" ht="20.25" customHeight="1">
      <c r="D102" s="42"/>
      <c r="E102" s="83" t="str">
        <v>□　在宅勤務を希望</v>
      </c>
      <c r="F102" s="86"/>
      <c r="G102" s="86"/>
      <c r="H102" s="86"/>
      <c r="I102" s="86"/>
      <c r="J102" s="86"/>
      <c r="K102" s="86"/>
      <c r="L102" s="86"/>
      <c r="M102" s="86"/>
      <c r="N102" s="86"/>
      <c r="O102" s="86"/>
      <c r="P102" s="86"/>
      <c r="Q102" s="233"/>
    </row>
    <row r="103" spans="3:19" ht="20.25" customHeight="1">
      <c r="D103" s="42"/>
      <c r="E103" s="83" t="str">
        <v>□　制度の利用を希望　（　□ 育児休暇　　□ 部分休業　　□ 育児短時間勤務　　□ 早出遅出勤務　　□ 休憩時間の短縮　）</v>
      </c>
      <c r="F103" s="110"/>
      <c r="G103" s="110"/>
      <c r="H103" s="110"/>
      <c r="I103" s="110"/>
      <c r="J103" s="110"/>
      <c r="K103" s="110"/>
      <c r="L103" s="110"/>
      <c r="M103" s="110"/>
      <c r="N103" s="110"/>
      <c r="O103" s="110"/>
      <c r="P103" s="110"/>
      <c r="Q103" s="227"/>
    </row>
    <row r="104" spans="3:19" ht="20.25" customHeight="1">
      <c r="D104" s="42"/>
      <c r="E104" s="83" t="s">
        <v>114</v>
      </c>
      <c r="F104" s="110"/>
      <c r="G104" s="110"/>
      <c r="H104" s="110"/>
      <c r="I104" s="110"/>
      <c r="J104" s="110"/>
      <c r="K104" s="110"/>
      <c r="L104" s="110"/>
      <c r="M104" s="110"/>
      <c r="N104" s="110"/>
      <c r="O104" s="110"/>
      <c r="P104" s="110"/>
      <c r="Q104" s="227"/>
    </row>
    <row r="105" spans="3:19" ht="20.25" customHeight="1">
      <c r="D105" s="41"/>
      <c r="E105" s="88" t="s">
        <v>118</v>
      </c>
      <c r="F105" s="114"/>
      <c r="G105" s="114"/>
      <c r="H105" s="114"/>
      <c r="I105" s="114"/>
      <c r="J105" s="114"/>
      <c r="K105" s="114"/>
      <c r="L105" s="114"/>
      <c r="M105" s="114"/>
      <c r="N105" s="114"/>
      <c r="O105" s="114"/>
      <c r="P105" s="114"/>
      <c r="Q105" s="228"/>
    </row>
    <row r="106" spans="3:19" ht="45" customHeight="1">
      <c r="D106" s="43" t="s">
        <v>93</v>
      </c>
      <c r="E106" s="79"/>
      <c r="F106" s="107"/>
      <c r="G106" s="107"/>
      <c r="H106" s="107"/>
      <c r="I106" s="107"/>
      <c r="J106" s="107"/>
      <c r="K106" s="107"/>
      <c r="L106" s="107"/>
      <c r="M106" s="107"/>
      <c r="N106" s="107"/>
      <c r="O106" s="107"/>
      <c r="P106" s="107"/>
      <c r="Q106" s="221"/>
    </row>
    <row r="107" spans="3:19" ht="45" customHeight="1">
      <c r="D107" s="43" t="s">
        <v>89</v>
      </c>
      <c r="E107" s="79"/>
      <c r="F107" s="107"/>
      <c r="G107" s="107"/>
      <c r="H107" s="107"/>
      <c r="I107" s="107"/>
      <c r="J107" s="107"/>
      <c r="K107" s="107"/>
      <c r="L107" s="107"/>
      <c r="M107" s="107"/>
      <c r="N107" s="107"/>
      <c r="O107" s="107"/>
      <c r="P107" s="107"/>
      <c r="Q107" s="221"/>
    </row>
    <row r="108" spans="3:19" s="1" customFormat="1" ht="13.5" customHeight="1">
      <c r="D108" s="35"/>
      <c r="E108" s="86"/>
      <c r="F108" s="86"/>
      <c r="G108" s="86"/>
      <c r="H108" s="86"/>
      <c r="I108" s="86"/>
      <c r="J108" s="86"/>
      <c r="K108" s="86"/>
      <c r="L108" s="86"/>
      <c r="M108" s="86"/>
      <c r="N108" s="86"/>
      <c r="O108" s="86"/>
      <c r="P108" s="86"/>
      <c r="Q108" s="86"/>
      <c r="S108" s="2"/>
    </row>
    <row r="109" spans="3:19" ht="18.75" customHeight="1">
      <c r="D109" s="15" t="s">
        <v>75</v>
      </c>
      <c r="E109" s="61"/>
      <c r="F109" s="61"/>
      <c r="G109" s="61"/>
      <c r="H109" s="61"/>
      <c r="I109" s="61"/>
      <c r="J109" s="61"/>
      <c r="K109" s="61"/>
      <c r="L109" s="61"/>
      <c r="M109" s="61"/>
      <c r="N109" s="61"/>
      <c r="O109" s="61"/>
      <c r="S109" s="234" t="s">
        <v>189</v>
      </c>
    </row>
    <row r="110" spans="3:19" ht="18.75" customHeight="1">
      <c r="D110" s="16" t="str">
        <v>□ 【休暇・休業取得の１か月前】　休暇・休業中の支援や職場との関わり方の希望や現時点の復帰後の働き方等のイメージを確認</v>
      </c>
      <c r="E110" s="63"/>
      <c r="F110" s="63"/>
      <c r="G110" s="63"/>
      <c r="H110" s="63"/>
      <c r="I110" s="63"/>
      <c r="J110" s="63"/>
      <c r="K110" s="63"/>
      <c r="L110" s="63"/>
      <c r="M110" s="63"/>
      <c r="N110" s="63"/>
      <c r="O110" s="63"/>
      <c r="S110" s="2" t="s">
        <v>44</v>
      </c>
    </row>
    <row r="111" spans="3:19" s="1" customFormat="1" ht="7.5" customHeight="1">
      <c r="C111" s="6"/>
      <c r="D111" s="17"/>
      <c r="E111" s="62"/>
      <c r="F111" s="62"/>
      <c r="G111" s="62"/>
      <c r="H111" s="62"/>
      <c r="I111" s="62"/>
      <c r="J111" s="62"/>
      <c r="K111" s="62"/>
      <c r="L111" s="62"/>
      <c r="M111" s="62"/>
      <c r="N111" s="62"/>
      <c r="O111" s="62"/>
      <c r="P111" s="6"/>
      <c r="Q111" s="6"/>
      <c r="S111" s="2"/>
    </row>
    <row r="112" spans="3:19" ht="15" customHeight="1">
      <c r="D112" s="18"/>
      <c r="E112" s="63"/>
      <c r="F112" s="63"/>
      <c r="G112" s="63"/>
      <c r="H112" s="147"/>
      <c r="I112" s="147"/>
      <c r="J112" s="147"/>
      <c r="K112" s="147"/>
      <c r="L112" s="147"/>
      <c r="M112" s="147"/>
      <c r="N112" s="147"/>
      <c r="O112" s="147"/>
    </row>
    <row r="113" spans="3:19" ht="18.75" customHeight="1">
      <c r="C113" s="5" t="s">
        <v>191</v>
      </c>
      <c r="D113" s="32"/>
      <c r="E113" s="32"/>
    </row>
    <row r="114" spans="3:19" ht="15" customHeight="1">
      <c r="C114" s="5"/>
      <c r="D114" s="32"/>
      <c r="E114" s="32"/>
    </row>
    <row r="115" spans="3:19" ht="26.25" customHeight="1">
      <c r="C115" s="5"/>
      <c r="D115" s="32"/>
      <c r="E115" s="32"/>
      <c r="K115" s="182" t="s">
        <v>174</v>
      </c>
      <c r="L115" s="194"/>
      <c r="M115" s="200"/>
      <c r="N115" s="205"/>
      <c r="O115" s="211"/>
      <c r="P115" s="211"/>
      <c r="Q115" s="215"/>
    </row>
    <row r="116" spans="3:19" ht="18.75" customHeight="1">
      <c r="C116" s="7" t="s">
        <v>71</v>
      </c>
      <c r="E116" s="32"/>
    </row>
    <row r="117" spans="3:19" ht="18.75" customHeight="1">
      <c r="C117" s="7"/>
      <c r="D117" s="44" t="s">
        <v>101</v>
      </c>
      <c r="E117" s="92" t="str">
        <v>□　変更なし</v>
      </c>
      <c r="F117" s="118"/>
      <c r="G117" s="118"/>
      <c r="H117" s="118"/>
      <c r="I117" s="118"/>
      <c r="J117" s="118"/>
      <c r="K117" s="118"/>
      <c r="L117" s="118"/>
      <c r="M117" s="118"/>
      <c r="N117" s="118"/>
      <c r="O117" s="118"/>
      <c r="P117" s="118"/>
      <c r="Q117" s="232"/>
    </row>
    <row r="118" spans="3:19" ht="20.25" customHeight="1">
      <c r="D118" s="45"/>
      <c r="E118" s="88" t="s">
        <v>181</v>
      </c>
      <c r="F118" s="114"/>
      <c r="G118" s="114"/>
      <c r="H118" s="114"/>
      <c r="I118" s="114"/>
      <c r="J118" s="114"/>
      <c r="K118" s="114"/>
      <c r="L118" s="114"/>
      <c r="M118" s="114"/>
      <c r="N118" s="114"/>
      <c r="O118" s="114"/>
      <c r="P118" s="114"/>
      <c r="Q118" s="228"/>
    </row>
    <row r="119" spans="3:19" s="1" customFormat="1" ht="14.5" customHeight="1">
      <c r="D119" s="35"/>
      <c r="E119" s="86"/>
      <c r="F119" s="86"/>
      <c r="G119" s="86"/>
      <c r="H119" s="86"/>
      <c r="I119" s="86"/>
      <c r="J119" s="86"/>
      <c r="K119" s="86"/>
      <c r="L119" s="86"/>
      <c r="M119" s="86"/>
      <c r="N119" s="86"/>
      <c r="O119" s="86"/>
      <c r="P119" s="86"/>
      <c r="Q119" s="86"/>
      <c r="S119" s="2"/>
    </row>
    <row r="120" spans="3:19" ht="18.75" customHeight="1">
      <c r="C120" s="7" t="s">
        <v>67</v>
      </c>
      <c r="E120" s="32"/>
    </row>
    <row r="121" spans="3:19" ht="20.25" customHeight="1">
      <c r="D121" s="44" t="s">
        <v>99</v>
      </c>
      <c r="E121" s="87" t="s">
        <v>116</v>
      </c>
      <c r="F121" s="113"/>
      <c r="G121" s="113"/>
      <c r="H121" s="113"/>
      <c r="I121" s="113"/>
      <c r="J121" s="113"/>
      <c r="K121" s="113"/>
      <c r="L121" s="113"/>
      <c r="M121" s="113"/>
      <c r="N121" s="113"/>
      <c r="O121" s="113"/>
      <c r="P121" s="113"/>
      <c r="Q121" s="226"/>
    </row>
    <row r="122" spans="3:19" ht="20.25" customHeight="1">
      <c r="D122" s="46"/>
      <c r="E122" s="83" t="str">
        <v>□　在宅勤務を希望</v>
      </c>
      <c r="F122" s="110"/>
      <c r="G122" s="110"/>
      <c r="H122" s="110"/>
      <c r="I122" s="110"/>
      <c r="J122" s="110"/>
      <c r="K122" s="110" t="s">
        <v>144</v>
      </c>
      <c r="L122" s="86"/>
      <c r="M122" s="86"/>
      <c r="N122" s="86"/>
      <c r="O122" s="86"/>
      <c r="P122" s="86"/>
      <c r="Q122" s="233"/>
    </row>
    <row r="123" spans="3:19" ht="20.25" customHeight="1">
      <c r="D123" s="46"/>
      <c r="E123" s="83" t="s">
        <v>119</v>
      </c>
      <c r="F123" s="110"/>
      <c r="G123" s="110"/>
      <c r="H123" s="110"/>
      <c r="I123" s="110"/>
      <c r="J123" s="110"/>
      <c r="K123" s="110" t="s">
        <v>120</v>
      </c>
      <c r="L123" s="110"/>
      <c r="M123" s="110"/>
      <c r="N123" s="110"/>
      <c r="O123" s="110"/>
      <c r="P123" s="110"/>
      <c r="Q123" s="227"/>
    </row>
    <row r="124" spans="3:19" ht="20.25" customHeight="1">
      <c r="D124" s="46"/>
      <c r="E124" s="83" t="s">
        <v>1</v>
      </c>
      <c r="F124" s="110"/>
      <c r="G124" s="110"/>
      <c r="H124" s="110"/>
      <c r="I124" s="110"/>
      <c r="J124" s="110"/>
      <c r="K124" s="110" t="s">
        <v>120</v>
      </c>
      <c r="L124" s="110"/>
      <c r="M124" s="110"/>
      <c r="N124" s="110"/>
      <c r="O124" s="110"/>
      <c r="P124" s="110"/>
      <c r="Q124" s="227"/>
    </row>
    <row r="125" spans="3:19" ht="20.25" customHeight="1">
      <c r="D125" s="46"/>
      <c r="E125" s="84" t="s">
        <v>108</v>
      </c>
      <c r="F125" s="111"/>
      <c r="G125" s="111"/>
      <c r="H125" s="111"/>
      <c r="I125" s="111"/>
      <c r="J125" s="111"/>
      <c r="K125" s="110" t="s">
        <v>65</v>
      </c>
      <c r="L125" s="100"/>
      <c r="M125" s="100"/>
      <c r="N125" s="100"/>
      <c r="O125" s="100"/>
      <c r="P125" s="100"/>
      <c r="Q125" s="227"/>
    </row>
    <row r="126" spans="3:19" ht="20.25" customHeight="1">
      <c r="D126" s="46"/>
      <c r="E126" s="83" t="str">
        <v>□　早出遅出勤務又は休憩時間の短縮の利用希望</v>
      </c>
      <c r="F126" s="110"/>
      <c r="G126" s="110"/>
      <c r="H126" s="110"/>
      <c r="I126" s="110"/>
      <c r="J126" s="110"/>
      <c r="K126" s="110" t="s">
        <v>65</v>
      </c>
      <c r="L126" s="100"/>
      <c r="M126" s="100"/>
      <c r="N126" s="100"/>
      <c r="O126" s="100"/>
      <c r="P126" s="100"/>
      <c r="Q126" s="227"/>
    </row>
    <row r="127" spans="3:19" ht="20.25" customHeight="1">
      <c r="D127" s="46"/>
      <c r="E127" s="84" t="s">
        <v>114</v>
      </c>
      <c r="F127" s="111"/>
      <c r="G127" s="111"/>
      <c r="H127" s="111"/>
      <c r="I127" s="111"/>
      <c r="J127" s="111"/>
      <c r="K127" s="110" t="s">
        <v>65</v>
      </c>
      <c r="L127" s="110"/>
      <c r="M127" s="110"/>
      <c r="N127" s="110"/>
      <c r="O127" s="110"/>
      <c r="P127" s="110"/>
      <c r="Q127" s="227"/>
    </row>
    <row r="128" spans="3:19" ht="20.25" customHeight="1">
      <c r="D128" s="45"/>
      <c r="E128" s="88" t="s">
        <v>92</v>
      </c>
      <c r="F128" s="114"/>
      <c r="G128" s="114"/>
      <c r="H128" s="114"/>
      <c r="I128" s="114"/>
      <c r="J128" s="114"/>
      <c r="K128" s="114"/>
      <c r="L128" s="114"/>
      <c r="M128" s="114"/>
      <c r="N128" s="114"/>
      <c r="O128" s="114"/>
      <c r="P128" s="114"/>
      <c r="Q128" s="228"/>
    </row>
    <row r="129" spans="3:19" ht="45" customHeight="1">
      <c r="D129" s="47" t="s">
        <v>93</v>
      </c>
      <c r="E129" s="79"/>
      <c r="F129" s="107"/>
      <c r="G129" s="107"/>
      <c r="H129" s="107"/>
      <c r="I129" s="107"/>
      <c r="J129" s="107"/>
      <c r="K129" s="107"/>
      <c r="L129" s="107"/>
      <c r="M129" s="107"/>
      <c r="N129" s="107"/>
      <c r="O129" s="107"/>
      <c r="P129" s="107"/>
      <c r="Q129" s="221"/>
    </row>
    <row r="130" spans="3:19" ht="45" customHeight="1">
      <c r="D130" s="47" t="s">
        <v>89</v>
      </c>
      <c r="E130" s="79"/>
      <c r="F130" s="107"/>
      <c r="G130" s="107"/>
      <c r="H130" s="107"/>
      <c r="I130" s="107"/>
      <c r="J130" s="107"/>
      <c r="K130" s="107"/>
      <c r="L130" s="107"/>
      <c r="M130" s="107"/>
      <c r="N130" s="107"/>
      <c r="O130" s="107"/>
      <c r="P130" s="107"/>
      <c r="Q130" s="221"/>
    </row>
    <row r="131" spans="3:19" ht="18.75" customHeight="1">
      <c r="D131" s="18"/>
      <c r="E131" s="63"/>
      <c r="F131" s="63"/>
      <c r="G131" s="63"/>
      <c r="H131" s="147"/>
      <c r="I131" s="147"/>
      <c r="J131" s="147"/>
      <c r="K131" s="147"/>
      <c r="L131" s="147"/>
      <c r="M131" s="147"/>
      <c r="N131" s="147"/>
      <c r="O131" s="147"/>
    </row>
    <row r="132" spans="3:19" ht="18.75" customHeight="1">
      <c r="D132" s="15" t="s">
        <v>75</v>
      </c>
      <c r="E132" s="61"/>
      <c r="F132" s="61"/>
      <c r="G132" s="61"/>
      <c r="H132" s="61"/>
      <c r="I132" s="61"/>
      <c r="J132" s="61"/>
      <c r="K132" s="61"/>
      <c r="L132" s="61"/>
      <c r="M132" s="61"/>
      <c r="N132" s="61"/>
      <c r="O132" s="61"/>
      <c r="S132" s="234" t="s">
        <v>189</v>
      </c>
    </row>
    <row r="133" spans="3:19" ht="18.75" customHeight="1">
      <c r="D133" s="16" t="str">
        <v>□ 【休暇・休業からの復帰予定の１か月前】　復帰後の働き方のイメージや配慮事項などを確認</v>
      </c>
      <c r="E133" s="63"/>
      <c r="F133" s="63"/>
      <c r="G133" s="63"/>
      <c r="H133" s="63"/>
      <c r="I133" s="63"/>
      <c r="J133" s="63"/>
      <c r="K133" s="63"/>
      <c r="L133" s="63"/>
      <c r="M133" s="63"/>
      <c r="N133" s="63"/>
      <c r="O133" s="63"/>
      <c r="S133" s="2" t="s">
        <v>44</v>
      </c>
    </row>
    <row r="134" spans="3:19" ht="18.75" customHeight="1">
      <c r="D134" s="16" t="s">
        <v>171</v>
      </c>
      <c r="E134" s="61"/>
      <c r="F134" s="61"/>
      <c r="G134" s="61"/>
      <c r="H134" s="23"/>
      <c r="I134" s="23"/>
      <c r="J134" s="23"/>
      <c r="K134" s="23"/>
      <c r="L134" s="23"/>
      <c r="M134" s="23"/>
      <c r="N134" s="23"/>
      <c r="O134" s="23"/>
    </row>
    <row r="135" spans="3:19" s="1" customFormat="1" ht="7.5" customHeight="1">
      <c r="C135" s="6"/>
      <c r="D135" s="17"/>
      <c r="E135" s="62"/>
      <c r="F135" s="62"/>
      <c r="G135" s="62"/>
      <c r="H135" s="62"/>
      <c r="I135" s="62"/>
      <c r="J135" s="62"/>
      <c r="K135" s="62"/>
      <c r="L135" s="62"/>
      <c r="M135" s="62"/>
      <c r="N135" s="62"/>
      <c r="O135" s="62"/>
      <c r="P135" s="6"/>
      <c r="Q135" s="6"/>
      <c r="S135" s="2"/>
    </row>
    <row r="136" spans="3:19" ht="11" customHeight="1">
      <c r="D136" s="18"/>
      <c r="E136" s="63"/>
      <c r="F136" s="63"/>
      <c r="G136" s="63"/>
      <c r="H136" s="147"/>
      <c r="I136" s="147"/>
      <c r="J136" s="147"/>
      <c r="K136" s="147"/>
      <c r="L136" s="147"/>
      <c r="M136" s="147"/>
      <c r="N136" s="147"/>
      <c r="O136" s="147"/>
    </row>
    <row r="137" spans="3:19" ht="18.75" customHeight="1">
      <c r="C137" s="5" t="s">
        <v>94</v>
      </c>
      <c r="D137" s="32"/>
      <c r="E137" s="32"/>
    </row>
    <row r="138" spans="3:19" ht="18.75" customHeight="1">
      <c r="C138" s="7" t="s">
        <v>185</v>
      </c>
      <c r="D138" s="32"/>
      <c r="E138" s="32"/>
    </row>
    <row r="139" spans="3:19" ht="26.25" customHeight="1">
      <c r="C139" s="7"/>
      <c r="D139" s="48" t="s">
        <v>196</v>
      </c>
      <c r="E139" s="93"/>
      <c r="F139" s="119"/>
      <c r="G139" s="136"/>
      <c r="H139" s="154"/>
    </row>
    <row r="140" spans="3:19" ht="26.25" customHeight="1">
      <c r="C140" s="7"/>
      <c r="D140" s="48" t="s">
        <v>197</v>
      </c>
      <c r="E140" s="93"/>
      <c r="F140" s="119"/>
      <c r="G140" s="136"/>
      <c r="H140" s="154"/>
    </row>
    <row r="141" spans="3:19" ht="11.5" customHeight="1">
      <c r="C141" s="5"/>
      <c r="D141" s="32"/>
      <c r="E141" s="32"/>
    </row>
    <row r="142" spans="3:19" ht="18.75" customHeight="1">
      <c r="C142" s="7" t="s">
        <v>184</v>
      </c>
      <c r="E142" s="32"/>
    </row>
    <row r="143" spans="3:19" ht="18.75" customHeight="1">
      <c r="C143" s="7"/>
      <c r="D143" s="49" t="s">
        <v>32</v>
      </c>
      <c r="E143" s="94"/>
      <c r="F143" s="120" t="s">
        <v>105</v>
      </c>
      <c r="G143" s="137"/>
      <c r="H143" s="155"/>
      <c r="I143" s="166" t="s">
        <v>10</v>
      </c>
      <c r="J143" s="174"/>
      <c r="K143" s="183"/>
    </row>
    <row r="144" spans="3:19" ht="18.75" customHeight="1">
      <c r="C144" s="7"/>
      <c r="D144" s="50"/>
      <c r="E144" s="95"/>
      <c r="F144" s="121"/>
      <c r="G144" s="138"/>
      <c r="H144" s="156"/>
      <c r="I144" s="167" t="s">
        <v>39</v>
      </c>
      <c r="J144" s="167" t="s">
        <v>41</v>
      </c>
      <c r="K144" s="167" t="s">
        <v>15</v>
      </c>
    </row>
    <row r="145" spans="4:11" ht="16.5" customHeight="1">
      <c r="D145" s="51"/>
      <c r="E145" s="96"/>
      <c r="F145" s="122"/>
      <c r="G145" s="139"/>
      <c r="H145" s="157"/>
      <c r="I145" s="168" t="s">
        <v>125</v>
      </c>
      <c r="J145" s="168" t="s">
        <v>125</v>
      </c>
      <c r="K145" s="168" t="s">
        <v>126</v>
      </c>
    </row>
    <row r="146" spans="4:11" ht="18.75" customHeight="1">
      <c r="D146" s="52"/>
      <c r="E146" s="52"/>
      <c r="F146" s="123"/>
      <c r="G146" s="140"/>
      <c r="H146" s="158"/>
      <c r="I146" s="169"/>
      <c r="J146" s="169"/>
      <c r="K146" s="169"/>
    </row>
    <row r="147" spans="4:11" ht="18.75" customHeight="1">
      <c r="D147" s="52"/>
      <c r="E147" s="52"/>
      <c r="F147" s="123"/>
      <c r="G147" s="140"/>
      <c r="H147" s="158"/>
      <c r="I147" s="169"/>
      <c r="J147" s="169"/>
      <c r="K147" s="169"/>
    </row>
    <row r="148" spans="4:11" ht="18.75" customHeight="1">
      <c r="D148" s="52"/>
      <c r="E148" s="52"/>
      <c r="F148" s="123"/>
      <c r="G148" s="140"/>
      <c r="H148" s="158"/>
      <c r="I148" s="169"/>
      <c r="J148" s="169"/>
      <c r="K148" s="169"/>
    </row>
    <row r="149" spans="4:11" ht="18.75" customHeight="1">
      <c r="D149" s="52"/>
      <c r="E149" s="52"/>
      <c r="F149" s="123"/>
      <c r="G149" s="140"/>
      <c r="H149" s="158"/>
      <c r="I149" s="169"/>
      <c r="J149" s="169"/>
      <c r="K149" s="169"/>
    </row>
    <row r="150" spans="4:11" ht="18.75" customHeight="1">
      <c r="D150" s="52"/>
      <c r="E150" s="52"/>
      <c r="F150" s="123"/>
      <c r="G150" s="140"/>
      <c r="H150" s="158"/>
      <c r="I150" s="169"/>
      <c r="J150" s="169"/>
      <c r="K150" s="169"/>
    </row>
    <row r="151" spans="4:11" ht="18.75" customHeight="1">
      <c r="D151" s="52"/>
      <c r="E151" s="52"/>
      <c r="F151" s="123"/>
      <c r="G151" s="140"/>
      <c r="H151" s="158"/>
      <c r="I151" s="169"/>
      <c r="J151" s="169"/>
      <c r="K151" s="169"/>
    </row>
    <row r="152" spans="4:11" ht="18.75" customHeight="1">
      <c r="D152" s="52"/>
      <c r="E152" s="52"/>
      <c r="F152" s="123"/>
      <c r="G152" s="140"/>
      <c r="H152" s="158"/>
      <c r="I152" s="169"/>
      <c r="J152" s="169"/>
      <c r="K152" s="169"/>
    </row>
    <row r="153" spans="4:11" ht="18.75" customHeight="1">
      <c r="D153" s="53"/>
      <c r="E153" s="97"/>
      <c r="F153" s="123"/>
      <c r="G153" s="140"/>
      <c r="H153" s="158"/>
      <c r="I153" s="169"/>
      <c r="J153" s="169"/>
      <c r="K153" s="169"/>
    </row>
    <row r="154" spans="4:11" ht="18.75" customHeight="1">
      <c r="D154" s="52"/>
      <c r="E154" s="52"/>
      <c r="F154" s="123"/>
      <c r="G154" s="140"/>
      <c r="H154" s="158"/>
      <c r="I154" s="169"/>
      <c r="J154" s="169"/>
      <c r="K154" s="169"/>
    </row>
    <row r="155" spans="4:11" ht="18.75" customHeight="1">
      <c r="D155" s="52"/>
      <c r="E155" s="52"/>
      <c r="F155" s="123"/>
      <c r="G155" s="140"/>
      <c r="H155" s="158"/>
      <c r="I155" s="169"/>
      <c r="J155" s="169"/>
      <c r="K155" s="169"/>
    </row>
    <row r="156" spans="4:11" ht="18.75" hidden="1" customHeight="1">
      <c r="D156" s="52"/>
      <c r="E156" s="52"/>
      <c r="F156" s="123"/>
      <c r="G156" s="140"/>
      <c r="H156" s="158"/>
      <c r="I156" s="169"/>
      <c r="J156" s="169"/>
      <c r="K156" s="169"/>
    </row>
    <row r="157" spans="4:11" ht="18.75" hidden="1" customHeight="1">
      <c r="D157" s="52"/>
      <c r="E157" s="52"/>
      <c r="F157" s="123"/>
      <c r="G157" s="140"/>
      <c r="H157" s="158"/>
      <c r="I157" s="169"/>
      <c r="J157" s="169"/>
      <c r="K157" s="169"/>
    </row>
    <row r="158" spans="4:11" ht="18.75" hidden="1" customHeight="1">
      <c r="D158" s="52"/>
      <c r="E158" s="52"/>
      <c r="F158" s="123"/>
      <c r="G158" s="140"/>
      <c r="H158" s="158"/>
      <c r="I158" s="169"/>
      <c r="J158" s="169"/>
      <c r="K158" s="169"/>
    </row>
    <row r="159" spans="4:11" ht="18.75" hidden="1" customHeight="1">
      <c r="D159" s="52"/>
      <c r="E159" s="52"/>
      <c r="F159" s="123"/>
      <c r="G159" s="140"/>
      <c r="H159" s="158"/>
      <c r="I159" s="169"/>
      <c r="J159" s="169"/>
      <c r="K159" s="169"/>
    </row>
    <row r="160" spans="4:11" ht="18.75" hidden="1" customHeight="1">
      <c r="D160" s="52"/>
      <c r="E160" s="52"/>
      <c r="F160" s="123"/>
      <c r="G160" s="140"/>
      <c r="H160" s="158"/>
      <c r="I160" s="169"/>
      <c r="J160" s="169"/>
      <c r="K160" s="169"/>
    </row>
    <row r="161" spans="4:11" ht="18.75" hidden="1" customHeight="1">
      <c r="D161" s="52"/>
      <c r="E161" s="52"/>
      <c r="F161" s="123"/>
      <c r="G161" s="140"/>
      <c r="H161" s="158"/>
      <c r="I161" s="169"/>
      <c r="J161" s="169"/>
      <c r="K161" s="169"/>
    </row>
    <row r="162" spans="4:11" ht="18.75" hidden="1" customHeight="1">
      <c r="D162" s="52"/>
      <c r="E162" s="52"/>
      <c r="F162" s="123"/>
      <c r="G162" s="140"/>
      <c r="H162" s="158"/>
      <c r="I162" s="169"/>
      <c r="J162" s="169"/>
      <c r="K162" s="169"/>
    </row>
    <row r="163" spans="4:11" ht="18.75" hidden="1" customHeight="1">
      <c r="D163" s="52"/>
      <c r="E163" s="52"/>
      <c r="F163" s="123"/>
      <c r="G163" s="140"/>
      <c r="H163" s="158"/>
      <c r="I163" s="169"/>
      <c r="J163" s="169"/>
      <c r="K163" s="169"/>
    </row>
    <row r="164" spans="4:11" ht="18.75" hidden="1" customHeight="1">
      <c r="D164" s="52"/>
      <c r="E164" s="52"/>
      <c r="F164" s="123"/>
      <c r="G164" s="140"/>
      <c r="H164" s="158"/>
      <c r="I164" s="169"/>
      <c r="J164" s="169"/>
      <c r="K164" s="169"/>
    </row>
    <row r="165" spans="4:11" ht="18.75" hidden="1" customHeight="1">
      <c r="D165" s="52"/>
      <c r="E165" s="52"/>
      <c r="F165" s="123"/>
      <c r="G165" s="140"/>
      <c r="H165" s="158"/>
      <c r="I165" s="169"/>
      <c r="J165" s="169"/>
      <c r="K165" s="169"/>
    </row>
    <row r="166" spans="4:11" ht="18.75" hidden="1" customHeight="1">
      <c r="D166" s="52"/>
      <c r="E166" s="52"/>
      <c r="F166" s="123"/>
      <c r="G166" s="140"/>
      <c r="H166" s="158"/>
      <c r="I166" s="169"/>
      <c r="J166" s="169"/>
      <c r="K166" s="169"/>
    </row>
    <row r="167" spans="4:11" ht="18.75" hidden="1" customHeight="1">
      <c r="D167" s="52"/>
      <c r="E167" s="52"/>
      <c r="F167" s="123"/>
      <c r="G167" s="140"/>
      <c r="H167" s="158"/>
      <c r="I167" s="169"/>
      <c r="J167" s="169"/>
      <c r="K167" s="169"/>
    </row>
    <row r="168" spans="4:11" ht="18.75" hidden="1" customHeight="1">
      <c r="D168" s="52"/>
      <c r="E168" s="52"/>
      <c r="F168" s="123"/>
      <c r="G168" s="140"/>
      <c r="H168" s="158"/>
      <c r="I168" s="169"/>
      <c r="J168" s="169"/>
      <c r="K168" s="169"/>
    </row>
    <row r="169" spans="4:11" ht="18.75" hidden="1" customHeight="1">
      <c r="D169" s="52"/>
      <c r="E169" s="52"/>
      <c r="F169" s="123"/>
      <c r="G169" s="140"/>
      <c r="H169" s="158"/>
      <c r="I169" s="169"/>
      <c r="J169" s="169"/>
      <c r="K169" s="169"/>
    </row>
    <row r="170" spans="4:11" ht="18.75" hidden="1" customHeight="1">
      <c r="D170" s="52"/>
      <c r="E170" s="52"/>
      <c r="F170" s="123"/>
      <c r="G170" s="140"/>
      <c r="H170" s="158"/>
      <c r="I170" s="169"/>
      <c r="J170" s="169"/>
      <c r="K170" s="169"/>
    </row>
    <row r="171" spans="4:11" ht="18.75" hidden="1" customHeight="1">
      <c r="D171" s="52"/>
      <c r="E171" s="52"/>
      <c r="F171" s="123"/>
      <c r="G171" s="140"/>
      <c r="H171" s="158"/>
      <c r="I171" s="169"/>
      <c r="J171" s="169"/>
      <c r="K171" s="169"/>
    </row>
    <row r="172" spans="4:11" ht="18.75" hidden="1" customHeight="1">
      <c r="D172" s="52"/>
      <c r="E172" s="52"/>
      <c r="F172" s="123"/>
      <c r="G172" s="140"/>
      <c r="H172" s="158"/>
      <c r="I172" s="169"/>
      <c r="J172" s="169"/>
      <c r="K172" s="169"/>
    </row>
    <row r="173" spans="4:11" ht="18.75" hidden="1" customHeight="1">
      <c r="D173" s="52"/>
      <c r="E173" s="52"/>
      <c r="F173" s="123"/>
      <c r="G173" s="140"/>
      <c r="H173" s="158"/>
      <c r="I173" s="169"/>
      <c r="J173" s="169"/>
      <c r="K173" s="169"/>
    </row>
    <row r="174" spans="4:11" ht="18.75" hidden="1" customHeight="1">
      <c r="D174" s="52"/>
      <c r="E174" s="52"/>
      <c r="F174" s="123"/>
      <c r="G174" s="140"/>
      <c r="H174" s="158"/>
      <c r="I174" s="169"/>
      <c r="J174" s="169"/>
      <c r="K174" s="169"/>
    </row>
    <row r="175" spans="4:11" ht="18.75" hidden="1" customHeight="1">
      <c r="D175" s="52"/>
      <c r="E175" s="52"/>
      <c r="F175" s="123"/>
      <c r="G175" s="140"/>
      <c r="H175" s="158"/>
      <c r="I175" s="169"/>
      <c r="J175" s="169"/>
      <c r="K175" s="169"/>
    </row>
    <row r="176" spans="4:11" ht="18.75" hidden="1" customHeight="1">
      <c r="D176" s="52"/>
      <c r="E176" s="52"/>
      <c r="F176" s="123"/>
      <c r="G176" s="140"/>
      <c r="H176" s="158"/>
      <c r="I176" s="169"/>
      <c r="J176" s="169"/>
      <c r="K176" s="169"/>
    </row>
    <row r="177" spans="4:11" ht="18.75" hidden="1" customHeight="1">
      <c r="D177" s="52"/>
      <c r="E177" s="52"/>
      <c r="F177" s="123"/>
      <c r="G177" s="140"/>
      <c r="H177" s="158"/>
      <c r="I177" s="169"/>
      <c r="J177" s="169"/>
      <c r="K177" s="169"/>
    </row>
    <row r="178" spans="4:11" ht="18.75" hidden="1" customHeight="1">
      <c r="D178" s="52"/>
      <c r="E178" s="52"/>
      <c r="F178" s="123"/>
      <c r="G178" s="140"/>
      <c r="H178" s="158"/>
      <c r="I178" s="169"/>
      <c r="J178" s="169"/>
      <c r="K178" s="169"/>
    </row>
    <row r="179" spans="4:11" ht="18.75" hidden="1" customHeight="1">
      <c r="D179" s="52"/>
      <c r="E179" s="52"/>
      <c r="F179" s="123"/>
      <c r="G179" s="140"/>
      <c r="H179" s="158"/>
      <c r="I179" s="169"/>
      <c r="J179" s="169"/>
      <c r="K179" s="169"/>
    </row>
    <row r="180" spans="4:11" ht="18.75" hidden="1" customHeight="1">
      <c r="D180" s="52"/>
      <c r="E180" s="52"/>
      <c r="F180" s="123"/>
      <c r="G180" s="140"/>
      <c r="H180" s="158"/>
      <c r="I180" s="169"/>
      <c r="J180" s="169"/>
      <c r="K180" s="169"/>
    </row>
    <row r="181" spans="4:11" ht="18.75" hidden="1" customHeight="1">
      <c r="D181" s="52"/>
      <c r="E181" s="52"/>
      <c r="F181" s="123"/>
      <c r="G181" s="140"/>
      <c r="H181" s="158"/>
      <c r="I181" s="169"/>
      <c r="J181" s="169"/>
      <c r="K181" s="169"/>
    </row>
    <row r="182" spans="4:11" ht="18.75" hidden="1" customHeight="1">
      <c r="D182" s="52"/>
      <c r="E182" s="52"/>
      <c r="F182" s="123"/>
      <c r="G182" s="140"/>
      <c r="H182" s="158"/>
      <c r="I182" s="169"/>
      <c r="J182" s="169"/>
      <c r="K182" s="169"/>
    </row>
    <row r="183" spans="4:11" ht="18.75" hidden="1" customHeight="1">
      <c r="D183" s="52"/>
      <c r="E183" s="52"/>
      <c r="F183" s="123"/>
      <c r="G183" s="140"/>
      <c r="H183" s="158"/>
      <c r="I183" s="169"/>
      <c r="J183" s="169"/>
      <c r="K183" s="169"/>
    </row>
    <row r="184" spans="4:11" ht="18.75" hidden="1" customHeight="1">
      <c r="D184" s="52"/>
      <c r="E184" s="52"/>
      <c r="F184" s="123"/>
      <c r="G184" s="140"/>
      <c r="H184" s="158"/>
      <c r="I184" s="169"/>
      <c r="J184" s="169"/>
      <c r="K184" s="169"/>
    </row>
    <row r="185" spans="4:11" ht="18.75" hidden="1" customHeight="1">
      <c r="D185" s="52"/>
      <c r="E185" s="52"/>
      <c r="F185" s="123"/>
      <c r="G185" s="140"/>
      <c r="H185" s="158"/>
      <c r="I185" s="169"/>
      <c r="J185" s="169"/>
      <c r="K185" s="169"/>
    </row>
    <row r="186" spans="4:11" ht="18.75" hidden="1" customHeight="1">
      <c r="D186" s="52"/>
      <c r="E186" s="52"/>
      <c r="F186" s="123"/>
      <c r="G186" s="140"/>
      <c r="H186" s="158"/>
      <c r="I186" s="169"/>
      <c r="J186" s="169"/>
      <c r="K186" s="169"/>
    </row>
    <row r="187" spans="4:11" ht="18.75" hidden="1" customHeight="1">
      <c r="D187" s="52"/>
      <c r="E187" s="52"/>
      <c r="F187" s="123"/>
      <c r="G187" s="140"/>
      <c r="H187" s="158"/>
      <c r="I187" s="169"/>
      <c r="J187" s="169"/>
      <c r="K187" s="169"/>
    </row>
    <row r="188" spans="4:11" ht="18.75" hidden="1" customHeight="1">
      <c r="D188" s="52"/>
      <c r="E188" s="52"/>
      <c r="F188" s="123"/>
      <c r="G188" s="140"/>
      <c r="H188" s="158"/>
      <c r="I188" s="169"/>
      <c r="J188" s="169"/>
      <c r="K188" s="169"/>
    </row>
    <row r="189" spans="4:11" ht="18.75" hidden="1" customHeight="1">
      <c r="D189" s="52"/>
      <c r="E189" s="52"/>
      <c r="F189" s="123"/>
      <c r="G189" s="140"/>
      <c r="H189" s="158"/>
      <c r="I189" s="169"/>
      <c r="J189" s="169"/>
      <c r="K189" s="169"/>
    </row>
    <row r="190" spans="4:11" ht="18.75" hidden="1" customHeight="1">
      <c r="D190" s="52"/>
      <c r="E190" s="52"/>
      <c r="F190" s="123"/>
      <c r="G190" s="140"/>
      <c r="H190" s="158"/>
      <c r="I190" s="169"/>
      <c r="J190" s="169"/>
      <c r="K190" s="169"/>
    </row>
    <row r="191" spans="4:11" ht="18.75" hidden="1" customHeight="1">
      <c r="D191" s="52"/>
      <c r="E191" s="52"/>
      <c r="F191" s="123"/>
      <c r="G191" s="140"/>
      <c r="H191" s="158"/>
      <c r="I191" s="169"/>
      <c r="J191" s="169"/>
      <c r="K191" s="169"/>
    </row>
    <row r="192" spans="4:11" ht="18.75" hidden="1" customHeight="1">
      <c r="D192" s="52"/>
      <c r="E192" s="52"/>
      <c r="F192" s="123"/>
      <c r="G192" s="140"/>
      <c r="H192" s="158"/>
      <c r="I192" s="169"/>
      <c r="J192" s="169"/>
      <c r="K192" s="169"/>
    </row>
    <row r="193" spans="4:11" ht="18.75" hidden="1" customHeight="1">
      <c r="D193" s="52"/>
      <c r="E193" s="52"/>
      <c r="F193" s="123"/>
      <c r="G193" s="140"/>
      <c r="H193" s="158"/>
      <c r="I193" s="169"/>
      <c r="J193" s="169"/>
      <c r="K193" s="169"/>
    </row>
    <row r="194" spans="4:11" ht="18.75" hidden="1" customHeight="1">
      <c r="D194" s="52"/>
      <c r="E194" s="52"/>
      <c r="F194" s="123"/>
      <c r="G194" s="140"/>
      <c r="H194" s="158"/>
      <c r="I194" s="169"/>
      <c r="J194" s="169"/>
      <c r="K194" s="169"/>
    </row>
    <row r="195" spans="4:11" ht="18.75" hidden="1" customHeight="1">
      <c r="D195" s="52"/>
      <c r="E195" s="52"/>
      <c r="F195" s="123"/>
      <c r="G195" s="140"/>
      <c r="H195" s="158"/>
      <c r="I195" s="169"/>
      <c r="J195" s="169"/>
      <c r="K195" s="169"/>
    </row>
    <row r="196" spans="4:11" ht="18.75" hidden="1" customHeight="1">
      <c r="D196" s="52"/>
      <c r="E196" s="52"/>
      <c r="F196" s="123"/>
      <c r="G196" s="140"/>
      <c r="H196" s="158"/>
      <c r="I196" s="169"/>
      <c r="J196" s="169"/>
      <c r="K196" s="169"/>
    </row>
    <row r="197" spans="4:11" ht="18.75" hidden="1" customHeight="1">
      <c r="D197" s="52"/>
      <c r="E197" s="52"/>
      <c r="F197" s="123"/>
      <c r="G197" s="140"/>
      <c r="H197" s="158"/>
      <c r="I197" s="169"/>
      <c r="J197" s="169"/>
      <c r="K197" s="169"/>
    </row>
    <row r="198" spans="4:11" ht="18.75" hidden="1" customHeight="1">
      <c r="D198" s="52"/>
      <c r="E198" s="52"/>
      <c r="F198" s="123"/>
      <c r="G198" s="140"/>
      <c r="H198" s="158"/>
      <c r="I198" s="169"/>
      <c r="J198" s="169"/>
      <c r="K198" s="169"/>
    </row>
    <row r="199" spans="4:11" ht="18.75" hidden="1" customHeight="1">
      <c r="D199" s="52"/>
      <c r="E199" s="52"/>
      <c r="F199" s="123"/>
      <c r="G199" s="140"/>
      <c r="H199" s="158"/>
      <c r="I199" s="169"/>
      <c r="J199" s="169"/>
      <c r="K199" s="169"/>
    </row>
    <row r="200" spans="4:11" ht="18.75" hidden="1" customHeight="1">
      <c r="D200" s="52"/>
      <c r="E200" s="52"/>
      <c r="F200" s="123"/>
      <c r="G200" s="140"/>
      <c r="H200" s="158"/>
      <c r="I200" s="169"/>
      <c r="J200" s="169"/>
      <c r="K200" s="169"/>
    </row>
    <row r="201" spans="4:11" ht="18.75" hidden="1" customHeight="1">
      <c r="D201" s="52"/>
      <c r="E201" s="52"/>
      <c r="F201" s="123"/>
      <c r="G201" s="140"/>
      <c r="H201" s="158"/>
      <c r="I201" s="169"/>
      <c r="J201" s="169"/>
      <c r="K201" s="169"/>
    </row>
    <row r="202" spans="4:11" ht="18.75" hidden="1" customHeight="1">
      <c r="D202" s="52"/>
      <c r="E202" s="52"/>
      <c r="F202" s="123"/>
      <c r="G202" s="140"/>
      <c r="H202" s="158"/>
      <c r="I202" s="169"/>
      <c r="J202" s="169"/>
      <c r="K202" s="169"/>
    </row>
    <row r="203" spans="4:11" ht="18.75" hidden="1" customHeight="1">
      <c r="D203" s="52"/>
      <c r="E203" s="52"/>
      <c r="F203" s="123"/>
      <c r="G203" s="140"/>
      <c r="H203" s="158"/>
      <c r="I203" s="169"/>
      <c r="J203" s="169"/>
      <c r="K203" s="169"/>
    </row>
    <row r="204" spans="4:11" ht="18.75" hidden="1" customHeight="1">
      <c r="D204" s="52"/>
      <c r="E204" s="52"/>
      <c r="F204" s="123"/>
      <c r="G204" s="140"/>
      <c r="H204" s="158"/>
      <c r="I204" s="169"/>
      <c r="J204" s="169"/>
      <c r="K204" s="169"/>
    </row>
    <row r="205" spans="4:11" ht="18.75" hidden="1" customHeight="1">
      <c r="D205" s="52"/>
      <c r="E205" s="52"/>
      <c r="F205" s="123"/>
      <c r="G205" s="140"/>
      <c r="H205" s="158"/>
      <c r="I205" s="169"/>
      <c r="J205" s="169"/>
      <c r="K205" s="169"/>
    </row>
    <row r="206" spans="4:11" ht="18.75" hidden="1" customHeight="1">
      <c r="D206" s="52"/>
      <c r="E206" s="52"/>
      <c r="F206" s="123"/>
      <c r="G206" s="140"/>
      <c r="H206" s="158"/>
      <c r="I206" s="169"/>
      <c r="J206" s="169"/>
      <c r="K206" s="169"/>
    </row>
    <row r="207" spans="4:11" ht="18.75" hidden="1" customHeight="1">
      <c r="D207" s="52"/>
      <c r="E207" s="52"/>
      <c r="F207" s="123"/>
      <c r="G207" s="140"/>
      <c r="H207" s="158"/>
      <c r="I207" s="169"/>
      <c r="J207" s="169"/>
      <c r="K207" s="169"/>
    </row>
    <row r="208" spans="4:11" ht="18.75" hidden="1" customHeight="1">
      <c r="D208" s="52"/>
      <c r="E208" s="52"/>
      <c r="F208" s="123"/>
      <c r="G208" s="140"/>
      <c r="H208" s="158"/>
      <c r="I208" s="169"/>
      <c r="J208" s="169"/>
      <c r="K208" s="169"/>
    </row>
    <row r="209" spans="4:11" ht="18.75" hidden="1" customHeight="1">
      <c r="D209" s="52"/>
      <c r="E209" s="52"/>
      <c r="F209" s="123"/>
      <c r="G209" s="140"/>
      <c r="H209" s="158"/>
      <c r="I209" s="169"/>
      <c r="J209" s="169"/>
      <c r="K209" s="169"/>
    </row>
    <row r="210" spans="4:11" ht="18.75" hidden="1" customHeight="1">
      <c r="D210" s="52"/>
      <c r="E210" s="52"/>
      <c r="F210" s="123"/>
      <c r="G210" s="140"/>
      <c r="H210" s="158"/>
      <c r="I210" s="169"/>
      <c r="J210" s="169"/>
      <c r="K210" s="169"/>
    </row>
    <row r="211" spans="4:11" ht="18.75" hidden="1" customHeight="1">
      <c r="D211" s="52"/>
      <c r="E211" s="52"/>
      <c r="F211" s="123"/>
      <c r="G211" s="140"/>
      <c r="H211" s="158"/>
      <c r="I211" s="169"/>
      <c r="J211" s="169"/>
      <c r="K211" s="169"/>
    </row>
    <row r="212" spans="4:11" ht="18.75" hidden="1" customHeight="1">
      <c r="D212" s="52"/>
      <c r="E212" s="52"/>
      <c r="F212" s="123"/>
      <c r="G212" s="140"/>
      <c r="H212" s="158"/>
      <c r="I212" s="169"/>
      <c r="J212" s="169"/>
      <c r="K212" s="169"/>
    </row>
    <row r="213" spans="4:11" ht="18.75" hidden="1" customHeight="1">
      <c r="D213" s="52"/>
      <c r="E213" s="52"/>
      <c r="F213" s="123"/>
      <c r="G213" s="140"/>
      <c r="H213" s="158"/>
      <c r="I213" s="169"/>
      <c r="J213" s="169"/>
      <c r="K213" s="169"/>
    </row>
    <row r="214" spans="4:11" ht="18.75" hidden="1" customHeight="1">
      <c r="D214" s="52"/>
      <c r="E214" s="52"/>
      <c r="F214" s="123"/>
      <c r="G214" s="140"/>
      <c r="H214" s="158"/>
      <c r="I214" s="169"/>
      <c r="J214" s="169"/>
      <c r="K214" s="169"/>
    </row>
    <row r="215" spans="4:11" ht="18.75" hidden="1" customHeight="1">
      <c r="D215" s="52"/>
      <c r="E215" s="52"/>
      <c r="F215" s="123"/>
      <c r="G215" s="140"/>
      <c r="H215" s="158"/>
      <c r="I215" s="169"/>
      <c r="J215" s="169"/>
      <c r="K215" s="169"/>
    </row>
    <row r="216" spans="4:11" ht="18.75" hidden="1" customHeight="1">
      <c r="D216" s="52"/>
      <c r="E216" s="52"/>
      <c r="F216" s="123"/>
      <c r="G216" s="140"/>
      <c r="H216" s="158"/>
      <c r="I216" s="169"/>
      <c r="J216" s="169"/>
      <c r="K216" s="169"/>
    </row>
    <row r="217" spans="4:11" ht="18.75" hidden="1" customHeight="1">
      <c r="D217" s="52"/>
      <c r="E217" s="52"/>
      <c r="F217" s="123"/>
      <c r="G217" s="140"/>
      <c r="H217" s="158"/>
      <c r="I217" s="169"/>
      <c r="J217" s="169"/>
      <c r="K217" s="169"/>
    </row>
    <row r="218" spans="4:11" ht="18.75" hidden="1" customHeight="1">
      <c r="D218" s="52"/>
      <c r="E218" s="52"/>
      <c r="F218" s="123"/>
      <c r="G218" s="140"/>
      <c r="H218" s="158"/>
      <c r="I218" s="169"/>
      <c r="J218" s="169"/>
      <c r="K218" s="169"/>
    </row>
    <row r="219" spans="4:11" ht="18.75" hidden="1" customHeight="1">
      <c r="D219" s="52"/>
      <c r="E219" s="52"/>
      <c r="F219" s="123"/>
      <c r="G219" s="140"/>
      <c r="H219" s="158"/>
      <c r="I219" s="169"/>
      <c r="J219" s="169"/>
      <c r="K219" s="169"/>
    </row>
    <row r="220" spans="4:11" ht="18.75" hidden="1" customHeight="1">
      <c r="D220" s="52"/>
      <c r="E220" s="52"/>
      <c r="F220" s="123"/>
      <c r="G220" s="140"/>
      <c r="H220" s="158"/>
      <c r="I220" s="169"/>
      <c r="J220" s="169"/>
      <c r="K220" s="169"/>
    </row>
    <row r="221" spans="4:11" ht="18.75" hidden="1" customHeight="1">
      <c r="D221" s="52"/>
      <c r="E221" s="52"/>
      <c r="F221" s="123"/>
      <c r="G221" s="140"/>
      <c r="H221" s="158"/>
      <c r="I221" s="169"/>
      <c r="J221" s="169"/>
      <c r="K221" s="169"/>
    </row>
    <row r="222" spans="4:11" ht="18.75" hidden="1" customHeight="1">
      <c r="D222" s="52"/>
      <c r="E222" s="52"/>
      <c r="F222" s="123"/>
      <c r="G222" s="140"/>
      <c r="H222" s="158"/>
      <c r="I222" s="169"/>
      <c r="J222" s="169"/>
      <c r="K222" s="169"/>
    </row>
    <row r="223" spans="4:11" ht="18.75" hidden="1" customHeight="1">
      <c r="D223" s="54"/>
      <c r="E223" s="54"/>
      <c r="F223" s="123"/>
      <c r="G223" s="140"/>
      <c r="H223" s="158"/>
      <c r="I223" s="169"/>
      <c r="J223" s="169"/>
      <c r="K223" s="169"/>
    </row>
    <row r="224" spans="4:11" ht="18.75" hidden="1" customHeight="1">
      <c r="D224" s="54"/>
      <c r="E224" s="54"/>
      <c r="F224" s="123"/>
      <c r="G224" s="140"/>
      <c r="H224" s="158"/>
      <c r="I224" s="169"/>
      <c r="J224" s="169"/>
      <c r="K224" s="169"/>
    </row>
    <row r="225" spans="4:11" ht="18.75" hidden="1" customHeight="1">
      <c r="D225" s="54"/>
      <c r="E225" s="54"/>
      <c r="F225" s="123"/>
      <c r="G225" s="140"/>
      <c r="H225" s="158"/>
      <c r="I225" s="169"/>
      <c r="J225" s="169"/>
      <c r="K225" s="169"/>
    </row>
    <row r="226" spans="4:11" ht="18.75" hidden="1" customHeight="1">
      <c r="D226" s="54"/>
      <c r="E226" s="54"/>
      <c r="F226" s="123"/>
      <c r="G226" s="140"/>
      <c r="H226" s="158"/>
      <c r="I226" s="169"/>
      <c r="J226" s="169"/>
      <c r="K226" s="169"/>
    </row>
    <row r="227" spans="4:11" ht="18.75" hidden="1" customHeight="1">
      <c r="D227" s="55"/>
      <c r="E227" s="55"/>
      <c r="F227" s="124"/>
      <c r="G227" s="141"/>
      <c r="H227" s="159"/>
      <c r="I227" s="170"/>
      <c r="J227" s="170"/>
      <c r="K227" s="170"/>
    </row>
    <row r="228" spans="4:11" ht="18.75" hidden="1" customHeight="1">
      <c r="D228" s="55"/>
      <c r="E228" s="55"/>
      <c r="F228" s="124"/>
      <c r="G228" s="141"/>
      <c r="H228" s="159"/>
      <c r="I228" s="170"/>
      <c r="J228" s="170"/>
      <c r="K228" s="170"/>
    </row>
    <row r="229" spans="4:11" ht="18.75" hidden="1" customHeight="1">
      <c r="D229" s="55"/>
      <c r="E229" s="55"/>
      <c r="F229" s="124"/>
      <c r="G229" s="141"/>
      <c r="H229" s="159"/>
      <c r="I229" s="170"/>
      <c r="J229" s="170"/>
      <c r="K229" s="170"/>
    </row>
    <row r="230" spans="4:11" ht="18.75" hidden="1" customHeight="1">
      <c r="D230" s="55"/>
      <c r="E230" s="55"/>
      <c r="F230" s="124"/>
      <c r="G230" s="141"/>
      <c r="H230" s="159"/>
      <c r="I230" s="170"/>
      <c r="J230" s="170"/>
      <c r="K230" s="170"/>
    </row>
    <row r="231" spans="4:11" ht="18.75" hidden="1" customHeight="1">
      <c r="D231" s="55"/>
      <c r="E231" s="55"/>
      <c r="F231" s="124"/>
      <c r="G231" s="141"/>
      <c r="H231" s="159"/>
      <c r="I231" s="170"/>
      <c r="J231" s="170"/>
      <c r="K231" s="170"/>
    </row>
    <row r="232" spans="4:11" ht="18.75" hidden="1" customHeight="1">
      <c r="D232" s="55"/>
      <c r="E232" s="55"/>
      <c r="F232" s="124"/>
      <c r="G232" s="141"/>
      <c r="H232" s="159"/>
      <c r="I232" s="170"/>
      <c r="J232" s="170"/>
      <c r="K232" s="170"/>
    </row>
    <row r="233" spans="4:11" ht="18.75" hidden="1" customHeight="1">
      <c r="D233" s="55"/>
      <c r="E233" s="55"/>
      <c r="F233" s="124"/>
      <c r="G233" s="141"/>
      <c r="H233" s="159"/>
      <c r="I233" s="170"/>
      <c r="J233" s="170"/>
      <c r="K233" s="170"/>
    </row>
    <row r="234" spans="4:11" ht="18.75" hidden="1" customHeight="1">
      <c r="D234" s="55"/>
      <c r="E234" s="55"/>
      <c r="F234" s="124"/>
      <c r="G234" s="141"/>
      <c r="H234" s="159"/>
      <c r="I234" s="170"/>
      <c r="J234" s="170"/>
      <c r="K234" s="170"/>
    </row>
    <row r="235" spans="4:11" ht="18.75" hidden="1" customHeight="1">
      <c r="D235" s="55"/>
      <c r="E235" s="55"/>
      <c r="F235" s="124"/>
      <c r="G235" s="141"/>
      <c r="H235" s="159"/>
      <c r="I235" s="170"/>
      <c r="J235" s="170"/>
      <c r="K235" s="170"/>
    </row>
    <row r="236" spans="4:11" ht="18.75" hidden="1" customHeight="1">
      <c r="D236" s="55"/>
      <c r="E236" s="55"/>
      <c r="F236" s="124"/>
      <c r="G236" s="141"/>
      <c r="H236" s="159"/>
      <c r="I236" s="170"/>
      <c r="J236" s="170"/>
      <c r="K236" s="170"/>
    </row>
    <row r="237" spans="4:11" ht="18.75" hidden="1" customHeight="1">
      <c r="D237" s="55"/>
      <c r="E237" s="55"/>
      <c r="F237" s="124"/>
      <c r="G237" s="141"/>
      <c r="H237" s="159"/>
      <c r="I237" s="170"/>
      <c r="J237" s="170"/>
      <c r="K237" s="170"/>
    </row>
    <row r="238" spans="4:11" ht="18.75" hidden="1" customHeight="1">
      <c r="D238" s="55"/>
      <c r="E238" s="55"/>
      <c r="F238" s="124"/>
      <c r="G238" s="141"/>
      <c r="H238" s="159"/>
      <c r="I238" s="170"/>
      <c r="J238" s="170"/>
      <c r="K238" s="170"/>
    </row>
    <row r="239" spans="4:11" ht="18.75" hidden="1" customHeight="1">
      <c r="D239" s="55"/>
      <c r="E239" s="55"/>
      <c r="F239" s="124"/>
      <c r="G239" s="141"/>
      <c r="H239" s="159"/>
      <c r="I239" s="170"/>
      <c r="J239" s="170"/>
      <c r="K239" s="170"/>
    </row>
    <row r="240" spans="4:11" ht="18.75" hidden="1" customHeight="1">
      <c r="D240" s="55"/>
      <c r="E240" s="55"/>
      <c r="F240" s="124"/>
      <c r="G240" s="141"/>
      <c r="H240" s="159"/>
      <c r="I240" s="170"/>
      <c r="J240" s="170"/>
      <c r="K240" s="170"/>
    </row>
    <row r="241" spans="4:11" ht="18.75" hidden="1" customHeight="1">
      <c r="D241" s="55"/>
      <c r="E241" s="55"/>
      <c r="F241" s="124"/>
      <c r="G241" s="141"/>
      <c r="H241" s="159"/>
      <c r="I241" s="170"/>
      <c r="J241" s="170"/>
      <c r="K241" s="170"/>
    </row>
    <row r="242" spans="4:11" ht="18.75" hidden="1" customHeight="1">
      <c r="D242" s="55"/>
      <c r="E242" s="55"/>
      <c r="F242" s="124"/>
      <c r="G242" s="141"/>
      <c r="H242" s="159"/>
      <c r="I242" s="170"/>
      <c r="J242" s="170"/>
      <c r="K242" s="170"/>
    </row>
    <row r="243" spans="4:11" ht="18.75" hidden="1" customHeight="1">
      <c r="D243" s="55"/>
      <c r="E243" s="55"/>
      <c r="F243" s="124"/>
      <c r="G243" s="141"/>
      <c r="H243" s="159"/>
      <c r="I243" s="170"/>
      <c r="J243" s="170"/>
      <c r="K243" s="170"/>
    </row>
    <row r="244" spans="4:11" ht="18.75" hidden="1" customHeight="1">
      <c r="D244" s="55"/>
      <c r="E244" s="55"/>
      <c r="F244" s="124"/>
      <c r="G244" s="141"/>
      <c r="H244" s="159"/>
      <c r="I244" s="170"/>
      <c r="J244" s="170"/>
      <c r="K244" s="170"/>
    </row>
    <row r="245" spans="4:11" ht="18.75" hidden="1" customHeight="1">
      <c r="D245" s="55"/>
      <c r="E245" s="55"/>
      <c r="F245" s="124"/>
      <c r="G245" s="141"/>
      <c r="H245" s="159"/>
      <c r="I245" s="170"/>
      <c r="J245" s="170"/>
      <c r="K245" s="170"/>
    </row>
    <row r="246" spans="4:11" ht="18.75" hidden="1" customHeight="1">
      <c r="D246" s="55"/>
      <c r="E246" s="55"/>
      <c r="F246" s="124"/>
      <c r="G246" s="141"/>
      <c r="H246" s="159"/>
      <c r="I246" s="170"/>
      <c r="J246" s="170"/>
      <c r="K246" s="170"/>
    </row>
    <row r="247" spans="4:11" ht="18.75" hidden="1" customHeight="1">
      <c r="D247" s="55"/>
      <c r="E247" s="55"/>
      <c r="F247" s="124"/>
      <c r="G247" s="141"/>
      <c r="H247" s="159"/>
      <c r="I247" s="170"/>
      <c r="J247" s="170"/>
      <c r="K247" s="170"/>
    </row>
    <row r="248" spans="4:11" ht="18.75" hidden="1" customHeight="1">
      <c r="D248" s="55"/>
      <c r="E248" s="55"/>
      <c r="F248" s="124"/>
      <c r="G248" s="141"/>
      <c r="H248" s="159"/>
      <c r="I248" s="170"/>
      <c r="J248" s="170"/>
      <c r="K248" s="170"/>
    </row>
    <row r="249" spans="4:11" ht="18.75" hidden="1" customHeight="1">
      <c r="D249" s="55"/>
      <c r="E249" s="55"/>
      <c r="F249" s="124"/>
      <c r="G249" s="141"/>
      <c r="H249" s="159"/>
      <c r="I249" s="170"/>
      <c r="J249" s="170"/>
      <c r="K249" s="170"/>
    </row>
    <row r="250" spans="4:11" ht="18.75" hidden="1" customHeight="1">
      <c r="D250" s="55"/>
      <c r="E250" s="55"/>
      <c r="F250" s="124"/>
      <c r="G250" s="141"/>
      <c r="H250" s="159"/>
      <c r="I250" s="170"/>
      <c r="J250" s="170"/>
      <c r="K250" s="170"/>
    </row>
    <row r="251" spans="4:11" ht="18.75" hidden="1" customHeight="1">
      <c r="D251" s="55"/>
      <c r="E251" s="55"/>
      <c r="F251" s="124"/>
      <c r="G251" s="141"/>
      <c r="H251" s="159"/>
      <c r="I251" s="170"/>
      <c r="J251" s="170"/>
      <c r="K251" s="170"/>
    </row>
    <row r="252" spans="4:11" ht="18.75" hidden="1" customHeight="1">
      <c r="D252" s="55"/>
      <c r="E252" s="55"/>
      <c r="F252" s="124"/>
      <c r="G252" s="141"/>
      <c r="H252" s="159"/>
      <c r="I252" s="170"/>
      <c r="J252" s="170"/>
      <c r="K252" s="170"/>
    </row>
    <row r="253" spans="4:11" ht="18.75" hidden="1" customHeight="1">
      <c r="D253" s="55"/>
      <c r="E253" s="55"/>
      <c r="F253" s="124"/>
      <c r="G253" s="141"/>
      <c r="H253" s="159"/>
      <c r="I253" s="170"/>
      <c r="J253" s="170"/>
      <c r="K253" s="170"/>
    </row>
    <row r="254" spans="4:11" ht="18.75" hidden="1" customHeight="1">
      <c r="D254" s="55"/>
      <c r="E254" s="55"/>
      <c r="F254" s="124"/>
      <c r="G254" s="141"/>
      <c r="H254" s="159"/>
      <c r="I254" s="170"/>
      <c r="J254" s="170"/>
      <c r="K254" s="170"/>
    </row>
    <row r="255" spans="4:11" ht="18.75" hidden="1" customHeight="1">
      <c r="D255" s="55"/>
      <c r="E255" s="55"/>
      <c r="F255" s="124"/>
      <c r="G255" s="141"/>
      <c r="H255" s="159"/>
      <c r="I255" s="170"/>
      <c r="J255" s="170"/>
      <c r="K255" s="170"/>
    </row>
    <row r="256" spans="4:11" ht="18.75" hidden="1" customHeight="1">
      <c r="D256" s="55"/>
      <c r="E256" s="55"/>
      <c r="F256" s="124"/>
      <c r="G256" s="141"/>
      <c r="H256" s="159"/>
      <c r="I256" s="170"/>
      <c r="J256" s="170"/>
      <c r="K256" s="170"/>
    </row>
    <row r="257" spans="4:11" ht="18.75" hidden="1" customHeight="1">
      <c r="D257" s="55"/>
      <c r="E257" s="55"/>
      <c r="F257" s="124"/>
      <c r="G257" s="141"/>
      <c r="H257" s="159"/>
      <c r="I257" s="170"/>
      <c r="J257" s="170"/>
      <c r="K257" s="170"/>
    </row>
    <row r="258" spans="4:11" ht="18.75" hidden="1" customHeight="1">
      <c r="D258" s="55"/>
      <c r="E258" s="55"/>
      <c r="F258" s="124"/>
      <c r="G258" s="141"/>
      <c r="H258" s="159"/>
      <c r="I258" s="170"/>
      <c r="J258" s="170"/>
      <c r="K258" s="170"/>
    </row>
    <row r="259" spans="4:11" ht="18.75" hidden="1" customHeight="1">
      <c r="D259" s="55"/>
      <c r="E259" s="55"/>
      <c r="F259" s="124"/>
      <c r="G259" s="141"/>
      <c r="H259" s="159"/>
      <c r="I259" s="170"/>
      <c r="J259" s="170"/>
      <c r="K259" s="170"/>
    </row>
    <row r="260" spans="4:11" ht="18.75" hidden="1" customHeight="1">
      <c r="D260" s="55"/>
      <c r="E260" s="55"/>
      <c r="F260" s="124"/>
      <c r="G260" s="141"/>
      <c r="H260" s="159"/>
      <c r="I260" s="170"/>
      <c r="J260" s="170"/>
      <c r="K260" s="170"/>
    </row>
    <row r="261" spans="4:11" ht="18.75" hidden="1" customHeight="1">
      <c r="D261" s="55"/>
      <c r="E261" s="55"/>
      <c r="F261" s="124"/>
      <c r="G261" s="141"/>
      <c r="H261" s="159"/>
      <c r="I261" s="170"/>
      <c r="J261" s="170"/>
      <c r="K261" s="170"/>
    </row>
    <row r="262" spans="4:11" ht="18.75" hidden="1" customHeight="1">
      <c r="D262" s="55"/>
      <c r="E262" s="55"/>
      <c r="F262" s="124"/>
      <c r="G262" s="141"/>
      <c r="H262" s="159"/>
      <c r="I262" s="170"/>
      <c r="J262" s="170"/>
      <c r="K262" s="170"/>
    </row>
    <row r="263" spans="4:11" ht="18.75" hidden="1" customHeight="1">
      <c r="D263" s="55"/>
      <c r="E263" s="55"/>
      <c r="F263" s="124"/>
      <c r="G263" s="141"/>
      <c r="H263" s="159"/>
      <c r="I263" s="170"/>
      <c r="J263" s="170"/>
      <c r="K263" s="170"/>
    </row>
    <row r="264" spans="4:11" ht="18.75" hidden="1" customHeight="1">
      <c r="D264" s="55"/>
      <c r="E264" s="55"/>
      <c r="F264" s="124"/>
      <c r="G264" s="141"/>
      <c r="H264" s="159"/>
      <c r="I264" s="170"/>
      <c r="J264" s="170"/>
      <c r="K264" s="170"/>
    </row>
    <row r="265" spans="4:11" ht="18.75" hidden="1" customHeight="1">
      <c r="D265" s="55"/>
      <c r="E265" s="55"/>
      <c r="F265" s="124"/>
      <c r="G265" s="141"/>
      <c r="H265" s="159"/>
      <c r="I265" s="170"/>
      <c r="J265" s="170"/>
      <c r="K265" s="170"/>
    </row>
    <row r="266" spans="4:11" ht="18.75" hidden="1" customHeight="1">
      <c r="D266" s="55"/>
      <c r="E266" s="55"/>
      <c r="F266" s="124"/>
      <c r="G266" s="141"/>
      <c r="H266" s="159"/>
      <c r="I266" s="170"/>
      <c r="J266" s="170"/>
      <c r="K266" s="170"/>
    </row>
    <row r="267" spans="4:11" ht="18.75" hidden="1" customHeight="1">
      <c r="D267" s="55"/>
      <c r="E267" s="55"/>
      <c r="F267" s="124"/>
      <c r="G267" s="141"/>
      <c r="H267" s="159"/>
      <c r="I267" s="170"/>
      <c r="J267" s="170"/>
      <c r="K267" s="170"/>
    </row>
    <row r="268" spans="4:11" ht="18.75" hidden="1" customHeight="1">
      <c r="D268" s="55"/>
      <c r="E268" s="55"/>
      <c r="F268" s="124"/>
      <c r="G268" s="141"/>
      <c r="H268" s="159"/>
      <c r="I268" s="170"/>
      <c r="J268" s="170"/>
      <c r="K268" s="170"/>
    </row>
    <row r="269" spans="4:11" ht="18.75" hidden="1" customHeight="1">
      <c r="D269" s="55"/>
      <c r="E269" s="55"/>
      <c r="F269" s="124"/>
      <c r="G269" s="141"/>
      <c r="H269" s="159"/>
      <c r="I269" s="170"/>
      <c r="J269" s="170"/>
      <c r="K269" s="170"/>
    </row>
    <row r="270" spans="4:11" ht="18.75" hidden="1" customHeight="1">
      <c r="D270" s="55"/>
      <c r="E270" s="55"/>
      <c r="F270" s="124"/>
      <c r="G270" s="141"/>
      <c r="H270" s="159"/>
      <c r="I270" s="170"/>
      <c r="J270" s="170"/>
      <c r="K270" s="170"/>
    </row>
    <row r="271" spans="4:11" ht="18.75" hidden="1" customHeight="1">
      <c r="D271" s="55"/>
      <c r="E271" s="55"/>
      <c r="F271" s="124"/>
      <c r="G271" s="141"/>
      <c r="H271" s="159"/>
      <c r="I271" s="170"/>
      <c r="J271" s="170"/>
      <c r="K271" s="170"/>
    </row>
    <row r="272" spans="4:11" ht="18.75" hidden="1" customHeight="1">
      <c r="D272" s="55"/>
      <c r="E272" s="55"/>
      <c r="F272" s="124"/>
      <c r="G272" s="141"/>
      <c r="H272" s="159"/>
      <c r="I272" s="170"/>
      <c r="J272" s="170"/>
      <c r="K272" s="170"/>
    </row>
    <row r="273" spans="4:11" ht="18.75" hidden="1" customHeight="1">
      <c r="D273" s="55"/>
      <c r="E273" s="55"/>
      <c r="F273" s="124"/>
      <c r="G273" s="141"/>
      <c r="H273" s="159"/>
      <c r="I273" s="170"/>
      <c r="J273" s="170"/>
      <c r="K273" s="170"/>
    </row>
    <row r="274" spans="4:11" ht="18.75" hidden="1" customHeight="1">
      <c r="D274" s="55"/>
      <c r="E274" s="55"/>
      <c r="F274" s="124"/>
      <c r="G274" s="141"/>
      <c r="H274" s="159"/>
      <c r="I274" s="170"/>
      <c r="J274" s="170"/>
      <c r="K274" s="170"/>
    </row>
    <row r="275" spans="4:11" ht="18.75" hidden="1" customHeight="1">
      <c r="D275" s="55"/>
      <c r="E275" s="55"/>
      <c r="F275" s="124"/>
      <c r="G275" s="141"/>
      <c r="H275" s="159"/>
      <c r="I275" s="170"/>
      <c r="J275" s="170"/>
      <c r="K275" s="170"/>
    </row>
    <row r="276" spans="4:11" ht="18.75" hidden="1" customHeight="1">
      <c r="D276" s="55"/>
      <c r="E276" s="55"/>
      <c r="F276" s="124"/>
      <c r="G276" s="141"/>
      <c r="H276" s="159"/>
      <c r="I276" s="170"/>
      <c r="J276" s="170"/>
      <c r="K276" s="170"/>
    </row>
    <row r="277" spans="4:11" ht="18.75" hidden="1" customHeight="1">
      <c r="D277" s="55"/>
      <c r="E277" s="55"/>
      <c r="F277" s="124"/>
      <c r="G277" s="141"/>
      <c r="H277" s="159"/>
      <c r="I277" s="170"/>
      <c r="J277" s="170"/>
      <c r="K277" s="170"/>
    </row>
    <row r="278" spans="4:11" ht="18.75" hidden="1" customHeight="1">
      <c r="D278" s="55"/>
      <c r="E278" s="55"/>
      <c r="F278" s="124"/>
      <c r="G278" s="141"/>
      <c r="H278" s="159"/>
      <c r="I278" s="170"/>
      <c r="J278" s="170"/>
      <c r="K278" s="170"/>
    </row>
    <row r="279" spans="4:11" ht="18.75" hidden="1" customHeight="1">
      <c r="D279" s="55"/>
      <c r="E279" s="55"/>
      <c r="F279" s="124"/>
      <c r="G279" s="141"/>
      <c r="H279" s="159"/>
      <c r="I279" s="170"/>
      <c r="J279" s="170"/>
      <c r="K279" s="170"/>
    </row>
    <row r="280" spans="4:11" ht="18.75" hidden="1" customHeight="1">
      <c r="D280" s="55"/>
      <c r="E280" s="55"/>
      <c r="F280" s="124"/>
      <c r="G280" s="141"/>
      <c r="H280" s="159"/>
      <c r="I280" s="170"/>
      <c r="J280" s="170"/>
      <c r="K280" s="170"/>
    </row>
    <row r="281" spans="4:11" ht="18.75" hidden="1" customHeight="1">
      <c r="D281" s="55"/>
      <c r="E281" s="55"/>
      <c r="F281" s="124"/>
      <c r="G281" s="141"/>
      <c r="H281" s="159"/>
      <c r="I281" s="170"/>
      <c r="J281" s="170"/>
      <c r="K281" s="170"/>
    </row>
    <row r="282" spans="4:11" ht="18.75" hidden="1" customHeight="1">
      <c r="D282" s="55"/>
      <c r="E282" s="55"/>
      <c r="F282" s="124"/>
      <c r="G282" s="141"/>
      <c r="H282" s="159"/>
      <c r="I282" s="170"/>
      <c r="J282" s="170"/>
      <c r="K282" s="170"/>
    </row>
    <row r="283" spans="4:11" ht="18.75" hidden="1" customHeight="1">
      <c r="D283" s="55"/>
      <c r="E283" s="55"/>
      <c r="F283" s="124"/>
      <c r="G283" s="141"/>
      <c r="H283" s="159"/>
      <c r="I283" s="170"/>
      <c r="J283" s="170"/>
      <c r="K283" s="170"/>
    </row>
    <row r="284" spans="4:11" ht="18.75" hidden="1" customHeight="1">
      <c r="D284" s="55"/>
      <c r="E284" s="55"/>
      <c r="F284" s="124"/>
      <c r="G284" s="141"/>
      <c r="H284" s="159"/>
      <c r="I284" s="170"/>
      <c r="J284" s="170"/>
      <c r="K284" s="170"/>
    </row>
    <row r="285" spans="4:11" ht="18.75" hidden="1" customHeight="1">
      <c r="D285" s="55"/>
      <c r="E285" s="55"/>
      <c r="F285" s="124"/>
      <c r="G285" s="141"/>
      <c r="H285" s="159"/>
      <c r="I285" s="170"/>
      <c r="J285" s="170"/>
      <c r="K285" s="170"/>
    </row>
    <row r="286" spans="4:11" ht="18.75" hidden="1" customHeight="1">
      <c r="D286" s="55"/>
      <c r="E286" s="55"/>
      <c r="F286" s="124"/>
      <c r="G286" s="141"/>
      <c r="H286" s="159"/>
      <c r="I286" s="170"/>
      <c r="J286" s="170"/>
      <c r="K286" s="170"/>
    </row>
    <row r="287" spans="4:11" ht="18.75" hidden="1" customHeight="1">
      <c r="D287" s="55"/>
      <c r="E287" s="55"/>
      <c r="F287" s="124"/>
      <c r="G287" s="141"/>
      <c r="H287" s="159"/>
      <c r="I287" s="170"/>
      <c r="J287" s="170"/>
      <c r="K287" s="170"/>
    </row>
    <row r="288" spans="4:11" ht="18.75" hidden="1" customHeight="1">
      <c r="D288" s="55"/>
      <c r="E288" s="55"/>
      <c r="F288" s="124"/>
      <c r="G288" s="141"/>
      <c r="H288" s="159"/>
      <c r="I288" s="170"/>
      <c r="J288" s="170"/>
      <c r="K288" s="170"/>
    </row>
    <row r="289" spans="3:19" ht="18.75" hidden="1" customHeight="1">
      <c r="D289" s="55"/>
      <c r="E289" s="55"/>
      <c r="F289" s="124"/>
      <c r="G289" s="141"/>
      <c r="H289" s="159"/>
      <c r="I289" s="170"/>
      <c r="J289" s="170"/>
      <c r="K289" s="170"/>
    </row>
    <row r="290" spans="3:19" ht="18.75" hidden="1" customHeight="1">
      <c r="D290" s="55"/>
      <c r="E290" s="55"/>
      <c r="F290" s="124"/>
      <c r="G290" s="141"/>
      <c r="H290" s="159"/>
      <c r="I290" s="170"/>
      <c r="J290" s="170"/>
      <c r="K290" s="170"/>
    </row>
    <row r="291" spans="3:19" ht="18.75" hidden="1" customHeight="1">
      <c r="D291" s="55"/>
      <c r="E291" s="55"/>
      <c r="F291" s="124"/>
      <c r="G291" s="141"/>
      <c r="H291" s="159"/>
      <c r="I291" s="170"/>
      <c r="J291" s="170"/>
      <c r="K291" s="170"/>
    </row>
    <row r="292" spans="3:19" ht="18.75" hidden="1" customHeight="1">
      <c r="D292" s="55"/>
      <c r="E292" s="55"/>
      <c r="F292" s="124"/>
      <c r="G292" s="141"/>
      <c r="H292" s="159"/>
      <c r="I292" s="170"/>
      <c r="J292" s="170"/>
      <c r="K292" s="170"/>
    </row>
    <row r="293" spans="3:19" ht="18.75" customHeight="1">
      <c r="D293" s="56"/>
      <c r="E293" s="56"/>
      <c r="F293" s="125" t="s">
        <v>188</v>
      </c>
      <c r="G293" s="22"/>
      <c r="H293" s="160" t="s">
        <v>187</v>
      </c>
      <c r="I293" s="171">
        <f>SUM(I146:I292)</f>
        <v>0</v>
      </c>
      <c r="J293" s="171">
        <f>SUM(J146:J292)</f>
        <v>0</v>
      </c>
      <c r="K293" s="184">
        <f>SUM(K146:K292)</f>
        <v>0</v>
      </c>
      <c r="M293" s="201" t="s">
        <v>186</v>
      </c>
      <c r="N293" s="209">
        <f>I293+J293+ROUNDDOWN(K293/7.75,0)</f>
        <v>0</v>
      </c>
      <c r="O293" s="212"/>
    </row>
    <row r="294" spans="3:19" ht="9.5" customHeight="1"/>
    <row r="295" spans="3:19" ht="18.75" customHeight="1">
      <c r="D295" s="57" t="s">
        <v>75</v>
      </c>
    </row>
    <row r="296" spans="3:19" ht="18.75" customHeight="1">
      <c r="D296" s="12" t="str">
        <v>□ 取得の都度、実績を入力するとともに、目標設定面談等の機会を活用して定期的に取得実績を確認（計画どおりに取得できているか）</v>
      </c>
    </row>
    <row r="297" spans="3:19" ht="18.75" customHeight="1">
      <c r="D297" s="16" t="s">
        <v>132</v>
      </c>
      <c r="E297" s="61"/>
      <c r="F297" s="61"/>
      <c r="G297" s="61"/>
      <c r="H297" s="23"/>
      <c r="I297" s="23"/>
      <c r="J297" s="23"/>
      <c r="K297" s="23"/>
      <c r="L297" s="23"/>
      <c r="M297" s="23"/>
      <c r="N297" s="23"/>
      <c r="O297" s="23"/>
      <c r="P297" s="23"/>
      <c r="Q297" s="23"/>
    </row>
    <row r="298" spans="3:19" s="1" customFormat="1" ht="7.5" customHeight="1">
      <c r="C298" s="6"/>
      <c r="D298" s="17"/>
      <c r="E298" s="62"/>
      <c r="F298" s="62"/>
      <c r="G298" s="62"/>
      <c r="H298" s="62"/>
      <c r="I298" s="62"/>
      <c r="J298" s="62"/>
      <c r="K298" s="62"/>
      <c r="L298" s="62"/>
      <c r="M298" s="62"/>
      <c r="N298" s="62"/>
      <c r="O298" s="62"/>
      <c r="P298" s="6"/>
      <c r="Q298" s="6"/>
      <c r="S298" s="2"/>
    </row>
    <row r="299" spans="3:19" ht="18.75" customHeight="1"/>
    <row r="300" spans="3:19" ht="18.75" customHeight="1"/>
    <row r="302" spans="3:19" ht="18.75" customHeight="1">
      <c r="C302" s="9" t="s">
        <v>198</v>
      </c>
    </row>
    <row r="303" spans="3:19" ht="18.75" customHeight="1">
      <c r="C303" s="10" t="s">
        <v>57</v>
      </c>
      <c r="D303" s="10"/>
      <c r="E303" s="9"/>
    </row>
    <row r="304" spans="3:19" ht="18.75" customHeight="1">
      <c r="C304" s="1" t="s">
        <v>19</v>
      </c>
    </row>
    <row r="305" spans="3:3" ht="18.75" customHeight="1">
      <c r="C305" s="1" t="s">
        <v>49</v>
      </c>
    </row>
    <row r="306" spans="3:3" ht="18.75" customHeight="1">
      <c r="C306" s="1" t="s">
        <v>46</v>
      </c>
    </row>
    <row r="307" spans="3:3" ht="18.75" customHeight="1">
      <c r="C307" s="1" t="s">
        <v>31</v>
      </c>
    </row>
    <row r="308" spans="3:3" ht="18.75" customHeight="1">
      <c r="C308" s="1" t="s">
        <v>11</v>
      </c>
    </row>
    <row r="309" spans="3:3" ht="18.75" customHeight="1">
      <c r="C309" s="1" t="s">
        <v>8</v>
      </c>
    </row>
    <row r="310" spans="3:3" ht="18.75" customHeight="1">
      <c r="C310" s="1" t="s">
        <v>29</v>
      </c>
    </row>
    <row r="312" spans="3:3" ht="18.75" customHeight="1"/>
    <row r="313" spans="3:3" ht="18.75" customHeight="1"/>
  </sheetData>
  <mergeCells count="411">
    <mergeCell ref="O4:Q4"/>
    <mergeCell ref="O5:Q5"/>
    <mergeCell ref="O6:Q6"/>
    <mergeCell ref="B8:Q8"/>
    <mergeCell ref="E11:I11"/>
    <mergeCell ref="K11:L11"/>
    <mergeCell ref="N11:Q11"/>
    <mergeCell ref="E12:I12"/>
    <mergeCell ref="J12:L12"/>
    <mergeCell ref="M12:Q12"/>
    <mergeCell ref="K18:M18"/>
    <mergeCell ref="N18:Q18"/>
    <mergeCell ref="E31:Q31"/>
    <mergeCell ref="E32:Q32"/>
    <mergeCell ref="E33:Q33"/>
    <mergeCell ref="F35:G35"/>
    <mergeCell ref="H35:N35"/>
    <mergeCell ref="O35:Q35"/>
    <mergeCell ref="F36:G36"/>
    <mergeCell ref="H36:N36"/>
    <mergeCell ref="O36:Q36"/>
    <mergeCell ref="F37:G37"/>
    <mergeCell ref="H37:N37"/>
    <mergeCell ref="O37:Q37"/>
    <mergeCell ref="F38:G38"/>
    <mergeCell ref="H38:N38"/>
    <mergeCell ref="O38:Q38"/>
    <mergeCell ref="F39:G39"/>
    <mergeCell ref="H39:N39"/>
    <mergeCell ref="O39:Q39"/>
    <mergeCell ref="F40:G40"/>
    <mergeCell ref="H40:N40"/>
    <mergeCell ref="O40:Q40"/>
    <mergeCell ref="F41:G41"/>
    <mergeCell ref="H41:N41"/>
    <mergeCell ref="O41:Q41"/>
    <mergeCell ref="F42:G42"/>
    <mergeCell ref="H42:N42"/>
    <mergeCell ref="O42:Q42"/>
    <mergeCell ref="F43:G43"/>
    <mergeCell ref="N44:Q44"/>
    <mergeCell ref="D46:Q46"/>
    <mergeCell ref="D47:Q47"/>
    <mergeCell ref="E50:J50"/>
    <mergeCell ref="L50:Q50"/>
    <mergeCell ref="L53:P53"/>
    <mergeCell ref="L54:P54"/>
    <mergeCell ref="K66:M66"/>
    <mergeCell ref="N66:Q66"/>
    <mergeCell ref="E68:Q68"/>
    <mergeCell ref="E69:Q69"/>
    <mergeCell ref="E70:Q70"/>
    <mergeCell ref="E73:Q73"/>
    <mergeCell ref="E74:G74"/>
    <mergeCell ref="E75:G75"/>
    <mergeCell ref="E76:G76"/>
    <mergeCell ref="E77:G77"/>
    <mergeCell ref="E78:G78"/>
    <mergeCell ref="E81:Q81"/>
    <mergeCell ref="E82:Q82"/>
    <mergeCell ref="E83:Q83"/>
    <mergeCell ref="E84:F84"/>
    <mergeCell ref="G84:Q84"/>
    <mergeCell ref="E85:F85"/>
    <mergeCell ref="G85:Q85"/>
    <mergeCell ref="E86:F86"/>
    <mergeCell ref="G86:Q86"/>
    <mergeCell ref="K95:M95"/>
    <mergeCell ref="N95:Q95"/>
    <mergeCell ref="E98:Q98"/>
    <mergeCell ref="E101:Q101"/>
    <mergeCell ref="E103:Q103"/>
    <mergeCell ref="E104:Q104"/>
    <mergeCell ref="E105:Q105"/>
    <mergeCell ref="E106:Q106"/>
    <mergeCell ref="E107:Q107"/>
    <mergeCell ref="K115:M115"/>
    <mergeCell ref="N115:Q115"/>
    <mergeCell ref="E118:Q118"/>
    <mergeCell ref="E121:Q121"/>
    <mergeCell ref="E122:J122"/>
    <mergeCell ref="E123:J123"/>
    <mergeCell ref="E124:J124"/>
    <mergeCell ref="E125:J125"/>
    <mergeCell ref="E126:J126"/>
    <mergeCell ref="E127:J127"/>
    <mergeCell ref="E128:Q128"/>
    <mergeCell ref="E129:Q129"/>
    <mergeCell ref="E130:Q130"/>
    <mergeCell ref="D139:F139"/>
    <mergeCell ref="G139:H139"/>
    <mergeCell ref="D140:F140"/>
    <mergeCell ref="G140:H140"/>
    <mergeCell ref="I143:K143"/>
    <mergeCell ref="D146:E146"/>
    <mergeCell ref="F146:H146"/>
    <mergeCell ref="D147:E147"/>
    <mergeCell ref="F147:H147"/>
    <mergeCell ref="D148:E148"/>
    <mergeCell ref="F148:H148"/>
    <mergeCell ref="D149:E149"/>
    <mergeCell ref="F149:H149"/>
    <mergeCell ref="D150:E150"/>
    <mergeCell ref="F150:H150"/>
    <mergeCell ref="D151:E151"/>
    <mergeCell ref="F151:H151"/>
    <mergeCell ref="D152:E152"/>
    <mergeCell ref="F152:H152"/>
    <mergeCell ref="D153:E153"/>
    <mergeCell ref="F153:H153"/>
    <mergeCell ref="D154:E154"/>
    <mergeCell ref="F154:H154"/>
    <mergeCell ref="D155:E155"/>
    <mergeCell ref="F155:H155"/>
    <mergeCell ref="D156:E156"/>
    <mergeCell ref="F156:H156"/>
    <mergeCell ref="D157:E157"/>
    <mergeCell ref="F157:H157"/>
    <mergeCell ref="D158:E158"/>
    <mergeCell ref="F158:H158"/>
    <mergeCell ref="D159:E159"/>
    <mergeCell ref="F159:H159"/>
    <mergeCell ref="D160:E160"/>
    <mergeCell ref="F160:H160"/>
    <mergeCell ref="D161:E161"/>
    <mergeCell ref="F161:H161"/>
    <mergeCell ref="D162:E162"/>
    <mergeCell ref="F162:H162"/>
    <mergeCell ref="D163:E163"/>
    <mergeCell ref="F163:H163"/>
    <mergeCell ref="D164:E164"/>
    <mergeCell ref="F164:H164"/>
    <mergeCell ref="D165:E165"/>
    <mergeCell ref="F165:H165"/>
    <mergeCell ref="D166:E166"/>
    <mergeCell ref="F166:H166"/>
    <mergeCell ref="D167:E167"/>
    <mergeCell ref="F167:H167"/>
    <mergeCell ref="D168:E168"/>
    <mergeCell ref="F168:H168"/>
    <mergeCell ref="D169:E169"/>
    <mergeCell ref="F169:H169"/>
    <mergeCell ref="D170:E170"/>
    <mergeCell ref="F170:H170"/>
    <mergeCell ref="D171:E171"/>
    <mergeCell ref="F171:H171"/>
    <mergeCell ref="D172:E172"/>
    <mergeCell ref="F172:H172"/>
    <mergeCell ref="D173:E173"/>
    <mergeCell ref="F173:H173"/>
    <mergeCell ref="D174:E174"/>
    <mergeCell ref="F174:H174"/>
    <mergeCell ref="D175:E175"/>
    <mergeCell ref="F175:H175"/>
    <mergeCell ref="D176:E176"/>
    <mergeCell ref="F176:H176"/>
    <mergeCell ref="D177:E177"/>
    <mergeCell ref="F177:H177"/>
    <mergeCell ref="D178:E178"/>
    <mergeCell ref="F178:H178"/>
    <mergeCell ref="D179:E179"/>
    <mergeCell ref="F179:H179"/>
    <mergeCell ref="D180:E180"/>
    <mergeCell ref="F180:H180"/>
    <mergeCell ref="D181:E181"/>
    <mergeCell ref="F181:H181"/>
    <mergeCell ref="D182:E182"/>
    <mergeCell ref="F182:H182"/>
    <mergeCell ref="D183:E183"/>
    <mergeCell ref="F183:H183"/>
    <mergeCell ref="D184:E184"/>
    <mergeCell ref="F184:H184"/>
    <mergeCell ref="D185:E185"/>
    <mergeCell ref="F185:H185"/>
    <mergeCell ref="D186:E186"/>
    <mergeCell ref="F186:H186"/>
    <mergeCell ref="D187:E187"/>
    <mergeCell ref="F187:H187"/>
    <mergeCell ref="D188:E188"/>
    <mergeCell ref="F188:H188"/>
    <mergeCell ref="D189:E189"/>
    <mergeCell ref="F189:H189"/>
    <mergeCell ref="D190:E190"/>
    <mergeCell ref="F190:H190"/>
    <mergeCell ref="D191:E191"/>
    <mergeCell ref="F191:H191"/>
    <mergeCell ref="D192:E192"/>
    <mergeCell ref="F192:H192"/>
    <mergeCell ref="D193:E193"/>
    <mergeCell ref="F193:H193"/>
    <mergeCell ref="D194:E194"/>
    <mergeCell ref="F194:H194"/>
    <mergeCell ref="D195:E195"/>
    <mergeCell ref="F195:H195"/>
    <mergeCell ref="D196:E196"/>
    <mergeCell ref="F196:H196"/>
    <mergeCell ref="D197:E197"/>
    <mergeCell ref="F197:H197"/>
    <mergeCell ref="D198:E198"/>
    <mergeCell ref="F198:H198"/>
    <mergeCell ref="D199:E199"/>
    <mergeCell ref="F199:H199"/>
    <mergeCell ref="D200:E200"/>
    <mergeCell ref="F200:H200"/>
    <mergeCell ref="D201:E201"/>
    <mergeCell ref="F201:H201"/>
    <mergeCell ref="D202:E202"/>
    <mergeCell ref="F202:H202"/>
    <mergeCell ref="D203:E203"/>
    <mergeCell ref="F203:H203"/>
    <mergeCell ref="D204:E204"/>
    <mergeCell ref="F204:H204"/>
    <mergeCell ref="D205:E205"/>
    <mergeCell ref="F205:H205"/>
    <mergeCell ref="D206:E206"/>
    <mergeCell ref="F206:H206"/>
    <mergeCell ref="D207:E207"/>
    <mergeCell ref="F207:H207"/>
    <mergeCell ref="D208:E208"/>
    <mergeCell ref="F208:H208"/>
    <mergeCell ref="D209:E209"/>
    <mergeCell ref="F209:H209"/>
    <mergeCell ref="D210:E210"/>
    <mergeCell ref="F210:H210"/>
    <mergeCell ref="D211:E211"/>
    <mergeCell ref="F211:H211"/>
    <mergeCell ref="D212:E212"/>
    <mergeCell ref="F212:H212"/>
    <mergeCell ref="D213:E213"/>
    <mergeCell ref="F213:H213"/>
    <mergeCell ref="D214:E214"/>
    <mergeCell ref="F214:H214"/>
    <mergeCell ref="D215:E215"/>
    <mergeCell ref="F215:H215"/>
    <mergeCell ref="D216:E216"/>
    <mergeCell ref="F216:H216"/>
    <mergeCell ref="D217:E217"/>
    <mergeCell ref="F217:H217"/>
    <mergeCell ref="D218:E218"/>
    <mergeCell ref="F218:H218"/>
    <mergeCell ref="D219:E219"/>
    <mergeCell ref="F219:H219"/>
    <mergeCell ref="D220:E220"/>
    <mergeCell ref="F220:H220"/>
    <mergeCell ref="D221:E221"/>
    <mergeCell ref="F221:H221"/>
    <mergeCell ref="D222:E222"/>
    <mergeCell ref="F222:H222"/>
    <mergeCell ref="D223:E223"/>
    <mergeCell ref="F223:H223"/>
    <mergeCell ref="D224:E224"/>
    <mergeCell ref="F224:H224"/>
    <mergeCell ref="D225:E225"/>
    <mergeCell ref="F225:H225"/>
    <mergeCell ref="D226:E226"/>
    <mergeCell ref="F226:H226"/>
    <mergeCell ref="D227:E227"/>
    <mergeCell ref="F227:H227"/>
    <mergeCell ref="D228:E228"/>
    <mergeCell ref="F228:H228"/>
    <mergeCell ref="D229:E229"/>
    <mergeCell ref="F229:H229"/>
    <mergeCell ref="D230:E230"/>
    <mergeCell ref="F230:H230"/>
    <mergeCell ref="D231:E231"/>
    <mergeCell ref="F231:H231"/>
    <mergeCell ref="D232:E232"/>
    <mergeCell ref="F232:H232"/>
    <mergeCell ref="D233:E233"/>
    <mergeCell ref="F233:H233"/>
    <mergeCell ref="D234:E234"/>
    <mergeCell ref="F234:H234"/>
    <mergeCell ref="D235:E235"/>
    <mergeCell ref="F235:H235"/>
    <mergeCell ref="D236:E236"/>
    <mergeCell ref="F236:H236"/>
    <mergeCell ref="D237:E237"/>
    <mergeCell ref="F237:H237"/>
    <mergeCell ref="D238:E238"/>
    <mergeCell ref="F238:H238"/>
    <mergeCell ref="D239:E239"/>
    <mergeCell ref="F239:H239"/>
    <mergeCell ref="D240:E240"/>
    <mergeCell ref="F240:H240"/>
    <mergeCell ref="D241:E241"/>
    <mergeCell ref="F241:H241"/>
    <mergeCell ref="D242:E242"/>
    <mergeCell ref="F242:H242"/>
    <mergeCell ref="D243:E243"/>
    <mergeCell ref="F243:H243"/>
    <mergeCell ref="D244:E244"/>
    <mergeCell ref="F244:H244"/>
    <mergeCell ref="D245:E245"/>
    <mergeCell ref="F245:H245"/>
    <mergeCell ref="D246:E246"/>
    <mergeCell ref="F246:H246"/>
    <mergeCell ref="D247:E247"/>
    <mergeCell ref="F247:H247"/>
    <mergeCell ref="D248:E248"/>
    <mergeCell ref="F248:H248"/>
    <mergeCell ref="D249:E249"/>
    <mergeCell ref="F249:H249"/>
    <mergeCell ref="D250:E250"/>
    <mergeCell ref="F250:H250"/>
    <mergeCell ref="D251:E251"/>
    <mergeCell ref="F251:H251"/>
    <mergeCell ref="D252:E252"/>
    <mergeCell ref="F252:H252"/>
    <mergeCell ref="D253:E253"/>
    <mergeCell ref="F253:H253"/>
    <mergeCell ref="D254:E254"/>
    <mergeCell ref="F254:H254"/>
    <mergeCell ref="D255:E255"/>
    <mergeCell ref="F255:H255"/>
    <mergeCell ref="D256:E256"/>
    <mergeCell ref="F256:H256"/>
    <mergeCell ref="D257:E257"/>
    <mergeCell ref="F257:H257"/>
    <mergeCell ref="D258:E258"/>
    <mergeCell ref="F258:H258"/>
    <mergeCell ref="D259:E259"/>
    <mergeCell ref="F259:H259"/>
    <mergeCell ref="D260:E260"/>
    <mergeCell ref="F260:H260"/>
    <mergeCell ref="D261:E261"/>
    <mergeCell ref="F261:H261"/>
    <mergeCell ref="D262:E262"/>
    <mergeCell ref="F262:H262"/>
    <mergeCell ref="D263:E263"/>
    <mergeCell ref="F263:H263"/>
    <mergeCell ref="D264:E264"/>
    <mergeCell ref="F264:H264"/>
    <mergeCell ref="D265:E265"/>
    <mergeCell ref="F265:H265"/>
    <mergeCell ref="D266:E266"/>
    <mergeCell ref="F266:H266"/>
    <mergeCell ref="D267:E267"/>
    <mergeCell ref="F267:H267"/>
    <mergeCell ref="D268:E268"/>
    <mergeCell ref="F268:H268"/>
    <mergeCell ref="D269:E269"/>
    <mergeCell ref="F269:H269"/>
    <mergeCell ref="D270:E270"/>
    <mergeCell ref="F270:H270"/>
    <mergeCell ref="D271:E271"/>
    <mergeCell ref="F271:H271"/>
    <mergeCell ref="D272:E272"/>
    <mergeCell ref="F272:H272"/>
    <mergeCell ref="D273:E273"/>
    <mergeCell ref="F273:H273"/>
    <mergeCell ref="D274:E274"/>
    <mergeCell ref="F274:H274"/>
    <mergeCell ref="D275:E275"/>
    <mergeCell ref="F275:H275"/>
    <mergeCell ref="D276:E276"/>
    <mergeCell ref="F276:H276"/>
    <mergeCell ref="D277:E277"/>
    <mergeCell ref="F277:H277"/>
    <mergeCell ref="D278:E278"/>
    <mergeCell ref="F278:H278"/>
    <mergeCell ref="D279:E279"/>
    <mergeCell ref="F279:H279"/>
    <mergeCell ref="D280:E280"/>
    <mergeCell ref="F280:H280"/>
    <mergeCell ref="D281:E281"/>
    <mergeCell ref="F281:H281"/>
    <mergeCell ref="D282:E282"/>
    <mergeCell ref="F282:H282"/>
    <mergeCell ref="D283:E283"/>
    <mergeCell ref="F283:H283"/>
    <mergeCell ref="D284:E284"/>
    <mergeCell ref="F284:H284"/>
    <mergeCell ref="D285:E285"/>
    <mergeCell ref="F285:H285"/>
    <mergeCell ref="D286:E286"/>
    <mergeCell ref="F286:H286"/>
    <mergeCell ref="D287:E287"/>
    <mergeCell ref="F287:H287"/>
    <mergeCell ref="D288:E288"/>
    <mergeCell ref="F288:H288"/>
    <mergeCell ref="D289:E289"/>
    <mergeCell ref="F289:H289"/>
    <mergeCell ref="D290:E290"/>
    <mergeCell ref="F290:H290"/>
    <mergeCell ref="D291:E291"/>
    <mergeCell ref="F291:H291"/>
    <mergeCell ref="D292:E292"/>
    <mergeCell ref="F292:H292"/>
    <mergeCell ref="F293:G293"/>
    <mergeCell ref="D51:D52"/>
    <mergeCell ref="E51:J52"/>
    <mergeCell ref="K51:K52"/>
    <mergeCell ref="L51:P52"/>
    <mergeCell ref="Q51:Q52"/>
    <mergeCell ref="D53:D54"/>
    <mergeCell ref="E53:J54"/>
    <mergeCell ref="D55:D56"/>
    <mergeCell ref="E55:J56"/>
    <mergeCell ref="K55:K56"/>
    <mergeCell ref="L55:P56"/>
    <mergeCell ref="Q55:Q56"/>
    <mergeCell ref="D74:D78"/>
    <mergeCell ref="H74:Q78"/>
    <mergeCell ref="D81:D83"/>
    <mergeCell ref="D84:D86"/>
    <mergeCell ref="D97:D98"/>
    <mergeCell ref="D101:D105"/>
    <mergeCell ref="D117:D118"/>
    <mergeCell ref="D143:E145"/>
    <mergeCell ref="F143:H145"/>
    <mergeCell ref="D121:D128"/>
  </mergeCells>
  <phoneticPr fontId="3" type="Hiragana"/>
  <dataValidations count="2">
    <dataValidation type="list" allowBlank="1" showDropDown="0" showInputMessage="1" showErrorMessage="1" sqref="G139:H140 E36:E42">
      <formula1>"○"</formula1>
    </dataValidation>
    <dataValidation type="list" allowBlank="1" showDropDown="0" showInputMessage="1" showErrorMessage="1" sqref="F146:H292">
      <formula1>$C$304:$C$310</formula1>
    </dataValidation>
  </dataValidations>
  <printOptions horizontalCentered="1"/>
  <pageMargins left="0.39370078740157483" right="0.39370078740157483" top="0.59055118110236215" bottom="0.39370078740157483" header="0.3" footer="0.3"/>
  <pageSetup paperSize="8" scale="72" fitToWidth="1" fitToHeight="0" orientation="portrait" usePrinterDefaults="1" r:id="rId1"/>
  <rowBreaks count="1" manualBreakCount="1">
    <brk id="78"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tint="0.6"/>
  </sheetPr>
  <dimension ref="B1:S310"/>
  <sheetViews>
    <sheetView showGridLines="0" view="pageBreakPreview" zoomScale="80" zoomScaleSheetLayoutView="80" workbookViewId="0">
      <selection activeCell="B8" sqref="B8:Q8"/>
    </sheetView>
  </sheetViews>
  <sheetFormatPr defaultRowHeight="18.75" customHeight="1"/>
  <cols>
    <col min="1" max="1" width="9" style="235" customWidth="1"/>
    <col min="2" max="2" width="2.625" style="235" customWidth="1"/>
    <col min="3" max="3" width="3" style="235" customWidth="1"/>
    <col min="4" max="4" width="24.125" style="235" customWidth="1"/>
    <col min="5" max="5" width="9.5" style="235" customWidth="1"/>
    <col min="6" max="17" width="8.75" style="235" customWidth="1"/>
    <col min="18" max="18" width="3.75" style="235" customWidth="1"/>
    <col min="19" max="16384" width="9" style="235" customWidth="1"/>
  </cols>
  <sheetData>
    <row r="1" spans="2:17" ht="19.5" customHeight="1">
      <c r="M1" s="415"/>
      <c r="N1" s="415"/>
    </row>
    <row r="2" spans="2:17" ht="19.5" customHeight="1">
      <c r="D2" s="242"/>
      <c r="E2" s="248"/>
      <c r="F2" s="248"/>
      <c r="M2" s="415"/>
      <c r="N2" s="422"/>
    </row>
    <row r="3" spans="2:17" ht="19.5" customHeight="1">
      <c r="D3" s="235" t="s">
        <v>98</v>
      </c>
      <c r="N3" s="235" t="s">
        <v>83</v>
      </c>
    </row>
    <row r="4" spans="2:17" ht="19.5" customHeight="1">
      <c r="D4" s="235" t="s">
        <v>56</v>
      </c>
      <c r="L4" s="405"/>
      <c r="M4" s="244"/>
      <c r="N4" s="423" t="s">
        <v>20</v>
      </c>
      <c r="O4" s="429" t="s">
        <v>54</v>
      </c>
      <c r="P4" s="431"/>
      <c r="Q4" s="432"/>
    </row>
    <row r="5" spans="2:17" ht="19.5" customHeight="1">
      <c r="M5" s="244"/>
      <c r="N5" s="424" t="s">
        <v>77</v>
      </c>
      <c r="O5" s="286" t="s">
        <v>55</v>
      </c>
      <c r="P5" s="325"/>
      <c r="Q5" s="377"/>
    </row>
    <row r="6" spans="2:17" ht="19.5" customHeight="1">
      <c r="M6" s="244"/>
      <c r="N6" s="424" t="s">
        <v>5</v>
      </c>
      <c r="O6" s="286" t="s">
        <v>84</v>
      </c>
      <c r="P6" s="325"/>
      <c r="Q6" s="377"/>
    </row>
    <row r="7" spans="2:17" ht="19.5" customHeight="1"/>
    <row r="8" spans="2:17" ht="26.25" customHeight="1">
      <c r="B8" s="236" t="s">
        <v>24</v>
      </c>
      <c r="C8" s="236"/>
      <c r="D8" s="236"/>
      <c r="E8" s="236"/>
      <c r="F8" s="236"/>
      <c r="G8" s="236"/>
      <c r="H8" s="236"/>
      <c r="I8" s="236"/>
      <c r="J8" s="236"/>
      <c r="K8" s="236"/>
      <c r="L8" s="236"/>
      <c r="M8" s="236"/>
      <c r="N8" s="236"/>
      <c r="O8" s="236"/>
      <c r="P8" s="236"/>
      <c r="Q8" s="236"/>
    </row>
    <row r="9" spans="2:17" ht="11.25" customHeight="1">
      <c r="B9" s="237"/>
      <c r="C9" s="237"/>
      <c r="D9" s="237"/>
      <c r="E9" s="237"/>
      <c r="F9" s="237"/>
      <c r="G9" s="237"/>
      <c r="H9" s="237"/>
      <c r="I9" s="237"/>
      <c r="J9" s="237"/>
      <c r="K9" s="237"/>
      <c r="L9" s="237"/>
      <c r="M9" s="237"/>
      <c r="N9" s="237"/>
      <c r="O9" s="237"/>
      <c r="P9" s="237"/>
      <c r="Q9" s="237"/>
    </row>
    <row r="10" spans="2:17" ht="18.75" customHeight="1">
      <c r="C10" s="238" t="s">
        <v>3</v>
      </c>
    </row>
    <row r="11" spans="2:17" ht="26.25" customHeight="1">
      <c r="D11" s="243" t="s">
        <v>20</v>
      </c>
      <c r="E11" s="286" t="s">
        <v>54</v>
      </c>
      <c r="F11" s="325"/>
      <c r="G11" s="325"/>
      <c r="H11" s="325"/>
      <c r="I11" s="377"/>
      <c r="J11" s="243" t="s">
        <v>77</v>
      </c>
      <c r="K11" s="286" t="s">
        <v>80</v>
      </c>
      <c r="L11" s="377"/>
      <c r="M11" s="243" t="s">
        <v>5</v>
      </c>
      <c r="N11" s="286" t="s">
        <v>58</v>
      </c>
      <c r="O11" s="325"/>
      <c r="P11" s="325"/>
      <c r="Q11" s="377"/>
    </row>
    <row r="12" spans="2:17" ht="26.25" customHeight="1">
      <c r="D12" s="243" t="s">
        <v>22</v>
      </c>
      <c r="E12" s="287">
        <v>44102</v>
      </c>
      <c r="F12" s="326"/>
      <c r="G12" s="326"/>
      <c r="H12" s="326"/>
      <c r="I12" s="383"/>
      <c r="J12" s="392" t="s">
        <v>6</v>
      </c>
      <c r="K12" s="395"/>
      <c r="L12" s="406"/>
      <c r="M12" s="287">
        <v>44103</v>
      </c>
      <c r="N12" s="326"/>
      <c r="O12" s="326"/>
      <c r="P12" s="326"/>
      <c r="Q12" s="383"/>
    </row>
    <row r="13" spans="2:17" ht="18.75" customHeight="1">
      <c r="D13" s="244"/>
      <c r="E13" s="288"/>
      <c r="F13" s="288"/>
      <c r="G13" s="288"/>
      <c r="H13" s="288"/>
      <c r="I13" s="288"/>
      <c r="J13" s="288"/>
      <c r="K13" s="288"/>
      <c r="L13" s="288"/>
      <c r="M13" s="288"/>
      <c r="N13" s="288"/>
      <c r="O13" s="288"/>
    </row>
    <row r="14" spans="2:17" ht="18.75" customHeight="1">
      <c r="D14" s="245" t="s">
        <v>75</v>
      </c>
      <c r="E14" s="288"/>
      <c r="F14" s="288"/>
      <c r="G14" s="288"/>
      <c r="H14" s="288"/>
      <c r="I14" s="288"/>
      <c r="J14" s="288"/>
      <c r="K14" s="288"/>
      <c r="L14" s="288"/>
      <c r="M14" s="288"/>
      <c r="N14" s="288"/>
      <c r="O14" s="288"/>
    </row>
    <row r="15" spans="2:17" ht="18.75" customHeight="1">
      <c r="D15" s="246" t="s">
        <v>170</v>
      </c>
      <c r="E15" s="288"/>
      <c r="F15" s="288"/>
      <c r="G15" s="288"/>
      <c r="H15" s="288"/>
      <c r="I15" s="288"/>
      <c r="J15" s="288"/>
      <c r="K15" s="288"/>
      <c r="L15" s="288"/>
      <c r="M15" s="288"/>
      <c r="N15" s="288"/>
      <c r="O15" s="288"/>
    </row>
    <row r="16" spans="2:17" ht="7.5" customHeight="1">
      <c r="C16" s="239"/>
      <c r="D16" s="247"/>
      <c r="E16" s="289"/>
      <c r="F16" s="289"/>
      <c r="G16" s="289"/>
      <c r="H16" s="289"/>
      <c r="I16" s="289"/>
      <c r="J16" s="289"/>
      <c r="K16" s="289"/>
      <c r="L16" s="289"/>
      <c r="M16" s="289"/>
      <c r="N16" s="289"/>
      <c r="O16" s="289"/>
      <c r="P16" s="239"/>
      <c r="Q16" s="239"/>
    </row>
    <row r="17" spans="3:19" ht="18.75" customHeight="1">
      <c r="D17" s="248"/>
      <c r="E17" s="290"/>
      <c r="F17" s="290"/>
      <c r="G17" s="290"/>
      <c r="H17" s="290"/>
      <c r="I17" s="290"/>
      <c r="J17" s="290"/>
      <c r="K17" s="290"/>
      <c r="L17" s="290"/>
      <c r="M17" s="290"/>
      <c r="N17" s="290"/>
      <c r="O17" s="290"/>
    </row>
    <row r="18" spans="3:19" ht="26.25" customHeight="1">
      <c r="C18" s="238" t="s">
        <v>104</v>
      </c>
      <c r="K18" s="328" t="s">
        <v>174</v>
      </c>
      <c r="L18" s="384"/>
      <c r="M18" s="352"/>
      <c r="N18" s="287">
        <v>43984</v>
      </c>
      <c r="O18" s="326"/>
      <c r="P18" s="326"/>
      <c r="Q18" s="383"/>
    </row>
    <row r="19" spans="3:19" ht="18.75" customHeight="1">
      <c r="C19" s="240" t="s">
        <v>70</v>
      </c>
      <c r="D19" s="248"/>
      <c r="E19" s="290"/>
      <c r="F19" s="290"/>
      <c r="G19" s="290"/>
      <c r="H19" s="290"/>
      <c r="I19" s="290"/>
      <c r="J19" s="290"/>
      <c r="K19" s="290"/>
      <c r="L19" s="290"/>
      <c r="M19" s="290"/>
      <c r="N19" s="290"/>
      <c r="O19" s="290"/>
    </row>
    <row r="20" spans="3:19" s="235" customFormat="1" ht="18.75" customHeight="1">
      <c r="C20" s="241"/>
      <c r="D20" s="18" t="s">
        <v>117</v>
      </c>
    </row>
    <row r="21" spans="3:19" ht="18.75" customHeight="1">
      <c r="C21" s="240" t="s">
        <v>175</v>
      </c>
      <c r="D21" s="248"/>
      <c r="E21" s="290"/>
      <c r="F21" s="290"/>
      <c r="G21" s="290"/>
      <c r="H21" s="290"/>
      <c r="I21" s="290"/>
      <c r="J21" s="290"/>
      <c r="K21" s="290"/>
      <c r="L21" s="290"/>
      <c r="M21" s="290"/>
      <c r="N21" s="290"/>
      <c r="O21" s="290"/>
    </row>
    <row r="22" spans="3:19" s="235" customFormat="1" ht="18.75" customHeight="1">
      <c r="D22" s="248" t="s">
        <v>121</v>
      </c>
      <c r="E22" s="290"/>
      <c r="F22" s="327" t="s">
        <v>13</v>
      </c>
      <c r="G22" s="290"/>
      <c r="H22" s="290"/>
      <c r="I22" s="290"/>
      <c r="J22" s="290"/>
      <c r="K22" s="248" t="s">
        <v>122</v>
      </c>
      <c r="L22" s="290"/>
      <c r="M22" s="290"/>
      <c r="N22" s="290"/>
      <c r="O22" s="290"/>
    </row>
    <row r="23" spans="3:19" ht="18.75" customHeight="1">
      <c r="C23" s="240" t="s">
        <v>87</v>
      </c>
      <c r="D23" s="248"/>
      <c r="E23" s="290"/>
      <c r="F23" s="290"/>
      <c r="G23" s="290"/>
      <c r="H23" s="290"/>
      <c r="I23" s="290"/>
      <c r="J23" s="290"/>
      <c r="K23" s="290"/>
      <c r="L23" s="290"/>
      <c r="M23" s="290"/>
      <c r="N23" s="290"/>
      <c r="O23" s="290"/>
    </row>
    <row r="24" spans="3:19" s="235" customFormat="1" ht="18.75" customHeight="1">
      <c r="D24" s="246" t="s">
        <v>123</v>
      </c>
      <c r="E24" s="288"/>
      <c r="F24" s="288"/>
      <c r="G24" s="288"/>
      <c r="H24" s="288"/>
      <c r="I24" s="288"/>
      <c r="J24" s="288"/>
      <c r="K24" s="288"/>
      <c r="L24" s="288"/>
      <c r="M24" s="288"/>
      <c r="N24" s="288"/>
      <c r="O24" s="288"/>
      <c r="P24" s="288"/>
      <c r="Q24" s="288"/>
    </row>
    <row r="25" spans="3:19" s="1" customFormat="1" ht="18.75" customHeight="1">
      <c r="D25" s="18"/>
      <c r="E25" s="63"/>
      <c r="F25" s="63"/>
      <c r="G25" s="63"/>
      <c r="H25" s="63"/>
      <c r="I25" s="63"/>
      <c r="J25" s="63"/>
      <c r="K25" s="63"/>
      <c r="L25" s="63"/>
      <c r="M25" s="63"/>
      <c r="N25" s="63"/>
      <c r="O25" s="63"/>
      <c r="P25" s="63"/>
      <c r="Q25" s="63"/>
      <c r="S25" s="2"/>
    </row>
    <row r="26" spans="3:19" s="1" customFormat="1" ht="18.75" customHeight="1">
      <c r="D26" s="15" t="s">
        <v>75</v>
      </c>
      <c r="E26" s="61"/>
      <c r="F26" s="61"/>
      <c r="G26" s="61"/>
      <c r="H26" s="61"/>
      <c r="I26" s="61"/>
      <c r="J26" s="61"/>
      <c r="K26" s="61"/>
      <c r="L26" s="61"/>
      <c r="M26" s="61"/>
      <c r="N26" s="61"/>
      <c r="O26" s="61"/>
      <c r="S26" s="234" t="s">
        <v>189</v>
      </c>
    </row>
    <row r="27" spans="3:19" s="1" customFormat="1" ht="18.75" customHeight="1">
      <c r="D27" s="16" t="s">
        <v>12</v>
      </c>
      <c r="E27" s="61"/>
      <c r="F27" s="61"/>
      <c r="G27" s="61"/>
      <c r="H27" s="61"/>
      <c r="I27" s="61"/>
      <c r="J27" s="61"/>
      <c r="K27" s="61"/>
      <c r="L27" s="61"/>
      <c r="M27" s="61"/>
      <c r="N27" s="61"/>
      <c r="O27" s="61"/>
      <c r="S27" s="2" t="s">
        <v>44</v>
      </c>
    </row>
    <row r="28" spans="3:19" s="235" customFormat="1" ht="7.5" customHeight="1">
      <c r="C28" s="239"/>
      <c r="D28" s="247"/>
      <c r="E28" s="289"/>
      <c r="F28" s="289"/>
      <c r="G28" s="289"/>
      <c r="H28" s="289"/>
      <c r="I28" s="289"/>
      <c r="J28" s="289"/>
      <c r="K28" s="289"/>
      <c r="L28" s="289"/>
      <c r="M28" s="289"/>
      <c r="N28" s="289"/>
      <c r="O28" s="289"/>
      <c r="P28" s="239"/>
      <c r="Q28" s="239"/>
    </row>
    <row r="29" spans="3:19" ht="18.75" customHeight="1">
      <c r="N29" s="425"/>
      <c r="O29" s="425"/>
      <c r="P29" s="425"/>
      <c r="Q29" s="425"/>
    </row>
    <row r="30" spans="3:19" ht="18.75" customHeight="1">
      <c r="C30" s="238" t="s">
        <v>86</v>
      </c>
    </row>
    <row r="31" spans="3:19" ht="60" customHeight="1">
      <c r="C31" s="240"/>
      <c r="D31" s="249" t="s">
        <v>25</v>
      </c>
      <c r="E31" s="291" t="s">
        <v>59</v>
      </c>
      <c r="F31" s="291"/>
      <c r="G31" s="291"/>
      <c r="H31" s="291"/>
      <c r="I31" s="291"/>
      <c r="J31" s="291"/>
      <c r="K31" s="291"/>
      <c r="L31" s="291"/>
      <c r="M31" s="291"/>
      <c r="N31" s="291"/>
      <c r="O31" s="291"/>
      <c r="P31" s="251"/>
      <c r="Q31" s="251"/>
    </row>
    <row r="32" spans="3:19" ht="60" customHeight="1">
      <c r="C32" s="240"/>
      <c r="D32" s="243" t="s">
        <v>4</v>
      </c>
      <c r="E32" s="291" t="s">
        <v>173</v>
      </c>
      <c r="F32" s="291"/>
      <c r="G32" s="291"/>
      <c r="H32" s="291"/>
      <c r="I32" s="291"/>
      <c r="J32" s="291"/>
      <c r="K32" s="291"/>
      <c r="L32" s="291"/>
      <c r="M32" s="291"/>
      <c r="N32" s="291"/>
      <c r="O32" s="291"/>
      <c r="P32" s="251"/>
      <c r="Q32" s="251"/>
    </row>
    <row r="33" spans="3:17" ht="45" customHeight="1">
      <c r="C33" s="240"/>
      <c r="D33" s="249" t="s">
        <v>95</v>
      </c>
      <c r="E33" s="291" t="s">
        <v>85</v>
      </c>
      <c r="F33" s="291"/>
      <c r="G33" s="291"/>
      <c r="H33" s="291"/>
      <c r="I33" s="291"/>
      <c r="J33" s="291"/>
      <c r="K33" s="291"/>
      <c r="L33" s="291"/>
      <c r="M33" s="291"/>
      <c r="N33" s="291"/>
      <c r="O33" s="291"/>
      <c r="P33" s="251"/>
      <c r="Q33" s="251"/>
    </row>
    <row r="34" spans="3:17" ht="18.75" customHeight="1">
      <c r="C34" s="240"/>
    </row>
    <row r="35" spans="3:17" ht="26.25" customHeight="1">
      <c r="D35" s="250" t="s">
        <v>105</v>
      </c>
      <c r="E35" s="292" t="s">
        <v>66</v>
      </c>
      <c r="F35" s="328" t="s">
        <v>72</v>
      </c>
      <c r="G35" s="352"/>
      <c r="H35" s="328" t="s">
        <v>103</v>
      </c>
      <c r="I35" s="384"/>
      <c r="J35" s="384"/>
      <c r="K35" s="384"/>
      <c r="L35" s="384"/>
      <c r="M35" s="384"/>
      <c r="N35" s="352"/>
      <c r="O35" s="328" t="s">
        <v>106</v>
      </c>
      <c r="P35" s="384"/>
      <c r="Q35" s="352"/>
    </row>
    <row r="36" spans="3:17" ht="18.75" customHeight="1">
      <c r="D36" s="251" t="str">
        <f t="shared" ref="D36:D42" si="0">C304</f>
        <v>配偶者の出産休暇</v>
      </c>
      <c r="E36" s="293" t="s">
        <v>124</v>
      </c>
      <c r="F36" s="329">
        <v>3</v>
      </c>
      <c r="G36" s="353"/>
      <c r="H36" s="366" t="s">
        <v>47</v>
      </c>
      <c r="I36" s="385"/>
      <c r="J36" s="385"/>
      <c r="K36" s="385"/>
      <c r="L36" s="385"/>
      <c r="M36" s="385"/>
      <c r="N36" s="426"/>
      <c r="O36" s="366" t="s">
        <v>61</v>
      </c>
      <c r="P36" s="385"/>
      <c r="Q36" s="426"/>
    </row>
    <row r="37" spans="3:17" ht="18.75" customHeight="1">
      <c r="D37" s="251" t="str">
        <f t="shared" si="0"/>
        <v>育児参加休暇</v>
      </c>
      <c r="E37" s="293" t="s">
        <v>124</v>
      </c>
      <c r="F37" s="329">
        <v>5</v>
      </c>
      <c r="G37" s="353"/>
      <c r="H37" s="366" t="s">
        <v>0</v>
      </c>
      <c r="I37" s="385"/>
      <c r="J37" s="385"/>
      <c r="K37" s="385"/>
      <c r="L37" s="385"/>
      <c r="M37" s="385"/>
      <c r="N37" s="426"/>
      <c r="O37" s="366" t="s">
        <v>61</v>
      </c>
      <c r="P37" s="385"/>
      <c r="Q37" s="426"/>
    </row>
    <row r="38" spans="3:17" ht="18.75" customHeight="1">
      <c r="D38" s="251" t="str">
        <f t="shared" si="0"/>
        <v>育児休業</v>
      </c>
      <c r="E38" s="293" t="s">
        <v>124</v>
      </c>
      <c r="F38" s="329">
        <v>23</v>
      </c>
      <c r="G38" s="353"/>
      <c r="H38" s="366" t="s">
        <v>128</v>
      </c>
      <c r="I38" s="385"/>
      <c r="J38" s="385"/>
      <c r="K38" s="385"/>
      <c r="L38" s="385"/>
      <c r="M38" s="385"/>
      <c r="N38" s="426"/>
      <c r="O38" s="366" t="s">
        <v>61</v>
      </c>
      <c r="P38" s="385"/>
      <c r="Q38" s="426"/>
    </row>
    <row r="39" spans="3:17" ht="18.75" customHeight="1">
      <c r="D39" s="251" t="str">
        <f t="shared" si="0"/>
        <v>育児休暇</v>
      </c>
      <c r="E39" s="293"/>
      <c r="F39" s="329"/>
      <c r="G39" s="353"/>
      <c r="H39" s="366"/>
      <c r="I39" s="385"/>
      <c r="J39" s="385"/>
      <c r="K39" s="385"/>
      <c r="L39" s="385"/>
      <c r="M39" s="385"/>
      <c r="N39" s="426"/>
      <c r="O39" s="366"/>
      <c r="P39" s="385"/>
      <c r="Q39" s="426"/>
    </row>
    <row r="40" spans="3:17" ht="18.75" customHeight="1">
      <c r="D40" s="251" t="str">
        <f t="shared" si="0"/>
        <v>育児短時間勤務</v>
      </c>
      <c r="E40" s="293"/>
      <c r="F40" s="329"/>
      <c r="G40" s="353"/>
      <c r="H40" s="367"/>
      <c r="I40" s="386"/>
      <c r="J40" s="386"/>
      <c r="K40" s="386"/>
      <c r="L40" s="386"/>
      <c r="M40" s="386"/>
      <c r="N40" s="427"/>
      <c r="O40" s="366"/>
      <c r="P40" s="385"/>
      <c r="Q40" s="426"/>
    </row>
    <row r="41" spans="3:17" ht="18.75" customHeight="1">
      <c r="D41" s="251" t="str">
        <f t="shared" si="0"/>
        <v>部分休業</v>
      </c>
      <c r="E41" s="293"/>
      <c r="F41" s="329"/>
      <c r="G41" s="353"/>
      <c r="H41" s="366"/>
      <c r="I41" s="385"/>
      <c r="J41" s="385"/>
      <c r="K41" s="385"/>
      <c r="L41" s="385"/>
      <c r="M41" s="385"/>
      <c r="N41" s="426"/>
      <c r="O41" s="366"/>
      <c r="P41" s="385"/>
      <c r="Q41" s="426"/>
    </row>
    <row r="42" spans="3:17" ht="18.75" customHeight="1">
      <c r="D42" s="251" t="str">
        <f t="shared" si="0"/>
        <v>年次有給休暇</v>
      </c>
      <c r="E42" s="294" t="s">
        <v>124</v>
      </c>
      <c r="F42" s="330">
        <v>5</v>
      </c>
      <c r="G42" s="330"/>
      <c r="H42" s="282" t="s">
        <v>127</v>
      </c>
      <c r="I42" s="282"/>
      <c r="J42" s="282"/>
      <c r="K42" s="282"/>
      <c r="L42" s="282"/>
      <c r="M42" s="282"/>
      <c r="N42" s="282"/>
      <c r="O42" s="282" t="s">
        <v>61</v>
      </c>
      <c r="P42" s="282"/>
      <c r="Q42" s="282"/>
    </row>
    <row r="43" spans="3:17" ht="18.75" customHeight="1">
      <c r="D43" s="252" t="s">
        <v>33</v>
      </c>
      <c r="E43" s="295" t="s">
        <v>109</v>
      </c>
      <c r="F43" s="331">
        <f>SUM(F36:G42)</f>
        <v>36</v>
      </c>
      <c r="G43" s="354"/>
      <c r="H43" s="368"/>
      <c r="I43" s="346"/>
      <c r="J43" s="346"/>
    </row>
    <row r="44" spans="3:17" ht="18.75" customHeight="1">
      <c r="E44" s="296"/>
      <c r="F44" s="332"/>
      <c r="G44" s="332"/>
      <c r="H44" s="369"/>
      <c r="L44" s="407"/>
      <c r="M44" s="416" t="s">
        <v>110</v>
      </c>
      <c r="N44" s="421" t="str">
        <f>IF(F43&gt;=30,"1か月以上（30日換算）","1か月未満（30日換算）")</f>
        <v>1か月以上（30日換算）</v>
      </c>
      <c r="O44" s="421"/>
      <c r="P44" s="421"/>
      <c r="Q44" s="421"/>
    </row>
    <row r="45" spans="3:17" ht="18.75" customHeight="1">
      <c r="D45" s="253"/>
      <c r="E45" s="253"/>
      <c r="F45" s="253"/>
      <c r="G45" s="253"/>
      <c r="H45" s="253"/>
      <c r="I45" s="253"/>
      <c r="J45" s="253"/>
      <c r="K45" s="253"/>
      <c r="L45" s="253"/>
      <c r="M45" s="253"/>
      <c r="N45" s="253"/>
      <c r="O45" s="253"/>
    </row>
    <row r="46" spans="3:17" ht="26.25" customHeight="1">
      <c r="D46" s="254" t="s">
        <v>63</v>
      </c>
      <c r="E46" s="297"/>
      <c r="F46" s="297"/>
      <c r="G46" s="297"/>
      <c r="H46" s="297"/>
      <c r="I46" s="297"/>
      <c r="J46" s="297"/>
      <c r="K46" s="297"/>
      <c r="L46" s="297"/>
      <c r="M46" s="297"/>
      <c r="N46" s="297"/>
      <c r="O46" s="297"/>
      <c r="P46" s="297"/>
      <c r="Q46" s="433"/>
    </row>
    <row r="47" spans="3:17" ht="37.5" customHeight="1">
      <c r="D47" s="255"/>
      <c r="E47" s="298"/>
      <c r="F47" s="298"/>
      <c r="G47" s="298"/>
      <c r="H47" s="298"/>
      <c r="I47" s="298"/>
      <c r="J47" s="298"/>
      <c r="K47" s="298"/>
      <c r="L47" s="298"/>
      <c r="M47" s="298"/>
      <c r="N47" s="298"/>
      <c r="O47" s="298"/>
      <c r="P47" s="298"/>
      <c r="Q47" s="434"/>
    </row>
    <row r="48" spans="3:17" ht="18.75" customHeight="1">
      <c r="D48" s="256"/>
      <c r="E48" s="256"/>
      <c r="F48" s="256"/>
      <c r="G48" s="256"/>
      <c r="H48" s="256"/>
      <c r="I48" s="256"/>
      <c r="J48" s="256"/>
      <c r="K48" s="256"/>
      <c r="L48" s="256"/>
      <c r="M48" s="256"/>
      <c r="N48" s="256"/>
      <c r="O48" s="256"/>
      <c r="P48" s="256"/>
      <c r="Q48" s="256"/>
    </row>
    <row r="49" spans="3:19" ht="18.75" customHeight="1">
      <c r="D49" s="257" t="s">
        <v>30</v>
      </c>
    </row>
    <row r="50" spans="3:19" ht="18.75" customHeight="1">
      <c r="D50" s="258"/>
      <c r="E50" s="299" t="s">
        <v>34</v>
      </c>
      <c r="F50" s="333"/>
      <c r="G50" s="333"/>
      <c r="H50" s="333"/>
      <c r="I50" s="333"/>
      <c r="J50" s="393"/>
      <c r="K50" s="396"/>
      <c r="L50" s="408" t="s">
        <v>68</v>
      </c>
      <c r="M50" s="417"/>
      <c r="N50" s="417"/>
      <c r="O50" s="417"/>
      <c r="P50" s="417"/>
      <c r="Q50" s="417"/>
    </row>
    <row r="51" spans="3:19" ht="15" customHeight="1">
      <c r="D51" s="259" t="s">
        <v>53</v>
      </c>
      <c r="E51" s="300" t="s">
        <v>79</v>
      </c>
      <c r="F51" s="301"/>
      <c r="G51" s="301"/>
      <c r="H51" s="301"/>
      <c r="I51" s="301"/>
      <c r="J51" s="301"/>
      <c r="K51" s="397" t="s">
        <v>9</v>
      </c>
      <c r="L51" s="409">
        <f>IF($M$12="",IF(E12="","",E12+14),M12+14)</f>
        <v>44117</v>
      </c>
      <c r="M51" s="409"/>
      <c r="N51" s="409"/>
      <c r="O51" s="409"/>
      <c r="P51" s="409"/>
      <c r="Q51" s="435" t="s">
        <v>43</v>
      </c>
    </row>
    <row r="52" spans="3:19" ht="18" customHeight="1">
      <c r="D52" s="259"/>
      <c r="E52" s="301"/>
      <c r="F52" s="301"/>
      <c r="G52" s="301"/>
      <c r="H52" s="301"/>
      <c r="I52" s="301"/>
      <c r="J52" s="301"/>
      <c r="K52" s="397"/>
      <c r="L52" s="409"/>
      <c r="M52" s="409"/>
      <c r="N52" s="409"/>
      <c r="O52" s="409"/>
      <c r="P52" s="409"/>
      <c r="Q52" s="435"/>
    </row>
    <row r="53" spans="3:19" ht="18" customHeight="1">
      <c r="D53" s="259" t="s">
        <v>27</v>
      </c>
      <c r="E53" s="302" t="s">
        <v>149</v>
      </c>
      <c r="F53" s="303"/>
      <c r="G53" s="303"/>
      <c r="H53" s="303"/>
      <c r="I53" s="303"/>
      <c r="J53" s="303"/>
      <c r="K53" s="398" t="s">
        <v>115</v>
      </c>
      <c r="L53" s="410">
        <f>IF(E12="","",E12-56)</f>
        <v>44046</v>
      </c>
      <c r="M53" s="410"/>
      <c r="N53" s="410"/>
      <c r="O53" s="410"/>
      <c r="P53" s="410"/>
      <c r="Q53" s="436" t="s">
        <v>172</v>
      </c>
    </row>
    <row r="54" spans="3:19" ht="18" customHeight="1">
      <c r="D54" s="259"/>
      <c r="E54" s="303"/>
      <c r="F54" s="303"/>
      <c r="G54" s="303"/>
      <c r="H54" s="303"/>
      <c r="I54" s="303"/>
      <c r="J54" s="303"/>
      <c r="K54" s="399" t="s">
        <v>28</v>
      </c>
      <c r="L54" s="411">
        <f>IF(M12="",IF(E12="","",E12+56),M12+56)</f>
        <v>44159</v>
      </c>
      <c r="M54" s="411"/>
      <c r="N54" s="411"/>
      <c r="O54" s="411"/>
      <c r="P54" s="411"/>
      <c r="Q54" s="437" t="s">
        <v>43</v>
      </c>
    </row>
    <row r="55" spans="3:19" ht="18" customHeight="1">
      <c r="D55" s="259" t="s">
        <v>16</v>
      </c>
      <c r="E55" s="304" t="s">
        <v>36</v>
      </c>
      <c r="F55" s="305"/>
      <c r="G55" s="305"/>
      <c r="H55" s="305"/>
      <c r="I55" s="305"/>
      <c r="J55" s="305"/>
      <c r="K55" s="397" t="s">
        <v>42</v>
      </c>
      <c r="L55" s="409">
        <f>IF(M12="",IF(E12="","",DATE(YEAR(E12)+3,MONTH(E12),DAY(E12))-1),DATE(YEAR(M12)+3,MONTH(M12),DAY(M12))-1)</f>
        <v>45197</v>
      </c>
      <c r="M55" s="409"/>
      <c r="N55" s="409"/>
      <c r="O55" s="409"/>
      <c r="P55" s="409"/>
      <c r="Q55" s="435" t="s">
        <v>43</v>
      </c>
    </row>
    <row r="56" spans="3:19" ht="10.5" customHeight="1">
      <c r="D56" s="259"/>
      <c r="E56" s="305"/>
      <c r="F56" s="305"/>
      <c r="G56" s="305"/>
      <c r="H56" s="305"/>
      <c r="I56" s="305"/>
      <c r="J56" s="305"/>
      <c r="K56" s="397"/>
      <c r="L56" s="409"/>
      <c r="M56" s="409"/>
      <c r="N56" s="409"/>
      <c r="O56" s="409"/>
      <c r="P56" s="409"/>
      <c r="Q56" s="435"/>
    </row>
    <row r="57" spans="3:19" ht="18.75" customHeight="1"/>
    <row r="58" spans="3:19" s="1" customFormat="1" ht="18.75" customHeight="1">
      <c r="D58" s="30" t="s">
        <v>75</v>
      </c>
      <c r="S58" s="234" t="s">
        <v>189</v>
      </c>
    </row>
    <row r="59" spans="3:19" ht="18.75" customHeight="1">
      <c r="D59" s="235" t="s">
        <v>176</v>
      </c>
    </row>
    <row r="60" spans="3:19" ht="18.75" customHeight="1">
      <c r="D60" s="235" t="s">
        <v>37</v>
      </c>
    </row>
    <row r="61" spans="3:19" s="1" customFormat="1" ht="18.75" customHeight="1">
      <c r="D61" s="12" t="s">
        <v>21</v>
      </c>
      <c r="S61" s="2" t="s">
        <v>44</v>
      </c>
    </row>
    <row r="62" spans="3:19" s="1" customFormat="1" ht="18.75" customHeight="1">
      <c r="D62" s="12" t="s">
        <v>40</v>
      </c>
      <c r="S62" s="2" t="s">
        <v>44</v>
      </c>
    </row>
    <row r="63" spans="3:19" s="1" customFormat="1" ht="18.75" customHeight="1">
      <c r="D63" s="12" t="s">
        <v>200</v>
      </c>
      <c r="S63" s="2" t="s">
        <v>44</v>
      </c>
    </row>
    <row r="64" spans="3:19" s="235" customFormat="1" ht="7.5" customHeight="1">
      <c r="C64" s="239"/>
      <c r="D64" s="247"/>
      <c r="E64" s="289"/>
      <c r="F64" s="289"/>
      <c r="G64" s="289"/>
      <c r="H64" s="289"/>
      <c r="I64" s="289"/>
      <c r="J64" s="289"/>
      <c r="K64" s="289"/>
      <c r="L64" s="289"/>
      <c r="M64" s="289"/>
      <c r="N64" s="289"/>
      <c r="O64" s="289"/>
      <c r="P64" s="239"/>
      <c r="Q64" s="239"/>
    </row>
    <row r="65" spans="3:17" ht="15" customHeight="1">
      <c r="D65" s="260"/>
      <c r="E65" s="306"/>
      <c r="F65" s="334"/>
      <c r="G65" s="334"/>
      <c r="H65" s="370"/>
      <c r="I65" s="370"/>
      <c r="J65" s="370"/>
      <c r="K65" s="370"/>
      <c r="L65" s="370"/>
      <c r="M65" s="370"/>
      <c r="N65" s="370"/>
      <c r="O65" s="370"/>
      <c r="P65" s="425"/>
      <c r="Q65" s="425"/>
    </row>
    <row r="66" spans="3:17" ht="26.25" customHeight="1">
      <c r="C66" s="238" t="s">
        <v>88</v>
      </c>
      <c r="D66" s="261"/>
      <c r="E66" s="261"/>
      <c r="K66" s="400" t="s">
        <v>174</v>
      </c>
      <c r="L66" s="412"/>
      <c r="M66" s="418"/>
      <c r="N66" s="287">
        <v>44027</v>
      </c>
      <c r="O66" s="326"/>
      <c r="P66" s="326"/>
      <c r="Q66" s="383"/>
    </row>
    <row r="67" spans="3:17" ht="18.75" customHeight="1">
      <c r="C67" s="240" t="s">
        <v>18</v>
      </c>
      <c r="D67" s="261"/>
      <c r="E67" s="261"/>
    </row>
    <row r="68" spans="3:17" ht="30" customHeight="1">
      <c r="D68" s="262" t="s">
        <v>45</v>
      </c>
      <c r="E68" s="307" t="s">
        <v>38</v>
      </c>
      <c r="F68" s="335"/>
      <c r="G68" s="335"/>
      <c r="H68" s="335"/>
      <c r="I68" s="335"/>
      <c r="J68" s="335"/>
      <c r="K68" s="335"/>
      <c r="L68" s="335"/>
      <c r="M68" s="335"/>
      <c r="N68" s="335"/>
      <c r="O68" s="335"/>
      <c r="P68" s="335"/>
      <c r="Q68" s="438"/>
    </row>
    <row r="69" spans="3:17" ht="30" customHeight="1">
      <c r="D69" s="263" t="s">
        <v>48</v>
      </c>
      <c r="E69" s="307" t="s">
        <v>60</v>
      </c>
      <c r="F69" s="335"/>
      <c r="G69" s="335"/>
      <c r="H69" s="335"/>
      <c r="I69" s="335"/>
      <c r="J69" s="335"/>
      <c r="K69" s="335"/>
      <c r="L69" s="335"/>
      <c r="M69" s="335"/>
      <c r="N69" s="335"/>
      <c r="O69" s="335"/>
      <c r="P69" s="335"/>
      <c r="Q69" s="438"/>
    </row>
    <row r="70" spans="3:17" ht="30" customHeight="1">
      <c r="D70" s="263" t="s">
        <v>23</v>
      </c>
      <c r="E70" s="307" t="s">
        <v>52</v>
      </c>
      <c r="F70" s="335"/>
      <c r="G70" s="335"/>
      <c r="H70" s="335"/>
      <c r="I70" s="335"/>
      <c r="J70" s="335"/>
      <c r="K70" s="335"/>
      <c r="L70" s="335"/>
      <c r="M70" s="335"/>
      <c r="N70" s="335"/>
      <c r="O70" s="335"/>
      <c r="P70" s="335"/>
      <c r="Q70" s="438"/>
    </row>
    <row r="71" spans="3:17" ht="7.5" customHeight="1">
      <c r="D71" s="261"/>
      <c r="E71" s="308"/>
      <c r="F71" s="290"/>
      <c r="G71" s="290"/>
      <c r="H71" s="256"/>
      <c r="I71" s="256"/>
      <c r="J71" s="256"/>
      <c r="K71" s="256"/>
      <c r="L71" s="256"/>
      <c r="M71" s="256"/>
      <c r="N71" s="256"/>
      <c r="O71" s="256"/>
    </row>
    <row r="72" spans="3:17" ht="18.75" customHeight="1">
      <c r="C72" s="240" t="s">
        <v>112</v>
      </c>
      <c r="D72" s="261"/>
      <c r="E72" s="261"/>
    </row>
    <row r="73" spans="3:17" ht="46.5" customHeight="1">
      <c r="C73" s="240"/>
      <c r="D73" s="263" t="s">
        <v>143</v>
      </c>
      <c r="E73" s="309" t="s">
        <v>135</v>
      </c>
      <c r="F73" s="336"/>
      <c r="G73" s="336"/>
      <c r="H73" s="336"/>
      <c r="I73" s="336"/>
      <c r="J73" s="336"/>
      <c r="K73" s="336"/>
      <c r="L73" s="336"/>
      <c r="M73" s="336"/>
      <c r="N73" s="336"/>
      <c r="O73" s="336"/>
      <c r="P73" s="336"/>
      <c r="Q73" s="439"/>
    </row>
    <row r="74" spans="3:17" ht="30" customHeight="1">
      <c r="C74" s="240"/>
      <c r="D74" s="263" t="s">
        <v>134</v>
      </c>
      <c r="E74" s="310" t="s">
        <v>136</v>
      </c>
      <c r="F74" s="337"/>
      <c r="G74" s="355"/>
      <c r="H74" s="371" t="s">
        <v>177</v>
      </c>
      <c r="I74" s="332"/>
      <c r="J74" s="332"/>
      <c r="K74" s="332"/>
      <c r="L74" s="332"/>
      <c r="M74" s="332"/>
      <c r="N74" s="332"/>
      <c r="O74" s="332"/>
      <c r="P74" s="332"/>
      <c r="Q74" s="440"/>
    </row>
    <row r="75" spans="3:17" ht="30" customHeight="1">
      <c r="C75" s="240"/>
      <c r="D75" s="263"/>
      <c r="E75" s="311" t="s">
        <v>137</v>
      </c>
      <c r="F75" s="338"/>
      <c r="G75" s="356"/>
      <c r="H75" s="372"/>
      <c r="I75" s="372"/>
      <c r="J75" s="372"/>
      <c r="K75" s="372"/>
      <c r="L75" s="372"/>
      <c r="M75" s="372"/>
      <c r="N75" s="372"/>
      <c r="O75" s="372"/>
      <c r="P75" s="372"/>
      <c r="Q75" s="441"/>
    </row>
    <row r="76" spans="3:17" ht="30" customHeight="1">
      <c r="C76" s="240"/>
      <c r="D76" s="263"/>
      <c r="E76" s="312" t="s">
        <v>17</v>
      </c>
      <c r="F76" s="339"/>
      <c r="G76" s="357"/>
      <c r="H76" s="372"/>
      <c r="I76" s="372"/>
      <c r="J76" s="372"/>
      <c r="K76" s="372"/>
      <c r="L76" s="372"/>
      <c r="M76" s="372"/>
      <c r="N76" s="372"/>
      <c r="O76" s="372"/>
      <c r="P76" s="372"/>
      <c r="Q76" s="441"/>
    </row>
    <row r="77" spans="3:17" ht="30" customHeight="1">
      <c r="C77" s="240"/>
      <c r="D77" s="263"/>
      <c r="E77" s="311" t="s">
        <v>138</v>
      </c>
      <c r="F77" s="338"/>
      <c r="G77" s="356"/>
      <c r="H77" s="372"/>
      <c r="I77" s="372"/>
      <c r="J77" s="372"/>
      <c r="K77" s="372"/>
      <c r="L77" s="372"/>
      <c r="M77" s="372"/>
      <c r="N77" s="372"/>
      <c r="O77" s="372"/>
      <c r="P77" s="372"/>
      <c r="Q77" s="441"/>
    </row>
    <row r="78" spans="3:17" ht="30" customHeight="1">
      <c r="C78" s="240"/>
      <c r="D78" s="263"/>
      <c r="E78" s="313" t="s">
        <v>139</v>
      </c>
      <c r="F78" s="340"/>
      <c r="G78" s="358"/>
      <c r="H78" s="373"/>
      <c r="I78" s="373"/>
      <c r="J78" s="373"/>
      <c r="K78" s="373"/>
      <c r="L78" s="373"/>
      <c r="M78" s="373"/>
      <c r="N78" s="373"/>
      <c r="O78" s="373"/>
      <c r="P78" s="373"/>
      <c r="Q78" s="442"/>
    </row>
    <row r="79" spans="3:17" s="235" customFormat="1" ht="10.5" customHeight="1">
      <c r="D79" s="264"/>
      <c r="E79" s="314"/>
      <c r="F79" s="314"/>
      <c r="G79" s="314"/>
      <c r="H79" s="314"/>
      <c r="I79" s="314"/>
      <c r="J79" s="314"/>
      <c r="K79" s="314"/>
      <c r="L79" s="314"/>
      <c r="M79" s="314"/>
      <c r="N79" s="314"/>
      <c r="O79" s="314"/>
      <c r="P79" s="314"/>
      <c r="Q79" s="314"/>
    </row>
    <row r="80" spans="3:17" ht="18.75" customHeight="1">
      <c r="C80" s="240" t="s">
        <v>113</v>
      </c>
      <c r="E80" s="261"/>
    </row>
    <row r="81" spans="3:19" ht="20.25" customHeight="1">
      <c r="D81" s="265" t="s">
        <v>178</v>
      </c>
      <c r="E81" s="315" t="s">
        <v>102</v>
      </c>
      <c r="F81" s="341"/>
      <c r="G81" s="341"/>
      <c r="H81" s="341"/>
      <c r="I81" s="341"/>
      <c r="J81" s="341"/>
      <c r="K81" s="341"/>
      <c r="L81" s="341"/>
      <c r="M81" s="341"/>
      <c r="N81" s="341"/>
      <c r="O81" s="341"/>
      <c r="P81" s="341"/>
      <c r="Q81" s="443"/>
    </row>
    <row r="82" spans="3:19" ht="20.25" customHeight="1">
      <c r="D82" s="266"/>
      <c r="E82" s="311" t="s">
        <v>179</v>
      </c>
      <c r="F82" s="338"/>
      <c r="G82" s="338"/>
      <c r="H82" s="338"/>
      <c r="I82" s="338"/>
      <c r="J82" s="338"/>
      <c r="K82" s="338"/>
      <c r="L82" s="338"/>
      <c r="M82" s="338"/>
      <c r="N82" s="338"/>
      <c r="O82" s="338"/>
      <c r="P82" s="338"/>
      <c r="Q82" s="444"/>
    </row>
    <row r="83" spans="3:19" ht="20.25" customHeight="1">
      <c r="D83" s="266"/>
      <c r="E83" s="316" t="s">
        <v>118</v>
      </c>
      <c r="F83" s="342"/>
      <c r="G83" s="342"/>
      <c r="H83" s="342"/>
      <c r="I83" s="342"/>
      <c r="J83" s="342"/>
      <c r="K83" s="342"/>
      <c r="L83" s="342"/>
      <c r="M83" s="342"/>
      <c r="N83" s="342"/>
      <c r="O83" s="342"/>
      <c r="P83" s="342"/>
      <c r="Q83" s="445"/>
    </row>
    <row r="84" spans="3:19" ht="21" customHeight="1">
      <c r="D84" s="265" t="s">
        <v>90</v>
      </c>
      <c r="E84" s="317" t="s">
        <v>50</v>
      </c>
      <c r="F84" s="343"/>
      <c r="G84" s="359"/>
      <c r="H84" s="374"/>
      <c r="I84" s="374"/>
      <c r="J84" s="374"/>
      <c r="K84" s="374"/>
      <c r="L84" s="374"/>
      <c r="M84" s="374"/>
      <c r="N84" s="374"/>
      <c r="O84" s="374"/>
      <c r="P84" s="374"/>
      <c r="Q84" s="446"/>
    </row>
    <row r="85" spans="3:19" ht="21" customHeight="1">
      <c r="D85" s="267"/>
      <c r="E85" s="318" t="s">
        <v>91</v>
      </c>
      <c r="F85" s="344"/>
      <c r="G85" s="360" t="s">
        <v>78</v>
      </c>
      <c r="H85" s="375"/>
      <c r="I85" s="375"/>
      <c r="J85" s="375"/>
      <c r="K85" s="375"/>
      <c r="L85" s="375"/>
      <c r="M85" s="375"/>
      <c r="N85" s="375"/>
      <c r="O85" s="375"/>
      <c r="P85" s="375"/>
      <c r="Q85" s="447"/>
    </row>
    <row r="86" spans="3:19" ht="21" customHeight="1">
      <c r="D86" s="268"/>
      <c r="E86" s="319" t="s">
        <v>89</v>
      </c>
      <c r="F86" s="345"/>
      <c r="G86" s="361"/>
      <c r="H86" s="376"/>
      <c r="I86" s="376"/>
      <c r="J86" s="376"/>
      <c r="K86" s="376"/>
      <c r="L86" s="376"/>
      <c r="M86" s="376"/>
      <c r="N86" s="376"/>
      <c r="O86" s="376"/>
      <c r="P86" s="376"/>
      <c r="Q86" s="448"/>
    </row>
    <row r="87" spans="3:19" ht="6.75" customHeight="1">
      <c r="D87" s="248"/>
      <c r="E87" s="290"/>
      <c r="F87" s="290"/>
      <c r="G87" s="290"/>
      <c r="H87" s="256"/>
      <c r="I87" s="256"/>
      <c r="J87" s="256"/>
      <c r="K87" s="256"/>
      <c r="L87" s="256"/>
      <c r="M87" s="256"/>
      <c r="N87" s="256"/>
      <c r="O87" s="256"/>
    </row>
    <row r="88" spans="3:19" s="1" customFormat="1" ht="18.75" customHeight="1">
      <c r="D88" s="15" t="s">
        <v>75</v>
      </c>
      <c r="E88" s="61"/>
      <c r="F88" s="61"/>
      <c r="G88" s="61"/>
      <c r="H88" s="61"/>
      <c r="I88" s="61"/>
      <c r="J88" s="61"/>
      <c r="K88" s="61"/>
      <c r="L88" s="61"/>
      <c r="M88" s="61"/>
      <c r="N88" s="61"/>
      <c r="O88" s="61"/>
      <c r="S88" s="234" t="s">
        <v>189</v>
      </c>
    </row>
    <row r="89" spans="3:19" s="1" customFormat="1" ht="18.75" customHeight="1">
      <c r="D89" s="16" t="str">
        <v>□ 【子の出生の２～１か月前】　職員と引継ぎ等のために面談等を行い、業務執行体制について入力</v>
      </c>
      <c r="E89" s="63"/>
      <c r="F89" s="63"/>
      <c r="G89" s="63"/>
      <c r="H89" s="63"/>
      <c r="I89" s="63"/>
      <c r="J89" s="63"/>
      <c r="K89" s="63"/>
      <c r="L89" s="63"/>
      <c r="M89" s="63"/>
      <c r="N89" s="63"/>
      <c r="O89" s="63"/>
      <c r="S89" s="2" t="s">
        <v>44</v>
      </c>
    </row>
    <row r="90" spans="3:19" s="1" customFormat="1" ht="18.75" customHeight="1">
      <c r="D90" s="16" t="s">
        <v>148</v>
      </c>
      <c r="E90" s="61"/>
      <c r="F90" s="61"/>
      <c r="G90" s="61"/>
      <c r="H90" s="23"/>
      <c r="I90" s="23"/>
      <c r="J90" s="23"/>
      <c r="K90" s="23"/>
      <c r="L90" s="23"/>
      <c r="M90" s="23"/>
      <c r="N90" s="23"/>
      <c r="O90" s="23"/>
      <c r="S90" s="2"/>
    </row>
    <row r="91" spans="3:19" s="235" customFormat="1" ht="7.5" customHeight="1">
      <c r="C91" s="239"/>
      <c r="D91" s="247"/>
      <c r="E91" s="289"/>
      <c r="F91" s="289"/>
      <c r="G91" s="289"/>
      <c r="H91" s="289"/>
      <c r="I91" s="289"/>
      <c r="J91" s="289"/>
      <c r="K91" s="289"/>
      <c r="L91" s="289"/>
      <c r="M91" s="289"/>
      <c r="N91" s="289"/>
      <c r="O91" s="289"/>
      <c r="P91" s="239"/>
      <c r="Q91" s="239"/>
    </row>
    <row r="92" spans="3:19" ht="11.25" customHeight="1">
      <c r="D92" s="248"/>
      <c r="E92" s="290"/>
      <c r="F92" s="290"/>
      <c r="G92" s="290"/>
      <c r="H92" s="256"/>
      <c r="I92" s="256"/>
      <c r="J92" s="256"/>
      <c r="K92" s="256"/>
      <c r="L92" s="256"/>
      <c r="M92" s="256"/>
      <c r="N92" s="256"/>
      <c r="O92" s="256"/>
    </row>
    <row r="93" spans="3:19" ht="18.75" customHeight="1">
      <c r="C93" s="238" t="s">
        <v>100</v>
      </c>
      <c r="D93" s="261"/>
      <c r="E93" s="261"/>
    </row>
    <row r="94" spans="3:19" ht="15" customHeight="1">
      <c r="C94" s="238"/>
      <c r="D94" s="261"/>
      <c r="E94" s="261"/>
    </row>
    <row r="95" spans="3:19" ht="26.25" customHeight="1">
      <c r="C95" s="238"/>
      <c r="D95" s="261"/>
      <c r="E95" s="261"/>
      <c r="K95" s="401" t="s">
        <v>174</v>
      </c>
      <c r="L95" s="413"/>
      <c r="M95" s="419"/>
      <c r="N95" s="287">
        <v>44070</v>
      </c>
      <c r="O95" s="326"/>
      <c r="P95" s="326"/>
      <c r="Q95" s="383"/>
    </row>
    <row r="96" spans="3:19" ht="18.75" customHeight="1">
      <c r="C96" s="240" t="s">
        <v>71</v>
      </c>
      <c r="E96" s="261"/>
    </row>
    <row r="97" spans="3:19" ht="18.75" customHeight="1">
      <c r="C97" s="240"/>
      <c r="D97" s="269" t="s">
        <v>101</v>
      </c>
      <c r="E97" s="320" t="s">
        <v>182</v>
      </c>
      <c r="F97" s="346"/>
      <c r="G97" s="346"/>
      <c r="H97" s="346"/>
      <c r="I97" s="346"/>
      <c r="J97" s="346"/>
      <c r="K97" s="346"/>
      <c r="L97" s="346"/>
      <c r="M97" s="346"/>
      <c r="N97" s="346"/>
      <c r="O97" s="346"/>
      <c r="P97" s="346"/>
      <c r="Q97" s="449"/>
    </row>
    <row r="98" spans="3:19" ht="20.25" customHeight="1">
      <c r="D98" s="270"/>
      <c r="E98" s="316" t="s">
        <v>183</v>
      </c>
      <c r="F98" s="342"/>
      <c r="G98" s="342"/>
      <c r="H98" s="342"/>
      <c r="I98" s="342"/>
      <c r="J98" s="342"/>
      <c r="K98" s="342"/>
      <c r="L98" s="342"/>
      <c r="M98" s="342"/>
      <c r="N98" s="342"/>
      <c r="O98" s="342"/>
      <c r="P98" s="342"/>
      <c r="Q98" s="445"/>
    </row>
    <row r="99" spans="3:19" s="235" customFormat="1" ht="19.5" customHeight="1">
      <c r="D99" s="264"/>
      <c r="E99" s="314"/>
      <c r="F99" s="314"/>
      <c r="G99" s="314"/>
      <c r="H99" s="314"/>
      <c r="I99" s="314"/>
      <c r="J99" s="314"/>
      <c r="K99" s="314"/>
      <c r="L99" s="314"/>
      <c r="M99" s="314"/>
      <c r="N99" s="314"/>
      <c r="O99" s="314"/>
      <c r="P99" s="314"/>
      <c r="Q99" s="314"/>
    </row>
    <row r="100" spans="3:19" ht="18.75" customHeight="1">
      <c r="C100" s="240" t="s">
        <v>62</v>
      </c>
      <c r="E100" s="261"/>
    </row>
    <row r="101" spans="3:19" ht="20.25" customHeight="1">
      <c r="D101" s="269" t="s">
        <v>99</v>
      </c>
      <c r="E101" s="315" t="s">
        <v>116</v>
      </c>
      <c r="F101" s="341"/>
      <c r="G101" s="341"/>
      <c r="H101" s="341"/>
      <c r="I101" s="341"/>
      <c r="J101" s="341"/>
      <c r="K101" s="341"/>
      <c r="L101" s="341"/>
      <c r="M101" s="341"/>
      <c r="N101" s="341"/>
      <c r="O101" s="341"/>
      <c r="P101" s="341"/>
      <c r="Q101" s="443"/>
    </row>
    <row r="102" spans="3:19" ht="20.25" customHeight="1">
      <c r="D102" s="271"/>
      <c r="E102" s="311" t="s">
        <v>140</v>
      </c>
      <c r="F102" s="314"/>
      <c r="G102" s="314"/>
      <c r="H102" s="314"/>
      <c r="I102" s="314"/>
      <c r="J102" s="314"/>
      <c r="K102" s="314"/>
      <c r="L102" s="314"/>
      <c r="M102" s="314"/>
      <c r="N102" s="314"/>
      <c r="O102" s="314"/>
      <c r="P102" s="314"/>
      <c r="Q102" s="450"/>
    </row>
    <row r="103" spans="3:19" ht="20.25" customHeight="1">
      <c r="D103" s="271"/>
      <c r="E103" s="311" t="s">
        <v>131</v>
      </c>
      <c r="F103" s="338"/>
      <c r="G103" s="338"/>
      <c r="H103" s="338"/>
      <c r="I103" s="338"/>
      <c r="J103" s="338"/>
      <c r="K103" s="338"/>
      <c r="L103" s="338"/>
      <c r="M103" s="338"/>
      <c r="N103" s="338"/>
      <c r="O103" s="338"/>
      <c r="P103" s="338"/>
      <c r="Q103" s="444"/>
    </row>
    <row r="104" spans="3:19" ht="20.25" customHeight="1">
      <c r="D104" s="271"/>
      <c r="E104" s="311" t="s">
        <v>114</v>
      </c>
      <c r="F104" s="338"/>
      <c r="G104" s="338"/>
      <c r="H104" s="338"/>
      <c r="I104" s="338"/>
      <c r="J104" s="338"/>
      <c r="K104" s="338"/>
      <c r="L104" s="338"/>
      <c r="M104" s="338"/>
      <c r="N104" s="338"/>
      <c r="O104" s="338"/>
      <c r="P104" s="338"/>
      <c r="Q104" s="444"/>
    </row>
    <row r="105" spans="3:19" ht="20.25" customHeight="1">
      <c r="D105" s="270"/>
      <c r="E105" s="316" t="s">
        <v>118</v>
      </c>
      <c r="F105" s="342"/>
      <c r="G105" s="342"/>
      <c r="H105" s="342"/>
      <c r="I105" s="342"/>
      <c r="J105" s="342"/>
      <c r="K105" s="342"/>
      <c r="L105" s="342"/>
      <c r="M105" s="342"/>
      <c r="N105" s="342"/>
      <c r="O105" s="342"/>
      <c r="P105" s="342"/>
      <c r="Q105" s="445"/>
    </row>
    <row r="106" spans="3:19" ht="45" customHeight="1">
      <c r="D106" s="272" t="s">
        <v>93</v>
      </c>
      <c r="E106" s="307" t="s">
        <v>97</v>
      </c>
      <c r="F106" s="335"/>
      <c r="G106" s="335"/>
      <c r="H106" s="335"/>
      <c r="I106" s="335"/>
      <c r="J106" s="335"/>
      <c r="K106" s="335"/>
      <c r="L106" s="335"/>
      <c r="M106" s="335"/>
      <c r="N106" s="335"/>
      <c r="O106" s="335"/>
      <c r="P106" s="335"/>
      <c r="Q106" s="438"/>
    </row>
    <row r="107" spans="3:19" ht="45" customHeight="1">
      <c r="D107" s="272" t="s">
        <v>89</v>
      </c>
      <c r="E107" s="307" t="s">
        <v>96</v>
      </c>
      <c r="F107" s="335"/>
      <c r="G107" s="335"/>
      <c r="H107" s="335"/>
      <c r="I107" s="335"/>
      <c r="J107" s="335"/>
      <c r="K107" s="335"/>
      <c r="L107" s="335"/>
      <c r="M107" s="335"/>
      <c r="N107" s="335"/>
      <c r="O107" s="335"/>
      <c r="P107" s="335"/>
      <c r="Q107" s="438"/>
    </row>
    <row r="108" spans="3:19" s="235" customFormat="1" ht="18.75" customHeight="1">
      <c r="D108" s="264"/>
      <c r="E108" s="314"/>
      <c r="F108" s="314"/>
      <c r="G108" s="314"/>
      <c r="H108" s="314"/>
      <c r="I108" s="314"/>
      <c r="J108" s="314"/>
      <c r="K108" s="314"/>
      <c r="L108" s="314"/>
      <c r="M108" s="314"/>
      <c r="N108" s="314"/>
      <c r="O108" s="314"/>
      <c r="P108" s="314"/>
      <c r="Q108" s="314"/>
    </row>
    <row r="109" spans="3:19" s="1" customFormat="1" ht="18.75" customHeight="1">
      <c r="D109" s="15" t="s">
        <v>75</v>
      </c>
      <c r="E109" s="61"/>
      <c r="F109" s="61"/>
      <c r="G109" s="61"/>
      <c r="H109" s="61"/>
      <c r="I109" s="61"/>
      <c r="J109" s="61"/>
      <c r="K109" s="61"/>
      <c r="L109" s="61"/>
      <c r="M109" s="61"/>
      <c r="N109" s="61"/>
      <c r="O109" s="61"/>
      <c r="S109" s="234" t="s">
        <v>189</v>
      </c>
    </row>
    <row r="110" spans="3:19" s="1" customFormat="1" ht="18.75" customHeight="1">
      <c r="D110" s="16" t="str">
        <v>□ 【休暇・休業取得の１か月前】　休暇・休業中の支援や職場との関わり方の希望や現時点の復帰後の働き方等のイメージを確認</v>
      </c>
      <c r="E110" s="63"/>
      <c r="F110" s="63"/>
      <c r="G110" s="63"/>
      <c r="H110" s="63"/>
      <c r="I110" s="63"/>
      <c r="J110" s="63"/>
      <c r="K110" s="63"/>
      <c r="L110" s="63"/>
      <c r="M110" s="63"/>
      <c r="N110" s="63"/>
      <c r="O110" s="63"/>
      <c r="S110" s="2" t="s">
        <v>44</v>
      </c>
    </row>
    <row r="111" spans="3:19" s="235" customFormat="1" ht="7.5" customHeight="1">
      <c r="C111" s="239"/>
      <c r="D111" s="247"/>
      <c r="E111" s="289"/>
      <c r="F111" s="289"/>
      <c r="G111" s="289"/>
      <c r="H111" s="289"/>
      <c r="I111" s="289"/>
      <c r="J111" s="289"/>
      <c r="K111" s="289"/>
      <c r="L111" s="289"/>
      <c r="M111" s="289"/>
      <c r="N111" s="289"/>
      <c r="O111" s="289"/>
      <c r="P111" s="239"/>
      <c r="Q111" s="239"/>
    </row>
    <row r="112" spans="3:19" ht="18.75" customHeight="1">
      <c r="D112" s="248"/>
      <c r="E112" s="290"/>
      <c r="F112" s="290"/>
      <c r="G112" s="290"/>
      <c r="H112" s="256"/>
      <c r="I112" s="256"/>
      <c r="J112" s="256"/>
      <c r="K112" s="256"/>
      <c r="L112" s="256"/>
      <c r="M112" s="256"/>
      <c r="N112" s="256"/>
      <c r="O112" s="256"/>
    </row>
    <row r="113" spans="3:17" ht="18.75" customHeight="1">
      <c r="C113" s="238" t="s">
        <v>191</v>
      </c>
      <c r="D113" s="261"/>
      <c r="E113" s="261"/>
    </row>
    <row r="114" spans="3:17" ht="15" customHeight="1">
      <c r="C114" s="238"/>
      <c r="D114" s="261"/>
      <c r="E114" s="261"/>
    </row>
    <row r="115" spans="3:17" ht="26.25" customHeight="1">
      <c r="C115" s="238"/>
      <c r="D115" s="261"/>
      <c r="E115" s="261"/>
      <c r="K115" s="402" t="s">
        <v>174</v>
      </c>
      <c r="L115" s="414"/>
      <c r="M115" s="420"/>
      <c r="N115" s="287">
        <v>44106</v>
      </c>
      <c r="O115" s="326"/>
      <c r="P115" s="326"/>
      <c r="Q115" s="383"/>
    </row>
    <row r="116" spans="3:17" ht="18.75" customHeight="1">
      <c r="C116" s="240" t="s">
        <v>71</v>
      </c>
      <c r="E116" s="261"/>
    </row>
    <row r="117" spans="3:17" ht="18.75" customHeight="1">
      <c r="C117" s="240"/>
      <c r="D117" s="273" t="s">
        <v>101</v>
      </c>
      <c r="E117" s="320" t="s">
        <v>180</v>
      </c>
      <c r="F117" s="346"/>
      <c r="G117" s="346"/>
      <c r="H117" s="346"/>
      <c r="I117" s="346"/>
      <c r="J117" s="346"/>
      <c r="K117" s="346"/>
      <c r="L117" s="346"/>
      <c r="M117" s="346"/>
      <c r="N117" s="346"/>
      <c r="O117" s="346"/>
      <c r="P117" s="346"/>
      <c r="Q117" s="449"/>
    </row>
    <row r="118" spans="3:17" ht="20.25" customHeight="1">
      <c r="D118" s="274"/>
      <c r="E118" s="316" t="s">
        <v>181</v>
      </c>
      <c r="F118" s="342"/>
      <c r="G118" s="342"/>
      <c r="H118" s="342"/>
      <c r="I118" s="342"/>
      <c r="J118" s="342"/>
      <c r="K118" s="342"/>
      <c r="L118" s="342"/>
      <c r="M118" s="342"/>
      <c r="N118" s="342"/>
      <c r="O118" s="342"/>
      <c r="P118" s="342"/>
      <c r="Q118" s="445"/>
    </row>
    <row r="119" spans="3:17" s="235" customFormat="1" ht="18.75" customHeight="1">
      <c r="D119" s="264"/>
      <c r="E119" s="314"/>
      <c r="F119" s="314"/>
      <c r="G119" s="314"/>
      <c r="H119" s="314"/>
      <c r="I119" s="314"/>
      <c r="J119" s="314"/>
      <c r="K119" s="314"/>
      <c r="L119" s="314"/>
      <c r="M119" s="314"/>
      <c r="N119" s="314"/>
      <c r="O119" s="314"/>
      <c r="P119" s="314"/>
      <c r="Q119" s="314"/>
    </row>
    <row r="120" spans="3:17" ht="18.75" customHeight="1">
      <c r="C120" s="240" t="s">
        <v>67</v>
      </c>
      <c r="E120" s="261"/>
    </row>
    <row r="121" spans="3:17" ht="20.25" customHeight="1">
      <c r="D121" s="273" t="s">
        <v>99</v>
      </c>
      <c r="E121" s="315" t="s">
        <v>116</v>
      </c>
      <c r="F121" s="341"/>
      <c r="G121" s="341"/>
      <c r="H121" s="341"/>
      <c r="I121" s="341"/>
      <c r="J121" s="341"/>
      <c r="K121" s="341"/>
      <c r="L121" s="341"/>
      <c r="M121" s="341"/>
      <c r="N121" s="341"/>
      <c r="O121" s="341"/>
      <c r="P121" s="341"/>
      <c r="Q121" s="443"/>
    </row>
    <row r="122" spans="3:17" ht="20.25" customHeight="1">
      <c r="D122" s="275"/>
      <c r="E122" s="311" t="s">
        <v>140</v>
      </c>
      <c r="F122" s="338"/>
      <c r="G122" s="338"/>
      <c r="H122" s="338"/>
      <c r="I122" s="338"/>
      <c r="J122" s="338"/>
      <c r="K122" s="338" t="s">
        <v>141</v>
      </c>
      <c r="L122" s="314"/>
      <c r="M122" s="314"/>
      <c r="N122" s="314"/>
      <c r="O122" s="314"/>
      <c r="P122" s="314"/>
      <c r="Q122" s="450"/>
    </row>
    <row r="123" spans="3:17" ht="20.25" customHeight="1">
      <c r="D123" s="275"/>
      <c r="E123" s="311" t="s">
        <v>119</v>
      </c>
      <c r="F123" s="338"/>
      <c r="G123" s="338"/>
      <c r="H123" s="338"/>
      <c r="I123" s="338"/>
      <c r="J123" s="338"/>
      <c r="K123" s="338" t="s">
        <v>120</v>
      </c>
      <c r="L123" s="338"/>
      <c r="M123" s="338"/>
      <c r="N123" s="338"/>
      <c r="O123" s="338"/>
      <c r="P123" s="338"/>
      <c r="Q123" s="444"/>
    </row>
    <row r="124" spans="3:17" ht="20.25" customHeight="1">
      <c r="D124" s="275"/>
      <c r="E124" s="311" t="s">
        <v>1</v>
      </c>
      <c r="F124" s="338"/>
      <c r="G124" s="338"/>
      <c r="H124" s="338"/>
      <c r="I124" s="338"/>
      <c r="J124" s="338"/>
      <c r="K124" s="338" t="s">
        <v>120</v>
      </c>
      <c r="L124" s="338"/>
      <c r="M124" s="338"/>
      <c r="N124" s="338"/>
      <c r="O124" s="338"/>
      <c r="P124" s="338"/>
      <c r="Q124" s="444"/>
    </row>
    <row r="125" spans="3:17" ht="20.25" customHeight="1">
      <c r="D125" s="275"/>
      <c r="E125" s="312" t="s">
        <v>108</v>
      </c>
      <c r="F125" s="339"/>
      <c r="G125" s="339"/>
      <c r="H125" s="339"/>
      <c r="I125" s="339"/>
      <c r="J125" s="339"/>
      <c r="K125" s="338" t="s">
        <v>65</v>
      </c>
      <c r="L125" s="327"/>
      <c r="M125" s="327"/>
      <c r="N125" s="327"/>
      <c r="O125" s="327"/>
      <c r="P125" s="327"/>
      <c r="Q125" s="444"/>
    </row>
    <row r="126" spans="3:17" ht="20.25" customHeight="1">
      <c r="D126" s="275"/>
      <c r="E126" s="311" t="s">
        <v>129</v>
      </c>
      <c r="F126" s="338"/>
      <c r="G126" s="338"/>
      <c r="H126" s="338"/>
      <c r="I126" s="338"/>
      <c r="J126" s="338"/>
      <c r="K126" s="338" t="s">
        <v>130</v>
      </c>
      <c r="L126" s="327"/>
      <c r="M126" s="327"/>
      <c r="N126" s="327"/>
      <c r="O126" s="327"/>
      <c r="P126" s="327"/>
      <c r="Q126" s="444"/>
    </row>
    <row r="127" spans="3:17" ht="20.25" customHeight="1">
      <c r="D127" s="275"/>
      <c r="E127" s="312" t="s">
        <v>114</v>
      </c>
      <c r="F127" s="339"/>
      <c r="G127" s="339"/>
      <c r="H127" s="339"/>
      <c r="I127" s="339"/>
      <c r="J127" s="339"/>
      <c r="K127" s="338" t="s">
        <v>65</v>
      </c>
      <c r="L127" s="338"/>
      <c r="M127" s="338"/>
      <c r="N127" s="338"/>
      <c r="O127" s="338"/>
      <c r="P127" s="338"/>
      <c r="Q127" s="444"/>
    </row>
    <row r="128" spans="3:17" ht="20.25" customHeight="1">
      <c r="D128" s="274"/>
      <c r="E128" s="316" t="s">
        <v>92</v>
      </c>
      <c r="F128" s="342"/>
      <c r="G128" s="342"/>
      <c r="H128" s="342"/>
      <c r="I128" s="342"/>
      <c r="J128" s="342"/>
      <c r="K128" s="342"/>
      <c r="L128" s="342"/>
      <c r="M128" s="342"/>
      <c r="N128" s="342"/>
      <c r="O128" s="342"/>
      <c r="P128" s="342"/>
      <c r="Q128" s="445"/>
    </row>
    <row r="129" spans="3:19" ht="45" customHeight="1">
      <c r="D129" s="276" t="s">
        <v>93</v>
      </c>
      <c r="E129" s="307" t="s">
        <v>97</v>
      </c>
      <c r="F129" s="335"/>
      <c r="G129" s="335"/>
      <c r="H129" s="335"/>
      <c r="I129" s="335"/>
      <c r="J129" s="335"/>
      <c r="K129" s="335"/>
      <c r="L129" s="335"/>
      <c r="M129" s="335"/>
      <c r="N129" s="335"/>
      <c r="O129" s="335"/>
      <c r="P129" s="335"/>
      <c r="Q129" s="438"/>
    </row>
    <row r="130" spans="3:19" ht="45" customHeight="1">
      <c r="D130" s="276" t="s">
        <v>89</v>
      </c>
      <c r="E130" s="307" t="s">
        <v>96</v>
      </c>
      <c r="F130" s="335"/>
      <c r="G130" s="335"/>
      <c r="H130" s="335"/>
      <c r="I130" s="335"/>
      <c r="J130" s="335"/>
      <c r="K130" s="335"/>
      <c r="L130" s="335"/>
      <c r="M130" s="335"/>
      <c r="N130" s="335"/>
      <c r="O130" s="335"/>
      <c r="P130" s="335"/>
      <c r="Q130" s="438"/>
    </row>
    <row r="131" spans="3:19" ht="18.75" customHeight="1">
      <c r="D131" s="248"/>
      <c r="E131" s="290"/>
      <c r="F131" s="290"/>
      <c r="G131" s="290"/>
      <c r="H131" s="256"/>
      <c r="I131" s="256"/>
      <c r="J131" s="256"/>
      <c r="K131" s="256"/>
      <c r="L131" s="256"/>
      <c r="M131" s="256"/>
      <c r="N131" s="256"/>
      <c r="O131" s="256"/>
    </row>
    <row r="132" spans="3:19" s="1" customFormat="1" ht="18.75" customHeight="1">
      <c r="D132" s="15" t="s">
        <v>75</v>
      </c>
      <c r="E132" s="61"/>
      <c r="F132" s="61"/>
      <c r="G132" s="61"/>
      <c r="H132" s="61"/>
      <c r="I132" s="61"/>
      <c r="J132" s="61"/>
      <c r="K132" s="61"/>
      <c r="L132" s="61"/>
      <c r="M132" s="61"/>
      <c r="N132" s="61"/>
      <c r="O132" s="61"/>
      <c r="S132" s="234" t="s">
        <v>189</v>
      </c>
    </row>
    <row r="133" spans="3:19" s="1" customFormat="1" ht="18.75" customHeight="1">
      <c r="D133" s="16" t="str">
        <v>□ 【休暇・休業からの復帰予定の１か月前】　復帰後の働き方のイメージや配慮事項などを確認</v>
      </c>
      <c r="E133" s="63"/>
      <c r="F133" s="63"/>
      <c r="G133" s="63"/>
      <c r="H133" s="63"/>
      <c r="I133" s="63"/>
      <c r="J133" s="63"/>
      <c r="K133" s="63"/>
      <c r="L133" s="63"/>
      <c r="M133" s="63"/>
      <c r="N133" s="63"/>
      <c r="O133" s="63"/>
      <c r="S133" s="2" t="s">
        <v>44</v>
      </c>
    </row>
    <row r="134" spans="3:19" s="1" customFormat="1" ht="18.75" customHeight="1">
      <c r="D134" s="16" t="s">
        <v>171</v>
      </c>
      <c r="E134" s="61"/>
      <c r="F134" s="61"/>
      <c r="G134" s="61"/>
      <c r="H134" s="23"/>
      <c r="I134" s="23"/>
      <c r="J134" s="23"/>
      <c r="K134" s="23"/>
      <c r="L134" s="23"/>
      <c r="M134" s="23"/>
      <c r="N134" s="23"/>
      <c r="O134" s="23"/>
      <c r="S134" s="2"/>
    </row>
    <row r="135" spans="3:19" s="235" customFormat="1" ht="7.5" customHeight="1">
      <c r="C135" s="239"/>
      <c r="D135" s="247"/>
      <c r="E135" s="289"/>
      <c r="F135" s="289"/>
      <c r="G135" s="289"/>
      <c r="H135" s="289"/>
      <c r="I135" s="289"/>
      <c r="J135" s="289"/>
      <c r="K135" s="289"/>
      <c r="L135" s="289"/>
      <c r="M135" s="289"/>
      <c r="N135" s="289"/>
      <c r="O135" s="289"/>
      <c r="P135" s="239"/>
      <c r="Q135" s="239"/>
    </row>
    <row r="136" spans="3:19" ht="18.75" customHeight="1">
      <c r="D136" s="248"/>
      <c r="E136" s="290"/>
      <c r="F136" s="290"/>
      <c r="G136" s="290"/>
      <c r="H136" s="256"/>
      <c r="I136" s="256"/>
      <c r="J136" s="256"/>
      <c r="K136" s="256"/>
      <c r="L136" s="256"/>
      <c r="M136" s="256"/>
      <c r="N136" s="256"/>
      <c r="O136" s="256"/>
    </row>
    <row r="137" spans="3:19" ht="18.75" customHeight="1">
      <c r="C137" s="238" t="s">
        <v>94</v>
      </c>
      <c r="D137" s="261"/>
      <c r="E137" s="261"/>
    </row>
    <row r="138" spans="3:19" ht="18.75" customHeight="1">
      <c r="C138" s="240" t="s">
        <v>185</v>
      </c>
      <c r="D138" s="261"/>
      <c r="E138" s="261"/>
    </row>
    <row r="139" spans="3:19" ht="26.25" customHeight="1">
      <c r="C139" s="240"/>
      <c r="D139" s="48" t="s">
        <v>196</v>
      </c>
      <c r="E139" s="93"/>
      <c r="F139" s="119"/>
      <c r="G139" s="286" t="s">
        <v>124</v>
      </c>
      <c r="H139" s="377"/>
    </row>
    <row r="140" spans="3:19" ht="26.25" customHeight="1">
      <c r="C140" s="240"/>
      <c r="D140" s="48" t="s">
        <v>197</v>
      </c>
      <c r="E140" s="93"/>
      <c r="F140" s="119"/>
      <c r="G140" s="286"/>
      <c r="H140" s="377"/>
    </row>
    <row r="141" spans="3:19" ht="18.75" customHeight="1">
      <c r="C141" s="238"/>
      <c r="D141" s="261"/>
      <c r="E141" s="261"/>
    </row>
    <row r="142" spans="3:19" ht="18.75" customHeight="1">
      <c r="C142" s="240" t="s">
        <v>184</v>
      </c>
      <c r="E142" s="261"/>
    </row>
    <row r="143" spans="3:19" ht="18.75" customHeight="1">
      <c r="C143" s="240"/>
      <c r="D143" s="277" t="s">
        <v>32</v>
      </c>
      <c r="E143" s="321"/>
      <c r="F143" s="347" t="s">
        <v>105</v>
      </c>
      <c r="G143" s="362"/>
      <c r="H143" s="378"/>
      <c r="I143" s="387" t="s">
        <v>10</v>
      </c>
      <c r="J143" s="394"/>
      <c r="K143" s="403"/>
    </row>
    <row r="144" spans="3:19" ht="18.75" customHeight="1">
      <c r="C144" s="240"/>
      <c r="D144" s="278"/>
      <c r="E144" s="322"/>
      <c r="F144" s="348"/>
      <c r="G144" s="363"/>
      <c r="H144" s="379"/>
      <c r="I144" s="388" t="s">
        <v>39</v>
      </c>
      <c r="J144" s="388" t="s">
        <v>41</v>
      </c>
      <c r="K144" s="388" t="s">
        <v>15</v>
      </c>
    </row>
    <row r="145" spans="4:11" ht="16.5" customHeight="1">
      <c r="D145" s="279"/>
      <c r="E145" s="323"/>
      <c r="F145" s="349"/>
      <c r="G145" s="364"/>
      <c r="H145" s="380"/>
      <c r="I145" s="389" t="s">
        <v>125</v>
      </c>
      <c r="J145" s="389" t="s">
        <v>125</v>
      </c>
      <c r="K145" s="389" t="s">
        <v>126</v>
      </c>
    </row>
    <row r="146" spans="4:11" ht="18.75" customHeight="1">
      <c r="D146" s="280" t="s">
        <v>7</v>
      </c>
      <c r="E146" s="280"/>
      <c r="F146" s="350" t="s">
        <v>19</v>
      </c>
      <c r="G146" s="365"/>
      <c r="H146" s="381"/>
      <c r="I146" s="390">
        <v>3</v>
      </c>
      <c r="J146" s="390"/>
      <c r="K146" s="390"/>
    </row>
    <row r="147" spans="4:11" ht="18.75" customHeight="1">
      <c r="D147" s="280" t="s">
        <v>64</v>
      </c>
      <c r="E147" s="280"/>
      <c r="F147" s="350" t="s">
        <v>49</v>
      </c>
      <c r="G147" s="365"/>
      <c r="H147" s="381"/>
      <c r="I147" s="390">
        <v>5</v>
      </c>
      <c r="J147" s="390">
        <v>2</v>
      </c>
      <c r="K147" s="390"/>
    </row>
    <row r="148" spans="4:11" ht="18.75" customHeight="1">
      <c r="D148" s="280" t="s">
        <v>64</v>
      </c>
      <c r="E148" s="280"/>
      <c r="F148" s="350" t="s">
        <v>29</v>
      </c>
      <c r="G148" s="365"/>
      <c r="H148" s="381"/>
      <c r="I148" s="390">
        <v>3</v>
      </c>
      <c r="J148" s="390"/>
      <c r="K148" s="390"/>
    </row>
    <row r="149" spans="4:11" ht="18.75" customHeight="1">
      <c r="D149" s="280" t="s">
        <v>156</v>
      </c>
      <c r="E149" s="280"/>
      <c r="F149" s="350" t="s">
        <v>46</v>
      </c>
      <c r="G149" s="365"/>
      <c r="H149" s="381"/>
      <c r="I149" s="390">
        <v>36</v>
      </c>
      <c r="J149" s="390"/>
      <c r="K149" s="390"/>
    </row>
    <row r="150" spans="4:11" ht="18.75" customHeight="1">
      <c r="D150" s="280"/>
      <c r="E150" s="280"/>
      <c r="F150" s="350"/>
      <c r="G150" s="365"/>
      <c r="H150" s="381"/>
      <c r="I150" s="390"/>
      <c r="J150" s="390"/>
      <c r="K150" s="390"/>
    </row>
    <row r="151" spans="4:11" ht="18.75" customHeight="1">
      <c r="D151" s="280"/>
      <c r="E151" s="280"/>
      <c r="F151" s="350"/>
      <c r="G151" s="365"/>
      <c r="H151" s="381"/>
      <c r="I151" s="390"/>
      <c r="J151" s="390"/>
      <c r="K151" s="390"/>
    </row>
    <row r="152" spans="4:11" ht="18.75" customHeight="1">
      <c r="D152" s="280"/>
      <c r="E152" s="280"/>
      <c r="F152" s="350"/>
      <c r="G152" s="365"/>
      <c r="H152" s="381"/>
      <c r="I152" s="390"/>
      <c r="J152" s="390"/>
      <c r="K152" s="390"/>
    </row>
    <row r="153" spans="4:11" ht="18.75" customHeight="1">
      <c r="D153" s="281"/>
      <c r="E153" s="324"/>
      <c r="F153" s="350"/>
      <c r="G153" s="365"/>
      <c r="H153" s="381"/>
      <c r="I153" s="390"/>
      <c r="J153" s="390"/>
      <c r="K153" s="390"/>
    </row>
    <row r="154" spans="4:11" ht="18.75" customHeight="1">
      <c r="D154" s="280"/>
      <c r="E154" s="280"/>
      <c r="F154" s="350"/>
      <c r="G154" s="365"/>
      <c r="H154" s="381"/>
      <c r="I154" s="390"/>
      <c r="J154" s="390"/>
      <c r="K154" s="390"/>
    </row>
    <row r="155" spans="4:11" ht="18.75" customHeight="1">
      <c r="D155" s="280"/>
      <c r="E155" s="280"/>
      <c r="F155" s="350"/>
      <c r="G155" s="365"/>
      <c r="H155" s="381"/>
      <c r="I155" s="390"/>
      <c r="J155" s="390"/>
      <c r="K155" s="390"/>
    </row>
    <row r="156" spans="4:11" ht="18.75" hidden="1" customHeight="1">
      <c r="D156" s="280"/>
      <c r="E156" s="280"/>
      <c r="F156" s="350"/>
      <c r="G156" s="365"/>
      <c r="H156" s="381"/>
      <c r="I156" s="390"/>
      <c r="J156" s="390"/>
      <c r="K156" s="390"/>
    </row>
    <row r="157" spans="4:11" ht="18.75" hidden="1" customHeight="1">
      <c r="D157" s="280"/>
      <c r="E157" s="280"/>
      <c r="F157" s="350"/>
      <c r="G157" s="365"/>
      <c r="H157" s="381"/>
      <c r="I157" s="390"/>
      <c r="J157" s="390"/>
      <c r="K157" s="390"/>
    </row>
    <row r="158" spans="4:11" ht="18.75" hidden="1" customHeight="1">
      <c r="D158" s="280"/>
      <c r="E158" s="280"/>
      <c r="F158" s="350"/>
      <c r="G158" s="365"/>
      <c r="H158" s="381"/>
      <c r="I158" s="390"/>
      <c r="J158" s="390"/>
      <c r="K158" s="390"/>
    </row>
    <row r="159" spans="4:11" ht="18.75" hidden="1" customHeight="1">
      <c r="D159" s="280"/>
      <c r="E159" s="280"/>
      <c r="F159" s="350"/>
      <c r="G159" s="365"/>
      <c r="H159" s="381"/>
      <c r="I159" s="390"/>
      <c r="J159" s="390"/>
      <c r="K159" s="390"/>
    </row>
    <row r="160" spans="4:11" ht="18.75" hidden="1" customHeight="1">
      <c r="D160" s="280"/>
      <c r="E160" s="280"/>
      <c r="F160" s="350"/>
      <c r="G160" s="365"/>
      <c r="H160" s="381"/>
      <c r="I160" s="390"/>
      <c r="J160" s="390"/>
      <c r="K160" s="390"/>
    </row>
    <row r="161" spans="4:11" ht="18.75" hidden="1" customHeight="1">
      <c r="D161" s="280"/>
      <c r="E161" s="280"/>
      <c r="F161" s="350"/>
      <c r="G161" s="365"/>
      <c r="H161" s="381"/>
      <c r="I161" s="390"/>
      <c r="J161" s="390"/>
      <c r="K161" s="390"/>
    </row>
    <row r="162" spans="4:11" ht="18.75" hidden="1" customHeight="1">
      <c r="D162" s="280"/>
      <c r="E162" s="280"/>
      <c r="F162" s="350"/>
      <c r="G162" s="365"/>
      <c r="H162" s="381"/>
      <c r="I162" s="390"/>
      <c r="J162" s="390"/>
      <c r="K162" s="390"/>
    </row>
    <row r="163" spans="4:11" ht="18.75" hidden="1" customHeight="1">
      <c r="D163" s="280"/>
      <c r="E163" s="280"/>
      <c r="F163" s="350"/>
      <c r="G163" s="365"/>
      <c r="H163" s="381"/>
      <c r="I163" s="390"/>
      <c r="J163" s="390"/>
      <c r="K163" s="390"/>
    </row>
    <row r="164" spans="4:11" ht="18.75" hidden="1" customHeight="1">
      <c r="D164" s="280"/>
      <c r="E164" s="280"/>
      <c r="F164" s="350"/>
      <c r="G164" s="365"/>
      <c r="H164" s="381"/>
      <c r="I164" s="390"/>
      <c r="J164" s="390"/>
      <c r="K164" s="390"/>
    </row>
    <row r="165" spans="4:11" ht="18.75" hidden="1" customHeight="1">
      <c r="D165" s="280"/>
      <c r="E165" s="280"/>
      <c r="F165" s="350"/>
      <c r="G165" s="365"/>
      <c r="H165" s="381"/>
      <c r="I165" s="390"/>
      <c r="J165" s="390"/>
      <c r="K165" s="390"/>
    </row>
    <row r="166" spans="4:11" ht="18.75" hidden="1" customHeight="1">
      <c r="D166" s="280"/>
      <c r="E166" s="280"/>
      <c r="F166" s="350"/>
      <c r="G166" s="365"/>
      <c r="H166" s="381"/>
      <c r="I166" s="390"/>
      <c r="J166" s="390"/>
      <c r="K166" s="390"/>
    </row>
    <row r="167" spans="4:11" ht="18.75" hidden="1" customHeight="1">
      <c r="D167" s="280"/>
      <c r="E167" s="280"/>
      <c r="F167" s="350"/>
      <c r="G167" s="365"/>
      <c r="H167" s="381"/>
      <c r="I167" s="390"/>
      <c r="J167" s="390"/>
      <c r="K167" s="390"/>
    </row>
    <row r="168" spans="4:11" ht="18.75" hidden="1" customHeight="1">
      <c r="D168" s="280"/>
      <c r="E168" s="280"/>
      <c r="F168" s="350"/>
      <c r="G168" s="365"/>
      <c r="H168" s="381"/>
      <c r="I168" s="390"/>
      <c r="J168" s="390"/>
      <c r="K168" s="390"/>
    </row>
    <row r="169" spans="4:11" ht="18.75" hidden="1" customHeight="1">
      <c r="D169" s="280"/>
      <c r="E169" s="280"/>
      <c r="F169" s="350"/>
      <c r="G169" s="365"/>
      <c r="H169" s="381"/>
      <c r="I169" s="390"/>
      <c r="J169" s="390"/>
      <c r="K169" s="390"/>
    </row>
    <row r="170" spans="4:11" ht="18.75" hidden="1" customHeight="1">
      <c r="D170" s="280"/>
      <c r="E170" s="280"/>
      <c r="F170" s="350"/>
      <c r="G170" s="365"/>
      <c r="H170" s="381"/>
      <c r="I170" s="390"/>
      <c r="J170" s="390"/>
      <c r="K170" s="390"/>
    </row>
    <row r="171" spans="4:11" ht="18.75" hidden="1" customHeight="1">
      <c r="D171" s="280"/>
      <c r="E171" s="280"/>
      <c r="F171" s="350"/>
      <c r="G171" s="365"/>
      <c r="H171" s="381"/>
      <c r="I171" s="390"/>
      <c r="J171" s="390"/>
      <c r="K171" s="390"/>
    </row>
    <row r="172" spans="4:11" ht="18.75" hidden="1" customHeight="1">
      <c r="D172" s="280"/>
      <c r="E172" s="280"/>
      <c r="F172" s="350"/>
      <c r="G172" s="365"/>
      <c r="H172" s="381"/>
      <c r="I172" s="390"/>
      <c r="J172" s="390"/>
      <c r="K172" s="390"/>
    </row>
    <row r="173" spans="4:11" ht="18.75" hidden="1" customHeight="1">
      <c r="D173" s="280"/>
      <c r="E173" s="280"/>
      <c r="F173" s="350"/>
      <c r="G173" s="365"/>
      <c r="H173" s="381"/>
      <c r="I173" s="390"/>
      <c r="J173" s="390"/>
      <c r="K173" s="390"/>
    </row>
    <row r="174" spans="4:11" ht="18.75" hidden="1" customHeight="1">
      <c r="D174" s="280"/>
      <c r="E174" s="280"/>
      <c r="F174" s="350"/>
      <c r="G174" s="365"/>
      <c r="H174" s="381"/>
      <c r="I174" s="390"/>
      <c r="J174" s="390"/>
      <c r="K174" s="390"/>
    </row>
    <row r="175" spans="4:11" ht="18.75" hidden="1" customHeight="1">
      <c r="D175" s="280"/>
      <c r="E175" s="280"/>
      <c r="F175" s="350"/>
      <c r="G175" s="365"/>
      <c r="H175" s="381"/>
      <c r="I175" s="390"/>
      <c r="J175" s="390"/>
      <c r="K175" s="390"/>
    </row>
    <row r="176" spans="4:11" ht="18.75" hidden="1" customHeight="1">
      <c r="D176" s="280"/>
      <c r="E176" s="280"/>
      <c r="F176" s="350"/>
      <c r="G176" s="365"/>
      <c r="H176" s="381"/>
      <c r="I176" s="390"/>
      <c r="J176" s="390"/>
      <c r="K176" s="390"/>
    </row>
    <row r="177" spans="4:11" ht="18.75" hidden="1" customHeight="1">
      <c r="D177" s="280"/>
      <c r="E177" s="280"/>
      <c r="F177" s="350"/>
      <c r="G177" s="365"/>
      <c r="H177" s="381"/>
      <c r="I177" s="390"/>
      <c r="J177" s="390"/>
      <c r="K177" s="390"/>
    </row>
    <row r="178" spans="4:11" ht="18.75" hidden="1" customHeight="1">
      <c r="D178" s="280"/>
      <c r="E178" s="280"/>
      <c r="F178" s="350"/>
      <c r="G178" s="365"/>
      <c r="H178" s="381"/>
      <c r="I178" s="390"/>
      <c r="J178" s="390"/>
      <c r="K178" s="390"/>
    </row>
    <row r="179" spans="4:11" ht="18.75" hidden="1" customHeight="1">
      <c r="D179" s="280"/>
      <c r="E179" s="280"/>
      <c r="F179" s="350"/>
      <c r="G179" s="365"/>
      <c r="H179" s="381"/>
      <c r="I179" s="390"/>
      <c r="J179" s="390"/>
      <c r="K179" s="390"/>
    </row>
    <row r="180" spans="4:11" ht="18.75" hidden="1" customHeight="1">
      <c r="D180" s="280"/>
      <c r="E180" s="280"/>
      <c r="F180" s="350"/>
      <c r="G180" s="365"/>
      <c r="H180" s="381"/>
      <c r="I180" s="390"/>
      <c r="J180" s="390"/>
      <c r="K180" s="390"/>
    </row>
    <row r="181" spans="4:11" ht="18.75" hidden="1" customHeight="1">
      <c r="D181" s="280"/>
      <c r="E181" s="280"/>
      <c r="F181" s="350"/>
      <c r="G181" s="365"/>
      <c r="H181" s="381"/>
      <c r="I181" s="390"/>
      <c r="J181" s="390"/>
      <c r="K181" s="390"/>
    </row>
    <row r="182" spans="4:11" ht="18.75" hidden="1" customHeight="1">
      <c r="D182" s="280"/>
      <c r="E182" s="280"/>
      <c r="F182" s="350"/>
      <c r="G182" s="365"/>
      <c r="H182" s="381"/>
      <c r="I182" s="390"/>
      <c r="J182" s="390"/>
      <c r="K182" s="390"/>
    </row>
    <row r="183" spans="4:11" ht="18.75" hidden="1" customHeight="1">
      <c r="D183" s="280"/>
      <c r="E183" s="280"/>
      <c r="F183" s="350"/>
      <c r="G183" s="365"/>
      <c r="H183" s="381"/>
      <c r="I183" s="390"/>
      <c r="J183" s="390"/>
      <c r="K183" s="390"/>
    </row>
    <row r="184" spans="4:11" ht="18.75" hidden="1" customHeight="1">
      <c r="D184" s="280"/>
      <c r="E184" s="280"/>
      <c r="F184" s="350"/>
      <c r="G184" s="365"/>
      <c r="H184" s="381"/>
      <c r="I184" s="390"/>
      <c r="J184" s="390"/>
      <c r="K184" s="390"/>
    </row>
    <row r="185" spans="4:11" ht="18.75" hidden="1" customHeight="1">
      <c r="D185" s="280"/>
      <c r="E185" s="280"/>
      <c r="F185" s="350"/>
      <c r="G185" s="365"/>
      <c r="H185" s="381"/>
      <c r="I185" s="390"/>
      <c r="J185" s="390"/>
      <c r="K185" s="390"/>
    </row>
    <row r="186" spans="4:11" ht="18.75" hidden="1" customHeight="1">
      <c r="D186" s="280"/>
      <c r="E186" s="280"/>
      <c r="F186" s="350"/>
      <c r="G186" s="365"/>
      <c r="H186" s="381"/>
      <c r="I186" s="390"/>
      <c r="J186" s="390"/>
      <c r="K186" s="390"/>
    </row>
    <row r="187" spans="4:11" ht="18.75" hidden="1" customHeight="1">
      <c r="D187" s="280"/>
      <c r="E187" s="280"/>
      <c r="F187" s="350"/>
      <c r="G187" s="365"/>
      <c r="H187" s="381"/>
      <c r="I187" s="390"/>
      <c r="J187" s="390"/>
      <c r="K187" s="390"/>
    </row>
    <row r="188" spans="4:11" ht="18.75" hidden="1" customHeight="1">
      <c r="D188" s="280"/>
      <c r="E188" s="280"/>
      <c r="F188" s="350"/>
      <c r="G188" s="365"/>
      <c r="H188" s="381"/>
      <c r="I188" s="390"/>
      <c r="J188" s="390"/>
      <c r="K188" s="390"/>
    </row>
    <row r="189" spans="4:11" ht="18.75" hidden="1" customHeight="1">
      <c r="D189" s="280"/>
      <c r="E189" s="280"/>
      <c r="F189" s="350"/>
      <c r="G189" s="365"/>
      <c r="H189" s="381"/>
      <c r="I189" s="390"/>
      <c r="J189" s="390"/>
      <c r="K189" s="390"/>
    </row>
    <row r="190" spans="4:11" ht="18.75" hidden="1" customHeight="1">
      <c r="D190" s="280"/>
      <c r="E190" s="280"/>
      <c r="F190" s="350"/>
      <c r="G190" s="365"/>
      <c r="H190" s="381"/>
      <c r="I190" s="390"/>
      <c r="J190" s="390"/>
      <c r="K190" s="390"/>
    </row>
    <row r="191" spans="4:11" ht="18.75" hidden="1" customHeight="1">
      <c r="D191" s="280"/>
      <c r="E191" s="280"/>
      <c r="F191" s="350"/>
      <c r="G191" s="365"/>
      <c r="H191" s="381"/>
      <c r="I191" s="390"/>
      <c r="J191" s="390"/>
      <c r="K191" s="390"/>
    </row>
    <row r="192" spans="4:11" ht="18.75" hidden="1" customHeight="1">
      <c r="D192" s="280"/>
      <c r="E192" s="280"/>
      <c r="F192" s="350"/>
      <c r="G192" s="365"/>
      <c r="H192" s="381"/>
      <c r="I192" s="390"/>
      <c r="J192" s="390"/>
      <c r="K192" s="390"/>
    </row>
    <row r="193" spans="4:11" ht="18.75" hidden="1" customHeight="1">
      <c r="D193" s="280"/>
      <c r="E193" s="280"/>
      <c r="F193" s="350"/>
      <c r="G193" s="365"/>
      <c r="H193" s="381"/>
      <c r="I193" s="390"/>
      <c r="J193" s="390"/>
      <c r="K193" s="390"/>
    </row>
    <row r="194" spans="4:11" ht="18.75" hidden="1" customHeight="1">
      <c r="D194" s="280"/>
      <c r="E194" s="280"/>
      <c r="F194" s="350"/>
      <c r="G194" s="365"/>
      <c r="H194" s="381"/>
      <c r="I194" s="390"/>
      <c r="J194" s="390"/>
      <c r="K194" s="390"/>
    </row>
    <row r="195" spans="4:11" ht="18.75" hidden="1" customHeight="1">
      <c r="D195" s="280"/>
      <c r="E195" s="280"/>
      <c r="F195" s="350"/>
      <c r="G195" s="365"/>
      <c r="H195" s="381"/>
      <c r="I195" s="390"/>
      <c r="J195" s="390"/>
      <c r="K195" s="390"/>
    </row>
    <row r="196" spans="4:11" ht="18.75" hidden="1" customHeight="1">
      <c r="D196" s="280"/>
      <c r="E196" s="280"/>
      <c r="F196" s="350"/>
      <c r="G196" s="365"/>
      <c r="H196" s="381"/>
      <c r="I196" s="390"/>
      <c r="J196" s="390"/>
      <c r="K196" s="390"/>
    </row>
    <row r="197" spans="4:11" ht="18.75" hidden="1" customHeight="1">
      <c r="D197" s="280"/>
      <c r="E197" s="280"/>
      <c r="F197" s="350"/>
      <c r="G197" s="365"/>
      <c r="H197" s="381"/>
      <c r="I197" s="390"/>
      <c r="J197" s="390"/>
      <c r="K197" s="390"/>
    </row>
    <row r="198" spans="4:11" ht="18.75" hidden="1" customHeight="1">
      <c r="D198" s="280"/>
      <c r="E198" s="280"/>
      <c r="F198" s="350"/>
      <c r="G198" s="365"/>
      <c r="H198" s="381"/>
      <c r="I198" s="390"/>
      <c r="J198" s="390"/>
      <c r="K198" s="390"/>
    </row>
    <row r="199" spans="4:11" ht="18.75" hidden="1" customHeight="1">
      <c r="D199" s="280"/>
      <c r="E199" s="280"/>
      <c r="F199" s="350"/>
      <c r="G199" s="365"/>
      <c r="H199" s="381"/>
      <c r="I199" s="390"/>
      <c r="J199" s="390"/>
      <c r="K199" s="390"/>
    </row>
    <row r="200" spans="4:11" ht="18.75" hidden="1" customHeight="1">
      <c r="D200" s="280"/>
      <c r="E200" s="280"/>
      <c r="F200" s="350"/>
      <c r="G200" s="365"/>
      <c r="H200" s="381"/>
      <c r="I200" s="390"/>
      <c r="J200" s="390"/>
      <c r="K200" s="390"/>
    </row>
    <row r="201" spans="4:11" ht="18.75" hidden="1" customHeight="1">
      <c r="D201" s="280"/>
      <c r="E201" s="280"/>
      <c r="F201" s="350"/>
      <c r="G201" s="365"/>
      <c r="H201" s="381"/>
      <c r="I201" s="390"/>
      <c r="J201" s="390"/>
      <c r="K201" s="390"/>
    </row>
    <row r="202" spans="4:11" ht="18.75" hidden="1" customHeight="1">
      <c r="D202" s="280"/>
      <c r="E202" s="280"/>
      <c r="F202" s="350"/>
      <c r="G202" s="365"/>
      <c r="H202" s="381"/>
      <c r="I202" s="390"/>
      <c r="J202" s="390"/>
      <c r="K202" s="390"/>
    </row>
    <row r="203" spans="4:11" ht="18.75" hidden="1" customHeight="1">
      <c r="D203" s="280"/>
      <c r="E203" s="280"/>
      <c r="F203" s="350"/>
      <c r="G203" s="365"/>
      <c r="H203" s="381"/>
      <c r="I203" s="390"/>
      <c r="J203" s="390"/>
      <c r="K203" s="390"/>
    </row>
    <row r="204" spans="4:11" ht="18.75" hidden="1" customHeight="1">
      <c r="D204" s="280"/>
      <c r="E204" s="280"/>
      <c r="F204" s="350"/>
      <c r="G204" s="365"/>
      <c r="H204" s="381"/>
      <c r="I204" s="390"/>
      <c r="J204" s="390"/>
      <c r="K204" s="390"/>
    </row>
    <row r="205" spans="4:11" ht="18.75" hidden="1" customHeight="1">
      <c r="D205" s="280"/>
      <c r="E205" s="280"/>
      <c r="F205" s="350"/>
      <c r="G205" s="365"/>
      <c r="H205" s="381"/>
      <c r="I205" s="390"/>
      <c r="J205" s="390"/>
      <c r="K205" s="390"/>
    </row>
    <row r="206" spans="4:11" ht="18.75" hidden="1" customHeight="1">
      <c r="D206" s="280"/>
      <c r="E206" s="280"/>
      <c r="F206" s="350"/>
      <c r="G206" s="365"/>
      <c r="H206" s="381"/>
      <c r="I206" s="390"/>
      <c r="J206" s="390"/>
      <c r="K206" s="390"/>
    </row>
    <row r="207" spans="4:11" ht="18.75" hidden="1" customHeight="1">
      <c r="D207" s="280"/>
      <c r="E207" s="280"/>
      <c r="F207" s="350"/>
      <c r="G207" s="365"/>
      <c r="H207" s="381"/>
      <c r="I207" s="390"/>
      <c r="J207" s="390"/>
      <c r="K207" s="390"/>
    </row>
    <row r="208" spans="4:11" ht="18.75" hidden="1" customHeight="1">
      <c r="D208" s="280"/>
      <c r="E208" s="280"/>
      <c r="F208" s="350"/>
      <c r="G208" s="365"/>
      <c r="H208" s="381"/>
      <c r="I208" s="390"/>
      <c r="J208" s="390"/>
      <c r="K208" s="390"/>
    </row>
    <row r="209" spans="4:11" ht="18.75" hidden="1" customHeight="1">
      <c r="D209" s="280"/>
      <c r="E209" s="280"/>
      <c r="F209" s="350"/>
      <c r="G209" s="365"/>
      <c r="H209" s="381"/>
      <c r="I209" s="390"/>
      <c r="J209" s="390"/>
      <c r="K209" s="390"/>
    </row>
    <row r="210" spans="4:11" ht="18.75" hidden="1" customHeight="1">
      <c r="D210" s="280"/>
      <c r="E210" s="280"/>
      <c r="F210" s="350"/>
      <c r="G210" s="365"/>
      <c r="H210" s="381"/>
      <c r="I210" s="390"/>
      <c r="J210" s="390"/>
      <c r="K210" s="390"/>
    </row>
    <row r="211" spans="4:11" ht="18.75" hidden="1" customHeight="1">
      <c r="D211" s="280"/>
      <c r="E211" s="280"/>
      <c r="F211" s="350"/>
      <c r="G211" s="365"/>
      <c r="H211" s="381"/>
      <c r="I211" s="390"/>
      <c r="J211" s="390"/>
      <c r="K211" s="390"/>
    </row>
    <row r="212" spans="4:11" ht="18.75" hidden="1" customHeight="1">
      <c r="D212" s="280"/>
      <c r="E212" s="280"/>
      <c r="F212" s="350"/>
      <c r="G212" s="365"/>
      <c r="H212" s="381"/>
      <c r="I212" s="390"/>
      <c r="J212" s="390"/>
      <c r="K212" s="390"/>
    </row>
    <row r="213" spans="4:11" ht="18.75" hidden="1" customHeight="1">
      <c r="D213" s="280"/>
      <c r="E213" s="280"/>
      <c r="F213" s="350"/>
      <c r="G213" s="365"/>
      <c r="H213" s="381"/>
      <c r="I213" s="390"/>
      <c r="J213" s="390"/>
      <c r="K213" s="390"/>
    </row>
    <row r="214" spans="4:11" ht="18.75" hidden="1" customHeight="1">
      <c r="D214" s="280"/>
      <c r="E214" s="280"/>
      <c r="F214" s="350"/>
      <c r="G214" s="365"/>
      <c r="H214" s="381"/>
      <c r="I214" s="390"/>
      <c r="J214" s="390"/>
      <c r="K214" s="390"/>
    </row>
    <row r="215" spans="4:11" ht="18.75" hidden="1" customHeight="1">
      <c r="D215" s="280"/>
      <c r="E215" s="280"/>
      <c r="F215" s="350"/>
      <c r="G215" s="365"/>
      <c r="H215" s="381"/>
      <c r="I215" s="390"/>
      <c r="J215" s="390"/>
      <c r="K215" s="390"/>
    </row>
    <row r="216" spans="4:11" ht="18.75" hidden="1" customHeight="1">
      <c r="D216" s="280"/>
      <c r="E216" s="280"/>
      <c r="F216" s="350"/>
      <c r="G216" s="365"/>
      <c r="H216" s="381"/>
      <c r="I216" s="390"/>
      <c r="J216" s="390"/>
      <c r="K216" s="390"/>
    </row>
    <row r="217" spans="4:11" ht="18.75" hidden="1" customHeight="1">
      <c r="D217" s="280"/>
      <c r="E217" s="280"/>
      <c r="F217" s="350"/>
      <c r="G217" s="365"/>
      <c r="H217" s="381"/>
      <c r="I217" s="390"/>
      <c r="J217" s="390"/>
      <c r="K217" s="390"/>
    </row>
    <row r="218" spans="4:11" ht="18.75" hidden="1" customHeight="1">
      <c r="D218" s="280"/>
      <c r="E218" s="280"/>
      <c r="F218" s="350"/>
      <c r="G218" s="365"/>
      <c r="H218" s="381"/>
      <c r="I218" s="390"/>
      <c r="J218" s="390"/>
      <c r="K218" s="390"/>
    </row>
    <row r="219" spans="4:11" ht="18.75" hidden="1" customHeight="1">
      <c r="D219" s="280"/>
      <c r="E219" s="280"/>
      <c r="F219" s="350"/>
      <c r="G219" s="365"/>
      <c r="H219" s="381"/>
      <c r="I219" s="390"/>
      <c r="J219" s="390"/>
      <c r="K219" s="390"/>
    </row>
    <row r="220" spans="4:11" ht="18.75" hidden="1" customHeight="1">
      <c r="D220" s="280"/>
      <c r="E220" s="280"/>
      <c r="F220" s="350"/>
      <c r="G220" s="365"/>
      <c r="H220" s="381"/>
      <c r="I220" s="390"/>
      <c r="J220" s="390"/>
      <c r="K220" s="390"/>
    </row>
    <row r="221" spans="4:11" ht="18.75" hidden="1" customHeight="1">
      <c r="D221" s="280"/>
      <c r="E221" s="280"/>
      <c r="F221" s="350"/>
      <c r="G221" s="365"/>
      <c r="H221" s="381"/>
      <c r="I221" s="390"/>
      <c r="J221" s="390"/>
      <c r="K221" s="390"/>
    </row>
    <row r="222" spans="4:11" ht="18.75" hidden="1" customHeight="1">
      <c r="D222" s="280"/>
      <c r="E222" s="280"/>
      <c r="F222" s="350"/>
      <c r="G222" s="365"/>
      <c r="H222" s="381"/>
      <c r="I222" s="390"/>
      <c r="J222" s="390"/>
      <c r="K222" s="390"/>
    </row>
    <row r="223" spans="4:11" ht="18.75" hidden="1" customHeight="1">
      <c r="D223" s="282"/>
      <c r="E223" s="282"/>
      <c r="F223" s="350"/>
      <c r="G223" s="365"/>
      <c r="H223" s="381"/>
      <c r="I223" s="390"/>
      <c r="J223" s="390"/>
      <c r="K223" s="390"/>
    </row>
    <row r="224" spans="4:11" ht="18.75" hidden="1" customHeight="1">
      <c r="D224" s="282"/>
      <c r="E224" s="282"/>
      <c r="F224" s="350"/>
      <c r="G224" s="365"/>
      <c r="H224" s="381"/>
      <c r="I224" s="390"/>
      <c r="J224" s="390"/>
      <c r="K224" s="390"/>
    </row>
    <row r="225" spans="4:11" ht="18.75" hidden="1" customHeight="1">
      <c r="D225" s="282"/>
      <c r="E225" s="282"/>
      <c r="F225" s="350"/>
      <c r="G225" s="365"/>
      <c r="H225" s="381"/>
      <c r="I225" s="390"/>
      <c r="J225" s="390"/>
      <c r="K225" s="390"/>
    </row>
    <row r="226" spans="4:11" ht="18.75" hidden="1" customHeight="1">
      <c r="D226" s="282"/>
      <c r="E226" s="282"/>
      <c r="F226" s="350"/>
      <c r="G226" s="365"/>
      <c r="H226" s="381"/>
      <c r="I226" s="390"/>
      <c r="J226" s="390"/>
      <c r="K226" s="390"/>
    </row>
    <row r="227" spans="4:11" ht="18.75" hidden="1" customHeight="1">
      <c r="D227" s="282"/>
      <c r="E227" s="282"/>
      <c r="F227" s="350"/>
      <c r="G227" s="365"/>
      <c r="H227" s="381"/>
      <c r="I227" s="390"/>
      <c r="J227" s="390"/>
      <c r="K227" s="390"/>
    </row>
    <row r="228" spans="4:11" ht="18.75" hidden="1" customHeight="1">
      <c r="D228" s="282"/>
      <c r="E228" s="282"/>
      <c r="F228" s="350"/>
      <c r="G228" s="365"/>
      <c r="H228" s="381"/>
      <c r="I228" s="390"/>
      <c r="J228" s="390"/>
      <c r="K228" s="390"/>
    </row>
    <row r="229" spans="4:11" ht="18.75" hidden="1" customHeight="1">
      <c r="D229" s="282"/>
      <c r="E229" s="282"/>
      <c r="F229" s="350"/>
      <c r="G229" s="365"/>
      <c r="H229" s="381"/>
      <c r="I229" s="390"/>
      <c r="J229" s="390"/>
      <c r="K229" s="390"/>
    </row>
    <row r="230" spans="4:11" ht="18.75" hidden="1" customHeight="1">
      <c r="D230" s="282"/>
      <c r="E230" s="282"/>
      <c r="F230" s="350"/>
      <c r="G230" s="365"/>
      <c r="H230" s="381"/>
      <c r="I230" s="390"/>
      <c r="J230" s="390"/>
      <c r="K230" s="390"/>
    </row>
    <row r="231" spans="4:11" ht="18.75" hidden="1" customHeight="1">
      <c r="D231" s="282"/>
      <c r="E231" s="282"/>
      <c r="F231" s="350"/>
      <c r="G231" s="365"/>
      <c r="H231" s="381"/>
      <c r="I231" s="390"/>
      <c r="J231" s="390"/>
      <c r="K231" s="390"/>
    </row>
    <row r="232" spans="4:11" ht="18.75" hidden="1" customHeight="1">
      <c r="D232" s="282"/>
      <c r="E232" s="282"/>
      <c r="F232" s="350"/>
      <c r="G232" s="365"/>
      <c r="H232" s="381"/>
      <c r="I232" s="390"/>
      <c r="J232" s="390"/>
      <c r="K232" s="390"/>
    </row>
    <row r="233" spans="4:11" ht="18.75" hidden="1" customHeight="1">
      <c r="D233" s="282"/>
      <c r="E233" s="282"/>
      <c r="F233" s="350"/>
      <c r="G233" s="365"/>
      <c r="H233" s="381"/>
      <c r="I233" s="390"/>
      <c r="J233" s="390"/>
      <c r="K233" s="390"/>
    </row>
    <row r="234" spans="4:11" ht="18.75" hidden="1" customHeight="1">
      <c r="D234" s="282"/>
      <c r="E234" s="282"/>
      <c r="F234" s="350"/>
      <c r="G234" s="365"/>
      <c r="H234" s="381"/>
      <c r="I234" s="390"/>
      <c r="J234" s="390"/>
      <c r="K234" s="390"/>
    </row>
    <row r="235" spans="4:11" ht="18.75" hidden="1" customHeight="1">
      <c r="D235" s="282"/>
      <c r="E235" s="282"/>
      <c r="F235" s="350"/>
      <c r="G235" s="365"/>
      <c r="H235" s="381"/>
      <c r="I235" s="390"/>
      <c r="J235" s="390"/>
      <c r="K235" s="390"/>
    </row>
    <row r="236" spans="4:11" ht="18.75" hidden="1" customHeight="1">
      <c r="D236" s="282"/>
      <c r="E236" s="282"/>
      <c r="F236" s="350"/>
      <c r="G236" s="365"/>
      <c r="H236" s="381"/>
      <c r="I236" s="390"/>
      <c r="J236" s="390"/>
      <c r="K236" s="390"/>
    </row>
    <row r="237" spans="4:11" ht="18.75" hidden="1" customHeight="1">
      <c r="D237" s="282"/>
      <c r="E237" s="282"/>
      <c r="F237" s="350"/>
      <c r="G237" s="365"/>
      <c r="H237" s="381"/>
      <c r="I237" s="390"/>
      <c r="J237" s="390"/>
      <c r="K237" s="390"/>
    </row>
    <row r="238" spans="4:11" ht="18.75" hidden="1" customHeight="1">
      <c r="D238" s="282"/>
      <c r="E238" s="282"/>
      <c r="F238" s="350"/>
      <c r="G238" s="365"/>
      <c r="H238" s="381"/>
      <c r="I238" s="390"/>
      <c r="J238" s="390"/>
      <c r="K238" s="390"/>
    </row>
    <row r="239" spans="4:11" ht="18.75" hidden="1" customHeight="1">
      <c r="D239" s="282"/>
      <c r="E239" s="282"/>
      <c r="F239" s="350"/>
      <c r="G239" s="365"/>
      <c r="H239" s="381"/>
      <c r="I239" s="390"/>
      <c r="J239" s="390"/>
      <c r="K239" s="390"/>
    </row>
    <row r="240" spans="4:11" ht="18.75" hidden="1" customHeight="1">
      <c r="D240" s="282"/>
      <c r="E240" s="282"/>
      <c r="F240" s="350"/>
      <c r="G240" s="365"/>
      <c r="H240" s="381"/>
      <c r="I240" s="390"/>
      <c r="J240" s="390"/>
      <c r="K240" s="390"/>
    </row>
    <row r="241" spans="4:11" ht="18.75" hidden="1" customHeight="1">
      <c r="D241" s="282"/>
      <c r="E241" s="282"/>
      <c r="F241" s="350"/>
      <c r="G241" s="365"/>
      <c r="H241" s="381"/>
      <c r="I241" s="390"/>
      <c r="J241" s="390"/>
      <c r="K241" s="390"/>
    </row>
    <row r="242" spans="4:11" ht="18.75" hidden="1" customHeight="1">
      <c r="D242" s="282"/>
      <c r="E242" s="282"/>
      <c r="F242" s="350"/>
      <c r="G242" s="365"/>
      <c r="H242" s="381"/>
      <c r="I242" s="390"/>
      <c r="J242" s="390"/>
      <c r="K242" s="390"/>
    </row>
    <row r="243" spans="4:11" ht="18.75" hidden="1" customHeight="1">
      <c r="D243" s="282"/>
      <c r="E243" s="282"/>
      <c r="F243" s="350"/>
      <c r="G243" s="365"/>
      <c r="H243" s="381"/>
      <c r="I243" s="390"/>
      <c r="J243" s="390"/>
      <c r="K243" s="390"/>
    </row>
    <row r="244" spans="4:11" ht="18.75" hidden="1" customHeight="1">
      <c r="D244" s="282"/>
      <c r="E244" s="282"/>
      <c r="F244" s="350"/>
      <c r="G244" s="365"/>
      <c r="H244" s="381"/>
      <c r="I244" s="390"/>
      <c r="J244" s="390"/>
      <c r="K244" s="390"/>
    </row>
    <row r="245" spans="4:11" ht="18.75" hidden="1" customHeight="1">
      <c r="D245" s="282"/>
      <c r="E245" s="282"/>
      <c r="F245" s="350"/>
      <c r="G245" s="365"/>
      <c r="H245" s="381"/>
      <c r="I245" s="390"/>
      <c r="J245" s="390"/>
      <c r="K245" s="390"/>
    </row>
    <row r="246" spans="4:11" ht="18.75" hidden="1" customHeight="1">
      <c r="D246" s="282"/>
      <c r="E246" s="282"/>
      <c r="F246" s="350"/>
      <c r="G246" s="365"/>
      <c r="H246" s="381"/>
      <c r="I246" s="390"/>
      <c r="J246" s="390"/>
      <c r="K246" s="390"/>
    </row>
    <row r="247" spans="4:11" ht="18.75" hidden="1" customHeight="1">
      <c r="D247" s="282"/>
      <c r="E247" s="282"/>
      <c r="F247" s="350"/>
      <c r="G247" s="365"/>
      <c r="H247" s="381"/>
      <c r="I247" s="390"/>
      <c r="J247" s="390"/>
      <c r="K247" s="390"/>
    </row>
    <row r="248" spans="4:11" ht="18.75" hidden="1" customHeight="1">
      <c r="D248" s="282"/>
      <c r="E248" s="282"/>
      <c r="F248" s="350"/>
      <c r="G248" s="365"/>
      <c r="H248" s="381"/>
      <c r="I248" s="390"/>
      <c r="J248" s="390"/>
      <c r="K248" s="390"/>
    </row>
    <row r="249" spans="4:11" ht="18.75" hidden="1" customHeight="1">
      <c r="D249" s="282"/>
      <c r="E249" s="282"/>
      <c r="F249" s="350"/>
      <c r="G249" s="365"/>
      <c r="H249" s="381"/>
      <c r="I249" s="390"/>
      <c r="J249" s="390"/>
      <c r="K249" s="390"/>
    </row>
    <row r="250" spans="4:11" ht="18.75" hidden="1" customHeight="1">
      <c r="D250" s="282"/>
      <c r="E250" s="282"/>
      <c r="F250" s="350"/>
      <c r="G250" s="365"/>
      <c r="H250" s="381"/>
      <c r="I250" s="390"/>
      <c r="J250" s="390"/>
      <c r="K250" s="390"/>
    </row>
    <row r="251" spans="4:11" ht="18.75" hidden="1" customHeight="1">
      <c r="D251" s="282"/>
      <c r="E251" s="282"/>
      <c r="F251" s="350"/>
      <c r="G251" s="365"/>
      <c r="H251" s="381"/>
      <c r="I251" s="390"/>
      <c r="J251" s="390"/>
      <c r="K251" s="390"/>
    </row>
    <row r="252" spans="4:11" ht="18.75" hidden="1" customHeight="1">
      <c r="D252" s="282"/>
      <c r="E252" s="282"/>
      <c r="F252" s="350"/>
      <c r="G252" s="365"/>
      <c r="H252" s="381"/>
      <c r="I252" s="390"/>
      <c r="J252" s="390"/>
      <c r="K252" s="390"/>
    </row>
    <row r="253" spans="4:11" ht="18.75" hidden="1" customHeight="1">
      <c r="D253" s="282"/>
      <c r="E253" s="282"/>
      <c r="F253" s="350"/>
      <c r="G253" s="365"/>
      <c r="H253" s="381"/>
      <c r="I253" s="390"/>
      <c r="J253" s="390"/>
      <c r="K253" s="390"/>
    </row>
    <row r="254" spans="4:11" ht="18.75" hidden="1" customHeight="1">
      <c r="D254" s="282"/>
      <c r="E254" s="282"/>
      <c r="F254" s="350"/>
      <c r="G254" s="365"/>
      <c r="H254" s="381"/>
      <c r="I254" s="390"/>
      <c r="J254" s="390"/>
      <c r="K254" s="390"/>
    </row>
    <row r="255" spans="4:11" ht="18.75" hidden="1" customHeight="1">
      <c r="D255" s="282"/>
      <c r="E255" s="282"/>
      <c r="F255" s="350"/>
      <c r="G255" s="365"/>
      <c r="H255" s="381"/>
      <c r="I255" s="390"/>
      <c r="J255" s="390"/>
      <c r="K255" s="390"/>
    </row>
    <row r="256" spans="4:11" ht="18.75" hidden="1" customHeight="1">
      <c r="D256" s="282"/>
      <c r="E256" s="282"/>
      <c r="F256" s="350"/>
      <c r="G256" s="365"/>
      <c r="H256" s="381"/>
      <c r="I256" s="390"/>
      <c r="J256" s="390"/>
      <c r="K256" s="390"/>
    </row>
    <row r="257" spans="4:11" ht="18.75" hidden="1" customHeight="1">
      <c r="D257" s="282"/>
      <c r="E257" s="282"/>
      <c r="F257" s="350"/>
      <c r="G257" s="365"/>
      <c r="H257" s="381"/>
      <c r="I257" s="390"/>
      <c r="J257" s="390"/>
      <c r="K257" s="390"/>
    </row>
    <row r="258" spans="4:11" ht="18.75" hidden="1" customHeight="1">
      <c r="D258" s="282"/>
      <c r="E258" s="282"/>
      <c r="F258" s="350"/>
      <c r="G258" s="365"/>
      <c r="H258" s="381"/>
      <c r="I258" s="390"/>
      <c r="J258" s="390"/>
      <c r="K258" s="390"/>
    </row>
    <row r="259" spans="4:11" ht="18.75" hidden="1" customHeight="1">
      <c r="D259" s="282"/>
      <c r="E259" s="282"/>
      <c r="F259" s="350"/>
      <c r="G259" s="365"/>
      <c r="H259" s="381"/>
      <c r="I259" s="390"/>
      <c r="J259" s="390"/>
      <c r="K259" s="390"/>
    </row>
    <row r="260" spans="4:11" ht="18.75" hidden="1" customHeight="1">
      <c r="D260" s="282"/>
      <c r="E260" s="282"/>
      <c r="F260" s="350"/>
      <c r="G260" s="365"/>
      <c r="H260" s="381"/>
      <c r="I260" s="390"/>
      <c r="J260" s="390"/>
      <c r="K260" s="390"/>
    </row>
    <row r="261" spans="4:11" ht="18.75" hidden="1" customHeight="1">
      <c r="D261" s="282"/>
      <c r="E261" s="282"/>
      <c r="F261" s="350"/>
      <c r="G261" s="365"/>
      <c r="H261" s="381"/>
      <c r="I261" s="390"/>
      <c r="J261" s="390"/>
      <c r="K261" s="390"/>
    </row>
    <row r="262" spans="4:11" ht="18.75" hidden="1" customHeight="1">
      <c r="D262" s="282"/>
      <c r="E262" s="282"/>
      <c r="F262" s="350"/>
      <c r="G262" s="365"/>
      <c r="H262" s="381"/>
      <c r="I262" s="390"/>
      <c r="J262" s="390"/>
      <c r="K262" s="390"/>
    </row>
    <row r="263" spans="4:11" ht="18.75" hidden="1" customHeight="1">
      <c r="D263" s="282"/>
      <c r="E263" s="282"/>
      <c r="F263" s="350"/>
      <c r="G263" s="365"/>
      <c r="H263" s="381"/>
      <c r="I263" s="390"/>
      <c r="J263" s="390"/>
      <c r="K263" s="390"/>
    </row>
    <row r="264" spans="4:11" ht="18.75" hidden="1" customHeight="1">
      <c r="D264" s="282"/>
      <c r="E264" s="282"/>
      <c r="F264" s="350"/>
      <c r="G264" s="365"/>
      <c r="H264" s="381"/>
      <c r="I264" s="390"/>
      <c r="J264" s="390"/>
      <c r="K264" s="390"/>
    </row>
    <row r="265" spans="4:11" ht="18.75" hidden="1" customHeight="1">
      <c r="D265" s="282"/>
      <c r="E265" s="282"/>
      <c r="F265" s="350"/>
      <c r="G265" s="365"/>
      <c r="H265" s="381"/>
      <c r="I265" s="390"/>
      <c r="J265" s="390"/>
      <c r="K265" s="390"/>
    </row>
    <row r="266" spans="4:11" ht="18.75" hidden="1" customHeight="1">
      <c r="D266" s="282"/>
      <c r="E266" s="282"/>
      <c r="F266" s="350"/>
      <c r="G266" s="365"/>
      <c r="H266" s="381"/>
      <c r="I266" s="390"/>
      <c r="J266" s="390"/>
      <c r="K266" s="390"/>
    </row>
    <row r="267" spans="4:11" ht="18.75" hidden="1" customHeight="1">
      <c r="D267" s="282"/>
      <c r="E267" s="282"/>
      <c r="F267" s="350"/>
      <c r="G267" s="365"/>
      <c r="H267" s="381"/>
      <c r="I267" s="390"/>
      <c r="J267" s="390"/>
      <c r="K267" s="390"/>
    </row>
    <row r="268" spans="4:11" ht="18.75" hidden="1" customHeight="1">
      <c r="D268" s="282"/>
      <c r="E268" s="282"/>
      <c r="F268" s="350"/>
      <c r="G268" s="365"/>
      <c r="H268" s="381"/>
      <c r="I268" s="390"/>
      <c r="J268" s="390"/>
      <c r="K268" s="390"/>
    </row>
    <row r="269" spans="4:11" ht="18.75" hidden="1" customHeight="1">
      <c r="D269" s="282"/>
      <c r="E269" s="282"/>
      <c r="F269" s="350"/>
      <c r="G269" s="365"/>
      <c r="H269" s="381"/>
      <c r="I269" s="390"/>
      <c r="J269" s="390"/>
      <c r="K269" s="390"/>
    </row>
    <row r="270" spans="4:11" ht="18.75" hidden="1" customHeight="1">
      <c r="D270" s="282"/>
      <c r="E270" s="282"/>
      <c r="F270" s="350"/>
      <c r="G270" s="365"/>
      <c r="H270" s="381"/>
      <c r="I270" s="390"/>
      <c r="J270" s="390"/>
      <c r="K270" s="390"/>
    </row>
    <row r="271" spans="4:11" ht="18.75" hidden="1" customHeight="1">
      <c r="D271" s="282"/>
      <c r="E271" s="282"/>
      <c r="F271" s="350"/>
      <c r="G271" s="365"/>
      <c r="H271" s="381"/>
      <c r="I271" s="390"/>
      <c r="J271" s="390"/>
      <c r="K271" s="390"/>
    </row>
    <row r="272" spans="4:11" ht="18.75" hidden="1" customHeight="1">
      <c r="D272" s="282"/>
      <c r="E272" s="282"/>
      <c r="F272" s="350"/>
      <c r="G272" s="365"/>
      <c r="H272" s="381"/>
      <c r="I272" s="390"/>
      <c r="J272" s="390"/>
      <c r="K272" s="390"/>
    </row>
    <row r="273" spans="4:11" ht="18.75" hidden="1" customHeight="1">
      <c r="D273" s="282"/>
      <c r="E273" s="282"/>
      <c r="F273" s="350"/>
      <c r="G273" s="365"/>
      <c r="H273" s="381"/>
      <c r="I273" s="390"/>
      <c r="J273" s="390"/>
      <c r="K273" s="390"/>
    </row>
    <row r="274" spans="4:11" ht="18.75" hidden="1" customHeight="1">
      <c r="D274" s="282"/>
      <c r="E274" s="282"/>
      <c r="F274" s="350"/>
      <c r="G274" s="365"/>
      <c r="H274" s="381"/>
      <c r="I274" s="390"/>
      <c r="J274" s="390"/>
      <c r="K274" s="390"/>
    </row>
    <row r="275" spans="4:11" ht="18.75" hidden="1" customHeight="1">
      <c r="D275" s="282"/>
      <c r="E275" s="282"/>
      <c r="F275" s="350"/>
      <c r="G275" s="365"/>
      <c r="H275" s="381"/>
      <c r="I275" s="390"/>
      <c r="J275" s="390"/>
      <c r="K275" s="390"/>
    </row>
    <row r="276" spans="4:11" ht="18.75" hidden="1" customHeight="1">
      <c r="D276" s="282"/>
      <c r="E276" s="282"/>
      <c r="F276" s="350"/>
      <c r="G276" s="365"/>
      <c r="H276" s="381"/>
      <c r="I276" s="390"/>
      <c r="J276" s="390"/>
      <c r="K276" s="390"/>
    </row>
    <row r="277" spans="4:11" ht="18.75" hidden="1" customHeight="1">
      <c r="D277" s="282"/>
      <c r="E277" s="282"/>
      <c r="F277" s="350"/>
      <c r="G277" s="365"/>
      <c r="H277" s="381"/>
      <c r="I277" s="390"/>
      <c r="J277" s="390"/>
      <c r="K277" s="390"/>
    </row>
    <row r="278" spans="4:11" ht="18.75" hidden="1" customHeight="1">
      <c r="D278" s="282"/>
      <c r="E278" s="282"/>
      <c r="F278" s="350"/>
      <c r="G278" s="365"/>
      <c r="H278" s="381"/>
      <c r="I278" s="390"/>
      <c r="J278" s="390"/>
      <c r="K278" s="390"/>
    </row>
    <row r="279" spans="4:11" ht="18.75" hidden="1" customHeight="1">
      <c r="D279" s="282"/>
      <c r="E279" s="282"/>
      <c r="F279" s="350"/>
      <c r="G279" s="365"/>
      <c r="H279" s="381"/>
      <c r="I279" s="390"/>
      <c r="J279" s="390"/>
      <c r="K279" s="390"/>
    </row>
    <row r="280" spans="4:11" ht="18.75" hidden="1" customHeight="1">
      <c r="D280" s="282"/>
      <c r="E280" s="282"/>
      <c r="F280" s="350"/>
      <c r="G280" s="365"/>
      <c r="H280" s="381"/>
      <c r="I280" s="390"/>
      <c r="J280" s="390"/>
      <c r="K280" s="390"/>
    </row>
    <row r="281" spans="4:11" ht="18.75" hidden="1" customHeight="1">
      <c r="D281" s="282"/>
      <c r="E281" s="282"/>
      <c r="F281" s="350"/>
      <c r="G281" s="365"/>
      <c r="H281" s="381"/>
      <c r="I281" s="390"/>
      <c r="J281" s="390"/>
      <c r="K281" s="390"/>
    </row>
    <row r="282" spans="4:11" ht="18.75" hidden="1" customHeight="1">
      <c r="D282" s="282"/>
      <c r="E282" s="282"/>
      <c r="F282" s="350"/>
      <c r="G282" s="365"/>
      <c r="H282" s="381"/>
      <c r="I282" s="390"/>
      <c r="J282" s="390"/>
      <c r="K282" s="390"/>
    </row>
    <row r="283" spans="4:11" ht="18.75" hidden="1" customHeight="1">
      <c r="D283" s="282"/>
      <c r="E283" s="282"/>
      <c r="F283" s="350"/>
      <c r="G283" s="365"/>
      <c r="H283" s="381"/>
      <c r="I283" s="390"/>
      <c r="J283" s="390"/>
      <c r="K283" s="390"/>
    </row>
    <row r="284" spans="4:11" ht="18.75" hidden="1" customHeight="1">
      <c r="D284" s="282"/>
      <c r="E284" s="282"/>
      <c r="F284" s="350"/>
      <c r="G284" s="365"/>
      <c r="H284" s="381"/>
      <c r="I284" s="390"/>
      <c r="J284" s="390"/>
      <c r="K284" s="390"/>
    </row>
    <row r="285" spans="4:11" ht="18.75" hidden="1" customHeight="1">
      <c r="D285" s="282"/>
      <c r="E285" s="282"/>
      <c r="F285" s="350"/>
      <c r="G285" s="365"/>
      <c r="H285" s="381"/>
      <c r="I285" s="390"/>
      <c r="J285" s="390"/>
      <c r="K285" s="390"/>
    </row>
    <row r="286" spans="4:11" ht="18.75" hidden="1" customHeight="1">
      <c r="D286" s="282"/>
      <c r="E286" s="282"/>
      <c r="F286" s="350"/>
      <c r="G286" s="365"/>
      <c r="H286" s="381"/>
      <c r="I286" s="390"/>
      <c r="J286" s="390"/>
      <c r="K286" s="390"/>
    </row>
    <row r="287" spans="4:11" ht="18.75" hidden="1" customHeight="1">
      <c r="D287" s="282"/>
      <c r="E287" s="282"/>
      <c r="F287" s="350"/>
      <c r="G287" s="365"/>
      <c r="H287" s="381"/>
      <c r="I287" s="390"/>
      <c r="J287" s="390"/>
      <c r="K287" s="390"/>
    </row>
    <row r="288" spans="4:11" ht="18.75" hidden="1" customHeight="1">
      <c r="D288" s="282"/>
      <c r="E288" s="282"/>
      <c r="F288" s="350"/>
      <c r="G288" s="365"/>
      <c r="H288" s="381"/>
      <c r="I288" s="390"/>
      <c r="J288" s="390"/>
      <c r="K288" s="390"/>
    </row>
    <row r="289" spans="3:17" ht="18.75" hidden="1" customHeight="1">
      <c r="D289" s="282"/>
      <c r="E289" s="282"/>
      <c r="F289" s="350"/>
      <c r="G289" s="365"/>
      <c r="H289" s="381"/>
      <c r="I289" s="390"/>
      <c r="J289" s="390"/>
      <c r="K289" s="390"/>
    </row>
    <row r="290" spans="3:17" ht="18.75" hidden="1" customHeight="1">
      <c r="D290" s="282"/>
      <c r="E290" s="282"/>
      <c r="F290" s="350"/>
      <c r="G290" s="365"/>
      <c r="H290" s="381"/>
      <c r="I290" s="390"/>
      <c r="J290" s="390"/>
      <c r="K290" s="390"/>
    </row>
    <row r="291" spans="3:17" ht="18.75" hidden="1" customHeight="1">
      <c r="D291" s="282"/>
      <c r="E291" s="282"/>
      <c r="F291" s="350"/>
      <c r="G291" s="365"/>
      <c r="H291" s="381"/>
      <c r="I291" s="390"/>
      <c r="J291" s="390"/>
      <c r="K291" s="390"/>
    </row>
    <row r="292" spans="3:17" ht="18.75" hidden="1" customHeight="1">
      <c r="D292" s="282"/>
      <c r="E292" s="282"/>
      <c r="F292" s="350"/>
      <c r="G292" s="365"/>
      <c r="H292" s="381"/>
      <c r="I292" s="390"/>
      <c r="J292" s="390"/>
      <c r="K292" s="390"/>
    </row>
    <row r="293" spans="3:17" ht="18.75" customHeight="1">
      <c r="D293" s="283"/>
      <c r="E293" s="283"/>
      <c r="F293" s="351" t="s">
        <v>188</v>
      </c>
      <c r="G293" s="252"/>
      <c r="H293" s="382" t="s">
        <v>187</v>
      </c>
      <c r="I293" s="391">
        <f>SUM(I146:I292)</f>
        <v>47</v>
      </c>
      <c r="J293" s="391">
        <f>SUM(J146:J292)</f>
        <v>2</v>
      </c>
      <c r="K293" s="404">
        <f>SUM(K146:K292)</f>
        <v>0</v>
      </c>
      <c r="M293" s="421" t="s">
        <v>186</v>
      </c>
      <c r="N293" s="428">
        <f>I293+J293+ROUNDDOWN(K293/7.75,0)</f>
        <v>49</v>
      </c>
      <c r="O293" s="430"/>
    </row>
    <row r="294" spans="3:17" ht="18.75" customHeight="1"/>
    <row r="295" spans="3:17" ht="18.75" customHeight="1">
      <c r="D295" s="284" t="s">
        <v>75</v>
      </c>
    </row>
    <row r="296" spans="3:17" ht="18.75" customHeight="1">
      <c r="D296" s="235" t="s">
        <v>190</v>
      </c>
    </row>
    <row r="297" spans="3:17" ht="18.75" customHeight="1">
      <c r="D297" s="246" t="s">
        <v>132</v>
      </c>
      <c r="E297" s="288"/>
      <c r="F297" s="288"/>
      <c r="G297" s="288"/>
      <c r="H297" s="253"/>
      <c r="I297" s="253"/>
      <c r="J297" s="253"/>
      <c r="K297" s="253"/>
      <c r="L297" s="253"/>
      <c r="M297" s="253"/>
      <c r="N297" s="253"/>
      <c r="O297" s="253"/>
      <c r="P297" s="253"/>
      <c r="Q297" s="253"/>
    </row>
    <row r="298" spans="3:17" s="235" customFormat="1" ht="7.5" customHeight="1">
      <c r="C298" s="239"/>
      <c r="D298" s="247"/>
      <c r="E298" s="289"/>
      <c r="F298" s="289"/>
      <c r="G298" s="289"/>
      <c r="H298" s="289"/>
      <c r="I298" s="289"/>
      <c r="J298" s="289"/>
      <c r="K298" s="289"/>
      <c r="L298" s="289"/>
      <c r="M298" s="289"/>
      <c r="N298" s="289"/>
      <c r="O298" s="289"/>
      <c r="P298" s="239"/>
      <c r="Q298" s="239"/>
    </row>
    <row r="299" spans="3:17" ht="18.75" customHeight="1"/>
    <row r="300" spans="3:17" ht="18.75" customHeight="1"/>
    <row r="302" spans="3:17" ht="18.75" customHeight="1">
      <c r="C302" s="9" t="s">
        <v>198</v>
      </c>
    </row>
    <row r="303" spans="3:17" ht="18.75" customHeight="1">
      <c r="C303" s="10" t="s">
        <v>57</v>
      </c>
      <c r="D303" s="285"/>
    </row>
    <row r="304" spans="3:17" ht="18.75" customHeight="1">
      <c r="C304" s="1" t="s">
        <v>19</v>
      </c>
    </row>
    <row r="305" spans="3:3" ht="18.75" customHeight="1">
      <c r="C305" s="1" t="s">
        <v>49</v>
      </c>
    </row>
    <row r="306" spans="3:3" ht="18.75" customHeight="1">
      <c r="C306" s="1" t="s">
        <v>46</v>
      </c>
    </row>
    <row r="307" spans="3:3" ht="18.75" customHeight="1">
      <c r="C307" s="1" t="s">
        <v>31</v>
      </c>
    </row>
    <row r="308" spans="3:3" ht="18.75" customHeight="1">
      <c r="C308" s="1" t="s">
        <v>11</v>
      </c>
    </row>
    <row r="309" spans="3:3" ht="18.75" customHeight="1">
      <c r="C309" s="1" t="s">
        <v>8</v>
      </c>
    </row>
    <row r="310" spans="3:3" ht="18.75" customHeight="1">
      <c r="C310" s="1" t="s">
        <v>29</v>
      </c>
    </row>
    <row r="312" spans="3:3" ht="18.75" customHeight="1"/>
    <row r="313" spans="3:3" ht="18.75" customHeight="1"/>
  </sheetData>
  <mergeCells count="411">
    <mergeCell ref="O4:Q4"/>
    <mergeCell ref="O5:Q5"/>
    <mergeCell ref="O6:Q6"/>
    <mergeCell ref="B8:Q8"/>
    <mergeCell ref="E11:I11"/>
    <mergeCell ref="K11:L11"/>
    <mergeCell ref="N11:Q11"/>
    <mergeCell ref="E12:I12"/>
    <mergeCell ref="J12:L12"/>
    <mergeCell ref="M12:Q12"/>
    <mergeCell ref="K18:M18"/>
    <mergeCell ref="N18:Q18"/>
    <mergeCell ref="E31:Q31"/>
    <mergeCell ref="E32:Q32"/>
    <mergeCell ref="E33:Q33"/>
    <mergeCell ref="F35:G35"/>
    <mergeCell ref="H35:N35"/>
    <mergeCell ref="O35:Q35"/>
    <mergeCell ref="F36:G36"/>
    <mergeCell ref="H36:N36"/>
    <mergeCell ref="O36:Q36"/>
    <mergeCell ref="F37:G37"/>
    <mergeCell ref="H37:N37"/>
    <mergeCell ref="O37:Q37"/>
    <mergeCell ref="F38:G38"/>
    <mergeCell ref="H38:N38"/>
    <mergeCell ref="O38:Q38"/>
    <mergeCell ref="F39:G39"/>
    <mergeCell ref="H39:N39"/>
    <mergeCell ref="O39:Q39"/>
    <mergeCell ref="F40:G40"/>
    <mergeCell ref="H40:N40"/>
    <mergeCell ref="O40:Q40"/>
    <mergeCell ref="F41:G41"/>
    <mergeCell ref="H41:N41"/>
    <mergeCell ref="O41:Q41"/>
    <mergeCell ref="F42:G42"/>
    <mergeCell ref="H42:N42"/>
    <mergeCell ref="O42:Q42"/>
    <mergeCell ref="F43:G43"/>
    <mergeCell ref="N44:Q44"/>
    <mergeCell ref="D46:Q46"/>
    <mergeCell ref="D47:Q47"/>
    <mergeCell ref="E50:J50"/>
    <mergeCell ref="L50:Q50"/>
    <mergeCell ref="L53:P53"/>
    <mergeCell ref="L54:P54"/>
    <mergeCell ref="K66:M66"/>
    <mergeCell ref="N66:Q66"/>
    <mergeCell ref="E68:Q68"/>
    <mergeCell ref="E69:Q69"/>
    <mergeCell ref="E70:Q70"/>
    <mergeCell ref="E73:Q73"/>
    <mergeCell ref="E74:G74"/>
    <mergeCell ref="E75:G75"/>
    <mergeCell ref="E76:G76"/>
    <mergeCell ref="E77:G77"/>
    <mergeCell ref="E78:G78"/>
    <mergeCell ref="E81:Q81"/>
    <mergeCell ref="E82:Q82"/>
    <mergeCell ref="E83:Q83"/>
    <mergeCell ref="E84:F84"/>
    <mergeCell ref="G84:Q84"/>
    <mergeCell ref="E85:F85"/>
    <mergeCell ref="G85:Q85"/>
    <mergeCell ref="E86:F86"/>
    <mergeCell ref="G86:Q86"/>
    <mergeCell ref="K95:M95"/>
    <mergeCell ref="N95:Q95"/>
    <mergeCell ref="E98:Q98"/>
    <mergeCell ref="E101:Q101"/>
    <mergeCell ref="E103:Q103"/>
    <mergeCell ref="E104:Q104"/>
    <mergeCell ref="E105:Q105"/>
    <mergeCell ref="E106:Q106"/>
    <mergeCell ref="E107:Q107"/>
    <mergeCell ref="K115:M115"/>
    <mergeCell ref="N115:Q115"/>
    <mergeCell ref="E118:Q118"/>
    <mergeCell ref="E121:Q121"/>
    <mergeCell ref="E122:J122"/>
    <mergeCell ref="E123:J123"/>
    <mergeCell ref="E124:J124"/>
    <mergeCell ref="E125:J125"/>
    <mergeCell ref="E126:J126"/>
    <mergeCell ref="E127:J127"/>
    <mergeCell ref="E128:Q128"/>
    <mergeCell ref="E129:Q129"/>
    <mergeCell ref="E130:Q130"/>
    <mergeCell ref="D139:F139"/>
    <mergeCell ref="G139:H139"/>
    <mergeCell ref="D140:F140"/>
    <mergeCell ref="G140:H140"/>
    <mergeCell ref="I143:K143"/>
    <mergeCell ref="D146:E146"/>
    <mergeCell ref="F146:H146"/>
    <mergeCell ref="D147:E147"/>
    <mergeCell ref="F147:H147"/>
    <mergeCell ref="D148:E148"/>
    <mergeCell ref="F148:H148"/>
    <mergeCell ref="D149:E149"/>
    <mergeCell ref="F149:H149"/>
    <mergeCell ref="D150:E150"/>
    <mergeCell ref="F150:H150"/>
    <mergeCell ref="D151:E151"/>
    <mergeCell ref="F151:H151"/>
    <mergeCell ref="D152:E152"/>
    <mergeCell ref="F152:H152"/>
    <mergeCell ref="D153:E153"/>
    <mergeCell ref="F153:H153"/>
    <mergeCell ref="D154:E154"/>
    <mergeCell ref="F154:H154"/>
    <mergeCell ref="D155:E155"/>
    <mergeCell ref="F155:H155"/>
    <mergeCell ref="D156:E156"/>
    <mergeCell ref="F156:H156"/>
    <mergeCell ref="D157:E157"/>
    <mergeCell ref="F157:H157"/>
    <mergeCell ref="D158:E158"/>
    <mergeCell ref="F158:H158"/>
    <mergeCell ref="D159:E159"/>
    <mergeCell ref="F159:H159"/>
    <mergeCell ref="D160:E160"/>
    <mergeCell ref="F160:H160"/>
    <mergeCell ref="D161:E161"/>
    <mergeCell ref="F161:H161"/>
    <mergeCell ref="D162:E162"/>
    <mergeCell ref="F162:H162"/>
    <mergeCell ref="D163:E163"/>
    <mergeCell ref="F163:H163"/>
    <mergeCell ref="D164:E164"/>
    <mergeCell ref="F164:H164"/>
    <mergeCell ref="D165:E165"/>
    <mergeCell ref="F165:H165"/>
    <mergeCell ref="D166:E166"/>
    <mergeCell ref="F166:H166"/>
    <mergeCell ref="D167:E167"/>
    <mergeCell ref="F167:H167"/>
    <mergeCell ref="D168:E168"/>
    <mergeCell ref="F168:H168"/>
    <mergeCell ref="D169:E169"/>
    <mergeCell ref="F169:H169"/>
    <mergeCell ref="D170:E170"/>
    <mergeCell ref="F170:H170"/>
    <mergeCell ref="D171:E171"/>
    <mergeCell ref="F171:H171"/>
    <mergeCell ref="D172:E172"/>
    <mergeCell ref="F172:H172"/>
    <mergeCell ref="D173:E173"/>
    <mergeCell ref="F173:H173"/>
    <mergeCell ref="D174:E174"/>
    <mergeCell ref="F174:H174"/>
    <mergeCell ref="D175:E175"/>
    <mergeCell ref="F175:H175"/>
    <mergeCell ref="D176:E176"/>
    <mergeCell ref="F176:H176"/>
    <mergeCell ref="D177:E177"/>
    <mergeCell ref="F177:H177"/>
    <mergeCell ref="D178:E178"/>
    <mergeCell ref="F178:H178"/>
    <mergeCell ref="D179:E179"/>
    <mergeCell ref="F179:H179"/>
    <mergeCell ref="D180:E180"/>
    <mergeCell ref="F180:H180"/>
    <mergeCell ref="D181:E181"/>
    <mergeCell ref="F181:H181"/>
    <mergeCell ref="D182:E182"/>
    <mergeCell ref="F182:H182"/>
    <mergeCell ref="D183:E183"/>
    <mergeCell ref="F183:H183"/>
    <mergeCell ref="D184:E184"/>
    <mergeCell ref="F184:H184"/>
    <mergeCell ref="D185:E185"/>
    <mergeCell ref="F185:H185"/>
    <mergeCell ref="D186:E186"/>
    <mergeCell ref="F186:H186"/>
    <mergeCell ref="D187:E187"/>
    <mergeCell ref="F187:H187"/>
    <mergeCell ref="D188:E188"/>
    <mergeCell ref="F188:H188"/>
    <mergeCell ref="D189:E189"/>
    <mergeCell ref="F189:H189"/>
    <mergeCell ref="D190:E190"/>
    <mergeCell ref="F190:H190"/>
    <mergeCell ref="D191:E191"/>
    <mergeCell ref="F191:H191"/>
    <mergeCell ref="D192:E192"/>
    <mergeCell ref="F192:H192"/>
    <mergeCell ref="D193:E193"/>
    <mergeCell ref="F193:H193"/>
    <mergeCell ref="D194:E194"/>
    <mergeCell ref="F194:H194"/>
    <mergeCell ref="D195:E195"/>
    <mergeCell ref="F195:H195"/>
    <mergeCell ref="D196:E196"/>
    <mergeCell ref="F196:H196"/>
    <mergeCell ref="D197:E197"/>
    <mergeCell ref="F197:H197"/>
    <mergeCell ref="D198:E198"/>
    <mergeCell ref="F198:H198"/>
    <mergeCell ref="D199:E199"/>
    <mergeCell ref="F199:H199"/>
    <mergeCell ref="D200:E200"/>
    <mergeCell ref="F200:H200"/>
    <mergeCell ref="D201:E201"/>
    <mergeCell ref="F201:H201"/>
    <mergeCell ref="D202:E202"/>
    <mergeCell ref="F202:H202"/>
    <mergeCell ref="D203:E203"/>
    <mergeCell ref="F203:H203"/>
    <mergeCell ref="D204:E204"/>
    <mergeCell ref="F204:H204"/>
    <mergeCell ref="D205:E205"/>
    <mergeCell ref="F205:H205"/>
    <mergeCell ref="D206:E206"/>
    <mergeCell ref="F206:H206"/>
    <mergeCell ref="D207:E207"/>
    <mergeCell ref="F207:H207"/>
    <mergeCell ref="D208:E208"/>
    <mergeCell ref="F208:H208"/>
    <mergeCell ref="D209:E209"/>
    <mergeCell ref="F209:H209"/>
    <mergeCell ref="D210:E210"/>
    <mergeCell ref="F210:H210"/>
    <mergeCell ref="D211:E211"/>
    <mergeCell ref="F211:H211"/>
    <mergeCell ref="D212:E212"/>
    <mergeCell ref="F212:H212"/>
    <mergeCell ref="D213:E213"/>
    <mergeCell ref="F213:H213"/>
    <mergeCell ref="D214:E214"/>
    <mergeCell ref="F214:H214"/>
    <mergeCell ref="D215:E215"/>
    <mergeCell ref="F215:H215"/>
    <mergeCell ref="D216:E216"/>
    <mergeCell ref="F216:H216"/>
    <mergeCell ref="D217:E217"/>
    <mergeCell ref="F217:H217"/>
    <mergeCell ref="D218:E218"/>
    <mergeCell ref="F218:H218"/>
    <mergeCell ref="D219:E219"/>
    <mergeCell ref="F219:H219"/>
    <mergeCell ref="D220:E220"/>
    <mergeCell ref="F220:H220"/>
    <mergeCell ref="D221:E221"/>
    <mergeCell ref="F221:H221"/>
    <mergeCell ref="D222:E222"/>
    <mergeCell ref="F222:H222"/>
    <mergeCell ref="D223:E223"/>
    <mergeCell ref="F223:H223"/>
    <mergeCell ref="D224:E224"/>
    <mergeCell ref="F224:H224"/>
    <mergeCell ref="D225:E225"/>
    <mergeCell ref="F225:H225"/>
    <mergeCell ref="D226:E226"/>
    <mergeCell ref="F226:H226"/>
    <mergeCell ref="D227:E227"/>
    <mergeCell ref="F227:H227"/>
    <mergeCell ref="D228:E228"/>
    <mergeCell ref="F228:H228"/>
    <mergeCell ref="D229:E229"/>
    <mergeCell ref="F229:H229"/>
    <mergeCell ref="D230:E230"/>
    <mergeCell ref="F230:H230"/>
    <mergeCell ref="D231:E231"/>
    <mergeCell ref="F231:H231"/>
    <mergeCell ref="D232:E232"/>
    <mergeCell ref="F232:H232"/>
    <mergeCell ref="D233:E233"/>
    <mergeCell ref="F233:H233"/>
    <mergeCell ref="D234:E234"/>
    <mergeCell ref="F234:H234"/>
    <mergeCell ref="D235:E235"/>
    <mergeCell ref="F235:H235"/>
    <mergeCell ref="D236:E236"/>
    <mergeCell ref="F236:H236"/>
    <mergeCell ref="D237:E237"/>
    <mergeCell ref="F237:H237"/>
    <mergeCell ref="D238:E238"/>
    <mergeCell ref="F238:H238"/>
    <mergeCell ref="D239:E239"/>
    <mergeCell ref="F239:H239"/>
    <mergeCell ref="D240:E240"/>
    <mergeCell ref="F240:H240"/>
    <mergeCell ref="D241:E241"/>
    <mergeCell ref="F241:H241"/>
    <mergeCell ref="D242:E242"/>
    <mergeCell ref="F242:H242"/>
    <mergeCell ref="D243:E243"/>
    <mergeCell ref="F243:H243"/>
    <mergeCell ref="D244:E244"/>
    <mergeCell ref="F244:H244"/>
    <mergeCell ref="D245:E245"/>
    <mergeCell ref="F245:H245"/>
    <mergeCell ref="D246:E246"/>
    <mergeCell ref="F246:H246"/>
    <mergeCell ref="D247:E247"/>
    <mergeCell ref="F247:H247"/>
    <mergeCell ref="D248:E248"/>
    <mergeCell ref="F248:H248"/>
    <mergeCell ref="D249:E249"/>
    <mergeCell ref="F249:H249"/>
    <mergeCell ref="D250:E250"/>
    <mergeCell ref="F250:H250"/>
    <mergeCell ref="D251:E251"/>
    <mergeCell ref="F251:H251"/>
    <mergeCell ref="D252:E252"/>
    <mergeCell ref="F252:H252"/>
    <mergeCell ref="D253:E253"/>
    <mergeCell ref="F253:H253"/>
    <mergeCell ref="D254:E254"/>
    <mergeCell ref="F254:H254"/>
    <mergeCell ref="D255:E255"/>
    <mergeCell ref="F255:H255"/>
    <mergeCell ref="D256:E256"/>
    <mergeCell ref="F256:H256"/>
    <mergeCell ref="D257:E257"/>
    <mergeCell ref="F257:H257"/>
    <mergeCell ref="D258:E258"/>
    <mergeCell ref="F258:H258"/>
    <mergeCell ref="D259:E259"/>
    <mergeCell ref="F259:H259"/>
    <mergeCell ref="D260:E260"/>
    <mergeCell ref="F260:H260"/>
    <mergeCell ref="D261:E261"/>
    <mergeCell ref="F261:H261"/>
    <mergeCell ref="D262:E262"/>
    <mergeCell ref="F262:H262"/>
    <mergeCell ref="D263:E263"/>
    <mergeCell ref="F263:H263"/>
    <mergeCell ref="D264:E264"/>
    <mergeCell ref="F264:H264"/>
    <mergeCell ref="D265:E265"/>
    <mergeCell ref="F265:H265"/>
    <mergeCell ref="D266:E266"/>
    <mergeCell ref="F266:H266"/>
    <mergeCell ref="D267:E267"/>
    <mergeCell ref="F267:H267"/>
    <mergeCell ref="D268:E268"/>
    <mergeCell ref="F268:H268"/>
    <mergeCell ref="D269:E269"/>
    <mergeCell ref="F269:H269"/>
    <mergeCell ref="D270:E270"/>
    <mergeCell ref="F270:H270"/>
    <mergeCell ref="D271:E271"/>
    <mergeCell ref="F271:H271"/>
    <mergeCell ref="D272:E272"/>
    <mergeCell ref="F272:H272"/>
    <mergeCell ref="D273:E273"/>
    <mergeCell ref="F273:H273"/>
    <mergeCell ref="D274:E274"/>
    <mergeCell ref="F274:H274"/>
    <mergeCell ref="D275:E275"/>
    <mergeCell ref="F275:H275"/>
    <mergeCell ref="D276:E276"/>
    <mergeCell ref="F276:H276"/>
    <mergeCell ref="D277:E277"/>
    <mergeCell ref="F277:H277"/>
    <mergeCell ref="D278:E278"/>
    <mergeCell ref="F278:H278"/>
    <mergeCell ref="D279:E279"/>
    <mergeCell ref="F279:H279"/>
    <mergeCell ref="D280:E280"/>
    <mergeCell ref="F280:H280"/>
    <mergeCell ref="D281:E281"/>
    <mergeCell ref="F281:H281"/>
    <mergeCell ref="D282:E282"/>
    <mergeCell ref="F282:H282"/>
    <mergeCell ref="D283:E283"/>
    <mergeCell ref="F283:H283"/>
    <mergeCell ref="D284:E284"/>
    <mergeCell ref="F284:H284"/>
    <mergeCell ref="D285:E285"/>
    <mergeCell ref="F285:H285"/>
    <mergeCell ref="D286:E286"/>
    <mergeCell ref="F286:H286"/>
    <mergeCell ref="D287:E287"/>
    <mergeCell ref="F287:H287"/>
    <mergeCell ref="D288:E288"/>
    <mergeCell ref="F288:H288"/>
    <mergeCell ref="D289:E289"/>
    <mergeCell ref="F289:H289"/>
    <mergeCell ref="D290:E290"/>
    <mergeCell ref="F290:H290"/>
    <mergeCell ref="D291:E291"/>
    <mergeCell ref="F291:H291"/>
    <mergeCell ref="D292:E292"/>
    <mergeCell ref="F292:H292"/>
    <mergeCell ref="F293:G293"/>
    <mergeCell ref="D51:D52"/>
    <mergeCell ref="E51:J52"/>
    <mergeCell ref="K51:K52"/>
    <mergeCell ref="L51:P52"/>
    <mergeCell ref="Q51:Q52"/>
    <mergeCell ref="D53:D54"/>
    <mergeCell ref="E53:J54"/>
    <mergeCell ref="D55:D56"/>
    <mergeCell ref="E55:J56"/>
    <mergeCell ref="K55:K56"/>
    <mergeCell ref="L55:P56"/>
    <mergeCell ref="Q55:Q56"/>
    <mergeCell ref="D74:D78"/>
    <mergeCell ref="H74:Q78"/>
    <mergeCell ref="D81:D83"/>
    <mergeCell ref="D84:D86"/>
    <mergeCell ref="D97:D98"/>
    <mergeCell ref="D101:D105"/>
    <mergeCell ref="D117:D118"/>
    <mergeCell ref="D143:E145"/>
    <mergeCell ref="F143:H145"/>
    <mergeCell ref="D121:D128"/>
  </mergeCells>
  <phoneticPr fontId="3" type="Hiragana"/>
  <dataValidations count="2">
    <dataValidation type="list" allowBlank="1" showDropDown="0" showInputMessage="1" showErrorMessage="1" sqref="G139:H140 E36:E42">
      <formula1>"○"</formula1>
    </dataValidation>
    <dataValidation type="list" allowBlank="1" showDropDown="0" showInputMessage="1" showErrorMessage="1" sqref="F146:H292">
      <formula1>$C$304:$C$310</formula1>
    </dataValidation>
  </dataValidations>
  <printOptions horizontalCentered="1"/>
  <pageMargins left="0.39370078740157477" right="0.39370078740157477" top="0.59055118110236215" bottom="0.39370078740157477" header="0.3" footer="0.3"/>
  <pageSetup paperSize="8" scale="65" fitToWidth="1" fitToHeight="2" orientation="portrait" usePrinterDefaults="1" r:id="rId1"/>
  <rowBreaks count="1" manualBreakCount="1">
    <brk id="92"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sheetPr>
  <dimension ref="B1:S309"/>
  <sheetViews>
    <sheetView showGridLines="0" view="pageBreakPreview" topLeftCell="A138" zoomScale="90" zoomScaleSheetLayoutView="90" workbookViewId="0">
      <selection activeCell="A131" sqref="A131:XFD133"/>
    </sheetView>
  </sheetViews>
  <sheetFormatPr defaultRowHeight="18.75" customHeight="1"/>
  <cols>
    <col min="1" max="1" width="9" style="235" customWidth="1"/>
    <col min="2" max="2" width="2.625" style="235" customWidth="1"/>
    <col min="3" max="3" width="3" style="235" customWidth="1"/>
    <col min="4" max="4" width="24.125" style="235" customWidth="1"/>
    <col min="5" max="5" width="9.5" style="235" customWidth="1"/>
    <col min="6" max="17" width="8.75" style="235" customWidth="1"/>
    <col min="18" max="18" width="3.75" style="235" customWidth="1"/>
    <col min="19" max="16384" width="9" style="235" customWidth="1"/>
  </cols>
  <sheetData>
    <row r="1" spans="2:17" ht="19.5" customHeight="1">
      <c r="M1" s="415"/>
      <c r="N1" s="415"/>
    </row>
    <row r="2" spans="2:17" ht="19.5" customHeight="1">
      <c r="D2" s="242"/>
      <c r="E2" s="248"/>
      <c r="F2" s="248"/>
      <c r="M2" s="415"/>
      <c r="N2" s="422"/>
    </row>
    <row r="3" spans="2:17" ht="19.5" customHeight="1">
      <c r="D3" s="235" t="s">
        <v>98</v>
      </c>
      <c r="N3" s="235" t="s">
        <v>83</v>
      </c>
    </row>
    <row r="4" spans="2:17" ht="19.5" customHeight="1">
      <c r="D4" s="235" t="s">
        <v>56</v>
      </c>
      <c r="L4" s="405"/>
      <c r="M4" s="244"/>
      <c r="N4" s="423" t="s">
        <v>20</v>
      </c>
      <c r="O4" s="429" t="s">
        <v>54</v>
      </c>
      <c r="P4" s="431"/>
      <c r="Q4" s="432"/>
    </row>
    <row r="5" spans="2:17" ht="19.5" customHeight="1">
      <c r="M5" s="244"/>
      <c r="N5" s="424" t="s">
        <v>77</v>
      </c>
      <c r="O5" s="286" t="s">
        <v>55</v>
      </c>
      <c r="P5" s="325"/>
      <c r="Q5" s="377"/>
    </row>
    <row r="6" spans="2:17" ht="19.5" customHeight="1">
      <c r="M6" s="244"/>
      <c r="N6" s="424" t="s">
        <v>5</v>
      </c>
      <c r="O6" s="286" t="s">
        <v>84</v>
      </c>
      <c r="P6" s="325"/>
      <c r="Q6" s="377"/>
    </row>
    <row r="7" spans="2:17" ht="19.5" customHeight="1"/>
    <row r="8" spans="2:17" ht="26.25" customHeight="1">
      <c r="B8" s="236" t="s">
        <v>24</v>
      </c>
      <c r="C8" s="236"/>
      <c r="D8" s="236"/>
      <c r="E8" s="236"/>
      <c r="F8" s="236"/>
      <c r="G8" s="236"/>
      <c r="H8" s="236"/>
      <c r="I8" s="236"/>
      <c r="J8" s="236"/>
      <c r="K8" s="236"/>
      <c r="L8" s="236"/>
      <c r="M8" s="236"/>
      <c r="N8" s="236"/>
      <c r="O8" s="236"/>
      <c r="P8" s="236"/>
      <c r="Q8" s="236"/>
    </row>
    <row r="9" spans="2:17" ht="11.25" customHeight="1">
      <c r="B9" s="237"/>
      <c r="C9" s="237"/>
      <c r="D9" s="237"/>
      <c r="E9" s="237"/>
      <c r="F9" s="237"/>
      <c r="G9" s="237"/>
      <c r="H9" s="237"/>
      <c r="I9" s="237"/>
      <c r="J9" s="237"/>
      <c r="K9" s="237"/>
      <c r="L9" s="237"/>
      <c r="M9" s="237"/>
      <c r="N9" s="237"/>
      <c r="O9" s="237"/>
      <c r="P9" s="237"/>
      <c r="Q9" s="237"/>
    </row>
    <row r="10" spans="2:17" ht="18.75" customHeight="1">
      <c r="C10" s="238" t="s">
        <v>3</v>
      </c>
    </row>
    <row r="11" spans="2:17" ht="26.25" customHeight="1">
      <c r="D11" s="243" t="s">
        <v>20</v>
      </c>
      <c r="E11" s="286" t="s">
        <v>54</v>
      </c>
      <c r="F11" s="325"/>
      <c r="G11" s="325"/>
      <c r="H11" s="325"/>
      <c r="I11" s="377"/>
      <c r="J11" s="243" t="s">
        <v>77</v>
      </c>
      <c r="K11" s="286" t="s">
        <v>80</v>
      </c>
      <c r="L11" s="377"/>
      <c r="M11" s="243" t="s">
        <v>5</v>
      </c>
      <c r="N11" s="286" t="s">
        <v>58</v>
      </c>
      <c r="O11" s="325"/>
      <c r="P11" s="325"/>
      <c r="Q11" s="377"/>
    </row>
    <row r="12" spans="2:17" ht="26.25" customHeight="1">
      <c r="D12" s="243" t="s">
        <v>22</v>
      </c>
      <c r="E12" s="287">
        <v>44102</v>
      </c>
      <c r="F12" s="326"/>
      <c r="G12" s="326"/>
      <c r="H12" s="326"/>
      <c r="I12" s="383"/>
      <c r="J12" s="392" t="s">
        <v>6</v>
      </c>
      <c r="K12" s="395"/>
      <c r="L12" s="406"/>
      <c r="M12" s="287">
        <v>44103</v>
      </c>
      <c r="N12" s="326"/>
      <c r="O12" s="326"/>
      <c r="P12" s="326"/>
      <c r="Q12" s="383"/>
    </row>
    <row r="13" spans="2:17" ht="18.75" customHeight="1">
      <c r="D13" s="244"/>
      <c r="E13" s="288"/>
      <c r="F13" s="288"/>
      <c r="G13" s="288"/>
      <c r="H13" s="288"/>
      <c r="I13" s="288"/>
      <c r="J13" s="288"/>
      <c r="K13" s="288"/>
      <c r="L13" s="288"/>
      <c r="M13" s="288"/>
      <c r="N13" s="288"/>
      <c r="O13" s="288"/>
    </row>
    <row r="14" spans="2:17" ht="18.75" customHeight="1">
      <c r="D14" s="245" t="s">
        <v>75</v>
      </c>
      <c r="E14" s="288"/>
      <c r="F14" s="288"/>
      <c r="G14" s="288"/>
      <c r="H14" s="288"/>
      <c r="I14" s="288"/>
      <c r="J14" s="288"/>
      <c r="K14" s="288"/>
      <c r="L14" s="288"/>
      <c r="M14" s="288"/>
      <c r="N14" s="288"/>
      <c r="O14" s="288"/>
    </row>
    <row r="15" spans="2:17" ht="18.75" customHeight="1">
      <c r="D15" s="246" t="s">
        <v>170</v>
      </c>
      <c r="E15" s="288"/>
      <c r="F15" s="288"/>
      <c r="G15" s="288"/>
      <c r="H15" s="288"/>
      <c r="I15" s="288"/>
      <c r="J15" s="288"/>
      <c r="K15" s="288"/>
      <c r="L15" s="288"/>
      <c r="M15" s="288"/>
      <c r="N15" s="288"/>
      <c r="O15" s="288"/>
    </row>
    <row r="16" spans="2:17" ht="7.5" customHeight="1">
      <c r="C16" s="239"/>
      <c r="D16" s="247"/>
      <c r="E16" s="289"/>
      <c r="F16" s="289"/>
      <c r="G16" s="289"/>
      <c r="H16" s="289"/>
      <c r="I16" s="289"/>
      <c r="J16" s="289"/>
      <c r="K16" s="289"/>
      <c r="L16" s="289"/>
      <c r="M16" s="289"/>
      <c r="N16" s="289"/>
      <c r="O16" s="289"/>
      <c r="P16" s="239"/>
      <c r="Q16" s="239"/>
    </row>
    <row r="17" spans="3:19" ht="18.75" customHeight="1">
      <c r="D17" s="248"/>
      <c r="E17" s="290"/>
      <c r="F17" s="290"/>
      <c r="G17" s="290"/>
      <c r="H17" s="290"/>
      <c r="I17" s="290"/>
      <c r="J17" s="290"/>
      <c r="K17" s="290"/>
      <c r="L17" s="290"/>
      <c r="M17" s="290"/>
      <c r="N17" s="290"/>
      <c r="O17" s="290"/>
    </row>
    <row r="18" spans="3:19" ht="26.25" customHeight="1">
      <c r="C18" s="238" t="s">
        <v>104</v>
      </c>
      <c r="K18" s="328" t="s">
        <v>174</v>
      </c>
      <c r="L18" s="384"/>
      <c r="M18" s="352"/>
      <c r="N18" s="287">
        <v>43984</v>
      </c>
      <c r="O18" s="326"/>
      <c r="P18" s="326"/>
      <c r="Q18" s="383"/>
    </row>
    <row r="19" spans="3:19" ht="18.75" customHeight="1">
      <c r="C19" s="240" t="s">
        <v>70</v>
      </c>
      <c r="D19" s="248"/>
      <c r="E19" s="290"/>
      <c r="F19" s="290"/>
      <c r="G19" s="290"/>
      <c r="H19" s="290"/>
      <c r="I19" s="290"/>
      <c r="J19" s="290"/>
      <c r="K19" s="290"/>
      <c r="L19" s="290"/>
      <c r="M19" s="290"/>
      <c r="N19" s="290"/>
      <c r="O19" s="290"/>
    </row>
    <row r="20" spans="3:19" s="235" customFormat="1" ht="18.75" customHeight="1">
      <c r="C20" s="241"/>
      <c r="D20" s="18" t="s">
        <v>117</v>
      </c>
    </row>
    <row r="21" spans="3:19" ht="18.75" customHeight="1">
      <c r="C21" s="240" t="s">
        <v>175</v>
      </c>
      <c r="D21" s="248"/>
      <c r="E21" s="290"/>
      <c r="F21" s="290"/>
      <c r="G21" s="290"/>
      <c r="H21" s="290"/>
      <c r="I21" s="290"/>
      <c r="J21" s="290"/>
      <c r="K21" s="290"/>
      <c r="L21" s="290"/>
      <c r="M21" s="290"/>
      <c r="N21" s="290"/>
      <c r="O21" s="290"/>
    </row>
    <row r="22" spans="3:19" s="235" customFormat="1" ht="18.75" customHeight="1">
      <c r="D22" s="248" t="s">
        <v>121</v>
      </c>
      <c r="E22" s="290"/>
      <c r="F22" s="327" t="s">
        <v>13</v>
      </c>
      <c r="G22" s="290"/>
      <c r="H22" s="290"/>
      <c r="I22" s="290"/>
      <c r="J22" s="290"/>
      <c r="K22" s="248" t="s">
        <v>122</v>
      </c>
      <c r="L22" s="290"/>
      <c r="M22" s="290"/>
      <c r="N22" s="290"/>
      <c r="O22" s="290"/>
    </row>
    <row r="23" spans="3:19" ht="18.75" customHeight="1">
      <c r="C23" s="240" t="s">
        <v>87</v>
      </c>
      <c r="D23" s="248"/>
      <c r="E23" s="290"/>
      <c r="F23" s="290"/>
      <c r="G23" s="290"/>
      <c r="H23" s="290"/>
      <c r="I23" s="290"/>
      <c r="J23" s="290"/>
      <c r="K23" s="290"/>
      <c r="L23" s="290"/>
      <c r="M23" s="290"/>
      <c r="N23" s="290"/>
      <c r="O23" s="290"/>
    </row>
    <row r="24" spans="3:19" s="235" customFormat="1" ht="18.75" customHeight="1">
      <c r="D24" s="246" t="s">
        <v>123</v>
      </c>
      <c r="E24" s="288"/>
      <c r="F24" s="288"/>
      <c r="G24" s="288"/>
      <c r="H24" s="288"/>
      <c r="I24" s="288"/>
      <c r="J24" s="288"/>
      <c r="K24" s="288"/>
      <c r="L24" s="288"/>
      <c r="M24" s="288"/>
      <c r="N24" s="288"/>
      <c r="O24" s="288"/>
      <c r="P24" s="288"/>
      <c r="Q24" s="288"/>
    </row>
    <row r="25" spans="3:19" s="1" customFormat="1" ht="18.75" customHeight="1">
      <c r="D25" s="15" t="s">
        <v>75</v>
      </c>
      <c r="E25" s="61"/>
      <c r="F25" s="61"/>
      <c r="G25" s="61"/>
      <c r="H25" s="61"/>
      <c r="I25" s="61"/>
      <c r="J25" s="61"/>
      <c r="K25" s="61"/>
      <c r="L25" s="61"/>
      <c r="M25" s="61"/>
      <c r="N25" s="61"/>
      <c r="O25" s="61"/>
      <c r="S25" s="234" t="s">
        <v>189</v>
      </c>
    </row>
    <row r="26" spans="3:19" s="1" customFormat="1" ht="18.75" customHeight="1">
      <c r="D26" s="16" t="s">
        <v>12</v>
      </c>
      <c r="E26" s="61"/>
      <c r="F26" s="61"/>
      <c r="G26" s="61"/>
      <c r="H26" s="61"/>
      <c r="I26" s="61"/>
      <c r="J26" s="61"/>
      <c r="K26" s="61"/>
      <c r="L26" s="61"/>
      <c r="M26" s="61"/>
      <c r="N26" s="61"/>
      <c r="O26" s="61"/>
      <c r="S26" s="2" t="s">
        <v>44</v>
      </c>
    </row>
    <row r="27" spans="3:19" s="235" customFormat="1" ht="7.5" customHeight="1">
      <c r="C27" s="239"/>
      <c r="D27" s="247"/>
      <c r="E27" s="289"/>
      <c r="F27" s="289"/>
      <c r="G27" s="289"/>
      <c r="H27" s="289"/>
      <c r="I27" s="289"/>
      <c r="J27" s="289"/>
      <c r="K27" s="289"/>
      <c r="L27" s="289"/>
      <c r="M27" s="289"/>
      <c r="N27" s="289"/>
      <c r="O27" s="289"/>
      <c r="P27" s="239"/>
      <c r="Q27" s="239"/>
    </row>
    <row r="28" spans="3:19" ht="18.75" customHeight="1">
      <c r="N28" s="425"/>
      <c r="O28" s="425"/>
      <c r="P28" s="425"/>
      <c r="Q28" s="425"/>
    </row>
    <row r="29" spans="3:19" ht="18.75" customHeight="1">
      <c r="C29" s="238" t="s">
        <v>86</v>
      </c>
    </row>
    <row r="30" spans="3:19" ht="60" customHeight="1">
      <c r="C30" s="240"/>
      <c r="D30" s="249" t="s">
        <v>25</v>
      </c>
      <c r="E30" s="291" t="s">
        <v>59</v>
      </c>
      <c r="F30" s="291"/>
      <c r="G30" s="291"/>
      <c r="H30" s="291"/>
      <c r="I30" s="291"/>
      <c r="J30" s="291"/>
      <c r="K30" s="291"/>
      <c r="L30" s="291"/>
      <c r="M30" s="291"/>
      <c r="N30" s="291"/>
      <c r="O30" s="291"/>
      <c r="P30" s="251"/>
      <c r="Q30" s="251"/>
    </row>
    <row r="31" spans="3:19" ht="60" customHeight="1">
      <c r="C31" s="240"/>
      <c r="D31" s="243" t="s">
        <v>4</v>
      </c>
      <c r="E31" s="291" t="s">
        <v>173</v>
      </c>
      <c r="F31" s="291"/>
      <c r="G31" s="291"/>
      <c r="H31" s="291"/>
      <c r="I31" s="291"/>
      <c r="J31" s="291"/>
      <c r="K31" s="291"/>
      <c r="L31" s="291"/>
      <c r="M31" s="291"/>
      <c r="N31" s="291"/>
      <c r="O31" s="291"/>
      <c r="P31" s="251"/>
      <c r="Q31" s="251"/>
    </row>
    <row r="32" spans="3:19" ht="45" customHeight="1">
      <c r="C32" s="240"/>
      <c r="D32" s="249" t="s">
        <v>95</v>
      </c>
      <c r="E32" s="291" t="s">
        <v>85</v>
      </c>
      <c r="F32" s="291"/>
      <c r="G32" s="291"/>
      <c r="H32" s="291"/>
      <c r="I32" s="291"/>
      <c r="J32" s="291"/>
      <c r="K32" s="291"/>
      <c r="L32" s="291"/>
      <c r="M32" s="291"/>
      <c r="N32" s="291"/>
      <c r="O32" s="291"/>
      <c r="P32" s="251"/>
      <c r="Q32" s="251"/>
    </row>
    <row r="33" spans="3:17" ht="18.75" customHeight="1">
      <c r="C33" s="240"/>
    </row>
    <row r="34" spans="3:17" ht="26.25" customHeight="1">
      <c r="D34" s="250" t="s">
        <v>105</v>
      </c>
      <c r="E34" s="292" t="s">
        <v>66</v>
      </c>
      <c r="F34" s="328" t="s">
        <v>72</v>
      </c>
      <c r="G34" s="352"/>
      <c r="H34" s="328" t="s">
        <v>103</v>
      </c>
      <c r="I34" s="384"/>
      <c r="J34" s="384"/>
      <c r="K34" s="384"/>
      <c r="L34" s="384"/>
      <c r="M34" s="384"/>
      <c r="N34" s="352"/>
      <c r="O34" s="328" t="s">
        <v>106</v>
      </c>
      <c r="P34" s="384"/>
      <c r="Q34" s="352"/>
    </row>
    <row r="35" spans="3:17" ht="18.75" customHeight="1">
      <c r="D35" s="251" t="str">
        <f t="shared" ref="D35:D41" si="0">C303</f>
        <v>配偶者の出産休暇</v>
      </c>
      <c r="E35" s="293" t="s">
        <v>124</v>
      </c>
      <c r="F35" s="329">
        <v>3</v>
      </c>
      <c r="G35" s="353"/>
      <c r="H35" s="366" t="s">
        <v>47</v>
      </c>
      <c r="I35" s="385"/>
      <c r="J35" s="385"/>
      <c r="K35" s="385"/>
      <c r="L35" s="385"/>
      <c r="M35" s="385"/>
      <c r="N35" s="426"/>
      <c r="O35" s="366" t="s">
        <v>61</v>
      </c>
      <c r="P35" s="385"/>
      <c r="Q35" s="426"/>
    </row>
    <row r="36" spans="3:17" ht="18.75" customHeight="1">
      <c r="D36" s="251" t="str">
        <f t="shared" si="0"/>
        <v>育児参加休暇</v>
      </c>
      <c r="E36" s="293" t="s">
        <v>124</v>
      </c>
      <c r="F36" s="329">
        <v>5</v>
      </c>
      <c r="G36" s="353"/>
      <c r="H36" s="366" t="s">
        <v>0</v>
      </c>
      <c r="I36" s="385"/>
      <c r="J36" s="385"/>
      <c r="K36" s="385"/>
      <c r="L36" s="385"/>
      <c r="M36" s="385"/>
      <c r="N36" s="426"/>
      <c r="O36" s="366" t="s">
        <v>61</v>
      </c>
      <c r="P36" s="385"/>
      <c r="Q36" s="426"/>
    </row>
    <row r="37" spans="3:17" ht="18.75" customHeight="1">
      <c r="D37" s="251" t="str">
        <f t="shared" si="0"/>
        <v>育児休業</v>
      </c>
      <c r="E37" s="293" t="s">
        <v>124</v>
      </c>
      <c r="F37" s="329">
        <v>23</v>
      </c>
      <c r="G37" s="353"/>
      <c r="H37" s="366" t="s">
        <v>128</v>
      </c>
      <c r="I37" s="385"/>
      <c r="J37" s="385"/>
      <c r="K37" s="385"/>
      <c r="L37" s="385"/>
      <c r="M37" s="385"/>
      <c r="N37" s="426"/>
      <c r="O37" s="366" t="s">
        <v>61</v>
      </c>
      <c r="P37" s="385"/>
      <c r="Q37" s="426"/>
    </row>
    <row r="38" spans="3:17" ht="18.75" customHeight="1">
      <c r="D38" s="251" t="str">
        <f t="shared" si="0"/>
        <v>育児休暇</v>
      </c>
      <c r="E38" s="293"/>
      <c r="F38" s="329"/>
      <c r="G38" s="353"/>
      <c r="H38" s="366"/>
      <c r="I38" s="385"/>
      <c r="J38" s="385"/>
      <c r="K38" s="385"/>
      <c r="L38" s="385"/>
      <c r="M38" s="385"/>
      <c r="N38" s="426"/>
      <c r="O38" s="366"/>
      <c r="P38" s="385"/>
      <c r="Q38" s="426"/>
    </row>
    <row r="39" spans="3:17" ht="18.75" customHeight="1">
      <c r="D39" s="251" t="str">
        <f t="shared" si="0"/>
        <v>育児短時間勤務</v>
      </c>
      <c r="E39" s="293"/>
      <c r="F39" s="329"/>
      <c r="G39" s="353"/>
      <c r="H39" s="367"/>
      <c r="I39" s="386"/>
      <c r="J39" s="386"/>
      <c r="K39" s="386"/>
      <c r="L39" s="386"/>
      <c r="M39" s="386"/>
      <c r="N39" s="427"/>
      <c r="O39" s="366"/>
      <c r="P39" s="385"/>
      <c r="Q39" s="426"/>
    </row>
    <row r="40" spans="3:17" ht="18.75" customHeight="1">
      <c r="D40" s="251" t="str">
        <f t="shared" si="0"/>
        <v>部分休業</v>
      </c>
      <c r="E40" s="293"/>
      <c r="F40" s="329"/>
      <c r="G40" s="353"/>
      <c r="H40" s="366"/>
      <c r="I40" s="385"/>
      <c r="J40" s="385"/>
      <c r="K40" s="385"/>
      <c r="L40" s="385"/>
      <c r="M40" s="385"/>
      <c r="N40" s="426"/>
      <c r="O40" s="366"/>
      <c r="P40" s="385"/>
      <c r="Q40" s="426"/>
    </row>
    <row r="41" spans="3:17" ht="18.75" customHeight="1">
      <c r="D41" s="251" t="str">
        <f t="shared" si="0"/>
        <v>年次有給休暇</v>
      </c>
      <c r="E41" s="294" t="s">
        <v>124</v>
      </c>
      <c r="F41" s="330">
        <v>5</v>
      </c>
      <c r="G41" s="330"/>
      <c r="H41" s="282" t="s">
        <v>127</v>
      </c>
      <c r="I41" s="282"/>
      <c r="J41" s="282"/>
      <c r="K41" s="282"/>
      <c r="L41" s="282"/>
      <c r="M41" s="282"/>
      <c r="N41" s="282"/>
      <c r="O41" s="282" t="s">
        <v>61</v>
      </c>
      <c r="P41" s="282"/>
      <c r="Q41" s="282"/>
    </row>
    <row r="42" spans="3:17" ht="18.75" customHeight="1">
      <c r="D42" s="252" t="s">
        <v>33</v>
      </c>
      <c r="E42" s="295" t="s">
        <v>109</v>
      </c>
      <c r="F42" s="331">
        <f>SUM(F35:G41)</f>
        <v>36</v>
      </c>
      <c r="G42" s="354"/>
      <c r="H42" s="368"/>
      <c r="I42" s="346"/>
      <c r="J42" s="346"/>
    </row>
    <row r="43" spans="3:17" ht="18.75" customHeight="1">
      <c r="E43" s="296"/>
      <c r="F43" s="332"/>
      <c r="G43" s="332"/>
      <c r="H43" s="369"/>
      <c r="L43" s="407"/>
      <c r="M43" s="416" t="s">
        <v>110</v>
      </c>
      <c r="N43" s="421" t="str">
        <f>IF(F42&gt;=30,"1か月以上（30日換算）","1か月未満（30日換算）")</f>
        <v>1か月以上（30日換算）</v>
      </c>
      <c r="O43" s="421"/>
      <c r="P43" s="421"/>
      <c r="Q43" s="421"/>
    </row>
    <row r="44" spans="3:17" ht="18.75" customHeight="1">
      <c r="D44" s="253"/>
      <c r="E44" s="253"/>
      <c r="F44" s="253"/>
      <c r="G44" s="253"/>
      <c r="H44" s="253"/>
      <c r="I44" s="253"/>
      <c r="J44" s="253"/>
      <c r="K44" s="253"/>
      <c r="L44" s="253"/>
      <c r="M44" s="253"/>
      <c r="N44" s="253"/>
      <c r="O44" s="253"/>
    </row>
    <row r="45" spans="3:17" ht="21.75" customHeight="1">
      <c r="D45" s="254" t="s">
        <v>63</v>
      </c>
      <c r="E45" s="297"/>
      <c r="F45" s="297"/>
      <c r="G45" s="297"/>
      <c r="H45" s="297"/>
      <c r="I45" s="297"/>
      <c r="J45" s="297"/>
      <c r="K45" s="297"/>
      <c r="L45" s="297"/>
      <c r="M45" s="297"/>
      <c r="N45" s="297"/>
      <c r="O45" s="297"/>
      <c r="P45" s="297"/>
      <c r="Q45" s="433"/>
    </row>
    <row r="46" spans="3:17" ht="30" customHeight="1">
      <c r="D46" s="255"/>
      <c r="E46" s="298"/>
      <c r="F46" s="298"/>
      <c r="G46" s="298"/>
      <c r="H46" s="298"/>
      <c r="I46" s="298"/>
      <c r="J46" s="298"/>
      <c r="K46" s="298"/>
      <c r="L46" s="298"/>
      <c r="M46" s="298"/>
      <c r="N46" s="298"/>
      <c r="O46" s="298"/>
      <c r="P46" s="298"/>
      <c r="Q46" s="434"/>
    </row>
    <row r="47" spans="3:17" ht="13.5" customHeight="1">
      <c r="D47" s="256"/>
      <c r="E47" s="256"/>
      <c r="F47" s="256"/>
      <c r="G47" s="256"/>
      <c r="H47" s="256"/>
      <c r="I47" s="256"/>
      <c r="J47" s="256"/>
      <c r="K47" s="256"/>
      <c r="L47" s="256"/>
      <c r="M47" s="256"/>
      <c r="N47" s="256"/>
      <c r="O47" s="256"/>
      <c r="P47" s="256"/>
      <c r="Q47" s="256"/>
    </row>
    <row r="48" spans="3:17" ht="18.75" customHeight="1">
      <c r="D48" s="257" t="s">
        <v>30</v>
      </c>
    </row>
    <row r="49" spans="3:19" ht="18.75" customHeight="1">
      <c r="D49" s="258"/>
      <c r="E49" s="299" t="s">
        <v>34</v>
      </c>
      <c r="F49" s="333"/>
      <c r="G49" s="333"/>
      <c r="H49" s="333"/>
      <c r="I49" s="333"/>
      <c r="J49" s="393"/>
      <c r="K49" s="396"/>
      <c r="L49" s="408" t="s">
        <v>68</v>
      </c>
      <c r="M49" s="417"/>
      <c r="N49" s="417"/>
      <c r="O49" s="417"/>
      <c r="P49" s="417"/>
      <c r="Q49" s="417"/>
    </row>
    <row r="50" spans="3:19" ht="18" customHeight="1">
      <c r="D50" s="259" t="s">
        <v>53</v>
      </c>
      <c r="E50" s="300" t="s">
        <v>79</v>
      </c>
      <c r="F50" s="301"/>
      <c r="G50" s="301"/>
      <c r="H50" s="301"/>
      <c r="I50" s="301"/>
      <c r="J50" s="301"/>
      <c r="K50" s="397" t="s">
        <v>9</v>
      </c>
      <c r="L50" s="409">
        <f>IF($M$12="",IF(E12="","",E12+14),M12+14)</f>
        <v>44117</v>
      </c>
      <c r="M50" s="409"/>
      <c r="N50" s="409"/>
      <c r="O50" s="409"/>
      <c r="P50" s="409"/>
      <c r="Q50" s="435" t="s">
        <v>43</v>
      </c>
    </row>
    <row r="51" spans="3:19" ht="18" customHeight="1">
      <c r="D51" s="259"/>
      <c r="E51" s="301"/>
      <c r="F51" s="301"/>
      <c r="G51" s="301"/>
      <c r="H51" s="301"/>
      <c r="I51" s="301"/>
      <c r="J51" s="301"/>
      <c r="K51" s="397"/>
      <c r="L51" s="409"/>
      <c r="M51" s="409"/>
      <c r="N51" s="409"/>
      <c r="O51" s="409"/>
      <c r="P51" s="409"/>
      <c r="Q51" s="435"/>
    </row>
    <row r="52" spans="3:19" ht="18" customHeight="1">
      <c r="D52" s="259" t="s">
        <v>27</v>
      </c>
      <c r="E52" s="302" t="s">
        <v>149</v>
      </c>
      <c r="F52" s="303"/>
      <c r="G52" s="303"/>
      <c r="H52" s="303"/>
      <c r="I52" s="303"/>
      <c r="J52" s="303"/>
      <c r="K52" s="398" t="s">
        <v>115</v>
      </c>
      <c r="L52" s="410">
        <f>IF(E12="","",E12-56)</f>
        <v>44046</v>
      </c>
      <c r="M52" s="410"/>
      <c r="N52" s="410"/>
      <c r="O52" s="410"/>
      <c r="P52" s="410"/>
      <c r="Q52" s="436" t="s">
        <v>172</v>
      </c>
    </row>
    <row r="53" spans="3:19" ht="18" customHeight="1">
      <c r="D53" s="259"/>
      <c r="E53" s="303"/>
      <c r="F53" s="303"/>
      <c r="G53" s="303"/>
      <c r="H53" s="303"/>
      <c r="I53" s="303"/>
      <c r="J53" s="303"/>
      <c r="K53" s="399" t="s">
        <v>28</v>
      </c>
      <c r="L53" s="411">
        <f>IF(M12="",IF(E12="","",E12+56),M12+56)</f>
        <v>44159</v>
      </c>
      <c r="M53" s="411"/>
      <c r="N53" s="411"/>
      <c r="O53" s="411"/>
      <c r="P53" s="411"/>
      <c r="Q53" s="437" t="s">
        <v>43</v>
      </c>
    </row>
    <row r="54" spans="3:19" ht="18" customHeight="1">
      <c r="D54" s="259" t="s">
        <v>16</v>
      </c>
      <c r="E54" s="304" t="s">
        <v>36</v>
      </c>
      <c r="F54" s="305"/>
      <c r="G54" s="305"/>
      <c r="H54" s="305"/>
      <c r="I54" s="305"/>
      <c r="J54" s="305"/>
      <c r="K54" s="397" t="s">
        <v>42</v>
      </c>
      <c r="L54" s="409">
        <f>IF(M12="",IF(E12="","",DATE(YEAR(E12)+3,MONTH(E12),DAY(E12))-1),DATE(YEAR(M12)+3,MONTH(M12),DAY(M12))-1)</f>
        <v>45197</v>
      </c>
      <c r="M54" s="409"/>
      <c r="N54" s="409"/>
      <c r="O54" s="409"/>
      <c r="P54" s="409"/>
      <c r="Q54" s="435" t="s">
        <v>43</v>
      </c>
    </row>
    <row r="55" spans="3:19" ht="5.25" customHeight="1">
      <c r="D55" s="259"/>
      <c r="E55" s="305"/>
      <c r="F55" s="305"/>
      <c r="G55" s="305"/>
      <c r="H55" s="305"/>
      <c r="I55" s="305"/>
      <c r="J55" s="305"/>
      <c r="K55" s="397"/>
      <c r="L55" s="409"/>
      <c r="M55" s="409"/>
      <c r="N55" s="409"/>
      <c r="O55" s="409"/>
      <c r="P55" s="409"/>
      <c r="Q55" s="435"/>
    </row>
    <row r="56" spans="3:19" ht="18.75" customHeight="1"/>
    <row r="57" spans="3:19" s="1" customFormat="1" ht="18.75" customHeight="1">
      <c r="D57" s="30" t="s">
        <v>75</v>
      </c>
      <c r="S57" s="234" t="s">
        <v>189</v>
      </c>
    </row>
    <row r="58" spans="3:19" s="1" customFormat="1" ht="18.75" customHeight="1">
      <c r="D58" s="12" t="s">
        <v>111</v>
      </c>
      <c r="S58" s="2"/>
    </row>
    <row r="59" spans="3:19" s="1" customFormat="1" ht="18.75" customHeight="1">
      <c r="D59" s="1" t="s">
        <v>37</v>
      </c>
      <c r="S59" s="2"/>
    </row>
    <row r="60" spans="3:19" s="1" customFormat="1" ht="18.75" customHeight="1">
      <c r="D60" s="12" t="s">
        <v>21</v>
      </c>
      <c r="S60" s="2" t="s">
        <v>44</v>
      </c>
    </row>
    <row r="61" spans="3:19" s="1" customFormat="1" ht="18.75" customHeight="1">
      <c r="D61" s="12" t="s">
        <v>40</v>
      </c>
      <c r="S61" s="2" t="s">
        <v>44</v>
      </c>
    </row>
    <row r="62" spans="3:19" s="1" customFormat="1" ht="18.75" customHeight="1">
      <c r="D62" s="12" t="s">
        <v>200</v>
      </c>
      <c r="S62" s="2" t="s">
        <v>44</v>
      </c>
    </row>
    <row r="63" spans="3:19" s="235" customFormat="1" ht="7.5" customHeight="1">
      <c r="C63" s="239"/>
      <c r="D63" s="247"/>
      <c r="E63" s="289"/>
      <c r="F63" s="289"/>
      <c r="G63" s="289"/>
      <c r="H63" s="289"/>
      <c r="I63" s="289"/>
      <c r="J63" s="289"/>
      <c r="K63" s="289"/>
      <c r="L63" s="289"/>
      <c r="M63" s="289"/>
      <c r="N63" s="289"/>
      <c r="O63" s="289"/>
      <c r="P63" s="239"/>
      <c r="Q63" s="239"/>
    </row>
    <row r="64" spans="3:19" ht="15" customHeight="1">
      <c r="D64" s="260"/>
      <c r="E64" s="306"/>
      <c r="F64" s="334"/>
      <c r="G64" s="334"/>
      <c r="H64" s="370"/>
      <c r="I64" s="370"/>
      <c r="J64" s="370"/>
      <c r="K64" s="370"/>
      <c r="L64" s="370"/>
      <c r="M64" s="370"/>
      <c r="N64" s="370"/>
      <c r="O64" s="370"/>
      <c r="P64" s="425"/>
      <c r="Q64" s="425"/>
    </row>
    <row r="65" spans="3:17" ht="17.25" customHeight="1">
      <c r="C65" s="238" t="s">
        <v>88</v>
      </c>
      <c r="D65" s="261"/>
      <c r="E65" s="261"/>
      <c r="K65" s="400" t="s">
        <v>174</v>
      </c>
      <c r="L65" s="412"/>
      <c r="M65" s="418"/>
      <c r="N65" s="287">
        <v>44027</v>
      </c>
      <c r="O65" s="326"/>
      <c r="P65" s="326"/>
      <c r="Q65" s="383"/>
    </row>
    <row r="66" spans="3:17" ht="18.75" customHeight="1">
      <c r="C66" s="240" t="s">
        <v>18</v>
      </c>
      <c r="D66" s="261"/>
      <c r="E66" s="261"/>
    </row>
    <row r="67" spans="3:17" ht="27.75" customHeight="1">
      <c r="D67" s="262" t="s">
        <v>45</v>
      </c>
      <c r="E67" s="307" t="s">
        <v>38</v>
      </c>
      <c r="F67" s="335"/>
      <c r="G67" s="335"/>
      <c r="H67" s="335"/>
      <c r="I67" s="335"/>
      <c r="J67" s="335"/>
      <c r="K67" s="335"/>
      <c r="L67" s="335"/>
      <c r="M67" s="335"/>
      <c r="N67" s="335"/>
      <c r="O67" s="335"/>
      <c r="P67" s="335"/>
      <c r="Q67" s="438"/>
    </row>
    <row r="68" spans="3:17" ht="30" customHeight="1">
      <c r="D68" s="263" t="s">
        <v>48</v>
      </c>
      <c r="E68" s="307" t="s">
        <v>60</v>
      </c>
      <c r="F68" s="335"/>
      <c r="G68" s="335"/>
      <c r="H68" s="335"/>
      <c r="I68" s="335"/>
      <c r="J68" s="335"/>
      <c r="K68" s="335"/>
      <c r="L68" s="335"/>
      <c r="M68" s="335"/>
      <c r="N68" s="335"/>
      <c r="O68" s="335"/>
      <c r="P68" s="335"/>
      <c r="Q68" s="438"/>
    </row>
    <row r="69" spans="3:17" ht="30" customHeight="1">
      <c r="D69" s="263" t="s">
        <v>23</v>
      </c>
      <c r="E69" s="307" t="s">
        <v>52</v>
      </c>
      <c r="F69" s="335"/>
      <c r="G69" s="335"/>
      <c r="H69" s="335"/>
      <c r="I69" s="335"/>
      <c r="J69" s="335"/>
      <c r="K69" s="335"/>
      <c r="L69" s="335"/>
      <c r="M69" s="335"/>
      <c r="N69" s="335"/>
      <c r="O69" s="335"/>
      <c r="P69" s="335"/>
      <c r="Q69" s="438"/>
    </row>
    <row r="70" spans="3:17" ht="7.5" customHeight="1">
      <c r="D70" s="261"/>
      <c r="E70" s="308"/>
      <c r="F70" s="290"/>
      <c r="G70" s="290"/>
      <c r="H70" s="256"/>
      <c r="I70" s="256"/>
      <c r="J70" s="256"/>
      <c r="K70" s="256"/>
      <c r="L70" s="256"/>
      <c r="M70" s="256"/>
      <c r="N70" s="256"/>
      <c r="O70" s="256"/>
    </row>
    <row r="71" spans="3:17" ht="18.75" customHeight="1">
      <c r="C71" s="240" t="s">
        <v>112</v>
      </c>
      <c r="D71" s="261"/>
      <c r="E71" s="261"/>
    </row>
    <row r="72" spans="3:17" ht="48" customHeight="1">
      <c r="C72" s="240"/>
      <c r="D72" s="263" t="s">
        <v>143</v>
      </c>
      <c r="E72" s="309" t="s">
        <v>135</v>
      </c>
      <c r="F72" s="336"/>
      <c r="G72" s="336"/>
      <c r="H72" s="336"/>
      <c r="I72" s="336"/>
      <c r="J72" s="336"/>
      <c r="K72" s="336"/>
      <c r="L72" s="336"/>
      <c r="M72" s="336"/>
      <c r="N72" s="336"/>
      <c r="O72" s="336"/>
      <c r="P72" s="336"/>
      <c r="Q72" s="439"/>
    </row>
    <row r="73" spans="3:17" ht="30" customHeight="1">
      <c r="C73" s="240"/>
      <c r="D73" s="263" t="s">
        <v>134</v>
      </c>
      <c r="E73" s="310" t="s">
        <v>136</v>
      </c>
      <c r="F73" s="337"/>
      <c r="G73" s="355"/>
      <c r="H73" s="371" t="s">
        <v>177</v>
      </c>
      <c r="I73" s="332"/>
      <c r="J73" s="332"/>
      <c r="K73" s="332"/>
      <c r="L73" s="332"/>
      <c r="M73" s="332"/>
      <c r="N73" s="332"/>
      <c r="O73" s="332"/>
      <c r="P73" s="332"/>
      <c r="Q73" s="440"/>
    </row>
    <row r="74" spans="3:17" ht="30" customHeight="1">
      <c r="C74" s="240"/>
      <c r="D74" s="263"/>
      <c r="E74" s="311" t="s">
        <v>137</v>
      </c>
      <c r="F74" s="338"/>
      <c r="G74" s="356"/>
      <c r="H74" s="372"/>
      <c r="I74" s="372"/>
      <c r="J74" s="372"/>
      <c r="K74" s="372"/>
      <c r="L74" s="372"/>
      <c r="M74" s="372"/>
      <c r="N74" s="372"/>
      <c r="O74" s="372"/>
      <c r="P74" s="372"/>
      <c r="Q74" s="441"/>
    </row>
    <row r="75" spans="3:17" ht="30" customHeight="1">
      <c r="C75" s="240"/>
      <c r="D75" s="263"/>
      <c r="E75" s="312" t="s">
        <v>17</v>
      </c>
      <c r="F75" s="339"/>
      <c r="G75" s="357"/>
      <c r="H75" s="372"/>
      <c r="I75" s="372"/>
      <c r="J75" s="372"/>
      <c r="K75" s="372"/>
      <c r="L75" s="372"/>
      <c r="M75" s="372"/>
      <c r="N75" s="372"/>
      <c r="O75" s="372"/>
      <c r="P75" s="372"/>
      <c r="Q75" s="441"/>
    </row>
    <row r="76" spans="3:17" ht="30" customHeight="1">
      <c r="C76" s="240"/>
      <c r="D76" s="263"/>
      <c r="E76" s="311" t="s">
        <v>138</v>
      </c>
      <c r="F76" s="338"/>
      <c r="G76" s="356"/>
      <c r="H76" s="372"/>
      <c r="I76" s="372"/>
      <c r="J76" s="372"/>
      <c r="K76" s="372"/>
      <c r="L76" s="372"/>
      <c r="M76" s="372"/>
      <c r="N76" s="372"/>
      <c r="O76" s="372"/>
      <c r="P76" s="372"/>
      <c r="Q76" s="441"/>
    </row>
    <row r="77" spans="3:17" ht="30" customHeight="1">
      <c r="C77" s="240"/>
      <c r="D77" s="263"/>
      <c r="E77" s="313" t="s">
        <v>139</v>
      </c>
      <c r="F77" s="340"/>
      <c r="G77" s="358"/>
      <c r="H77" s="373"/>
      <c r="I77" s="373"/>
      <c r="J77" s="373"/>
      <c r="K77" s="373"/>
      <c r="L77" s="373"/>
      <c r="M77" s="373"/>
      <c r="N77" s="373"/>
      <c r="O77" s="373"/>
      <c r="P77" s="373"/>
      <c r="Q77" s="442"/>
    </row>
    <row r="78" spans="3:17" s="235" customFormat="1" ht="6" customHeight="1">
      <c r="D78" s="264"/>
      <c r="E78" s="314"/>
      <c r="F78" s="314"/>
      <c r="G78" s="314"/>
      <c r="H78" s="314"/>
      <c r="I78" s="314"/>
      <c r="J78" s="314"/>
      <c r="K78" s="314"/>
      <c r="L78" s="314"/>
      <c r="M78" s="314"/>
      <c r="N78" s="314"/>
      <c r="O78" s="314"/>
      <c r="P78" s="314"/>
      <c r="Q78" s="314"/>
    </row>
    <row r="79" spans="3:17" ht="18.75" customHeight="1">
      <c r="C79" s="240" t="s">
        <v>113</v>
      </c>
      <c r="E79" s="261"/>
    </row>
    <row r="80" spans="3:17" ht="20.25" customHeight="1">
      <c r="D80" s="265" t="s">
        <v>178</v>
      </c>
      <c r="E80" s="315" t="s">
        <v>102</v>
      </c>
      <c r="F80" s="341"/>
      <c r="G80" s="341"/>
      <c r="H80" s="341"/>
      <c r="I80" s="341"/>
      <c r="J80" s="341"/>
      <c r="K80" s="341"/>
      <c r="L80" s="341"/>
      <c r="M80" s="341"/>
      <c r="N80" s="341"/>
      <c r="O80" s="341"/>
      <c r="P80" s="341"/>
      <c r="Q80" s="443"/>
    </row>
    <row r="81" spans="3:19" ht="20.25" customHeight="1">
      <c r="D81" s="266"/>
      <c r="E81" s="311" t="s">
        <v>179</v>
      </c>
      <c r="F81" s="338"/>
      <c r="G81" s="338"/>
      <c r="H81" s="338"/>
      <c r="I81" s="338"/>
      <c r="J81" s="338"/>
      <c r="K81" s="338"/>
      <c r="L81" s="338"/>
      <c r="M81" s="338"/>
      <c r="N81" s="338"/>
      <c r="O81" s="338"/>
      <c r="P81" s="338"/>
      <c r="Q81" s="444"/>
    </row>
    <row r="82" spans="3:19" ht="20.25" customHeight="1">
      <c r="D82" s="266"/>
      <c r="E82" s="316" t="s">
        <v>118</v>
      </c>
      <c r="F82" s="342"/>
      <c r="G82" s="342"/>
      <c r="H82" s="342"/>
      <c r="I82" s="342"/>
      <c r="J82" s="342"/>
      <c r="K82" s="342"/>
      <c r="L82" s="342"/>
      <c r="M82" s="342"/>
      <c r="N82" s="342"/>
      <c r="O82" s="342"/>
      <c r="P82" s="342"/>
      <c r="Q82" s="445"/>
    </row>
    <row r="83" spans="3:19" ht="21" customHeight="1">
      <c r="D83" s="265" t="s">
        <v>90</v>
      </c>
      <c r="E83" s="317" t="s">
        <v>50</v>
      </c>
      <c r="F83" s="343"/>
      <c r="G83" s="359"/>
      <c r="H83" s="374"/>
      <c r="I83" s="374"/>
      <c r="J83" s="374"/>
      <c r="K83" s="374"/>
      <c r="L83" s="374"/>
      <c r="M83" s="374"/>
      <c r="N83" s="374"/>
      <c r="O83" s="374"/>
      <c r="P83" s="374"/>
      <c r="Q83" s="446"/>
    </row>
    <row r="84" spans="3:19" ht="21" customHeight="1">
      <c r="D84" s="267"/>
      <c r="E84" s="318" t="s">
        <v>91</v>
      </c>
      <c r="F84" s="344"/>
      <c r="G84" s="360" t="s">
        <v>78</v>
      </c>
      <c r="H84" s="375"/>
      <c r="I84" s="375"/>
      <c r="J84" s="375"/>
      <c r="K84" s="375"/>
      <c r="L84" s="375"/>
      <c r="M84" s="375"/>
      <c r="N84" s="375"/>
      <c r="O84" s="375"/>
      <c r="P84" s="375"/>
      <c r="Q84" s="447"/>
    </row>
    <row r="85" spans="3:19" ht="21" customHeight="1">
      <c r="D85" s="268"/>
      <c r="E85" s="319" t="s">
        <v>89</v>
      </c>
      <c r="F85" s="345"/>
      <c r="G85" s="361"/>
      <c r="H85" s="376"/>
      <c r="I85" s="376"/>
      <c r="J85" s="376"/>
      <c r="K85" s="376"/>
      <c r="L85" s="376"/>
      <c r="M85" s="376"/>
      <c r="N85" s="376"/>
      <c r="O85" s="376"/>
      <c r="P85" s="376"/>
      <c r="Q85" s="448"/>
    </row>
    <row r="86" spans="3:19" ht="6.75" customHeight="1">
      <c r="D86" s="248"/>
      <c r="E86" s="290"/>
      <c r="F86" s="290"/>
      <c r="G86" s="290"/>
      <c r="H86" s="256"/>
      <c r="I86" s="256"/>
      <c r="J86" s="256"/>
      <c r="K86" s="256"/>
      <c r="L86" s="256"/>
      <c r="M86" s="256"/>
      <c r="N86" s="256"/>
      <c r="O86" s="256"/>
    </row>
    <row r="87" spans="3:19" s="1" customFormat="1" ht="18.75" customHeight="1">
      <c r="D87" s="15" t="s">
        <v>75</v>
      </c>
      <c r="E87" s="61"/>
      <c r="F87" s="61"/>
      <c r="G87" s="61"/>
      <c r="H87" s="61"/>
      <c r="I87" s="61"/>
      <c r="J87" s="61"/>
      <c r="K87" s="61"/>
      <c r="L87" s="61"/>
      <c r="M87" s="61"/>
      <c r="N87" s="61"/>
      <c r="O87" s="61"/>
      <c r="S87" s="234" t="s">
        <v>189</v>
      </c>
    </row>
    <row r="88" spans="3:19" s="1" customFormat="1" ht="18.75" customHeight="1">
      <c r="D88" s="16" t="str">
        <v>□ 【子の出生の２～１か月前】　職員と引継ぎ等のために面談等を行い、業務執行体制について入力</v>
      </c>
      <c r="E88" s="63"/>
      <c r="F88" s="63"/>
      <c r="G88" s="63"/>
      <c r="H88" s="63"/>
      <c r="I88" s="63"/>
      <c r="J88" s="63"/>
      <c r="K88" s="63"/>
      <c r="L88" s="63"/>
      <c r="M88" s="63"/>
      <c r="N88" s="63"/>
      <c r="O88" s="63"/>
      <c r="S88" s="2" t="s">
        <v>44</v>
      </c>
    </row>
    <row r="89" spans="3:19" s="1" customFormat="1" ht="18.75" customHeight="1">
      <c r="D89" s="16" t="s">
        <v>148</v>
      </c>
      <c r="E89" s="61"/>
      <c r="F89" s="61"/>
      <c r="G89" s="61"/>
      <c r="H89" s="23"/>
      <c r="I89" s="23"/>
      <c r="J89" s="23"/>
      <c r="K89" s="23"/>
      <c r="L89" s="23"/>
      <c r="M89" s="23"/>
      <c r="N89" s="23"/>
      <c r="O89" s="23"/>
      <c r="S89" s="2"/>
    </row>
    <row r="90" spans="3:19" s="235" customFormat="1" ht="7.5" customHeight="1">
      <c r="C90" s="239"/>
      <c r="D90" s="247"/>
      <c r="E90" s="289"/>
      <c r="F90" s="289"/>
      <c r="G90" s="289"/>
      <c r="H90" s="289"/>
      <c r="I90" s="289"/>
      <c r="J90" s="289"/>
      <c r="K90" s="289"/>
      <c r="L90" s="289"/>
      <c r="M90" s="289"/>
      <c r="N90" s="289"/>
      <c r="O90" s="289"/>
      <c r="P90" s="239"/>
      <c r="Q90" s="239"/>
    </row>
    <row r="91" spans="3:19" ht="11.25" customHeight="1">
      <c r="D91" s="248"/>
      <c r="E91" s="290"/>
      <c r="F91" s="290"/>
      <c r="G91" s="290"/>
      <c r="H91" s="256"/>
      <c r="I91" s="256"/>
      <c r="J91" s="256"/>
      <c r="K91" s="256"/>
      <c r="L91" s="256"/>
      <c r="M91" s="256"/>
      <c r="N91" s="256"/>
      <c r="O91" s="256"/>
    </row>
    <row r="92" spans="3:19" ht="18.75" customHeight="1">
      <c r="C92" s="238" t="s">
        <v>100</v>
      </c>
      <c r="D92" s="261"/>
      <c r="E92" s="261"/>
    </row>
    <row r="93" spans="3:19" ht="15" customHeight="1">
      <c r="C93" s="238"/>
      <c r="D93" s="261"/>
      <c r="E93" s="261"/>
    </row>
    <row r="94" spans="3:19" ht="26.25" customHeight="1">
      <c r="C94" s="238"/>
      <c r="D94" s="261"/>
      <c r="E94" s="261"/>
      <c r="K94" s="401" t="s">
        <v>174</v>
      </c>
      <c r="L94" s="413"/>
      <c r="M94" s="419"/>
      <c r="N94" s="287">
        <v>44070</v>
      </c>
      <c r="O94" s="326"/>
      <c r="P94" s="326"/>
      <c r="Q94" s="383"/>
    </row>
    <row r="95" spans="3:19" ht="18.75" customHeight="1">
      <c r="C95" s="240" t="s">
        <v>71</v>
      </c>
      <c r="E95" s="261"/>
    </row>
    <row r="96" spans="3:19" ht="18.75" customHeight="1">
      <c r="C96" s="240"/>
      <c r="D96" s="269" t="s">
        <v>101</v>
      </c>
      <c r="E96" s="320" t="s">
        <v>182</v>
      </c>
      <c r="F96" s="346"/>
      <c r="G96" s="346"/>
      <c r="H96" s="346"/>
      <c r="I96" s="346"/>
      <c r="J96" s="346"/>
      <c r="K96" s="346"/>
      <c r="L96" s="346"/>
      <c r="M96" s="346"/>
      <c r="N96" s="346"/>
      <c r="O96" s="346"/>
      <c r="P96" s="346"/>
      <c r="Q96" s="449"/>
    </row>
    <row r="97" spans="3:19" ht="20.25" customHeight="1">
      <c r="D97" s="270"/>
      <c r="E97" s="316" t="s">
        <v>183</v>
      </c>
      <c r="F97" s="342"/>
      <c r="G97" s="342"/>
      <c r="H97" s="342"/>
      <c r="I97" s="342"/>
      <c r="J97" s="342"/>
      <c r="K97" s="342"/>
      <c r="L97" s="342"/>
      <c r="M97" s="342"/>
      <c r="N97" s="342"/>
      <c r="O97" s="342"/>
      <c r="P97" s="342"/>
      <c r="Q97" s="445"/>
    </row>
    <row r="98" spans="3:19" s="235" customFormat="1" ht="19.5" customHeight="1">
      <c r="D98" s="264"/>
      <c r="E98" s="314"/>
      <c r="F98" s="314"/>
      <c r="G98" s="314"/>
      <c r="H98" s="314"/>
      <c r="I98" s="314"/>
      <c r="J98" s="314"/>
      <c r="K98" s="314"/>
      <c r="L98" s="314"/>
      <c r="M98" s="314"/>
      <c r="N98" s="314"/>
      <c r="O98" s="314"/>
      <c r="P98" s="314"/>
      <c r="Q98" s="314"/>
    </row>
    <row r="99" spans="3:19" ht="18.75" customHeight="1">
      <c r="C99" s="240" t="s">
        <v>62</v>
      </c>
      <c r="E99" s="261"/>
    </row>
    <row r="100" spans="3:19" ht="20.25" customHeight="1">
      <c r="D100" s="269" t="s">
        <v>99</v>
      </c>
      <c r="E100" s="315" t="s">
        <v>116</v>
      </c>
      <c r="F100" s="341"/>
      <c r="G100" s="341"/>
      <c r="H100" s="341"/>
      <c r="I100" s="341"/>
      <c r="J100" s="341"/>
      <c r="K100" s="341"/>
      <c r="L100" s="341"/>
      <c r="M100" s="341"/>
      <c r="N100" s="341"/>
      <c r="O100" s="341"/>
      <c r="P100" s="341"/>
      <c r="Q100" s="443"/>
    </row>
    <row r="101" spans="3:19" ht="20.25" customHeight="1">
      <c r="D101" s="271"/>
      <c r="E101" s="311" t="s">
        <v>140</v>
      </c>
      <c r="F101" s="314"/>
      <c r="G101" s="314"/>
      <c r="H101" s="314"/>
      <c r="I101" s="314"/>
      <c r="J101" s="314"/>
      <c r="K101" s="314"/>
      <c r="L101" s="314"/>
      <c r="M101" s="314"/>
      <c r="N101" s="314"/>
      <c r="O101" s="314"/>
      <c r="P101" s="314"/>
      <c r="Q101" s="450"/>
    </row>
    <row r="102" spans="3:19" ht="20.25" customHeight="1">
      <c r="D102" s="271"/>
      <c r="E102" s="311" t="s">
        <v>131</v>
      </c>
      <c r="F102" s="338"/>
      <c r="G102" s="338"/>
      <c r="H102" s="338"/>
      <c r="I102" s="338"/>
      <c r="J102" s="338"/>
      <c r="K102" s="338"/>
      <c r="L102" s="338"/>
      <c r="M102" s="338"/>
      <c r="N102" s="338"/>
      <c r="O102" s="338"/>
      <c r="P102" s="338"/>
      <c r="Q102" s="444"/>
    </row>
    <row r="103" spans="3:19" ht="20.25" customHeight="1">
      <c r="D103" s="271"/>
      <c r="E103" s="311" t="s">
        <v>114</v>
      </c>
      <c r="F103" s="338"/>
      <c r="G103" s="338"/>
      <c r="H103" s="338"/>
      <c r="I103" s="338"/>
      <c r="J103" s="338"/>
      <c r="K103" s="338"/>
      <c r="L103" s="338"/>
      <c r="M103" s="338"/>
      <c r="N103" s="338"/>
      <c r="O103" s="338"/>
      <c r="P103" s="338"/>
      <c r="Q103" s="444"/>
    </row>
    <row r="104" spans="3:19" ht="20.25" customHeight="1">
      <c r="D104" s="270"/>
      <c r="E104" s="316" t="s">
        <v>118</v>
      </c>
      <c r="F104" s="342"/>
      <c r="G104" s="342"/>
      <c r="H104" s="342"/>
      <c r="I104" s="342"/>
      <c r="J104" s="342"/>
      <c r="K104" s="342"/>
      <c r="L104" s="342"/>
      <c r="M104" s="342"/>
      <c r="N104" s="342"/>
      <c r="O104" s="342"/>
      <c r="P104" s="342"/>
      <c r="Q104" s="445"/>
    </row>
    <row r="105" spans="3:19" ht="45" customHeight="1">
      <c r="D105" s="272" t="s">
        <v>93</v>
      </c>
      <c r="E105" s="307" t="s">
        <v>97</v>
      </c>
      <c r="F105" s="335"/>
      <c r="G105" s="335"/>
      <c r="H105" s="335"/>
      <c r="I105" s="335"/>
      <c r="J105" s="335"/>
      <c r="K105" s="335"/>
      <c r="L105" s="335"/>
      <c r="M105" s="335"/>
      <c r="N105" s="335"/>
      <c r="O105" s="335"/>
      <c r="P105" s="335"/>
      <c r="Q105" s="438"/>
    </row>
    <row r="106" spans="3:19" ht="45" customHeight="1">
      <c r="D106" s="272" t="s">
        <v>89</v>
      </c>
      <c r="E106" s="307" t="s">
        <v>96</v>
      </c>
      <c r="F106" s="335"/>
      <c r="G106" s="335"/>
      <c r="H106" s="335"/>
      <c r="I106" s="335"/>
      <c r="J106" s="335"/>
      <c r="K106" s="335"/>
      <c r="L106" s="335"/>
      <c r="M106" s="335"/>
      <c r="N106" s="335"/>
      <c r="O106" s="335"/>
      <c r="P106" s="335"/>
      <c r="Q106" s="438"/>
    </row>
    <row r="107" spans="3:19" s="235" customFormat="1" ht="18.75" customHeight="1">
      <c r="D107" s="264"/>
      <c r="E107" s="314"/>
      <c r="F107" s="314"/>
      <c r="G107" s="314"/>
      <c r="H107" s="314"/>
      <c r="I107" s="314"/>
      <c r="J107" s="314"/>
      <c r="K107" s="314"/>
      <c r="L107" s="314"/>
      <c r="M107" s="314"/>
      <c r="N107" s="314"/>
      <c r="O107" s="314"/>
      <c r="P107" s="314"/>
      <c r="Q107" s="314"/>
    </row>
    <row r="108" spans="3:19" s="1" customFormat="1" ht="18.75" customHeight="1">
      <c r="D108" s="15" t="s">
        <v>75</v>
      </c>
      <c r="E108" s="61"/>
      <c r="F108" s="61"/>
      <c r="G108" s="61"/>
      <c r="H108" s="61"/>
      <c r="I108" s="61"/>
      <c r="J108" s="61"/>
      <c r="K108" s="61"/>
      <c r="L108" s="61"/>
      <c r="M108" s="61"/>
      <c r="N108" s="61"/>
      <c r="O108" s="61"/>
      <c r="S108" s="234" t="s">
        <v>189</v>
      </c>
    </row>
    <row r="109" spans="3:19" s="1" customFormat="1" ht="18.75" customHeight="1">
      <c r="D109" s="16" t="str">
        <v>□ 【休暇・休業取得の１か月前】　休暇・休業中の支援や職場との関わり方の希望や現時点の復帰後の働き方等のイメージを確認</v>
      </c>
      <c r="E109" s="63"/>
      <c r="F109" s="63"/>
      <c r="G109" s="63"/>
      <c r="H109" s="63"/>
      <c r="I109" s="63"/>
      <c r="J109" s="63"/>
      <c r="K109" s="63"/>
      <c r="L109" s="63"/>
      <c r="M109" s="63"/>
      <c r="N109" s="63"/>
      <c r="O109" s="63"/>
      <c r="S109" s="2" t="s">
        <v>44</v>
      </c>
    </row>
    <row r="110" spans="3:19" s="235" customFormat="1" ht="7.5" customHeight="1">
      <c r="C110" s="239"/>
      <c r="D110" s="247"/>
      <c r="E110" s="289"/>
      <c r="F110" s="289"/>
      <c r="G110" s="289"/>
      <c r="H110" s="289"/>
      <c r="I110" s="289"/>
      <c r="J110" s="289"/>
      <c r="K110" s="289"/>
      <c r="L110" s="289"/>
      <c r="M110" s="289"/>
      <c r="N110" s="289"/>
      <c r="O110" s="289"/>
      <c r="P110" s="239"/>
      <c r="Q110" s="239"/>
    </row>
    <row r="111" spans="3:19" ht="18.75" customHeight="1">
      <c r="D111" s="248"/>
      <c r="E111" s="290"/>
      <c r="F111" s="290"/>
      <c r="G111" s="290"/>
      <c r="H111" s="256"/>
      <c r="I111" s="256"/>
      <c r="J111" s="256"/>
      <c r="K111" s="256"/>
      <c r="L111" s="256"/>
      <c r="M111" s="256"/>
      <c r="N111" s="256"/>
      <c r="O111" s="256"/>
    </row>
    <row r="112" spans="3:19" ht="18.75" customHeight="1">
      <c r="C112" s="238" t="s">
        <v>191</v>
      </c>
      <c r="D112" s="261"/>
      <c r="E112" s="261"/>
    </row>
    <row r="113" spans="3:17" ht="15" customHeight="1">
      <c r="C113" s="238"/>
      <c r="D113" s="261"/>
      <c r="E113" s="261"/>
    </row>
    <row r="114" spans="3:17" ht="26.25" customHeight="1">
      <c r="C114" s="238"/>
      <c r="D114" s="261"/>
      <c r="E114" s="261"/>
      <c r="K114" s="402" t="s">
        <v>174</v>
      </c>
      <c r="L114" s="414"/>
      <c r="M114" s="420"/>
      <c r="N114" s="287">
        <v>44106</v>
      </c>
      <c r="O114" s="326"/>
      <c r="P114" s="326"/>
      <c r="Q114" s="383"/>
    </row>
    <row r="115" spans="3:17" ht="18.75" customHeight="1">
      <c r="C115" s="240" t="s">
        <v>71</v>
      </c>
      <c r="E115" s="261"/>
    </row>
    <row r="116" spans="3:17" ht="18.75" customHeight="1">
      <c r="C116" s="240"/>
      <c r="D116" s="273" t="s">
        <v>101</v>
      </c>
      <c r="E116" s="320" t="s">
        <v>180</v>
      </c>
      <c r="F116" s="346"/>
      <c r="G116" s="346"/>
      <c r="H116" s="346"/>
      <c r="I116" s="346"/>
      <c r="J116" s="346"/>
      <c r="K116" s="346"/>
      <c r="L116" s="346"/>
      <c r="M116" s="346"/>
      <c r="N116" s="346"/>
      <c r="O116" s="346"/>
      <c r="P116" s="346"/>
      <c r="Q116" s="449"/>
    </row>
    <row r="117" spans="3:17" ht="20.25" customHeight="1">
      <c r="D117" s="274"/>
      <c r="E117" s="316" t="s">
        <v>181</v>
      </c>
      <c r="F117" s="342"/>
      <c r="G117" s="342"/>
      <c r="H117" s="342"/>
      <c r="I117" s="342"/>
      <c r="J117" s="342"/>
      <c r="K117" s="342"/>
      <c r="L117" s="342"/>
      <c r="M117" s="342"/>
      <c r="N117" s="342"/>
      <c r="O117" s="342"/>
      <c r="P117" s="342"/>
      <c r="Q117" s="445"/>
    </row>
    <row r="118" spans="3:17" s="235" customFormat="1" ht="18.75" customHeight="1">
      <c r="D118" s="264"/>
      <c r="E118" s="314"/>
      <c r="F118" s="314"/>
      <c r="G118" s="314"/>
      <c r="H118" s="314"/>
      <c r="I118" s="314"/>
      <c r="J118" s="314"/>
      <c r="K118" s="314"/>
      <c r="L118" s="314"/>
      <c r="M118" s="314"/>
      <c r="N118" s="314"/>
      <c r="O118" s="314"/>
      <c r="P118" s="314"/>
      <c r="Q118" s="314"/>
    </row>
    <row r="119" spans="3:17" ht="18.75" customHeight="1">
      <c r="C119" s="240" t="s">
        <v>67</v>
      </c>
      <c r="E119" s="261"/>
    </row>
    <row r="120" spans="3:17" ht="20.25" customHeight="1">
      <c r="D120" s="273" t="s">
        <v>99</v>
      </c>
      <c r="E120" s="315" t="s">
        <v>116</v>
      </c>
      <c r="F120" s="341"/>
      <c r="G120" s="341"/>
      <c r="H120" s="341"/>
      <c r="I120" s="341"/>
      <c r="J120" s="341"/>
      <c r="K120" s="341"/>
      <c r="L120" s="341"/>
      <c r="M120" s="341"/>
      <c r="N120" s="341"/>
      <c r="O120" s="341"/>
      <c r="P120" s="341"/>
      <c r="Q120" s="443"/>
    </row>
    <row r="121" spans="3:17" ht="20.25" customHeight="1">
      <c r="D121" s="275"/>
      <c r="E121" s="311" t="s">
        <v>140</v>
      </c>
      <c r="F121" s="338"/>
      <c r="G121" s="338"/>
      <c r="H121" s="338"/>
      <c r="I121" s="338"/>
      <c r="J121" s="338"/>
      <c r="K121" s="338" t="s">
        <v>141</v>
      </c>
      <c r="L121" s="314"/>
      <c r="M121" s="314"/>
      <c r="N121" s="314"/>
      <c r="O121" s="314"/>
      <c r="P121" s="314"/>
      <c r="Q121" s="450"/>
    </row>
    <row r="122" spans="3:17" ht="20.25" customHeight="1">
      <c r="D122" s="275"/>
      <c r="E122" s="311" t="s">
        <v>119</v>
      </c>
      <c r="F122" s="338"/>
      <c r="G122" s="338"/>
      <c r="H122" s="338"/>
      <c r="I122" s="338"/>
      <c r="J122" s="338"/>
      <c r="K122" s="338" t="s">
        <v>120</v>
      </c>
      <c r="L122" s="338"/>
      <c r="M122" s="338"/>
      <c r="N122" s="338"/>
      <c r="O122" s="338"/>
      <c r="P122" s="338"/>
      <c r="Q122" s="444"/>
    </row>
    <row r="123" spans="3:17" ht="20.25" customHeight="1">
      <c r="D123" s="275"/>
      <c r="E123" s="311" t="s">
        <v>1</v>
      </c>
      <c r="F123" s="338"/>
      <c r="G123" s="338"/>
      <c r="H123" s="338"/>
      <c r="I123" s="338"/>
      <c r="J123" s="338"/>
      <c r="K123" s="338" t="s">
        <v>120</v>
      </c>
      <c r="L123" s="338"/>
      <c r="M123" s="338"/>
      <c r="N123" s="338"/>
      <c r="O123" s="338"/>
      <c r="P123" s="338"/>
      <c r="Q123" s="444"/>
    </row>
    <row r="124" spans="3:17" ht="20.25" customHeight="1">
      <c r="D124" s="275"/>
      <c r="E124" s="312" t="s">
        <v>108</v>
      </c>
      <c r="F124" s="339"/>
      <c r="G124" s="339"/>
      <c r="H124" s="339"/>
      <c r="I124" s="339"/>
      <c r="J124" s="339"/>
      <c r="K124" s="338" t="s">
        <v>65</v>
      </c>
      <c r="L124" s="327"/>
      <c r="M124" s="327"/>
      <c r="N124" s="327"/>
      <c r="O124" s="327"/>
      <c r="P124" s="327"/>
      <c r="Q124" s="444"/>
    </row>
    <row r="125" spans="3:17" ht="20.25" customHeight="1">
      <c r="D125" s="275"/>
      <c r="E125" s="311" t="s">
        <v>129</v>
      </c>
      <c r="F125" s="338"/>
      <c r="G125" s="338"/>
      <c r="H125" s="338"/>
      <c r="I125" s="338"/>
      <c r="J125" s="338"/>
      <c r="K125" s="338" t="s">
        <v>130</v>
      </c>
      <c r="L125" s="327"/>
      <c r="M125" s="327"/>
      <c r="N125" s="327"/>
      <c r="O125" s="327"/>
      <c r="P125" s="327"/>
      <c r="Q125" s="444"/>
    </row>
    <row r="126" spans="3:17" ht="20.25" customHeight="1">
      <c r="D126" s="275"/>
      <c r="E126" s="312" t="s">
        <v>114</v>
      </c>
      <c r="F126" s="339"/>
      <c r="G126" s="339"/>
      <c r="H126" s="339"/>
      <c r="I126" s="339"/>
      <c r="J126" s="339"/>
      <c r="K126" s="338" t="s">
        <v>65</v>
      </c>
      <c r="L126" s="338"/>
      <c r="M126" s="338"/>
      <c r="N126" s="338"/>
      <c r="O126" s="338"/>
      <c r="P126" s="338"/>
      <c r="Q126" s="444"/>
    </row>
    <row r="127" spans="3:17" ht="20.25" customHeight="1">
      <c r="D127" s="274"/>
      <c r="E127" s="316" t="s">
        <v>92</v>
      </c>
      <c r="F127" s="342"/>
      <c r="G127" s="342"/>
      <c r="H127" s="342"/>
      <c r="I127" s="342"/>
      <c r="J127" s="342"/>
      <c r="K127" s="342"/>
      <c r="L127" s="342"/>
      <c r="M127" s="342"/>
      <c r="N127" s="342"/>
      <c r="O127" s="342"/>
      <c r="P127" s="342"/>
      <c r="Q127" s="445"/>
    </row>
    <row r="128" spans="3:17" ht="45" customHeight="1">
      <c r="D128" s="276" t="s">
        <v>93</v>
      </c>
      <c r="E128" s="307" t="s">
        <v>97</v>
      </c>
      <c r="F128" s="335"/>
      <c r="G128" s="335"/>
      <c r="H128" s="335"/>
      <c r="I128" s="335"/>
      <c r="J128" s="335"/>
      <c r="K128" s="335"/>
      <c r="L128" s="335"/>
      <c r="M128" s="335"/>
      <c r="N128" s="335"/>
      <c r="O128" s="335"/>
      <c r="P128" s="335"/>
      <c r="Q128" s="438"/>
    </row>
    <row r="129" spans="3:19" ht="45" customHeight="1">
      <c r="D129" s="276" t="s">
        <v>89</v>
      </c>
      <c r="E129" s="307" t="s">
        <v>96</v>
      </c>
      <c r="F129" s="335"/>
      <c r="G129" s="335"/>
      <c r="H129" s="335"/>
      <c r="I129" s="335"/>
      <c r="J129" s="335"/>
      <c r="K129" s="335"/>
      <c r="L129" s="335"/>
      <c r="M129" s="335"/>
      <c r="N129" s="335"/>
      <c r="O129" s="335"/>
      <c r="P129" s="335"/>
      <c r="Q129" s="438"/>
    </row>
    <row r="130" spans="3:19" ht="18.75" customHeight="1">
      <c r="D130" s="248"/>
      <c r="E130" s="290"/>
      <c r="F130" s="290"/>
      <c r="G130" s="290"/>
      <c r="H130" s="256"/>
      <c r="I130" s="256"/>
      <c r="J130" s="256"/>
      <c r="K130" s="256"/>
      <c r="L130" s="256"/>
      <c r="M130" s="256"/>
      <c r="N130" s="256"/>
      <c r="O130" s="256"/>
    </row>
    <row r="131" spans="3:19" s="1" customFormat="1" ht="18.75" customHeight="1">
      <c r="D131" s="15" t="s">
        <v>75</v>
      </c>
      <c r="E131" s="61"/>
      <c r="F131" s="61"/>
      <c r="G131" s="61"/>
      <c r="H131" s="61"/>
      <c r="I131" s="61"/>
      <c r="J131" s="61"/>
      <c r="K131" s="61"/>
      <c r="L131" s="61"/>
      <c r="M131" s="61"/>
      <c r="N131" s="61"/>
      <c r="O131" s="61"/>
      <c r="S131" s="234" t="s">
        <v>189</v>
      </c>
    </row>
    <row r="132" spans="3:19" s="1" customFormat="1" ht="18.75" customHeight="1">
      <c r="D132" s="16" t="str">
        <v>□ 【休暇・休業からの復帰予定の１か月前】　復帰後の働き方のイメージや配慮事項などを確認</v>
      </c>
      <c r="E132" s="63"/>
      <c r="F132" s="63"/>
      <c r="G132" s="63"/>
      <c r="H132" s="63"/>
      <c r="I132" s="63"/>
      <c r="J132" s="63"/>
      <c r="K132" s="63"/>
      <c r="L132" s="63"/>
      <c r="M132" s="63"/>
      <c r="N132" s="63"/>
      <c r="O132" s="63"/>
      <c r="S132" s="2" t="s">
        <v>44</v>
      </c>
    </row>
    <row r="133" spans="3:19" s="1" customFormat="1" ht="18.75" customHeight="1">
      <c r="D133" s="16" t="s">
        <v>171</v>
      </c>
      <c r="E133" s="61"/>
      <c r="F133" s="61"/>
      <c r="G133" s="61"/>
      <c r="H133" s="23"/>
      <c r="I133" s="23"/>
      <c r="J133" s="23"/>
      <c r="K133" s="23"/>
      <c r="L133" s="23"/>
      <c r="M133" s="23"/>
      <c r="N133" s="23"/>
      <c r="O133" s="23"/>
      <c r="S133" s="2"/>
    </row>
    <row r="134" spans="3:19" s="235" customFormat="1" ht="7.5" customHeight="1">
      <c r="C134" s="239"/>
      <c r="D134" s="247"/>
      <c r="E134" s="289"/>
      <c r="F134" s="289"/>
      <c r="G134" s="289"/>
      <c r="H134" s="289"/>
      <c r="I134" s="289"/>
      <c r="J134" s="289"/>
      <c r="K134" s="289"/>
      <c r="L134" s="289"/>
      <c r="M134" s="289"/>
      <c r="N134" s="289"/>
      <c r="O134" s="289"/>
      <c r="P134" s="239"/>
      <c r="Q134" s="239"/>
    </row>
    <row r="135" spans="3:19" ht="18.75" customHeight="1">
      <c r="D135" s="248"/>
      <c r="E135" s="290"/>
      <c r="F135" s="290"/>
      <c r="G135" s="290"/>
      <c r="H135" s="256"/>
      <c r="I135" s="256"/>
      <c r="J135" s="256"/>
      <c r="K135" s="256"/>
      <c r="L135" s="256"/>
      <c r="M135" s="256"/>
      <c r="N135" s="256"/>
      <c r="O135" s="256"/>
    </row>
    <row r="136" spans="3:19" ht="18.75" customHeight="1">
      <c r="C136" s="238" t="s">
        <v>94</v>
      </c>
      <c r="D136" s="261"/>
      <c r="E136" s="261"/>
    </row>
    <row r="137" spans="3:19" ht="18.75" customHeight="1">
      <c r="C137" s="240" t="s">
        <v>185</v>
      </c>
      <c r="D137" s="261"/>
      <c r="E137" s="261"/>
    </row>
    <row r="138" spans="3:19" ht="26.25" customHeight="1">
      <c r="C138" s="240"/>
      <c r="D138" s="48" t="s">
        <v>196</v>
      </c>
      <c r="E138" s="93"/>
      <c r="F138" s="119"/>
      <c r="G138" s="286" t="s">
        <v>124</v>
      </c>
      <c r="H138" s="377"/>
    </row>
    <row r="139" spans="3:19" ht="26.25" customHeight="1">
      <c r="C139" s="240"/>
      <c r="D139" s="48" t="s">
        <v>197</v>
      </c>
      <c r="E139" s="93"/>
      <c r="F139" s="119"/>
      <c r="G139" s="286"/>
      <c r="H139" s="377"/>
    </row>
    <row r="140" spans="3:19" ht="18.75" customHeight="1">
      <c r="C140" s="238"/>
      <c r="D140" s="261"/>
      <c r="E140" s="261"/>
    </row>
    <row r="141" spans="3:19" ht="18.75" customHeight="1">
      <c r="C141" s="240" t="s">
        <v>184</v>
      </c>
      <c r="E141" s="261"/>
    </row>
    <row r="142" spans="3:19" ht="18.75" customHeight="1">
      <c r="C142" s="240"/>
      <c r="D142" s="277" t="s">
        <v>32</v>
      </c>
      <c r="E142" s="321"/>
      <c r="F142" s="347" t="s">
        <v>105</v>
      </c>
      <c r="G142" s="362"/>
      <c r="H142" s="378"/>
      <c r="I142" s="387" t="s">
        <v>10</v>
      </c>
      <c r="J142" s="394"/>
      <c r="K142" s="403"/>
    </row>
    <row r="143" spans="3:19" ht="18.75" customHeight="1">
      <c r="C143" s="240"/>
      <c r="D143" s="278"/>
      <c r="E143" s="322"/>
      <c r="F143" s="348"/>
      <c r="G143" s="363"/>
      <c r="H143" s="379"/>
      <c r="I143" s="388" t="s">
        <v>39</v>
      </c>
      <c r="J143" s="388" t="s">
        <v>41</v>
      </c>
      <c r="K143" s="388" t="s">
        <v>15</v>
      </c>
    </row>
    <row r="144" spans="3:19" ht="16.5" customHeight="1">
      <c r="D144" s="279"/>
      <c r="E144" s="323"/>
      <c r="F144" s="349"/>
      <c r="G144" s="364"/>
      <c r="H144" s="380"/>
      <c r="I144" s="389" t="s">
        <v>125</v>
      </c>
      <c r="J144" s="389" t="s">
        <v>125</v>
      </c>
      <c r="K144" s="389" t="s">
        <v>126</v>
      </c>
    </row>
    <row r="145" spans="4:11" ht="18.75" customHeight="1">
      <c r="D145" s="280" t="s">
        <v>7</v>
      </c>
      <c r="E145" s="280"/>
      <c r="F145" s="350" t="s">
        <v>19</v>
      </c>
      <c r="G145" s="365"/>
      <c r="H145" s="381"/>
      <c r="I145" s="390">
        <v>3</v>
      </c>
      <c r="J145" s="390"/>
      <c r="K145" s="390"/>
    </row>
    <row r="146" spans="4:11" ht="18.75" customHeight="1">
      <c r="D146" s="280" t="s">
        <v>64</v>
      </c>
      <c r="E146" s="280"/>
      <c r="F146" s="350" t="s">
        <v>49</v>
      </c>
      <c r="G146" s="365"/>
      <c r="H146" s="381"/>
      <c r="I146" s="390">
        <v>5</v>
      </c>
      <c r="J146" s="390">
        <v>2</v>
      </c>
      <c r="K146" s="390"/>
    </row>
    <row r="147" spans="4:11" ht="18.75" customHeight="1">
      <c r="D147" s="280" t="s">
        <v>64</v>
      </c>
      <c r="E147" s="280"/>
      <c r="F147" s="350" t="s">
        <v>29</v>
      </c>
      <c r="G147" s="365"/>
      <c r="H147" s="381"/>
      <c r="I147" s="390">
        <v>3</v>
      </c>
      <c r="J147" s="390"/>
      <c r="K147" s="390"/>
    </row>
    <row r="148" spans="4:11" ht="18.75" customHeight="1">
      <c r="D148" s="280" t="s">
        <v>156</v>
      </c>
      <c r="E148" s="280"/>
      <c r="F148" s="350" t="s">
        <v>46</v>
      </c>
      <c r="G148" s="365"/>
      <c r="H148" s="381"/>
      <c r="I148" s="390">
        <v>36</v>
      </c>
      <c r="J148" s="390"/>
      <c r="K148" s="390"/>
    </row>
    <row r="149" spans="4:11" ht="18.75" customHeight="1">
      <c r="D149" s="280"/>
      <c r="E149" s="280"/>
      <c r="F149" s="350"/>
      <c r="G149" s="365"/>
      <c r="H149" s="381"/>
      <c r="I149" s="390"/>
      <c r="J149" s="390"/>
      <c r="K149" s="390"/>
    </row>
    <row r="150" spans="4:11" ht="18.75" customHeight="1">
      <c r="D150" s="280"/>
      <c r="E150" s="280"/>
      <c r="F150" s="350"/>
      <c r="G150" s="365"/>
      <c r="H150" s="381"/>
      <c r="I150" s="390"/>
      <c r="J150" s="390"/>
      <c r="K150" s="390"/>
    </row>
    <row r="151" spans="4:11" ht="18.75" customHeight="1">
      <c r="D151" s="280"/>
      <c r="E151" s="280"/>
      <c r="F151" s="350"/>
      <c r="G151" s="365"/>
      <c r="H151" s="381"/>
      <c r="I151" s="390"/>
      <c r="J151" s="390"/>
      <c r="K151" s="390"/>
    </row>
    <row r="152" spans="4:11" ht="18.75" customHeight="1">
      <c r="D152" s="281"/>
      <c r="E152" s="324"/>
      <c r="F152" s="350"/>
      <c r="G152" s="365"/>
      <c r="H152" s="381"/>
      <c r="I152" s="390"/>
      <c r="J152" s="390"/>
      <c r="K152" s="390"/>
    </row>
    <row r="153" spans="4:11" ht="18.75" customHeight="1">
      <c r="D153" s="280"/>
      <c r="E153" s="280"/>
      <c r="F153" s="350"/>
      <c r="G153" s="365"/>
      <c r="H153" s="381"/>
      <c r="I153" s="390"/>
      <c r="J153" s="390"/>
      <c r="K153" s="390"/>
    </row>
    <row r="154" spans="4:11" ht="18.75" customHeight="1">
      <c r="D154" s="280"/>
      <c r="E154" s="280"/>
      <c r="F154" s="350"/>
      <c r="G154" s="365"/>
      <c r="H154" s="381"/>
      <c r="I154" s="390"/>
      <c r="J154" s="390"/>
      <c r="K154" s="390"/>
    </row>
    <row r="155" spans="4:11" ht="18.75" hidden="1" customHeight="1">
      <c r="D155" s="280"/>
      <c r="E155" s="280"/>
      <c r="F155" s="350"/>
      <c r="G155" s="365"/>
      <c r="H155" s="381"/>
      <c r="I155" s="390"/>
      <c r="J155" s="390"/>
      <c r="K155" s="390"/>
    </row>
    <row r="156" spans="4:11" ht="18.75" hidden="1" customHeight="1">
      <c r="D156" s="280"/>
      <c r="E156" s="280"/>
      <c r="F156" s="350"/>
      <c r="G156" s="365"/>
      <c r="H156" s="381"/>
      <c r="I156" s="390"/>
      <c r="J156" s="390"/>
      <c r="K156" s="390"/>
    </row>
    <row r="157" spans="4:11" ht="18.75" hidden="1" customHeight="1">
      <c r="D157" s="280"/>
      <c r="E157" s="280"/>
      <c r="F157" s="350"/>
      <c r="G157" s="365"/>
      <c r="H157" s="381"/>
      <c r="I157" s="390"/>
      <c r="J157" s="390"/>
      <c r="K157" s="390"/>
    </row>
    <row r="158" spans="4:11" ht="18.75" hidden="1" customHeight="1">
      <c r="D158" s="280"/>
      <c r="E158" s="280"/>
      <c r="F158" s="350"/>
      <c r="G158" s="365"/>
      <c r="H158" s="381"/>
      <c r="I158" s="390"/>
      <c r="J158" s="390"/>
      <c r="K158" s="390"/>
    </row>
    <row r="159" spans="4:11" ht="18.75" hidden="1" customHeight="1">
      <c r="D159" s="280"/>
      <c r="E159" s="280"/>
      <c r="F159" s="350"/>
      <c r="G159" s="365"/>
      <c r="H159" s="381"/>
      <c r="I159" s="390"/>
      <c r="J159" s="390"/>
      <c r="K159" s="390"/>
    </row>
    <row r="160" spans="4:11" ht="18.75" hidden="1" customHeight="1">
      <c r="D160" s="280"/>
      <c r="E160" s="280"/>
      <c r="F160" s="350"/>
      <c r="G160" s="365"/>
      <c r="H160" s="381"/>
      <c r="I160" s="390"/>
      <c r="J160" s="390"/>
      <c r="K160" s="390"/>
    </row>
    <row r="161" spans="4:11" ht="18.75" hidden="1" customHeight="1">
      <c r="D161" s="280"/>
      <c r="E161" s="280"/>
      <c r="F161" s="350"/>
      <c r="G161" s="365"/>
      <c r="H161" s="381"/>
      <c r="I161" s="390"/>
      <c r="J161" s="390"/>
      <c r="K161" s="390"/>
    </row>
    <row r="162" spans="4:11" ht="18.75" hidden="1" customHeight="1">
      <c r="D162" s="280"/>
      <c r="E162" s="280"/>
      <c r="F162" s="350"/>
      <c r="G162" s="365"/>
      <c r="H162" s="381"/>
      <c r="I162" s="390"/>
      <c r="J162" s="390"/>
      <c r="K162" s="390"/>
    </row>
    <row r="163" spans="4:11" ht="18.75" hidden="1" customHeight="1">
      <c r="D163" s="280"/>
      <c r="E163" s="280"/>
      <c r="F163" s="350"/>
      <c r="G163" s="365"/>
      <c r="H163" s="381"/>
      <c r="I163" s="390"/>
      <c r="J163" s="390"/>
      <c r="K163" s="390"/>
    </row>
    <row r="164" spans="4:11" ht="18.75" hidden="1" customHeight="1">
      <c r="D164" s="280"/>
      <c r="E164" s="280"/>
      <c r="F164" s="350"/>
      <c r="G164" s="365"/>
      <c r="H164" s="381"/>
      <c r="I164" s="390"/>
      <c r="J164" s="390"/>
      <c r="K164" s="390"/>
    </row>
    <row r="165" spans="4:11" ht="18.75" hidden="1" customHeight="1">
      <c r="D165" s="280"/>
      <c r="E165" s="280"/>
      <c r="F165" s="350"/>
      <c r="G165" s="365"/>
      <c r="H165" s="381"/>
      <c r="I165" s="390"/>
      <c r="J165" s="390"/>
      <c r="K165" s="390"/>
    </row>
    <row r="166" spans="4:11" ht="18.75" hidden="1" customHeight="1">
      <c r="D166" s="280"/>
      <c r="E166" s="280"/>
      <c r="F166" s="350"/>
      <c r="G166" s="365"/>
      <c r="H166" s="381"/>
      <c r="I166" s="390"/>
      <c r="J166" s="390"/>
      <c r="K166" s="390"/>
    </row>
    <row r="167" spans="4:11" ht="18.75" hidden="1" customHeight="1">
      <c r="D167" s="280"/>
      <c r="E167" s="280"/>
      <c r="F167" s="350"/>
      <c r="G167" s="365"/>
      <c r="H167" s="381"/>
      <c r="I167" s="390"/>
      <c r="J167" s="390"/>
      <c r="K167" s="390"/>
    </row>
    <row r="168" spans="4:11" ht="18.75" hidden="1" customHeight="1">
      <c r="D168" s="280"/>
      <c r="E168" s="280"/>
      <c r="F168" s="350"/>
      <c r="G168" s="365"/>
      <c r="H168" s="381"/>
      <c r="I168" s="390"/>
      <c r="J168" s="390"/>
      <c r="K168" s="390"/>
    </row>
    <row r="169" spans="4:11" ht="18.75" hidden="1" customHeight="1">
      <c r="D169" s="280"/>
      <c r="E169" s="280"/>
      <c r="F169" s="350"/>
      <c r="G169" s="365"/>
      <c r="H169" s="381"/>
      <c r="I169" s="390"/>
      <c r="J169" s="390"/>
      <c r="K169" s="390"/>
    </row>
    <row r="170" spans="4:11" ht="18.75" hidden="1" customHeight="1">
      <c r="D170" s="280"/>
      <c r="E170" s="280"/>
      <c r="F170" s="350"/>
      <c r="G170" s="365"/>
      <c r="H170" s="381"/>
      <c r="I170" s="390"/>
      <c r="J170" s="390"/>
      <c r="K170" s="390"/>
    </row>
    <row r="171" spans="4:11" ht="18.75" hidden="1" customHeight="1">
      <c r="D171" s="280"/>
      <c r="E171" s="280"/>
      <c r="F171" s="350"/>
      <c r="G171" s="365"/>
      <c r="H171" s="381"/>
      <c r="I171" s="390"/>
      <c r="J171" s="390"/>
      <c r="K171" s="390"/>
    </row>
    <row r="172" spans="4:11" ht="18.75" hidden="1" customHeight="1">
      <c r="D172" s="280"/>
      <c r="E172" s="280"/>
      <c r="F172" s="350"/>
      <c r="G172" s="365"/>
      <c r="H172" s="381"/>
      <c r="I172" s="390"/>
      <c r="J172" s="390"/>
      <c r="K172" s="390"/>
    </row>
    <row r="173" spans="4:11" ht="18.75" hidden="1" customHeight="1">
      <c r="D173" s="280"/>
      <c r="E173" s="280"/>
      <c r="F173" s="350"/>
      <c r="G173" s="365"/>
      <c r="H173" s="381"/>
      <c r="I173" s="390"/>
      <c r="J173" s="390"/>
      <c r="K173" s="390"/>
    </row>
    <row r="174" spans="4:11" ht="18.75" hidden="1" customHeight="1">
      <c r="D174" s="280"/>
      <c r="E174" s="280"/>
      <c r="F174" s="350"/>
      <c r="G174" s="365"/>
      <c r="H174" s="381"/>
      <c r="I174" s="390"/>
      <c r="J174" s="390"/>
      <c r="K174" s="390"/>
    </row>
    <row r="175" spans="4:11" ht="18.75" hidden="1" customHeight="1">
      <c r="D175" s="280"/>
      <c r="E175" s="280"/>
      <c r="F175" s="350"/>
      <c r="G175" s="365"/>
      <c r="H175" s="381"/>
      <c r="I175" s="390"/>
      <c r="J175" s="390"/>
      <c r="K175" s="390"/>
    </row>
    <row r="176" spans="4:11" ht="18.75" hidden="1" customHeight="1">
      <c r="D176" s="280"/>
      <c r="E176" s="280"/>
      <c r="F176" s="350"/>
      <c r="G176" s="365"/>
      <c r="H176" s="381"/>
      <c r="I176" s="390"/>
      <c r="J176" s="390"/>
      <c r="K176" s="390"/>
    </row>
    <row r="177" spans="4:11" ht="18.75" hidden="1" customHeight="1">
      <c r="D177" s="280"/>
      <c r="E177" s="280"/>
      <c r="F177" s="350"/>
      <c r="G177" s="365"/>
      <c r="H177" s="381"/>
      <c r="I177" s="390"/>
      <c r="J177" s="390"/>
      <c r="K177" s="390"/>
    </row>
    <row r="178" spans="4:11" ht="18.75" hidden="1" customHeight="1">
      <c r="D178" s="280"/>
      <c r="E178" s="280"/>
      <c r="F178" s="350"/>
      <c r="G178" s="365"/>
      <c r="H178" s="381"/>
      <c r="I178" s="390"/>
      <c r="J178" s="390"/>
      <c r="K178" s="390"/>
    </row>
    <row r="179" spans="4:11" ht="18.75" hidden="1" customHeight="1">
      <c r="D179" s="280"/>
      <c r="E179" s="280"/>
      <c r="F179" s="350"/>
      <c r="G179" s="365"/>
      <c r="H179" s="381"/>
      <c r="I179" s="390"/>
      <c r="J179" s="390"/>
      <c r="K179" s="390"/>
    </row>
    <row r="180" spans="4:11" ht="18.75" hidden="1" customHeight="1">
      <c r="D180" s="280"/>
      <c r="E180" s="280"/>
      <c r="F180" s="350"/>
      <c r="G180" s="365"/>
      <c r="H180" s="381"/>
      <c r="I180" s="390"/>
      <c r="J180" s="390"/>
      <c r="K180" s="390"/>
    </row>
    <row r="181" spans="4:11" ht="18.75" hidden="1" customHeight="1">
      <c r="D181" s="280"/>
      <c r="E181" s="280"/>
      <c r="F181" s="350"/>
      <c r="G181" s="365"/>
      <c r="H181" s="381"/>
      <c r="I181" s="390"/>
      <c r="J181" s="390"/>
      <c r="K181" s="390"/>
    </row>
    <row r="182" spans="4:11" ht="18.75" hidden="1" customHeight="1">
      <c r="D182" s="280"/>
      <c r="E182" s="280"/>
      <c r="F182" s="350"/>
      <c r="G182" s="365"/>
      <c r="H182" s="381"/>
      <c r="I182" s="390"/>
      <c r="J182" s="390"/>
      <c r="K182" s="390"/>
    </row>
    <row r="183" spans="4:11" ht="18.75" hidden="1" customHeight="1">
      <c r="D183" s="280"/>
      <c r="E183" s="280"/>
      <c r="F183" s="350"/>
      <c r="G183" s="365"/>
      <c r="H183" s="381"/>
      <c r="I183" s="390"/>
      <c r="J183" s="390"/>
      <c r="K183" s="390"/>
    </row>
    <row r="184" spans="4:11" ht="18.75" hidden="1" customHeight="1">
      <c r="D184" s="280"/>
      <c r="E184" s="280"/>
      <c r="F184" s="350"/>
      <c r="G184" s="365"/>
      <c r="H184" s="381"/>
      <c r="I184" s="390"/>
      <c r="J184" s="390"/>
      <c r="K184" s="390"/>
    </row>
    <row r="185" spans="4:11" ht="18.75" hidden="1" customHeight="1">
      <c r="D185" s="280"/>
      <c r="E185" s="280"/>
      <c r="F185" s="350"/>
      <c r="G185" s="365"/>
      <c r="H185" s="381"/>
      <c r="I185" s="390"/>
      <c r="J185" s="390"/>
      <c r="K185" s="390"/>
    </row>
    <row r="186" spans="4:11" ht="18.75" hidden="1" customHeight="1">
      <c r="D186" s="280"/>
      <c r="E186" s="280"/>
      <c r="F186" s="350"/>
      <c r="G186" s="365"/>
      <c r="H186" s="381"/>
      <c r="I186" s="390"/>
      <c r="J186" s="390"/>
      <c r="K186" s="390"/>
    </row>
    <row r="187" spans="4:11" ht="18.75" hidden="1" customHeight="1">
      <c r="D187" s="280"/>
      <c r="E187" s="280"/>
      <c r="F187" s="350"/>
      <c r="G187" s="365"/>
      <c r="H187" s="381"/>
      <c r="I187" s="390"/>
      <c r="J187" s="390"/>
      <c r="K187" s="390"/>
    </row>
    <row r="188" spans="4:11" ht="18.75" hidden="1" customHeight="1">
      <c r="D188" s="280"/>
      <c r="E188" s="280"/>
      <c r="F188" s="350"/>
      <c r="G188" s="365"/>
      <c r="H188" s="381"/>
      <c r="I188" s="390"/>
      <c r="J188" s="390"/>
      <c r="K188" s="390"/>
    </row>
    <row r="189" spans="4:11" ht="18.75" hidden="1" customHeight="1">
      <c r="D189" s="280"/>
      <c r="E189" s="280"/>
      <c r="F189" s="350"/>
      <c r="G189" s="365"/>
      <c r="H189" s="381"/>
      <c r="I189" s="390"/>
      <c r="J189" s="390"/>
      <c r="K189" s="390"/>
    </row>
    <row r="190" spans="4:11" ht="18.75" hidden="1" customHeight="1">
      <c r="D190" s="280"/>
      <c r="E190" s="280"/>
      <c r="F190" s="350"/>
      <c r="G190" s="365"/>
      <c r="H190" s="381"/>
      <c r="I190" s="390"/>
      <c r="J190" s="390"/>
      <c r="K190" s="390"/>
    </row>
    <row r="191" spans="4:11" ht="18.75" hidden="1" customHeight="1">
      <c r="D191" s="280"/>
      <c r="E191" s="280"/>
      <c r="F191" s="350"/>
      <c r="G191" s="365"/>
      <c r="H191" s="381"/>
      <c r="I191" s="390"/>
      <c r="J191" s="390"/>
      <c r="K191" s="390"/>
    </row>
    <row r="192" spans="4:11" ht="18.75" hidden="1" customHeight="1">
      <c r="D192" s="280"/>
      <c r="E192" s="280"/>
      <c r="F192" s="350"/>
      <c r="G192" s="365"/>
      <c r="H192" s="381"/>
      <c r="I192" s="390"/>
      <c r="J192" s="390"/>
      <c r="K192" s="390"/>
    </row>
    <row r="193" spans="4:11" ht="18.75" hidden="1" customHeight="1">
      <c r="D193" s="280"/>
      <c r="E193" s="280"/>
      <c r="F193" s="350"/>
      <c r="G193" s="365"/>
      <c r="H193" s="381"/>
      <c r="I193" s="390"/>
      <c r="J193" s="390"/>
      <c r="K193" s="390"/>
    </row>
    <row r="194" spans="4:11" ht="18.75" hidden="1" customHeight="1">
      <c r="D194" s="280"/>
      <c r="E194" s="280"/>
      <c r="F194" s="350"/>
      <c r="G194" s="365"/>
      <c r="H194" s="381"/>
      <c r="I194" s="390"/>
      <c r="J194" s="390"/>
      <c r="K194" s="390"/>
    </row>
    <row r="195" spans="4:11" ht="18.75" hidden="1" customHeight="1">
      <c r="D195" s="280"/>
      <c r="E195" s="280"/>
      <c r="F195" s="350"/>
      <c r="G195" s="365"/>
      <c r="H195" s="381"/>
      <c r="I195" s="390"/>
      <c r="J195" s="390"/>
      <c r="K195" s="390"/>
    </row>
    <row r="196" spans="4:11" ht="18.75" hidden="1" customHeight="1">
      <c r="D196" s="280"/>
      <c r="E196" s="280"/>
      <c r="F196" s="350"/>
      <c r="G196" s="365"/>
      <c r="H196" s="381"/>
      <c r="I196" s="390"/>
      <c r="J196" s="390"/>
      <c r="K196" s="390"/>
    </row>
    <row r="197" spans="4:11" ht="18.75" hidden="1" customHeight="1">
      <c r="D197" s="280"/>
      <c r="E197" s="280"/>
      <c r="F197" s="350"/>
      <c r="G197" s="365"/>
      <c r="H197" s="381"/>
      <c r="I197" s="390"/>
      <c r="J197" s="390"/>
      <c r="K197" s="390"/>
    </row>
    <row r="198" spans="4:11" ht="18.75" hidden="1" customHeight="1">
      <c r="D198" s="280"/>
      <c r="E198" s="280"/>
      <c r="F198" s="350"/>
      <c r="G198" s="365"/>
      <c r="H198" s="381"/>
      <c r="I198" s="390"/>
      <c r="J198" s="390"/>
      <c r="K198" s="390"/>
    </row>
    <row r="199" spans="4:11" ht="18.75" hidden="1" customHeight="1">
      <c r="D199" s="280"/>
      <c r="E199" s="280"/>
      <c r="F199" s="350"/>
      <c r="G199" s="365"/>
      <c r="H199" s="381"/>
      <c r="I199" s="390"/>
      <c r="J199" s="390"/>
      <c r="K199" s="390"/>
    </row>
    <row r="200" spans="4:11" ht="18.75" hidden="1" customHeight="1">
      <c r="D200" s="280"/>
      <c r="E200" s="280"/>
      <c r="F200" s="350"/>
      <c r="G200" s="365"/>
      <c r="H200" s="381"/>
      <c r="I200" s="390"/>
      <c r="J200" s="390"/>
      <c r="K200" s="390"/>
    </row>
    <row r="201" spans="4:11" ht="18.75" hidden="1" customHeight="1">
      <c r="D201" s="280"/>
      <c r="E201" s="280"/>
      <c r="F201" s="350"/>
      <c r="G201" s="365"/>
      <c r="H201" s="381"/>
      <c r="I201" s="390"/>
      <c r="J201" s="390"/>
      <c r="K201" s="390"/>
    </row>
    <row r="202" spans="4:11" ht="18.75" hidden="1" customHeight="1">
      <c r="D202" s="280"/>
      <c r="E202" s="280"/>
      <c r="F202" s="350"/>
      <c r="G202" s="365"/>
      <c r="H202" s="381"/>
      <c r="I202" s="390"/>
      <c r="J202" s="390"/>
      <c r="K202" s="390"/>
    </row>
    <row r="203" spans="4:11" ht="18.75" hidden="1" customHeight="1">
      <c r="D203" s="280"/>
      <c r="E203" s="280"/>
      <c r="F203" s="350"/>
      <c r="G203" s="365"/>
      <c r="H203" s="381"/>
      <c r="I203" s="390"/>
      <c r="J203" s="390"/>
      <c r="K203" s="390"/>
    </row>
    <row r="204" spans="4:11" ht="18.75" hidden="1" customHeight="1">
      <c r="D204" s="280"/>
      <c r="E204" s="280"/>
      <c r="F204" s="350"/>
      <c r="G204" s="365"/>
      <c r="H204" s="381"/>
      <c r="I204" s="390"/>
      <c r="J204" s="390"/>
      <c r="K204" s="390"/>
    </row>
    <row r="205" spans="4:11" ht="18.75" hidden="1" customHeight="1">
      <c r="D205" s="280"/>
      <c r="E205" s="280"/>
      <c r="F205" s="350"/>
      <c r="G205" s="365"/>
      <c r="H205" s="381"/>
      <c r="I205" s="390"/>
      <c r="J205" s="390"/>
      <c r="K205" s="390"/>
    </row>
    <row r="206" spans="4:11" ht="18.75" hidden="1" customHeight="1">
      <c r="D206" s="280"/>
      <c r="E206" s="280"/>
      <c r="F206" s="350"/>
      <c r="G206" s="365"/>
      <c r="H206" s="381"/>
      <c r="I206" s="390"/>
      <c r="J206" s="390"/>
      <c r="K206" s="390"/>
    </row>
    <row r="207" spans="4:11" ht="18.75" hidden="1" customHeight="1">
      <c r="D207" s="280"/>
      <c r="E207" s="280"/>
      <c r="F207" s="350"/>
      <c r="G207" s="365"/>
      <c r="H207" s="381"/>
      <c r="I207" s="390"/>
      <c r="J207" s="390"/>
      <c r="K207" s="390"/>
    </row>
    <row r="208" spans="4:11" ht="18.75" hidden="1" customHeight="1">
      <c r="D208" s="280"/>
      <c r="E208" s="280"/>
      <c r="F208" s="350"/>
      <c r="G208" s="365"/>
      <c r="H208" s="381"/>
      <c r="I208" s="390"/>
      <c r="J208" s="390"/>
      <c r="K208" s="390"/>
    </row>
    <row r="209" spans="4:11" ht="18.75" hidden="1" customHeight="1">
      <c r="D209" s="280"/>
      <c r="E209" s="280"/>
      <c r="F209" s="350"/>
      <c r="G209" s="365"/>
      <c r="H209" s="381"/>
      <c r="I209" s="390"/>
      <c r="J209" s="390"/>
      <c r="K209" s="390"/>
    </row>
    <row r="210" spans="4:11" ht="18.75" hidden="1" customHeight="1">
      <c r="D210" s="280"/>
      <c r="E210" s="280"/>
      <c r="F210" s="350"/>
      <c r="G210" s="365"/>
      <c r="H210" s="381"/>
      <c r="I210" s="390"/>
      <c r="J210" s="390"/>
      <c r="K210" s="390"/>
    </row>
    <row r="211" spans="4:11" ht="18.75" hidden="1" customHeight="1">
      <c r="D211" s="280"/>
      <c r="E211" s="280"/>
      <c r="F211" s="350"/>
      <c r="G211" s="365"/>
      <c r="H211" s="381"/>
      <c r="I211" s="390"/>
      <c r="J211" s="390"/>
      <c r="K211" s="390"/>
    </row>
    <row r="212" spans="4:11" ht="18.75" hidden="1" customHeight="1">
      <c r="D212" s="280"/>
      <c r="E212" s="280"/>
      <c r="F212" s="350"/>
      <c r="G212" s="365"/>
      <c r="H212" s="381"/>
      <c r="I212" s="390"/>
      <c r="J212" s="390"/>
      <c r="K212" s="390"/>
    </row>
    <row r="213" spans="4:11" ht="18.75" hidden="1" customHeight="1">
      <c r="D213" s="280"/>
      <c r="E213" s="280"/>
      <c r="F213" s="350"/>
      <c r="G213" s="365"/>
      <c r="H213" s="381"/>
      <c r="I213" s="390"/>
      <c r="J213" s="390"/>
      <c r="K213" s="390"/>
    </row>
    <row r="214" spans="4:11" ht="18.75" hidden="1" customHeight="1">
      <c r="D214" s="280"/>
      <c r="E214" s="280"/>
      <c r="F214" s="350"/>
      <c r="G214" s="365"/>
      <c r="H214" s="381"/>
      <c r="I214" s="390"/>
      <c r="J214" s="390"/>
      <c r="K214" s="390"/>
    </row>
    <row r="215" spans="4:11" ht="18.75" hidden="1" customHeight="1">
      <c r="D215" s="280"/>
      <c r="E215" s="280"/>
      <c r="F215" s="350"/>
      <c r="G215" s="365"/>
      <c r="H215" s="381"/>
      <c r="I215" s="390"/>
      <c r="J215" s="390"/>
      <c r="K215" s="390"/>
    </row>
    <row r="216" spans="4:11" ht="18.75" hidden="1" customHeight="1">
      <c r="D216" s="280"/>
      <c r="E216" s="280"/>
      <c r="F216" s="350"/>
      <c r="G216" s="365"/>
      <c r="H216" s="381"/>
      <c r="I216" s="390"/>
      <c r="J216" s="390"/>
      <c r="K216" s="390"/>
    </row>
    <row r="217" spans="4:11" ht="18.75" hidden="1" customHeight="1">
      <c r="D217" s="280"/>
      <c r="E217" s="280"/>
      <c r="F217" s="350"/>
      <c r="G217" s="365"/>
      <c r="H217" s="381"/>
      <c r="I217" s="390"/>
      <c r="J217" s="390"/>
      <c r="K217" s="390"/>
    </row>
    <row r="218" spans="4:11" ht="18.75" hidden="1" customHeight="1">
      <c r="D218" s="280"/>
      <c r="E218" s="280"/>
      <c r="F218" s="350"/>
      <c r="G218" s="365"/>
      <c r="H218" s="381"/>
      <c r="I218" s="390"/>
      <c r="J218" s="390"/>
      <c r="K218" s="390"/>
    </row>
    <row r="219" spans="4:11" ht="18.75" hidden="1" customHeight="1">
      <c r="D219" s="280"/>
      <c r="E219" s="280"/>
      <c r="F219" s="350"/>
      <c r="G219" s="365"/>
      <c r="H219" s="381"/>
      <c r="I219" s="390"/>
      <c r="J219" s="390"/>
      <c r="K219" s="390"/>
    </row>
    <row r="220" spans="4:11" ht="18.75" hidden="1" customHeight="1">
      <c r="D220" s="280"/>
      <c r="E220" s="280"/>
      <c r="F220" s="350"/>
      <c r="G220" s="365"/>
      <c r="H220" s="381"/>
      <c r="I220" s="390"/>
      <c r="J220" s="390"/>
      <c r="K220" s="390"/>
    </row>
    <row r="221" spans="4:11" ht="18.75" hidden="1" customHeight="1">
      <c r="D221" s="280"/>
      <c r="E221" s="280"/>
      <c r="F221" s="350"/>
      <c r="G221" s="365"/>
      <c r="H221" s="381"/>
      <c r="I221" s="390"/>
      <c r="J221" s="390"/>
      <c r="K221" s="390"/>
    </row>
    <row r="222" spans="4:11" ht="18.75" hidden="1" customHeight="1">
      <c r="D222" s="282"/>
      <c r="E222" s="282"/>
      <c r="F222" s="350"/>
      <c r="G222" s="365"/>
      <c r="H222" s="381"/>
      <c r="I222" s="390"/>
      <c r="J222" s="390"/>
      <c r="K222" s="390"/>
    </row>
    <row r="223" spans="4:11" ht="18.75" hidden="1" customHeight="1">
      <c r="D223" s="282"/>
      <c r="E223" s="282"/>
      <c r="F223" s="350"/>
      <c r="G223" s="365"/>
      <c r="H223" s="381"/>
      <c r="I223" s="390"/>
      <c r="J223" s="390"/>
      <c r="K223" s="390"/>
    </row>
    <row r="224" spans="4:11" ht="18.75" hidden="1" customHeight="1">
      <c r="D224" s="282"/>
      <c r="E224" s="282"/>
      <c r="F224" s="350"/>
      <c r="G224" s="365"/>
      <c r="H224" s="381"/>
      <c r="I224" s="390"/>
      <c r="J224" s="390"/>
      <c r="K224" s="390"/>
    </row>
    <row r="225" spans="4:11" ht="18.75" hidden="1" customHeight="1">
      <c r="D225" s="282"/>
      <c r="E225" s="282"/>
      <c r="F225" s="350"/>
      <c r="G225" s="365"/>
      <c r="H225" s="381"/>
      <c r="I225" s="390"/>
      <c r="J225" s="390"/>
      <c r="K225" s="390"/>
    </row>
    <row r="226" spans="4:11" ht="18.75" hidden="1" customHeight="1">
      <c r="D226" s="282"/>
      <c r="E226" s="282"/>
      <c r="F226" s="350"/>
      <c r="G226" s="365"/>
      <c r="H226" s="381"/>
      <c r="I226" s="390"/>
      <c r="J226" s="390"/>
      <c r="K226" s="390"/>
    </row>
    <row r="227" spans="4:11" ht="18.75" hidden="1" customHeight="1">
      <c r="D227" s="282"/>
      <c r="E227" s="282"/>
      <c r="F227" s="350"/>
      <c r="G227" s="365"/>
      <c r="H227" s="381"/>
      <c r="I227" s="390"/>
      <c r="J227" s="390"/>
      <c r="K227" s="390"/>
    </row>
    <row r="228" spans="4:11" ht="18.75" hidden="1" customHeight="1">
      <c r="D228" s="282"/>
      <c r="E228" s="282"/>
      <c r="F228" s="350"/>
      <c r="G228" s="365"/>
      <c r="H228" s="381"/>
      <c r="I228" s="390"/>
      <c r="J228" s="390"/>
      <c r="K228" s="390"/>
    </row>
    <row r="229" spans="4:11" ht="18.75" hidden="1" customHeight="1">
      <c r="D229" s="282"/>
      <c r="E229" s="282"/>
      <c r="F229" s="350"/>
      <c r="G229" s="365"/>
      <c r="H229" s="381"/>
      <c r="I229" s="390"/>
      <c r="J229" s="390"/>
      <c r="K229" s="390"/>
    </row>
    <row r="230" spans="4:11" ht="18.75" hidden="1" customHeight="1">
      <c r="D230" s="282"/>
      <c r="E230" s="282"/>
      <c r="F230" s="350"/>
      <c r="G230" s="365"/>
      <c r="H230" s="381"/>
      <c r="I230" s="390"/>
      <c r="J230" s="390"/>
      <c r="K230" s="390"/>
    </row>
    <row r="231" spans="4:11" ht="18.75" hidden="1" customHeight="1">
      <c r="D231" s="282"/>
      <c r="E231" s="282"/>
      <c r="F231" s="350"/>
      <c r="G231" s="365"/>
      <c r="H231" s="381"/>
      <c r="I231" s="390"/>
      <c r="J231" s="390"/>
      <c r="K231" s="390"/>
    </row>
    <row r="232" spans="4:11" ht="18.75" hidden="1" customHeight="1">
      <c r="D232" s="282"/>
      <c r="E232" s="282"/>
      <c r="F232" s="350"/>
      <c r="G232" s="365"/>
      <c r="H232" s="381"/>
      <c r="I232" s="390"/>
      <c r="J232" s="390"/>
      <c r="K232" s="390"/>
    </row>
    <row r="233" spans="4:11" ht="18.75" hidden="1" customHeight="1">
      <c r="D233" s="282"/>
      <c r="E233" s="282"/>
      <c r="F233" s="350"/>
      <c r="G233" s="365"/>
      <c r="H233" s="381"/>
      <c r="I233" s="390"/>
      <c r="J233" s="390"/>
      <c r="K233" s="390"/>
    </row>
    <row r="234" spans="4:11" ht="18.75" hidden="1" customHeight="1">
      <c r="D234" s="282"/>
      <c r="E234" s="282"/>
      <c r="F234" s="350"/>
      <c r="G234" s="365"/>
      <c r="H234" s="381"/>
      <c r="I234" s="390"/>
      <c r="J234" s="390"/>
      <c r="K234" s="390"/>
    </row>
    <row r="235" spans="4:11" ht="18.75" hidden="1" customHeight="1">
      <c r="D235" s="282"/>
      <c r="E235" s="282"/>
      <c r="F235" s="350"/>
      <c r="G235" s="365"/>
      <c r="H235" s="381"/>
      <c r="I235" s="390"/>
      <c r="J235" s="390"/>
      <c r="K235" s="390"/>
    </row>
    <row r="236" spans="4:11" ht="18.75" hidden="1" customHeight="1">
      <c r="D236" s="282"/>
      <c r="E236" s="282"/>
      <c r="F236" s="350"/>
      <c r="G236" s="365"/>
      <c r="H236" s="381"/>
      <c r="I236" s="390"/>
      <c r="J236" s="390"/>
      <c r="K236" s="390"/>
    </row>
    <row r="237" spans="4:11" ht="18.75" hidden="1" customHeight="1">
      <c r="D237" s="282"/>
      <c r="E237" s="282"/>
      <c r="F237" s="350"/>
      <c r="G237" s="365"/>
      <c r="H237" s="381"/>
      <c r="I237" s="390"/>
      <c r="J237" s="390"/>
      <c r="K237" s="390"/>
    </row>
    <row r="238" spans="4:11" ht="18.75" hidden="1" customHeight="1">
      <c r="D238" s="282"/>
      <c r="E238" s="282"/>
      <c r="F238" s="350"/>
      <c r="G238" s="365"/>
      <c r="H238" s="381"/>
      <c r="I238" s="390"/>
      <c r="J238" s="390"/>
      <c r="K238" s="390"/>
    </row>
    <row r="239" spans="4:11" ht="18.75" hidden="1" customHeight="1">
      <c r="D239" s="282"/>
      <c r="E239" s="282"/>
      <c r="F239" s="350"/>
      <c r="G239" s="365"/>
      <c r="H239" s="381"/>
      <c r="I239" s="390"/>
      <c r="J239" s="390"/>
      <c r="K239" s="390"/>
    </row>
    <row r="240" spans="4:11" ht="18.75" hidden="1" customHeight="1">
      <c r="D240" s="282"/>
      <c r="E240" s="282"/>
      <c r="F240" s="350"/>
      <c r="G240" s="365"/>
      <c r="H240" s="381"/>
      <c r="I240" s="390"/>
      <c r="J240" s="390"/>
      <c r="K240" s="390"/>
    </row>
    <row r="241" spans="4:11" ht="18.75" hidden="1" customHeight="1">
      <c r="D241" s="282"/>
      <c r="E241" s="282"/>
      <c r="F241" s="350"/>
      <c r="G241" s="365"/>
      <c r="H241" s="381"/>
      <c r="I241" s="390"/>
      <c r="J241" s="390"/>
      <c r="K241" s="390"/>
    </row>
    <row r="242" spans="4:11" ht="18.75" hidden="1" customHeight="1">
      <c r="D242" s="282"/>
      <c r="E242" s="282"/>
      <c r="F242" s="350"/>
      <c r="G242" s="365"/>
      <c r="H242" s="381"/>
      <c r="I242" s="390"/>
      <c r="J242" s="390"/>
      <c r="K242" s="390"/>
    </row>
    <row r="243" spans="4:11" ht="18.75" hidden="1" customHeight="1">
      <c r="D243" s="282"/>
      <c r="E243" s="282"/>
      <c r="F243" s="350"/>
      <c r="G243" s="365"/>
      <c r="H243" s="381"/>
      <c r="I243" s="390"/>
      <c r="J243" s="390"/>
      <c r="K243" s="390"/>
    </row>
    <row r="244" spans="4:11" ht="18.75" hidden="1" customHeight="1">
      <c r="D244" s="282"/>
      <c r="E244" s="282"/>
      <c r="F244" s="350"/>
      <c r="G244" s="365"/>
      <c r="H244" s="381"/>
      <c r="I244" s="390"/>
      <c r="J244" s="390"/>
      <c r="K244" s="390"/>
    </row>
    <row r="245" spans="4:11" ht="18.75" hidden="1" customHeight="1">
      <c r="D245" s="282"/>
      <c r="E245" s="282"/>
      <c r="F245" s="350"/>
      <c r="G245" s="365"/>
      <c r="H245" s="381"/>
      <c r="I245" s="390"/>
      <c r="J245" s="390"/>
      <c r="K245" s="390"/>
    </row>
    <row r="246" spans="4:11" ht="18.75" hidden="1" customHeight="1">
      <c r="D246" s="282"/>
      <c r="E246" s="282"/>
      <c r="F246" s="350"/>
      <c r="G246" s="365"/>
      <c r="H246" s="381"/>
      <c r="I246" s="390"/>
      <c r="J246" s="390"/>
      <c r="K246" s="390"/>
    </row>
    <row r="247" spans="4:11" ht="18.75" hidden="1" customHeight="1">
      <c r="D247" s="282"/>
      <c r="E247" s="282"/>
      <c r="F247" s="350"/>
      <c r="G247" s="365"/>
      <c r="H247" s="381"/>
      <c r="I247" s="390"/>
      <c r="J247" s="390"/>
      <c r="K247" s="390"/>
    </row>
    <row r="248" spans="4:11" ht="18.75" hidden="1" customHeight="1">
      <c r="D248" s="282"/>
      <c r="E248" s="282"/>
      <c r="F248" s="350"/>
      <c r="G248" s="365"/>
      <c r="H248" s="381"/>
      <c r="I248" s="390"/>
      <c r="J248" s="390"/>
      <c r="K248" s="390"/>
    </row>
    <row r="249" spans="4:11" ht="18.75" hidden="1" customHeight="1">
      <c r="D249" s="282"/>
      <c r="E249" s="282"/>
      <c r="F249" s="350"/>
      <c r="G249" s="365"/>
      <c r="H249" s="381"/>
      <c r="I249" s="390"/>
      <c r="J249" s="390"/>
      <c r="K249" s="390"/>
    </row>
    <row r="250" spans="4:11" ht="18.75" hidden="1" customHeight="1">
      <c r="D250" s="282"/>
      <c r="E250" s="282"/>
      <c r="F250" s="350"/>
      <c r="G250" s="365"/>
      <c r="H250" s="381"/>
      <c r="I250" s="390"/>
      <c r="J250" s="390"/>
      <c r="K250" s="390"/>
    </row>
    <row r="251" spans="4:11" ht="18.75" hidden="1" customHeight="1">
      <c r="D251" s="282"/>
      <c r="E251" s="282"/>
      <c r="F251" s="350"/>
      <c r="G251" s="365"/>
      <c r="H251" s="381"/>
      <c r="I251" s="390"/>
      <c r="J251" s="390"/>
      <c r="K251" s="390"/>
    </row>
    <row r="252" spans="4:11" ht="18.75" hidden="1" customHeight="1">
      <c r="D252" s="282"/>
      <c r="E252" s="282"/>
      <c r="F252" s="350"/>
      <c r="G252" s="365"/>
      <c r="H252" s="381"/>
      <c r="I252" s="390"/>
      <c r="J252" s="390"/>
      <c r="K252" s="390"/>
    </row>
    <row r="253" spans="4:11" ht="18.75" hidden="1" customHeight="1">
      <c r="D253" s="282"/>
      <c r="E253" s="282"/>
      <c r="F253" s="350"/>
      <c r="G253" s="365"/>
      <c r="H253" s="381"/>
      <c r="I253" s="390"/>
      <c r="J253" s="390"/>
      <c r="K253" s="390"/>
    </row>
    <row r="254" spans="4:11" ht="18.75" hidden="1" customHeight="1">
      <c r="D254" s="282"/>
      <c r="E254" s="282"/>
      <c r="F254" s="350"/>
      <c r="G254" s="365"/>
      <c r="H254" s="381"/>
      <c r="I254" s="390"/>
      <c r="J254" s="390"/>
      <c r="K254" s="390"/>
    </row>
    <row r="255" spans="4:11" ht="18.75" hidden="1" customHeight="1">
      <c r="D255" s="282"/>
      <c r="E255" s="282"/>
      <c r="F255" s="350"/>
      <c r="G255" s="365"/>
      <c r="H255" s="381"/>
      <c r="I255" s="390"/>
      <c r="J255" s="390"/>
      <c r="K255" s="390"/>
    </row>
    <row r="256" spans="4:11" ht="18.75" hidden="1" customHeight="1">
      <c r="D256" s="282"/>
      <c r="E256" s="282"/>
      <c r="F256" s="350"/>
      <c r="G256" s="365"/>
      <c r="H256" s="381"/>
      <c r="I256" s="390"/>
      <c r="J256" s="390"/>
      <c r="K256" s="390"/>
    </row>
    <row r="257" spans="4:11" ht="18.75" hidden="1" customHeight="1">
      <c r="D257" s="282"/>
      <c r="E257" s="282"/>
      <c r="F257" s="350"/>
      <c r="G257" s="365"/>
      <c r="H257" s="381"/>
      <c r="I257" s="390"/>
      <c r="J257" s="390"/>
      <c r="K257" s="390"/>
    </row>
    <row r="258" spans="4:11" ht="18.75" hidden="1" customHeight="1">
      <c r="D258" s="282"/>
      <c r="E258" s="282"/>
      <c r="F258" s="350"/>
      <c r="G258" s="365"/>
      <c r="H258" s="381"/>
      <c r="I258" s="390"/>
      <c r="J258" s="390"/>
      <c r="K258" s="390"/>
    </row>
    <row r="259" spans="4:11" ht="18.75" hidden="1" customHeight="1">
      <c r="D259" s="282"/>
      <c r="E259" s="282"/>
      <c r="F259" s="350"/>
      <c r="G259" s="365"/>
      <c r="H259" s="381"/>
      <c r="I259" s="390"/>
      <c r="J259" s="390"/>
      <c r="K259" s="390"/>
    </row>
    <row r="260" spans="4:11" ht="18.75" hidden="1" customHeight="1">
      <c r="D260" s="282"/>
      <c r="E260" s="282"/>
      <c r="F260" s="350"/>
      <c r="G260" s="365"/>
      <c r="H260" s="381"/>
      <c r="I260" s="390"/>
      <c r="J260" s="390"/>
      <c r="K260" s="390"/>
    </row>
    <row r="261" spans="4:11" ht="18.75" hidden="1" customHeight="1">
      <c r="D261" s="282"/>
      <c r="E261" s="282"/>
      <c r="F261" s="350"/>
      <c r="G261" s="365"/>
      <c r="H261" s="381"/>
      <c r="I261" s="390"/>
      <c r="J261" s="390"/>
      <c r="K261" s="390"/>
    </row>
    <row r="262" spans="4:11" ht="18.75" hidden="1" customHeight="1">
      <c r="D262" s="282"/>
      <c r="E262" s="282"/>
      <c r="F262" s="350"/>
      <c r="G262" s="365"/>
      <c r="H262" s="381"/>
      <c r="I262" s="390"/>
      <c r="J262" s="390"/>
      <c r="K262" s="390"/>
    </row>
    <row r="263" spans="4:11" ht="18.75" hidden="1" customHeight="1">
      <c r="D263" s="282"/>
      <c r="E263" s="282"/>
      <c r="F263" s="350"/>
      <c r="G263" s="365"/>
      <c r="H263" s="381"/>
      <c r="I263" s="390"/>
      <c r="J263" s="390"/>
      <c r="K263" s="390"/>
    </row>
    <row r="264" spans="4:11" ht="18.75" hidden="1" customHeight="1">
      <c r="D264" s="282"/>
      <c r="E264" s="282"/>
      <c r="F264" s="350"/>
      <c r="G264" s="365"/>
      <c r="H264" s="381"/>
      <c r="I264" s="390"/>
      <c r="J264" s="390"/>
      <c r="K264" s="390"/>
    </row>
    <row r="265" spans="4:11" ht="18.75" hidden="1" customHeight="1">
      <c r="D265" s="282"/>
      <c r="E265" s="282"/>
      <c r="F265" s="350"/>
      <c r="G265" s="365"/>
      <c r="H265" s="381"/>
      <c r="I265" s="390"/>
      <c r="J265" s="390"/>
      <c r="K265" s="390"/>
    </row>
    <row r="266" spans="4:11" ht="18.75" hidden="1" customHeight="1">
      <c r="D266" s="282"/>
      <c r="E266" s="282"/>
      <c r="F266" s="350"/>
      <c r="G266" s="365"/>
      <c r="H266" s="381"/>
      <c r="I266" s="390"/>
      <c r="J266" s="390"/>
      <c r="K266" s="390"/>
    </row>
    <row r="267" spans="4:11" ht="18.75" hidden="1" customHeight="1">
      <c r="D267" s="282"/>
      <c r="E267" s="282"/>
      <c r="F267" s="350"/>
      <c r="G267" s="365"/>
      <c r="H267" s="381"/>
      <c r="I267" s="390"/>
      <c r="J267" s="390"/>
      <c r="K267" s="390"/>
    </row>
    <row r="268" spans="4:11" ht="18.75" hidden="1" customHeight="1">
      <c r="D268" s="282"/>
      <c r="E268" s="282"/>
      <c r="F268" s="350"/>
      <c r="G268" s="365"/>
      <c r="H268" s="381"/>
      <c r="I268" s="390"/>
      <c r="J268" s="390"/>
      <c r="K268" s="390"/>
    </row>
    <row r="269" spans="4:11" ht="18.75" hidden="1" customHeight="1">
      <c r="D269" s="282"/>
      <c r="E269" s="282"/>
      <c r="F269" s="350"/>
      <c r="G269" s="365"/>
      <c r="H269" s="381"/>
      <c r="I269" s="390"/>
      <c r="J269" s="390"/>
      <c r="K269" s="390"/>
    </row>
    <row r="270" spans="4:11" ht="18.75" hidden="1" customHeight="1">
      <c r="D270" s="282"/>
      <c r="E270" s="282"/>
      <c r="F270" s="350"/>
      <c r="G270" s="365"/>
      <c r="H270" s="381"/>
      <c r="I270" s="390"/>
      <c r="J270" s="390"/>
      <c r="K270" s="390"/>
    </row>
    <row r="271" spans="4:11" ht="18.75" hidden="1" customHeight="1">
      <c r="D271" s="282"/>
      <c r="E271" s="282"/>
      <c r="F271" s="350"/>
      <c r="G271" s="365"/>
      <c r="H271" s="381"/>
      <c r="I271" s="390"/>
      <c r="J271" s="390"/>
      <c r="K271" s="390"/>
    </row>
    <row r="272" spans="4:11" ht="18.75" hidden="1" customHeight="1">
      <c r="D272" s="282"/>
      <c r="E272" s="282"/>
      <c r="F272" s="350"/>
      <c r="G272" s="365"/>
      <c r="H272" s="381"/>
      <c r="I272" s="390"/>
      <c r="J272" s="390"/>
      <c r="K272" s="390"/>
    </row>
    <row r="273" spans="4:11" ht="18.75" hidden="1" customHeight="1">
      <c r="D273" s="282"/>
      <c r="E273" s="282"/>
      <c r="F273" s="350"/>
      <c r="G273" s="365"/>
      <c r="H273" s="381"/>
      <c r="I273" s="390"/>
      <c r="J273" s="390"/>
      <c r="K273" s="390"/>
    </row>
    <row r="274" spans="4:11" ht="18.75" hidden="1" customHeight="1">
      <c r="D274" s="282"/>
      <c r="E274" s="282"/>
      <c r="F274" s="350"/>
      <c r="G274" s="365"/>
      <c r="H274" s="381"/>
      <c r="I274" s="390"/>
      <c r="J274" s="390"/>
      <c r="K274" s="390"/>
    </row>
    <row r="275" spans="4:11" ht="18.75" hidden="1" customHeight="1">
      <c r="D275" s="282"/>
      <c r="E275" s="282"/>
      <c r="F275" s="350"/>
      <c r="G275" s="365"/>
      <c r="H275" s="381"/>
      <c r="I275" s="390"/>
      <c r="J275" s="390"/>
      <c r="K275" s="390"/>
    </row>
    <row r="276" spans="4:11" ht="18.75" hidden="1" customHeight="1">
      <c r="D276" s="282"/>
      <c r="E276" s="282"/>
      <c r="F276" s="350"/>
      <c r="G276" s="365"/>
      <c r="H276" s="381"/>
      <c r="I276" s="390"/>
      <c r="J276" s="390"/>
      <c r="K276" s="390"/>
    </row>
    <row r="277" spans="4:11" ht="18.75" hidden="1" customHeight="1">
      <c r="D277" s="282"/>
      <c r="E277" s="282"/>
      <c r="F277" s="350"/>
      <c r="G277" s="365"/>
      <c r="H277" s="381"/>
      <c r="I277" s="390"/>
      <c r="J277" s="390"/>
      <c r="K277" s="390"/>
    </row>
    <row r="278" spans="4:11" ht="18.75" hidden="1" customHeight="1">
      <c r="D278" s="282"/>
      <c r="E278" s="282"/>
      <c r="F278" s="350"/>
      <c r="G278" s="365"/>
      <c r="H278" s="381"/>
      <c r="I278" s="390"/>
      <c r="J278" s="390"/>
      <c r="K278" s="390"/>
    </row>
    <row r="279" spans="4:11" ht="18.75" hidden="1" customHeight="1">
      <c r="D279" s="282"/>
      <c r="E279" s="282"/>
      <c r="F279" s="350"/>
      <c r="G279" s="365"/>
      <c r="H279" s="381"/>
      <c r="I279" s="390"/>
      <c r="J279" s="390"/>
      <c r="K279" s="390"/>
    </row>
    <row r="280" spans="4:11" ht="18.75" hidden="1" customHeight="1">
      <c r="D280" s="282"/>
      <c r="E280" s="282"/>
      <c r="F280" s="350"/>
      <c r="G280" s="365"/>
      <c r="H280" s="381"/>
      <c r="I280" s="390"/>
      <c r="J280" s="390"/>
      <c r="K280" s="390"/>
    </row>
    <row r="281" spans="4:11" ht="18.75" hidden="1" customHeight="1">
      <c r="D281" s="282"/>
      <c r="E281" s="282"/>
      <c r="F281" s="350"/>
      <c r="G281" s="365"/>
      <c r="H281" s="381"/>
      <c r="I281" s="390"/>
      <c r="J281" s="390"/>
      <c r="K281" s="390"/>
    </row>
    <row r="282" spans="4:11" ht="18.75" hidden="1" customHeight="1">
      <c r="D282" s="282"/>
      <c r="E282" s="282"/>
      <c r="F282" s="350"/>
      <c r="G282" s="365"/>
      <c r="H282" s="381"/>
      <c r="I282" s="390"/>
      <c r="J282" s="390"/>
      <c r="K282" s="390"/>
    </row>
    <row r="283" spans="4:11" ht="18.75" hidden="1" customHeight="1">
      <c r="D283" s="282"/>
      <c r="E283" s="282"/>
      <c r="F283" s="350"/>
      <c r="G283" s="365"/>
      <c r="H283" s="381"/>
      <c r="I283" s="390"/>
      <c r="J283" s="390"/>
      <c r="K283" s="390"/>
    </row>
    <row r="284" spans="4:11" ht="18.75" hidden="1" customHeight="1">
      <c r="D284" s="282"/>
      <c r="E284" s="282"/>
      <c r="F284" s="350"/>
      <c r="G284" s="365"/>
      <c r="H284" s="381"/>
      <c r="I284" s="390"/>
      <c r="J284" s="390"/>
      <c r="K284" s="390"/>
    </row>
    <row r="285" spans="4:11" ht="18.75" hidden="1" customHeight="1">
      <c r="D285" s="282"/>
      <c r="E285" s="282"/>
      <c r="F285" s="350"/>
      <c r="G285" s="365"/>
      <c r="H285" s="381"/>
      <c r="I285" s="390"/>
      <c r="J285" s="390"/>
      <c r="K285" s="390"/>
    </row>
    <row r="286" spans="4:11" ht="18.75" hidden="1" customHeight="1">
      <c r="D286" s="282"/>
      <c r="E286" s="282"/>
      <c r="F286" s="350"/>
      <c r="G286" s="365"/>
      <c r="H286" s="381"/>
      <c r="I286" s="390"/>
      <c r="J286" s="390"/>
      <c r="K286" s="390"/>
    </row>
    <row r="287" spans="4:11" ht="18.75" hidden="1" customHeight="1">
      <c r="D287" s="282"/>
      <c r="E287" s="282"/>
      <c r="F287" s="350"/>
      <c r="G287" s="365"/>
      <c r="H287" s="381"/>
      <c r="I287" s="390"/>
      <c r="J287" s="390"/>
      <c r="K287" s="390"/>
    </row>
    <row r="288" spans="4:11" ht="18.75" hidden="1" customHeight="1">
      <c r="D288" s="282"/>
      <c r="E288" s="282"/>
      <c r="F288" s="350"/>
      <c r="G288" s="365"/>
      <c r="H288" s="381"/>
      <c r="I288" s="390"/>
      <c r="J288" s="390"/>
      <c r="K288" s="390"/>
    </row>
    <row r="289" spans="3:17" ht="18.75" hidden="1" customHeight="1">
      <c r="D289" s="282"/>
      <c r="E289" s="282"/>
      <c r="F289" s="350"/>
      <c r="G289" s="365"/>
      <c r="H289" s="381"/>
      <c r="I289" s="390"/>
      <c r="J289" s="390"/>
      <c r="K289" s="390"/>
    </row>
    <row r="290" spans="3:17" ht="18.75" hidden="1" customHeight="1">
      <c r="D290" s="282"/>
      <c r="E290" s="282"/>
      <c r="F290" s="350"/>
      <c r="G290" s="365"/>
      <c r="H290" s="381"/>
      <c r="I290" s="390"/>
      <c r="J290" s="390"/>
      <c r="K290" s="390"/>
    </row>
    <row r="291" spans="3:17" ht="18.75" hidden="1" customHeight="1">
      <c r="D291" s="282"/>
      <c r="E291" s="282"/>
      <c r="F291" s="350"/>
      <c r="G291" s="365"/>
      <c r="H291" s="381"/>
      <c r="I291" s="390"/>
      <c r="J291" s="390"/>
      <c r="K291" s="390"/>
    </row>
    <row r="292" spans="3:17" ht="18.75" customHeight="1">
      <c r="D292" s="283"/>
      <c r="E292" s="283"/>
      <c r="F292" s="351" t="s">
        <v>188</v>
      </c>
      <c r="G292" s="252"/>
      <c r="H292" s="382" t="s">
        <v>187</v>
      </c>
      <c r="I292" s="391">
        <f>SUM(I145:I291)</f>
        <v>47</v>
      </c>
      <c r="J292" s="391">
        <f>SUM(J145:J291)</f>
        <v>2</v>
      </c>
      <c r="K292" s="404">
        <f>SUM(K145:K291)</f>
        <v>0</v>
      </c>
      <c r="M292" s="421" t="s">
        <v>186</v>
      </c>
      <c r="N292" s="428">
        <f>I292+J292+ROUNDDOWN(K292/7.75,0)</f>
        <v>49</v>
      </c>
      <c r="O292" s="430"/>
    </row>
    <row r="293" spans="3:17" ht="18.75" customHeight="1"/>
    <row r="294" spans="3:17" ht="18.75" customHeight="1">
      <c r="D294" s="284" t="s">
        <v>75</v>
      </c>
    </row>
    <row r="295" spans="3:17" ht="18.75" customHeight="1">
      <c r="D295" s="235" t="s">
        <v>190</v>
      </c>
    </row>
    <row r="296" spans="3:17" ht="18.75" customHeight="1">
      <c r="D296" s="246" t="s">
        <v>132</v>
      </c>
      <c r="E296" s="288"/>
      <c r="F296" s="288"/>
      <c r="G296" s="288"/>
      <c r="H296" s="253"/>
      <c r="I296" s="253"/>
      <c r="J296" s="253"/>
      <c r="K296" s="253"/>
      <c r="L296" s="253"/>
      <c r="M296" s="253"/>
      <c r="N296" s="253"/>
      <c r="O296" s="253"/>
      <c r="P296" s="253"/>
      <c r="Q296" s="253"/>
    </row>
    <row r="297" spans="3:17" s="235" customFormat="1" ht="7.5" customHeight="1">
      <c r="C297" s="239"/>
      <c r="D297" s="247"/>
      <c r="E297" s="289"/>
      <c r="F297" s="289"/>
      <c r="G297" s="289"/>
      <c r="H297" s="289"/>
      <c r="I297" s="289"/>
      <c r="J297" s="289"/>
      <c r="K297" s="289"/>
      <c r="L297" s="289"/>
      <c r="M297" s="289"/>
      <c r="N297" s="289"/>
      <c r="O297" s="289"/>
      <c r="P297" s="239"/>
      <c r="Q297" s="239"/>
    </row>
    <row r="298" spans="3:17" ht="18.75" customHeight="1"/>
    <row r="299" spans="3:17" ht="18.75" customHeight="1"/>
    <row r="301" spans="3:17" ht="18.75" customHeight="1">
      <c r="C301" s="9" t="s">
        <v>198</v>
      </c>
    </row>
    <row r="302" spans="3:17" ht="18.75" customHeight="1">
      <c r="C302" s="10" t="s">
        <v>57</v>
      </c>
      <c r="D302" s="285"/>
    </row>
    <row r="303" spans="3:17" ht="18.75" customHeight="1">
      <c r="C303" s="1" t="s">
        <v>19</v>
      </c>
    </row>
    <row r="304" spans="3:17" ht="18.75" customHeight="1">
      <c r="C304" s="1" t="s">
        <v>49</v>
      </c>
    </row>
    <row r="305" spans="3:3" ht="18.75" customHeight="1">
      <c r="C305" s="1" t="s">
        <v>46</v>
      </c>
    </row>
    <row r="306" spans="3:3" ht="18.75" customHeight="1">
      <c r="C306" s="1" t="s">
        <v>31</v>
      </c>
    </row>
    <row r="307" spans="3:3" ht="18.75" customHeight="1">
      <c r="C307" s="1" t="s">
        <v>11</v>
      </c>
    </row>
    <row r="308" spans="3:3" ht="18.75" customHeight="1">
      <c r="C308" s="1" t="s">
        <v>8</v>
      </c>
    </row>
    <row r="309" spans="3:3" ht="18.75" customHeight="1">
      <c r="C309" s="1" t="s">
        <v>29</v>
      </c>
    </row>
    <row r="311" spans="3:3" ht="18.75" customHeight="1"/>
    <row r="312" spans="3:3" ht="18.75" customHeight="1"/>
  </sheetData>
  <mergeCells count="411">
    <mergeCell ref="O4:Q4"/>
    <mergeCell ref="O5:Q5"/>
    <mergeCell ref="O6:Q6"/>
    <mergeCell ref="B8:Q8"/>
    <mergeCell ref="E11:I11"/>
    <mergeCell ref="K11:L11"/>
    <mergeCell ref="N11:Q11"/>
    <mergeCell ref="E12:I12"/>
    <mergeCell ref="J12:L12"/>
    <mergeCell ref="M12:Q12"/>
    <mergeCell ref="K18:M18"/>
    <mergeCell ref="N18:Q18"/>
    <mergeCell ref="E30:Q30"/>
    <mergeCell ref="E31:Q31"/>
    <mergeCell ref="E32:Q32"/>
    <mergeCell ref="F34:G34"/>
    <mergeCell ref="H34:N34"/>
    <mergeCell ref="O34:Q34"/>
    <mergeCell ref="F35:G35"/>
    <mergeCell ref="H35:N35"/>
    <mergeCell ref="O35:Q35"/>
    <mergeCell ref="F36:G36"/>
    <mergeCell ref="H36:N36"/>
    <mergeCell ref="O36:Q36"/>
    <mergeCell ref="F37:G37"/>
    <mergeCell ref="H37:N37"/>
    <mergeCell ref="O37:Q37"/>
    <mergeCell ref="F38:G38"/>
    <mergeCell ref="H38:N38"/>
    <mergeCell ref="O38:Q38"/>
    <mergeCell ref="F39:G39"/>
    <mergeCell ref="H39:N39"/>
    <mergeCell ref="O39:Q39"/>
    <mergeCell ref="F40:G40"/>
    <mergeCell ref="H40:N40"/>
    <mergeCell ref="O40:Q40"/>
    <mergeCell ref="F41:G41"/>
    <mergeCell ref="H41:N41"/>
    <mergeCell ref="O41:Q41"/>
    <mergeCell ref="F42:G42"/>
    <mergeCell ref="N43:Q43"/>
    <mergeCell ref="D45:Q45"/>
    <mergeCell ref="D46:Q46"/>
    <mergeCell ref="E49:J49"/>
    <mergeCell ref="L49:Q49"/>
    <mergeCell ref="L52:P52"/>
    <mergeCell ref="L53:P53"/>
    <mergeCell ref="K65:M65"/>
    <mergeCell ref="N65:Q65"/>
    <mergeCell ref="E67:Q67"/>
    <mergeCell ref="E68:Q68"/>
    <mergeCell ref="E69:Q69"/>
    <mergeCell ref="E72:Q72"/>
    <mergeCell ref="E73:G73"/>
    <mergeCell ref="E74:G74"/>
    <mergeCell ref="E75:G75"/>
    <mergeCell ref="E76:G76"/>
    <mergeCell ref="E77:G77"/>
    <mergeCell ref="E80:Q80"/>
    <mergeCell ref="E81:Q81"/>
    <mergeCell ref="E82:Q82"/>
    <mergeCell ref="E83:F83"/>
    <mergeCell ref="G83:Q83"/>
    <mergeCell ref="E84:F84"/>
    <mergeCell ref="G84:Q84"/>
    <mergeCell ref="E85:F85"/>
    <mergeCell ref="G85:Q85"/>
    <mergeCell ref="K94:M94"/>
    <mergeCell ref="N94:Q94"/>
    <mergeCell ref="E97:Q97"/>
    <mergeCell ref="E100:Q100"/>
    <mergeCell ref="E102:Q102"/>
    <mergeCell ref="E103:Q103"/>
    <mergeCell ref="E104:Q104"/>
    <mergeCell ref="E105:Q105"/>
    <mergeCell ref="E106:Q106"/>
    <mergeCell ref="K114:M114"/>
    <mergeCell ref="N114:Q114"/>
    <mergeCell ref="E117:Q117"/>
    <mergeCell ref="E120:Q120"/>
    <mergeCell ref="E121:J121"/>
    <mergeCell ref="E122:J122"/>
    <mergeCell ref="E123:J123"/>
    <mergeCell ref="E124:J124"/>
    <mergeCell ref="E125:J125"/>
    <mergeCell ref="E126:J126"/>
    <mergeCell ref="E127:Q127"/>
    <mergeCell ref="E128:Q128"/>
    <mergeCell ref="E129:Q129"/>
    <mergeCell ref="D138:F138"/>
    <mergeCell ref="G138:H138"/>
    <mergeCell ref="D139:F139"/>
    <mergeCell ref="G139:H139"/>
    <mergeCell ref="I142:K142"/>
    <mergeCell ref="D145:E145"/>
    <mergeCell ref="F145:H145"/>
    <mergeCell ref="D146:E146"/>
    <mergeCell ref="F146:H146"/>
    <mergeCell ref="D147:E147"/>
    <mergeCell ref="F147:H147"/>
    <mergeCell ref="D148:E148"/>
    <mergeCell ref="F148:H148"/>
    <mergeCell ref="D149:E149"/>
    <mergeCell ref="F149:H149"/>
    <mergeCell ref="D150:E150"/>
    <mergeCell ref="F150:H150"/>
    <mergeCell ref="D151:E151"/>
    <mergeCell ref="F151:H151"/>
    <mergeCell ref="D152:E152"/>
    <mergeCell ref="F152:H152"/>
    <mergeCell ref="D153:E153"/>
    <mergeCell ref="F153:H153"/>
    <mergeCell ref="D154:E154"/>
    <mergeCell ref="F154:H154"/>
    <mergeCell ref="D155:E155"/>
    <mergeCell ref="F155:H155"/>
    <mergeCell ref="D156:E156"/>
    <mergeCell ref="F156:H156"/>
    <mergeCell ref="D157:E157"/>
    <mergeCell ref="F157:H157"/>
    <mergeCell ref="D158:E158"/>
    <mergeCell ref="F158:H158"/>
    <mergeCell ref="D159:E159"/>
    <mergeCell ref="F159:H159"/>
    <mergeCell ref="D160:E160"/>
    <mergeCell ref="F160:H160"/>
    <mergeCell ref="D161:E161"/>
    <mergeCell ref="F161:H161"/>
    <mergeCell ref="D162:E162"/>
    <mergeCell ref="F162:H162"/>
    <mergeCell ref="D163:E163"/>
    <mergeCell ref="F163:H163"/>
    <mergeCell ref="D164:E164"/>
    <mergeCell ref="F164:H164"/>
    <mergeCell ref="D165:E165"/>
    <mergeCell ref="F165:H165"/>
    <mergeCell ref="D166:E166"/>
    <mergeCell ref="F166:H166"/>
    <mergeCell ref="D167:E167"/>
    <mergeCell ref="F167:H167"/>
    <mergeCell ref="D168:E168"/>
    <mergeCell ref="F168:H168"/>
    <mergeCell ref="D169:E169"/>
    <mergeCell ref="F169:H169"/>
    <mergeCell ref="D170:E170"/>
    <mergeCell ref="F170:H170"/>
    <mergeCell ref="D171:E171"/>
    <mergeCell ref="F171:H171"/>
    <mergeCell ref="D172:E172"/>
    <mergeCell ref="F172:H172"/>
    <mergeCell ref="D173:E173"/>
    <mergeCell ref="F173:H173"/>
    <mergeCell ref="D174:E174"/>
    <mergeCell ref="F174:H174"/>
    <mergeCell ref="D175:E175"/>
    <mergeCell ref="F175:H175"/>
    <mergeCell ref="D176:E176"/>
    <mergeCell ref="F176:H176"/>
    <mergeCell ref="D177:E177"/>
    <mergeCell ref="F177:H177"/>
    <mergeCell ref="D178:E178"/>
    <mergeCell ref="F178:H178"/>
    <mergeCell ref="D179:E179"/>
    <mergeCell ref="F179:H179"/>
    <mergeCell ref="D180:E180"/>
    <mergeCell ref="F180:H180"/>
    <mergeCell ref="D181:E181"/>
    <mergeCell ref="F181:H181"/>
    <mergeCell ref="D182:E182"/>
    <mergeCell ref="F182:H182"/>
    <mergeCell ref="D183:E183"/>
    <mergeCell ref="F183:H183"/>
    <mergeCell ref="D184:E184"/>
    <mergeCell ref="F184:H184"/>
    <mergeCell ref="D185:E185"/>
    <mergeCell ref="F185:H185"/>
    <mergeCell ref="D186:E186"/>
    <mergeCell ref="F186:H186"/>
    <mergeCell ref="D187:E187"/>
    <mergeCell ref="F187:H187"/>
    <mergeCell ref="D188:E188"/>
    <mergeCell ref="F188:H188"/>
    <mergeCell ref="D189:E189"/>
    <mergeCell ref="F189:H189"/>
    <mergeCell ref="D190:E190"/>
    <mergeCell ref="F190:H190"/>
    <mergeCell ref="D191:E191"/>
    <mergeCell ref="F191:H191"/>
    <mergeCell ref="D192:E192"/>
    <mergeCell ref="F192:H192"/>
    <mergeCell ref="D193:E193"/>
    <mergeCell ref="F193:H193"/>
    <mergeCell ref="D194:E194"/>
    <mergeCell ref="F194:H194"/>
    <mergeCell ref="D195:E195"/>
    <mergeCell ref="F195:H195"/>
    <mergeCell ref="D196:E196"/>
    <mergeCell ref="F196:H196"/>
    <mergeCell ref="D197:E197"/>
    <mergeCell ref="F197:H197"/>
    <mergeCell ref="D198:E198"/>
    <mergeCell ref="F198:H198"/>
    <mergeCell ref="D199:E199"/>
    <mergeCell ref="F199:H199"/>
    <mergeCell ref="D200:E200"/>
    <mergeCell ref="F200:H200"/>
    <mergeCell ref="D201:E201"/>
    <mergeCell ref="F201:H201"/>
    <mergeCell ref="D202:E202"/>
    <mergeCell ref="F202:H202"/>
    <mergeCell ref="D203:E203"/>
    <mergeCell ref="F203:H203"/>
    <mergeCell ref="D204:E204"/>
    <mergeCell ref="F204:H204"/>
    <mergeCell ref="D205:E205"/>
    <mergeCell ref="F205:H205"/>
    <mergeCell ref="D206:E206"/>
    <mergeCell ref="F206:H206"/>
    <mergeCell ref="D207:E207"/>
    <mergeCell ref="F207:H207"/>
    <mergeCell ref="D208:E208"/>
    <mergeCell ref="F208:H208"/>
    <mergeCell ref="D209:E209"/>
    <mergeCell ref="F209:H209"/>
    <mergeCell ref="D210:E210"/>
    <mergeCell ref="F210:H210"/>
    <mergeCell ref="D211:E211"/>
    <mergeCell ref="F211:H211"/>
    <mergeCell ref="D212:E212"/>
    <mergeCell ref="F212:H212"/>
    <mergeCell ref="D213:E213"/>
    <mergeCell ref="F213:H213"/>
    <mergeCell ref="D214:E214"/>
    <mergeCell ref="F214:H214"/>
    <mergeCell ref="D215:E215"/>
    <mergeCell ref="F215:H215"/>
    <mergeCell ref="D216:E216"/>
    <mergeCell ref="F216:H216"/>
    <mergeCell ref="D217:E217"/>
    <mergeCell ref="F217:H217"/>
    <mergeCell ref="D218:E218"/>
    <mergeCell ref="F218:H218"/>
    <mergeCell ref="D219:E219"/>
    <mergeCell ref="F219:H219"/>
    <mergeCell ref="D220:E220"/>
    <mergeCell ref="F220:H220"/>
    <mergeCell ref="D221:E221"/>
    <mergeCell ref="F221:H221"/>
    <mergeCell ref="D222:E222"/>
    <mergeCell ref="F222:H222"/>
    <mergeCell ref="D223:E223"/>
    <mergeCell ref="F223:H223"/>
    <mergeCell ref="D224:E224"/>
    <mergeCell ref="F224:H224"/>
    <mergeCell ref="D225:E225"/>
    <mergeCell ref="F225:H225"/>
    <mergeCell ref="D226:E226"/>
    <mergeCell ref="F226:H226"/>
    <mergeCell ref="D227:E227"/>
    <mergeCell ref="F227:H227"/>
    <mergeCell ref="D228:E228"/>
    <mergeCell ref="F228:H228"/>
    <mergeCell ref="D229:E229"/>
    <mergeCell ref="F229:H229"/>
    <mergeCell ref="D230:E230"/>
    <mergeCell ref="F230:H230"/>
    <mergeCell ref="D231:E231"/>
    <mergeCell ref="F231:H231"/>
    <mergeCell ref="D232:E232"/>
    <mergeCell ref="F232:H232"/>
    <mergeCell ref="D233:E233"/>
    <mergeCell ref="F233:H233"/>
    <mergeCell ref="D234:E234"/>
    <mergeCell ref="F234:H234"/>
    <mergeCell ref="D235:E235"/>
    <mergeCell ref="F235:H235"/>
    <mergeCell ref="D236:E236"/>
    <mergeCell ref="F236:H236"/>
    <mergeCell ref="D237:E237"/>
    <mergeCell ref="F237:H237"/>
    <mergeCell ref="D238:E238"/>
    <mergeCell ref="F238:H238"/>
    <mergeCell ref="D239:E239"/>
    <mergeCell ref="F239:H239"/>
    <mergeCell ref="D240:E240"/>
    <mergeCell ref="F240:H240"/>
    <mergeCell ref="D241:E241"/>
    <mergeCell ref="F241:H241"/>
    <mergeCell ref="D242:E242"/>
    <mergeCell ref="F242:H242"/>
    <mergeCell ref="D243:E243"/>
    <mergeCell ref="F243:H243"/>
    <mergeCell ref="D244:E244"/>
    <mergeCell ref="F244:H244"/>
    <mergeCell ref="D245:E245"/>
    <mergeCell ref="F245:H245"/>
    <mergeCell ref="D246:E246"/>
    <mergeCell ref="F246:H246"/>
    <mergeCell ref="D247:E247"/>
    <mergeCell ref="F247:H247"/>
    <mergeCell ref="D248:E248"/>
    <mergeCell ref="F248:H248"/>
    <mergeCell ref="D249:E249"/>
    <mergeCell ref="F249:H249"/>
    <mergeCell ref="D250:E250"/>
    <mergeCell ref="F250:H250"/>
    <mergeCell ref="D251:E251"/>
    <mergeCell ref="F251:H251"/>
    <mergeCell ref="D252:E252"/>
    <mergeCell ref="F252:H252"/>
    <mergeCell ref="D253:E253"/>
    <mergeCell ref="F253:H253"/>
    <mergeCell ref="D254:E254"/>
    <mergeCell ref="F254:H254"/>
    <mergeCell ref="D255:E255"/>
    <mergeCell ref="F255:H255"/>
    <mergeCell ref="D256:E256"/>
    <mergeCell ref="F256:H256"/>
    <mergeCell ref="D257:E257"/>
    <mergeCell ref="F257:H257"/>
    <mergeCell ref="D258:E258"/>
    <mergeCell ref="F258:H258"/>
    <mergeCell ref="D259:E259"/>
    <mergeCell ref="F259:H259"/>
    <mergeCell ref="D260:E260"/>
    <mergeCell ref="F260:H260"/>
    <mergeCell ref="D261:E261"/>
    <mergeCell ref="F261:H261"/>
    <mergeCell ref="D262:E262"/>
    <mergeCell ref="F262:H262"/>
    <mergeCell ref="D263:E263"/>
    <mergeCell ref="F263:H263"/>
    <mergeCell ref="D264:E264"/>
    <mergeCell ref="F264:H264"/>
    <mergeCell ref="D265:E265"/>
    <mergeCell ref="F265:H265"/>
    <mergeCell ref="D266:E266"/>
    <mergeCell ref="F266:H266"/>
    <mergeCell ref="D267:E267"/>
    <mergeCell ref="F267:H267"/>
    <mergeCell ref="D268:E268"/>
    <mergeCell ref="F268:H268"/>
    <mergeCell ref="D269:E269"/>
    <mergeCell ref="F269:H269"/>
    <mergeCell ref="D270:E270"/>
    <mergeCell ref="F270:H270"/>
    <mergeCell ref="D271:E271"/>
    <mergeCell ref="F271:H271"/>
    <mergeCell ref="D272:E272"/>
    <mergeCell ref="F272:H272"/>
    <mergeCell ref="D273:E273"/>
    <mergeCell ref="F273:H273"/>
    <mergeCell ref="D274:E274"/>
    <mergeCell ref="F274:H274"/>
    <mergeCell ref="D275:E275"/>
    <mergeCell ref="F275:H275"/>
    <mergeCell ref="D276:E276"/>
    <mergeCell ref="F276:H276"/>
    <mergeCell ref="D277:E277"/>
    <mergeCell ref="F277:H277"/>
    <mergeCell ref="D278:E278"/>
    <mergeCell ref="F278:H278"/>
    <mergeCell ref="D279:E279"/>
    <mergeCell ref="F279:H279"/>
    <mergeCell ref="D280:E280"/>
    <mergeCell ref="F280:H280"/>
    <mergeCell ref="D281:E281"/>
    <mergeCell ref="F281:H281"/>
    <mergeCell ref="D282:E282"/>
    <mergeCell ref="F282:H282"/>
    <mergeCell ref="D283:E283"/>
    <mergeCell ref="F283:H283"/>
    <mergeCell ref="D284:E284"/>
    <mergeCell ref="F284:H284"/>
    <mergeCell ref="D285:E285"/>
    <mergeCell ref="F285:H285"/>
    <mergeCell ref="D286:E286"/>
    <mergeCell ref="F286:H286"/>
    <mergeCell ref="D287:E287"/>
    <mergeCell ref="F287:H287"/>
    <mergeCell ref="D288:E288"/>
    <mergeCell ref="F288:H288"/>
    <mergeCell ref="D289:E289"/>
    <mergeCell ref="F289:H289"/>
    <mergeCell ref="D290:E290"/>
    <mergeCell ref="F290:H290"/>
    <mergeCell ref="D291:E291"/>
    <mergeCell ref="F291:H291"/>
    <mergeCell ref="F292:G292"/>
    <mergeCell ref="D50:D51"/>
    <mergeCell ref="E50:J51"/>
    <mergeCell ref="K50:K51"/>
    <mergeCell ref="L50:P51"/>
    <mergeCell ref="Q50:Q51"/>
    <mergeCell ref="D52:D53"/>
    <mergeCell ref="E52:J53"/>
    <mergeCell ref="D54:D55"/>
    <mergeCell ref="E54:J55"/>
    <mergeCell ref="K54:K55"/>
    <mergeCell ref="L54:P55"/>
    <mergeCell ref="Q54:Q55"/>
    <mergeCell ref="D73:D77"/>
    <mergeCell ref="H73:Q77"/>
    <mergeCell ref="D80:D82"/>
    <mergeCell ref="D83:D85"/>
    <mergeCell ref="D96:D97"/>
    <mergeCell ref="D100:D104"/>
    <mergeCell ref="D116:D117"/>
    <mergeCell ref="D142:E144"/>
    <mergeCell ref="F142:H144"/>
    <mergeCell ref="D120:D127"/>
  </mergeCells>
  <phoneticPr fontId="3" type="Hiragana"/>
  <dataValidations count="2">
    <dataValidation type="list" allowBlank="1" showDropDown="0" showInputMessage="1" showErrorMessage="1" sqref="G138:H139 E35:E41">
      <formula1>"○"</formula1>
    </dataValidation>
    <dataValidation type="list" allowBlank="1" showDropDown="0" showInputMessage="1" showErrorMessage="1" sqref="F145:H291">
      <formula1>$C$303:$C$309</formula1>
    </dataValidation>
  </dataValidations>
  <printOptions horizontalCentered="1"/>
  <pageMargins left="0.39370078740157483" right="0.39370078740157483" top="0.59055118110236215" bottom="0.39370078740157483" header="0.3" footer="0.3"/>
  <pageSetup paperSize="8" scale="67" fitToWidth="1" fitToHeight="2" orientation="portrait" usePrinterDefaults="1" r:id="rId1"/>
  <rowBreaks count="1" manualBreakCount="1">
    <brk id="91"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V6"/>
  <sheetViews>
    <sheetView workbookViewId="0">
      <selection activeCell="D6" sqref="D6"/>
    </sheetView>
  </sheetViews>
  <sheetFormatPr defaultRowHeight="13"/>
  <cols>
    <col min="1" max="1" width="22.5" style="1" customWidth="1"/>
    <col min="2" max="2" width="12.5" style="1" customWidth="1"/>
    <col min="3" max="3" width="16.25" style="1" customWidth="1"/>
    <col min="4" max="11" width="9.375" style="1" customWidth="1"/>
    <col min="12" max="19" width="11.875" style="1" customWidth="1"/>
    <col min="20" max="29" width="9.375" style="1" customWidth="1"/>
    <col min="30" max="48" width="11.875" style="1" customWidth="1"/>
    <col min="49" max="16384" width="9" style="1" customWidth="1"/>
  </cols>
  <sheetData>
    <row r="1" spans="1:48">
      <c r="A1" s="1" t="s">
        <v>69</v>
      </c>
    </row>
    <row r="3" spans="1:48" ht="18.75" customHeight="1">
      <c r="A3" s="136" t="s">
        <v>145</v>
      </c>
      <c r="B3" s="455"/>
      <c r="C3" s="154"/>
      <c r="D3" s="456" t="s">
        <v>150</v>
      </c>
      <c r="E3" s="460"/>
      <c r="F3" s="460"/>
      <c r="G3" s="460"/>
      <c r="H3" s="460"/>
      <c r="I3" s="460"/>
      <c r="J3" s="460"/>
      <c r="K3" s="460"/>
      <c r="L3" s="460"/>
      <c r="M3" s="460"/>
      <c r="N3" s="460"/>
      <c r="O3" s="460"/>
      <c r="P3" s="460"/>
      <c r="Q3" s="460"/>
      <c r="R3" s="460"/>
      <c r="S3" s="467"/>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c r="AV3" s="470"/>
    </row>
    <row r="4" spans="1:48" ht="18.75" customHeight="1">
      <c r="A4" s="452" t="s">
        <v>146</v>
      </c>
      <c r="B4" s="452" t="s">
        <v>147</v>
      </c>
      <c r="C4" s="452" t="s">
        <v>74</v>
      </c>
      <c r="D4" s="457" t="s">
        <v>151</v>
      </c>
      <c r="E4" s="461"/>
      <c r="F4" s="461"/>
      <c r="G4" s="461"/>
      <c r="H4" s="461"/>
      <c r="I4" s="461"/>
      <c r="J4" s="461"/>
      <c r="K4" s="463"/>
      <c r="L4" s="464" t="s">
        <v>152</v>
      </c>
      <c r="M4" s="466"/>
      <c r="N4" s="466"/>
      <c r="O4" s="466"/>
      <c r="P4" s="466"/>
      <c r="Q4" s="466"/>
      <c r="R4" s="466"/>
      <c r="S4" s="468"/>
      <c r="T4" s="471" t="s">
        <v>193</v>
      </c>
      <c r="U4" s="473"/>
      <c r="V4" s="473"/>
      <c r="W4" s="473"/>
      <c r="X4" s="473"/>
      <c r="Y4" s="473"/>
      <c r="Z4" s="473"/>
      <c r="AA4" s="473"/>
      <c r="AB4" s="473"/>
      <c r="AC4" s="473"/>
      <c r="AD4" s="464" t="s">
        <v>107</v>
      </c>
      <c r="AE4" s="468"/>
      <c r="AF4" s="457" t="s">
        <v>51</v>
      </c>
      <c r="AG4" s="461"/>
      <c r="AH4" s="461"/>
      <c r="AI4" s="461"/>
      <c r="AJ4" s="461"/>
      <c r="AK4" s="461"/>
      <c r="AL4" s="461"/>
      <c r="AM4" s="463"/>
      <c r="AN4" s="475" t="s">
        <v>76</v>
      </c>
      <c r="AO4" s="475"/>
      <c r="AP4" s="475"/>
      <c r="AQ4" s="475"/>
      <c r="AR4" s="475"/>
      <c r="AS4" s="475"/>
      <c r="AT4" s="475"/>
      <c r="AU4" s="475"/>
      <c r="AV4" s="475"/>
    </row>
    <row r="5" spans="1:48" s="451" customFormat="1" ht="123" customHeight="1">
      <c r="A5" s="453"/>
      <c r="B5" s="453"/>
      <c r="C5" s="453"/>
      <c r="D5" s="458" t="s">
        <v>82</v>
      </c>
      <c r="E5" s="462" t="str">
        <f>プログラムシート!$C$304</f>
        <v>配偶者の出産休暇</v>
      </c>
      <c r="F5" s="462" t="str">
        <f>プログラムシート!$C$305</f>
        <v>育児参加休暇</v>
      </c>
      <c r="G5" s="462" t="str">
        <f>プログラムシート!$C$306</f>
        <v>育児休業</v>
      </c>
      <c r="H5" s="462" t="str">
        <f>プログラムシート!$C$307</f>
        <v>育児休暇</v>
      </c>
      <c r="I5" s="462" t="str">
        <f>プログラムシート!$C$308</f>
        <v>育児短時間勤務</v>
      </c>
      <c r="J5" s="462" t="str">
        <f>プログラムシート!$C$309</f>
        <v>部分休業</v>
      </c>
      <c r="K5" s="462" t="str">
        <f>プログラムシート!$C$310</f>
        <v>年次有給休暇</v>
      </c>
      <c r="L5" s="465" t="s">
        <v>153</v>
      </c>
      <c r="M5" s="465" t="s">
        <v>164</v>
      </c>
      <c r="N5" s="465" t="s">
        <v>165</v>
      </c>
      <c r="O5" s="465" t="s">
        <v>166</v>
      </c>
      <c r="P5" s="465" t="s">
        <v>142</v>
      </c>
      <c r="Q5" s="465" t="s">
        <v>167</v>
      </c>
      <c r="R5" s="465" t="s">
        <v>168</v>
      </c>
      <c r="S5" s="465" t="s">
        <v>133</v>
      </c>
      <c r="T5" s="472" t="s">
        <v>82</v>
      </c>
      <c r="U5" s="472" t="s">
        <v>155</v>
      </c>
      <c r="V5" s="472" t="s">
        <v>154</v>
      </c>
      <c r="W5" s="462" t="str">
        <f>プログラムシート!$C$304</f>
        <v>配偶者の出産休暇</v>
      </c>
      <c r="X5" s="462" t="str">
        <f>プログラムシート!$C$305</f>
        <v>育児参加休暇</v>
      </c>
      <c r="Y5" s="462" t="str">
        <f>プログラムシート!$C$306</f>
        <v>育児休業</v>
      </c>
      <c r="Z5" s="462" t="str">
        <f>プログラムシート!$C$307</f>
        <v>育児休暇</v>
      </c>
      <c r="AA5" s="462" t="str">
        <f>プログラムシート!$C$308</f>
        <v>育児短時間勤務</v>
      </c>
      <c r="AB5" s="462" t="str">
        <f>プログラムシート!$C$309</f>
        <v>部分休業</v>
      </c>
      <c r="AC5" s="462" t="str">
        <f>プログラムシート!$C$310</f>
        <v>年次有給休暇</v>
      </c>
      <c r="AD5" s="465" t="s">
        <v>194</v>
      </c>
      <c r="AE5" s="465" t="s">
        <v>35</v>
      </c>
      <c r="AF5" s="462" t="s">
        <v>14</v>
      </c>
      <c r="AG5" s="462" t="s">
        <v>164</v>
      </c>
      <c r="AH5" s="462" t="s">
        <v>165</v>
      </c>
      <c r="AI5" s="462" t="s">
        <v>166</v>
      </c>
      <c r="AJ5" s="462" t="s">
        <v>142</v>
      </c>
      <c r="AK5" s="462" t="s">
        <v>167</v>
      </c>
      <c r="AL5" s="462" t="s">
        <v>168</v>
      </c>
      <c r="AM5" s="462" t="s">
        <v>81</v>
      </c>
      <c r="AN5" s="465" t="s">
        <v>73</v>
      </c>
      <c r="AO5" s="465" t="s">
        <v>158</v>
      </c>
      <c r="AP5" s="465" t="s">
        <v>2</v>
      </c>
      <c r="AQ5" s="465" t="s">
        <v>159</v>
      </c>
      <c r="AR5" s="465" t="s">
        <v>160</v>
      </c>
      <c r="AS5" s="465" t="s">
        <v>161</v>
      </c>
      <c r="AT5" s="465" t="s">
        <v>162</v>
      </c>
      <c r="AU5" s="465" t="s">
        <v>163</v>
      </c>
      <c r="AV5" s="465" t="s">
        <v>157</v>
      </c>
    </row>
    <row r="6" spans="1:48" s="2" customFormat="1" ht="39.75" customHeight="1">
      <c r="A6" s="454">
        <f>プログラムシート!E11</f>
        <v>0</v>
      </c>
      <c r="B6" s="454">
        <f>プログラムシート!K11</f>
        <v>0</v>
      </c>
      <c r="C6" s="454">
        <f>プログラムシート!N11</f>
        <v>0</v>
      </c>
      <c r="D6" s="459">
        <f>SUM(E6:K6)</f>
        <v>0</v>
      </c>
      <c r="E6" s="454">
        <f>プログラムシート!$F$36</f>
        <v>0</v>
      </c>
      <c r="F6" s="454">
        <f>プログラムシート!$F$37</f>
        <v>0</v>
      </c>
      <c r="G6" s="454">
        <f>プログラムシート!$F$38</f>
        <v>0</v>
      </c>
      <c r="H6" s="454">
        <f>プログラムシート!$F$39</f>
        <v>0</v>
      </c>
      <c r="I6" s="454">
        <f>プログラムシート!$F$40</f>
        <v>0</v>
      </c>
      <c r="J6" s="454">
        <f>プログラムシート!$F$41</f>
        <v>0</v>
      </c>
      <c r="K6" s="454">
        <f>プログラムシート!$F$42</f>
        <v>0</v>
      </c>
      <c r="L6" s="454">
        <f>IF(D6&gt;=30,1,0)</f>
        <v>0</v>
      </c>
      <c r="M6" s="454">
        <f>IF(D6=0,1,0)</f>
        <v>1</v>
      </c>
      <c r="N6" s="454">
        <f>IF(AND(D6&gt;=1,D6&lt;15),1,0)</f>
        <v>0</v>
      </c>
      <c r="O6" s="454">
        <f>IF(AND(D6&gt;=15,D6&lt;30),1,0)</f>
        <v>0</v>
      </c>
      <c r="P6" s="454">
        <f>IF(AND(D6&gt;=30,D6&lt;90),1,0)</f>
        <v>0</v>
      </c>
      <c r="Q6" s="454">
        <f>IF(AND(D6&gt;=90,D6&lt;365),1,0)</f>
        <v>0</v>
      </c>
      <c r="R6" s="454">
        <f>IF(D6&gt;=365,1,0)</f>
        <v>0</v>
      </c>
      <c r="S6" s="469">
        <f>IF($E$6+$F$6&gt;=5,1,0)</f>
        <v>0</v>
      </c>
      <c r="T6" s="459">
        <f>U6+V6</f>
        <v>0</v>
      </c>
      <c r="U6" s="459">
        <f>SUM(プログラムシート!J146:J292)</f>
        <v>0</v>
      </c>
      <c r="V6" s="474">
        <f>SUM(W6:AC6)</f>
        <v>0</v>
      </c>
      <c r="W6" s="454">
        <f>SUMIFS(プログラムシート!$I$146:$I$292,プログラムシート!$F$146:$F$292,W5)+ROUNDDOWN(SUMIFS(プログラムシート!$K$146:$K$292,プログラムシート!$F$146:$F$292,W5)/7.75,0)</f>
        <v>0</v>
      </c>
      <c r="X6" s="454">
        <f>SUMIFS(プログラムシート!$I$146:$I$292,プログラムシート!$F$146:$F$292,X5)+ROUNDDOWN(SUMIFS(プログラムシート!$K$146:$K$292,プログラムシート!$F$146:$F$292,X5)/7.75,0)</f>
        <v>0</v>
      </c>
      <c r="Y6" s="454">
        <f>SUMIFS(プログラムシート!$I$146:$I$292,プログラムシート!$F$146:$F$292,Y5)+ROUNDDOWN(SUMIFS(プログラムシート!$K$146:$K$292,プログラムシート!$F$146:$F$292,Y5)/7.75,0)</f>
        <v>0</v>
      </c>
      <c r="Z6" s="454">
        <f>SUMIFS(プログラムシート!$I$146:$I$292,プログラムシート!$F$146:$F$292,Z5)+ROUNDDOWN(SUMIFS(プログラムシート!$K$146:$K$292,プログラムシート!$F$146:$F$292,Z5)/7.75,0)</f>
        <v>0</v>
      </c>
      <c r="AA6" s="454">
        <f>SUMIFS(プログラムシート!$I$146:$I$292,プログラムシート!$F$146:$F$292,AA5)+ROUNDDOWN(SUMIFS(プログラムシート!$K$146:$K$292,プログラムシート!$F$146:$F$292,AA5)/7.75,0)</f>
        <v>0</v>
      </c>
      <c r="AB6" s="454">
        <f>SUMIFS(プログラムシート!$I$146:$I$292,プログラムシート!$F$146:$F$292,AB5)+ROUNDDOWN(SUMIFS(プログラムシート!$K$146:$K$292,プログラムシート!$F$146:$F$292,AB5)/7.75,0)</f>
        <v>0</v>
      </c>
      <c r="AC6" s="454">
        <f>SUMIFS(プログラムシート!$I$146:$I$292,プログラムシート!$F$146:$F$292,AC5)+ROUNDDOWN(SUMIFS(プログラムシート!$K$146:$K$292,プログラムシート!$F$146:$F$292,AC5)/7.75,0)</f>
        <v>0</v>
      </c>
      <c r="AD6" s="454">
        <f>IF(プログラムシート!$G$139&lt;&gt;0,1,0)</f>
        <v>0</v>
      </c>
      <c r="AE6" s="454">
        <f>IF(プログラムシート!$G$140&lt;&gt;0,1,0)</f>
        <v>0</v>
      </c>
      <c r="AF6" s="454">
        <f>IF(T6&gt;=30,1,0)</f>
        <v>0</v>
      </c>
      <c r="AG6" s="454">
        <f>IF(T6=0,1,0)</f>
        <v>1</v>
      </c>
      <c r="AH6" s="454">
        <f>IF(AND(T6&gt;=1,T6&lt;15),1,0)</f>
        <v>0</v>
      </c>
      <c r="AI6" s="454">
        <f>IF(AND(T6&gt;=15,T6&lt;30),1,0)</f>
        <v>0</v>
      </c>
      <c r="AJ6" s="454">
        <f>IF(AND(T6&gt;=30,T6&lt;90),1,0)</f>
        <v>0</v>
      </c>
      <c r="AK6" s="454">
        <f>IF(AND(T6&gt;=90,T6&lt;365),1,0)</f>
        <v>0</v>
      </c>
      <c r="AL6" s="454">
        <f>IF(T6&gt;=365,1,0)</f>
        <v>0</v>
      </c>
      <c r="AM6" s="469">
        <f>IF($W$6+$X$6&gt;=5,1,0)</f>
        <v>0</v>
      </c>
      <c r="AN6" s="454">
        <f>IF($Y$6&lt;5,1,0)</f>
        <v>1</v>
      </c>
      <c r="AO6" s="454">
        <f>IF(AND($Y$6&gt;=5,$Y$6&lt;14),1,0)</f>
        <v>0</v>
      </c>
      <c r="AP6" s="454">
        <f>IF(AND($Y$6&gt;=14,$Y$6&lt;=30),1,0)</f>
        <v>0</v>
      </c>
      <c r="AQ6" s="454">
        <f>IF(AND($Y$6&gt;30,$Y$6&lt;=90),1,0)</f>
        <v>0</v>
      </c>
      <c r="AR6" s="454">
        <f>IF(AND($Y$6&gt;90,$Y$6&lt;=180),1,0)</f>
        <v>0</v>
      </c>
      <c r="AS6" s="454">
        <f>IF(AND($Y$6&gt;180,$Y$6&lt;=270),1,0)</f>
        <v>0</v>
      </c>
      <c r="AT6" s="454">
        <f>IF(AND($Y$6&gt;270,$Y$6&lt;=365),1,0)</f>
        <v>0</v>
      </c>
      <c r="AU6" s="454">
        <f>IF(AND($Y$6&gt;365,$Y$6&lt;=730),1,0)</f>
        <v>0</v>
      </c>
      <c r="AV6" s="454">
        <f>IF($Y$6&gt;730,1,0)</f>
        <v>0</v>
      </c>
    </row>
  </sheetData>
  <sheetProtection sheet="1" objects="1" scenarios="1"/>
  <mergeCells count="12">
    <mergeCell ref="A3:C3"/>
    <mergeCell ref="D3:S3"/>
    <mergeCell ref="T3:AV3"/>
    <mergeCell ref="D4:K4"/>
    <mergeCell ref="L4:S4"/>
    <mergeCell ref="T4:AC4"/>
    <mergeCell ref="AD4:AE4"/>
    <mergeCell ref="AF4:AM4"/>
    <mergeCell ref="AN4:AV4"/>
    <mergeCell ref="A4:A5"/>
    <mergeCell ref="B4:B5"/>
    <mergeCell ref="C4:C5"/>
  </mergeCells>
  <phoneticPr fontId="3" type="Hiragana"/>
  <printOptions horizontalCentered="1"/>
  <pageMargins left="0.78740157480314943" right="0.39370078740157483" top="0.78740157480314943" bottom="0.78740157480314943" header="0.3" footer="0.3"/>
  <pageSetup paperSize="8" scale="37"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プログラムシート</vt:lpstr>
      <vt:lpstr>＜作成例＞</vt:lpstr>
      <vt:lpstr>作成例（説明書きなし）</vt:lpstr>
      <vt:lpstr>＜集計＞（行政管理課確認用）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441827</dc:creator>
  <cp:lastModifiedBy>513890</cp:lastModifiedBy>
  <dcterms:created xsi:type="dcterms:W3CDTF">2020-04-16T07:15:31Z</dcterms:created>
  <dcterms:modified xsi:type="dcterms:W3CDTF">2025-03-25T09:01:20Z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2025-03-25T09:01:20Z</vt:filetime>
  </property>
</Properties>
</file>