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7205" windowHeight="11490" tabRatio="953"/>
  </bookViews>
  <sheets>
    <sheet name="①消防学校" sheetId="1" r:id="rId1"/>
    <sheet name="②ふくし交流プラザ" sheetId="2" r:id="rId2"/>
    <sheet name="③森林技術センター" sheetId="4" r:id="rId3"/>
    <sheet name="④土佐西南大規模公園" sheetId="5" r:id="rId4"/>
    <sheet name="⑤嶺北高等学校" sheetId="6" r:id="rId5"/>
    <sheet name="⑥高知東高等学校" sheetId="7" r:id="rId6"/>
    <sheet name="⑦高知丸の内高等学校" sheetId="8" r:id="rId7"/>
    <sheet name="⑧高知小津高等学校" sheetId="3" r:id="rId8"/>
    <sheet name="⑨高知北高等学校" sheetId="9" r:id="rId9"/>
    <sheet name="⑩須崎総合高等学校" sheetId="10" r:id="rId10"/>
    <sheet name="⑪幡多農業高等学校" sheetId="11" r:id="rId11"/>
    <sheet name="⑫中村中・高等学校" sheetId="12" r:id="rId12"/>
  </sheets>
  <definedNames>
    <definedName name="_xlnm.Print_Area" localSheetId="0">'①消防学校'!$A$1:$Q$32</definedName>
    <definedName name="_xlnm.Print_Area" localSheetId="1">'②ふくし交流プラザ'!$A$1:$Q$32</definedName>
    <definedName name="_xlnm.Print_Area" localSheetId="7">'⑧高知小津高等学校'!$A$1:$Q$32</definedName>
    <definedName name="_xlnm.Print_Area" localSheetId="2">'③森林技術センター'!$A$1:$Q$32</definedName>
    <definedName name="_xlnm.Print_Area" localSheetId="3">'④土佐西南大規模公園'!$A$1:$Q$32</definedName>
    <definedName name="_xlnm.Print_Area" localSheetId="4">'⑤嶺北高等学校'!$A$1:$Q$32</definedName>
    <definedName name="_xlnm.Print_Area" localSheetId="5">'⑥高知東高等学校'!$A$1:$Q$32</definedName>
    <definedName name="_xlnm.Print_Area" localSheetId="6">'⑦高知丸の内高等学校'!$A$1:$Q$32</definedName>
    <definedName name="_xlnm.Print_Area" localSheetId="8">'⑨高知北高等学校'!$A$1:$Q$32</definedName>
    <definedName name="_xlnm.Print_Area" localSheetId="9">'⑩須崎総合高等学校'!$A$1:$Q$32</definedName>
    <definedName name="_xlnm.Print_Area" localSheetId="10">'⑪幡多農業高等学校'!$A$1:$Q$32</definedName>
    <definedName name="_xlnm.Print_Area" localSheetId="11">'⑫中村中・高等学校'!$A$1:$Q$32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<sst xmlns="http://schemas.openxmlformats.org/spreadsheetml/2006/main" xmlns:r="http://schemas.openxmlformats.org/officeDocument/2006/relationships" count="47" uniqueCount="47">
  <si>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様式エ（⑨高知北高等学校）</t>
  </si>
  <si>
    <t>10月</t>
  </si>
  <si>
    <t>4月</t>
    <rPh sb="1" eb="2">
      <t>ガツ</t>
    </rPh>
    <phoneticPr fontId="1"/>
  </si>
  <si>
    <t>5月</t>
    <rPh sb="1" eb="2">
      <t>ガツ</t>
    </rPh>
    <phoneticPr fontId="1"/>
  </si>
  <si>
    <t>年度によって発電量や自家消費電力量が異なる場合は表を増やしてもよい。</t>
    <rPh sb="0" eb="2">
      <t>ネンド</t>
    </rPh>
    <rPh sb="6" eb="9">
      <t>ハツデンリョウ</t>
    </rPh>
    <rPh sb="10" eb="12">
      <t>ジカ</t>
    </rPh>
    <rPh sb="12" eb="14">
      <t>ショウヒ</t>
    </rPh>
    <rPh sb="14" eb="17">
      <t>デンリョクリョウ</t>
    </rPh>
    <rPh sb="18" eb="19">
      <t>コト</t>
    </rPh>
    <rPh sb="21" eb="23">
      <t>バアイ</t>
    </rPh>
    <rPh sb="24" eb="25">
      <t>ヒョウ</t>
    </rPh>
    <rPh sb="26" eb="27">
      <t>フ</t>
    </rPh>
    <phoneticPr fontId="1"/>
  </si>
  <si>
    <t>11月</t>
  </si>
  <si>
    <t>6月</t>
  </si>
  <si>
    <t>想定する太陽光発電による自家消費電力量を記載すること。</t>
    <rPh sb="0" eb="2">
      <t>ソウテイ</t>
    </rPh>
    <rPh sb="4" eb="7">
      <t>タイヨウコウ</t>
    </rPh>
    <rPh sb="7" eb="9">
      <t>ハツデン</t>
    </rPh>
    <rPh sb="12" eb="14">
      <t>ジカ</t>
    </rPh>
    <rPh sb="14" eb="16">
      <t>ショウヒ</t>
    </rPh>
    <rPh sb="16" eb="19">
      <t>デンリョクリョウ</t>
    </rPh>
    <rPh sb="20" eb="22">
      <t>キサイ</t>
    </rPh>
    <phoneticPr fontId="1"/>
  </si>
  <si>
    <t>3月</t>
  </si>
  <si>
    <t>8月</t>
  </si>
  <si>
    <t>7月</t>
  </si>
  <si>
    <t>9月</t>
  </si>
  <si>
    <t>12月</t>
  </si>
  <si>
    <t>1月</t>
  </si>
  <si>
    <t>様式エ（⑪幡多農業高等学校）</t>
  </si>
  <si>
    <t>2月</t>
  </si>
  <si>
    <t>合計</t>
    <rPh sb="0" eb="2">
      <t>ゴウケイ</t>
    </rPh>
    <phoneticPr fontId="1"/>
  </si>
  <si>
    <t>様式エ（②ふくし交流プラザ）</t>
    <rPh sb="8" eb="10">
      <t>コウリュウ</t>
    </rPh>
    <phoneticPr fontId="1"/>
  </si>
  <si>
    <t>電気使用量 (kWh)</t>
    <rPh sb="0" eb="2">
      <t>デンキ</t>
    </rPh>
    <rPh sb="2" eb="5">
      <t>シヨウリョウ</t>
    </rPh>
    <phoneticPr fontId="1"/>
  </si>
  <si>
    <t>PPA</t>
  </si>
  <si>
    <t>電気使用量、電気料金及びCO2削減量シミュレーション</t>
    <rPh sb="0" eb="2">
      <t>デンキ</t>
    </rPh>
    <rPh sb="2" eb="5">
      <t>シヨウリョウ</t>
    </rPh>
    <rPh sb="6" eb="10">
      <t>デンキリョウキン</t>
    </rPh>
    <rPh sb="10" eb="11">
      <t>オヨ</t>
    </rPh>
    <rPh sb="15" eb="18">
      <t>サクゲンリョウ</t>
    </rPh>
    <phoneticPr fontId="1"/>
  </si>
  <si>
    <t>排出係数</t>
    <rPh sb="0" eb="4">
      <t>ハイシュツケイスウ</t>
    </rPh>
    <phoneticPr fontId="1"/>
  </si>
  <si>
    <t>想定自家消費電力量 (kWh)</t>
    <rPh sb="0" eb="2">
      <t>ソウテイ</t>
    </rPh>
    <rPh sb="2" eb="6">
      <t>ジカショウヒ</t>
    </rPh>
    <rPh sb="6" eb="8">
      <t>デンリョク</t>
    </rPh>
    <rPh sb="8" eb="9">
      <t>リョウ</t>
    </rPh>
    <phoneticPr fontId="1"/>
  </si>
  <si>
    <t>温室効果ガス排出量削減見込</t>
    <rPh sb="0" eb="4">
      <t>オンシツコウカ</t>
    </rPh>
    <rPh sb="6" eb="8">
      <t>ハイシュツ</t>
    </rPh>
    <rPh sb="8" eb="9">
      <t>リョウ</t>
    </rPh>
    <rPh sb="9" eb="11">
      <t>サクゲン</t>
    </rPh>
    <rPh sb="11" eb="13">
      <t>ミコ</t>
    </rPh>
    <phoneticPr fontId="1"/>
  </si>
  <si>
    <t>t-CO2</t>
  </si>
  <si>
    <t>様式エ（⑫中村中・高等学校）</t>
  </si>
  <si>
    <t>kg-CO2/kWh</t>
  </si>
  <si>
    <t>系統
電力</t>
    <rPh sb="0" eb="2">
      <t>ケイトウ</t>
    </rPh>
    <rPh sb="3" eb="5">
      <t>デンリョク</t>
    </rPh>
    <phoneticPr fontId="1"/>
  </si>
  <si>
    <t>様式エ（⑤嶺北高等学校）</t>
  </si>
  <si>
    <t>令和７(2025)年</t>
    <rPh sb="0" eb="2">
      <t>レイワ</t>
    </rPh>
    <rPh sb="9" eb="10">
      <t>ネン</t>
    </rPh>
    <phoneticPr fontId="1"/>
  </si>
  <si>
    <t>様式エ（⑩須崎総合高等学校）</t>
  </si>
  <si>
    <t>太陽光発電量 (kWh)</t>
    <rPh sb="0" eb="3">
      <t>タイヨウコウ</t>
    </rPh>
    <rPh sb="3" eb="5">
      <t>ハツデン</t>
    </rPh>
    <rPh sb="5" eb="6">
      <t>リョウ</t>
    </rPh>
    <rPh sb="6" eb="7">
      <t>デンリョウ</t>
    </rPh>
    <phoneticPr fontId="1"/>
  </si>
  <si>
    <t>令和○～○年度</t>
    <rPh sb="0" eb="2">
      <t>レイワ</t>
    </rPh>
    <rPh sb="5" eb="7">
      <t>ネンド</t>
    </rPh>
    <phoneticPr fontId="1"/>
  </si>
  <si>
    <t>PPA単価（円/kwh）</t>
    <rPh sb="3" eb="5">
      <t>タンカ</t>
    </rPh>
    <rPh sb="6" eb="7">
      <t>エン</t>
    </rPh>
    <phoneticPr fontId="1"/>
  </si>
  <si>
    <t>PPA料金（円）</t>
    <rPh sb="3" eb="5">
      <t>リョウキン</t>
    </rPh>
    <rPh sb="6" eb="7">
      <t>エン</t>
    </rPh>
    <phoneticPr fontId="1"/>
  </si>
  <si>
    <t>太陽光による発電割合</t>
    <rPh sb="0" eb="3">
      <t>タイヨウコウ</t>
    </rPh>
    <rPh sb="6" eb="8">
      <t>ハツデン</t>
    </rPh>
    <rPh sb="8" eb="10">
      <t>ワリアイ</t>
    </rPh>
    <phoneticPr fontId="1"/>
  </si>
  <si>
    <t>令和○～○年度の各年度における環境影響</t>
    <rPh sb="0" eb="2">
      <t>レイワ</t>
    </rPh>
    <rPh sb="5" eb="7">
      <t>ネンド</t>
    </rPh>
    <rPh sb="8" eb="9">
      <t>カク</t>
    </rPh>
    <rPh sb="9" eb="11">
      <t>ネンド</t>
    </rPh>
    <rPh sb="15" eb="19">
      <t>カンキョウエイキョウ</t>
    </rPh>
    <phoneticPr fontId="1"/>
  </si>
  <si>
    <t>&lt;太陽光導入後の使用電力量及びPPA料金&gt;</t>
    <rPh sb="1" eb="4">
      <t>タイヨウコウ</t>
    </rPh>
    <rPh sb="4" eb="6">
      <t>ドウニュウ</t>
    </rPh>
    <rPh sb="6" eb="7">
      <t>ゴ</t>
    </rPh>
    <rPh sb="8" eb="10">
      <t>シヨウ</t>
    </rPh>
    <rPh sb="10" eb="13">
      <t>デンリョクリョウ</t>
    </rPh>
    <rPh sb="13" eb="14">
      <t>オヨ</t>
    </rPh>
    <rPh sb="18" eb="20">
      <t>リョウキン</t>
    </rPh>
    <phoneticPr fontId="1"/>
  </si>
  <si>
    <t>様式エ（①消防学校）</t>
  </si>
  <si>
    <t>令和６(2024)年</t>
    <rPh sb="0" eb="2">
      <t>レイワ</t>
    </rPh>
    <rPh sb="9" eb="10">
      <t>ネン</t>
    </rPh>
    <phoneticPr fontId="1"/>
  </si>
  <si>
    <t>&lt;令和６年度各月の合計使用電力量&gt;</t>
    <rPh sb="1" eb="3">
      <t>レイワ</t>
    </rPh>
    <rPh sb="4" eb="5">
      <t>ネン</t>
    </rPh>
    <rPh sb="5" eb="6">
      <t>ド</t>
    </rPh>
    <rPh sb="6" eb="7">
      <t>カク</t>
    </rPh>
    <rPh sb="7" eb="8">
      <t>ツキ</t>
    </rPh>
    <rPh sb="9" eb="11">
      <t>ゴウケイ</t>
    </rPh>
    <rPh sb="11" eb="13">
      <t>シヨウ</t>
    </rPh>
    <rPh sb="13" eb="16">
      <t>デンリョクリョウ</t>
    </rPh>
    <phoneticPr fontId="1"/>
  </si>
  <si>
    <t>計算には令和６年度使用電力量を用いるが、将来の電気使用量を保証するものではない。</t>
    <rPh sb="0" eb="2">
      <t>ケイサン</t>
    </rPh>
    <rPh sb="4" eb="6">
      <t>レイワ</t>
    </rPh>
    <rPh sb="7" eb="9">
      <t>ネンド</t>
    </rPh>
    <rPh sb="9" eb="11">
      <t>シヨウ</t>
    </rPh>
    <rPh sb="11" eb="13">
      <t>デンリョク</t>
    </rPh>
    <rPh sb="13" eb="14">
      <t>リョウ</t>
    </rPh>
    <rPh sb="15" eb="16">
      <t>モチ</t>
    </rPh>
    <rPh sb="20" eb="22">
      <t>ショウライ</t>
    </rPh>
    <rPh sb="23" eb="25">
      <t>デンキ</t>
    </rPh>
    <rPh sb="25" eb="28">
      <t>シヨウリョウ</t>
    </rPh>
    <rPh sb="29" eb="31">
      <t>ホショウ</t>
    </rPh>
    <phoneticPr fontId="1"/>
  </si>
  <si>
    <t>様式エ（⑧高知小津高等学校）</t>
    <rPh sb="5" eb="7">
      <t>コウチ</t>
    </rPh>
    <rPh sb="7" eb="9">
      <t>オズ</t>
    </rPh>
    <rPh sb="9" eb="11">
      <t>コウトウ</t>
    </rPh>
    <rPh sb="11" eb="13">
      <t>ガッコウ</t>
    </rPh>
    <phoneticPr fontId="1"/>
  </si>
  <si>
    <t>様式エ（⑦高知丸の内高等学校）</t>
  </si>
  <si>
    <t>様式エ（⑥高知東高等学校）</t>
  </si>
  <si>
    <t>様式エ（④土佐西南大規模公園）</t>
  </si>
  <si>
    <t>様式エ（③森林技術センター）</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</si>
</sst>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0"/>
    <numFmt numFmtId="177" formatCode="0.0"/>
    <numFmt numFmtId="178" formatCode="0.0%"/>
  </numFmts>
  <fonts count="7">
    <font>
      <sz val="11"/>
      <color theme="1"/>
      <name val="游ゴシック"/>
      <family val="3"/>
      <scheme val="minor"/>
    </font>
    <font>
      <sz val="6"/>
      <color auto="1"/>
      <name val="游ゴシック"/>
      <family val="3"/>
    </font>
    <font>
      <sz val="11"/>
      <color theme="1"/>
      <name val="ＭＳ Ｐゴシック"/>
      <family val="3"/>
    </font>
    <font>
      <b/>
      <sz val="18"/>
      <color theme="1"/>
      <name val="ＭＳ Ｐゴシック"/>
      <family val="3"/>
    </font>
    <font>
      <b/>
      <sz val="12"/>
      <color theme="1"/>
      <name val="ＭＳ Ｐゴシック"/>
      <family val="3"/>
    </font>
    <font>
      <sz val="12"/>
      <color theme="1"/>
      <name val="ＭＳ Ｐゴシック"/>
      <family val="3"/>
    </font>
    <font>
      <sz val="9"/>
      <color theme="1"/>
      <name val="ＭＳ Ｐゴシック"/>
      <family val="3"/>
    </font>
  </fonts>
  <fills count="5">
    <fill>
      <patternFill patternType="none"/>
    </fill>
    <fill>
      <patternFill patternType="gray125"/>
    </fill>
    <fill>
      <patternFill patternType="solid">
        <fgColor theme="9" tint="0.8"/>
        <bgColor indexed="64"/>
      </patternFill>
    </fill>
    <fill>
      <patternFill patternType="solid">
        <fgColor theme="7" tint="0.8"/>
        <bgColor indexed="64"/>
      </patternFill>
    </fill>
    <fill>
      <patternFill patternType="solid">
        <fgColor theme="3" tint="0.8"/>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top/>
      <bottom style="thin">
        <color auto="1"/>
      </bottom>
      <diagonal/>
    </border>
    <border>
      <left/>
      <right style="thin">
        <color auto="1"/>
      </right>
      <top style="thin">
        <color auto="1"/>
      </top>
      <bottom/>
      <diagonal/>
    </border>
    <border>
      <left/>
      <right/>
      <top style="medium">
        <color auto="1"/>
      </top>
      <bottom style="medium">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indexed="64"/>
      </right>
      <top style="thin">
        <color indexed="64"/>
      </top>
      <bottom style="thin">
        <color indexed="64"/>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5" fillId="2"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 xfId="0" applyFont="1" applyFill="1" applyBorder="1" applyAlignment="1">
      <alignment vertical="center"/>
    </xf>
    <xf numFmtId="0" fontId="6" fillId="0" borderId="5" xfId="0" applyFont="1" applyFill="1" applyBorder="1" applyAlignment="1">
      <alignment vertical="center" wrapText="1"/>
    </xf>
    <xf numFmtId="0" fontId="5" fillId="2" borderId="1" xfId="0" applyFont="1" applyFill="1" applyBorder="1" applyAlignment="1">
      <alignment vertical="center"/>
    </xf>
    <xf numFmtId="0" fontId="5" fillId="3" borderId="6" xfId="0" applyFont="1" applyFill="1" applyBorder="1" applyAlignment="1">
      <alignment vertical="center"/>
    </xf>
    <xf numFmtId="176" fontId="5" fillId="0" borderId="6" xfId="0" applyNumberFormat="1" applyFont="1" applyFill="1" applyBorder="1" applyAlignment="1">
      <alignment vertical="center"/>
    </xf>
    <xf numFmtId="177" fontId="4" fillId="0" borderId="7" xfId="0" applyNumberFormat="1" applyFont="1" applyFill="1" applyBorder="1" applyAlignment="1">
      <alignment vertical="center"/>
    </xf>
    <xf numFmtId="0" fontId="5" fillId="4" borderId="5" xfId="0" applyFont="1" applyFill="1" applyBorder="1" applyAlignment="1">
      <alignment vertical="center"/>
    </xf>
    <xf numFmtId="0" fontId="5" fillId="4" borderId="1" xfId="0" applyFont="1" applyFill="1" applyBorder="1" applyAlignment="1">
      <alignment horizontal="center" vertical="center"/>
    </xf>
    <xf numFmtId="3" fontId="5" fillId="2" borderId="1" xfId="0" applyNumberFormat="1" applyFont="1" applyFill="1" applyBorder="1" applyAlignment="1">
      <alignment vertical="center"/>
    </xf>
    <xf numFmtId="0" fontId="5" fillId="0" borderId="8" xfId="0" applyFont="1" applyFill="1" applyBorder="1" applyAlignment="1">
      <alignment vertical="center"/>
    </xf>
    <xf numFmtId="0" fontId="5" fillId="4" borderId="5" xfId="0" applyFont="1" applyFill="1" applyBorder="1" applyAlignment="1">
      <alignment horizontal="center" vertical="center"/>
    </xf>
    <xf numFmtId="0" fontId="5" fillId="4" borderId="3" xfId="0" applyFont="1" applyFill="1" applyBorder="1" applyAlignment="1">
      <alignment horizontal="center" vertical="center"/>
    </xf>
    <xf numFmtId="3" fontId="5" fillId="3" borderId="2" xfId="0" applyNumberFormat="1" applyFont="1" applyFill="1" applyBorder="1" applyAlignment="1">
      <alignment vertical="center"/>
    </xf>
    <xf numFmtId="3" fontId="5" fillId="3" borderId="1" xfId="0" applyNumberFormat="1" applyFont="1" applyFill="1" applyBorder="1" applyAlignment="1">
      <alignment vertical="center"/>
    </xf>
    <xf numFmtId="178" fontId="5" fillId="2" borderId="1" xfId="0" applyNumberFormat="1"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vertical="center"/>
    </xf>
    <xf numFmtId="0" fontId="5" fillId="4" borderId="11" xfId="0" applyFont="1" applyFill="1" applyBorder="1" applyAlignment="1">
      <alignment vertical="center"/>
    </xf>
    <xf numFmtId="0" fontId="5" fillId="4" borderId="11" xfId="0" applyFont="1" applyFill="1" applyBorder="1" applyAlignment="1">
      <alignment horizontal="center" vertical="center"/>
    </xf>
    <xf numFmtId="0" fontId="5" fillId="0" borderId="2" xfId="0" applyFont="1" applyFill="1" applyBorder="1" applyAlignment="1">
      <alignment vertical="center"/>
    </xf>
    <xf numFmtId="0" fontId="4" fillId="0" borderId="12" xfId="0" applyFont="1" applyFill="1" applyBorder="1" applyAlignment="1">
      <alignment vertical="center"/>
    </xf>
    <xf numFmtId="0" fontId="5" fillId="4" borderId="13" xfId="0" applyFont="1" applyFill="1" applyBorder="1" applyAlignment="1">
      <alignment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3" fontId="5" fillId="2" borderId="5" xfId="0" applyNumberFormat="1" applyFont="1" applyFill="1" applyBorder="1" applyAlignment="1">
      <alignment vertical="center"/>
    </xf>
    <xf numFmtId="0" fontId="5" fillId="4" borderId="16" xfId="0" applyFont="1" applyFill="1" applyBorder="1" applyAlignment="1">
      <alignment horizontal="center" vertical="center"/>
    </xf>
    <xf numFmtId="3" fontId="5" fillId="3" borderId="5" xfId="0" applyNumberFormat="1" applyFont="1" applyFill="1" applyBorder="1" applyAlignment="1">
      <alignment vertical="center"/>
    </xf>
    <xf numFmtId="0" fontId="2" fillId="0"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3" fontId="5" fillId="2" borderId="20" xfId="0" applyNumberFormat="1" applyFont="1" applyFill="1" applyBorder="1" applyAlignment="1">
      <alignment vertical="center"/>
    </xf>
    <xf numFmtId="0" fontId="5" fillId="0" borderId="8" xfId="0" applyFont="1" applyFill="1" applyBorder="1" applyAlignment="1">
      <alignment horizontal="center" vertical="center"/>
    </xf>
    <xf numFmtId="3" fontId="5" fillId="3" borderId="18" xfId="0" applyNumberFormat="1"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tabSelected="1" topLeftCell="A6" zoomScale="85" zoomScaleNormal="85"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38</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7693</v>
      </c>
      <c r="E11" s="19">
        <v>7992</v>
      </c>
      <c r="F11" s="19">
        <v>10657</v>
      </c>
      <c r="G11" s="19">
        <v>15822</v>
      </c>
      <c r="H11" s="19">
        <v>13272</v>
      </c>
      <c r="I11" s="19">
        <v>10924</v>
      </c>
      <c r="J11" s="19">
        <v>10693</v>
      </c>
      <c r="K11" s="19">
        <v>10671</v>
      </c>
      <c r="L11" s="19">
        <v>11932</v>
      </c>
      <c r="M11" s="19">
        <v>11321</v>
      </c>
      <c r="N11" s="19">
        <v>11737</v>
      </c>
      <c r="O11" s="35">
        <v>6879</v>
      </c>
      <c r="P11" s="41">
        <f>SUM(D11:O11)</f>
        <v>129593</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7693</v>
      </c>
      <c r="E21" s="19">
        <f t="shared" si="1"/>
        <v>7992</v>
      </c>
      <c r="F21" s="19">
        <f t="shared" si="1"/>
        <v>10657</v>
      </c>
      <c r="G21" s="19">
        <f t="shared" si="1"/>
        <v>15822</v>
      </c>
      <c r="H21" s="19">
        <f t="shared" si="1"/>
        <v>13272</v>
      </c>
      <c r="I21" s="19">
        <f t="shared" si="1"/>
        <v>10924</v>
      </c>
      <c r="J21" s="19">
        <f t="shared" si="1"/>
        <v>10693</v>
      </c>
      <c r="K21" s="19">
        <f t="shared" si="1"/>
        <v>10671</v>
      </c>
      <c r="L21" s="19">
        <f t="shared" si="1"/>
        <v>11932</v>
      </c>
      <c r="M21" s="19">
        <f t="shared" si="1"/>
        <v>11321</v>
      </c>
      <c r="N21" s="19">
        <f t="shared" si="1"/>
        <v>11737</v>
      </c>
      <c r="O21" s="35">
        <f t="shared" si="1"/>
        <v>6879</v>
      </c>
      <c r="P21" s="41">
        <f>SUM(D21:O21)</f>
        <v>129593</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30</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33410</v>
      </c>
      <c r="E11" s="19">
        <v>35714</v>
      </c>
      <c r="F11" s="19">
        <v>42344</v>
      </c>
      <c r="G11" s="19">
        <v>58105</v>
      </c>
      <c r="H11" s="19">
        <v>47839</v>
      </c>
      <c r="I11" s="19">
        <v>60177</v>
      </c>
      <c r="J11" s="19">
        <v>43367</v>
      </c>
      <c r="K11" s="19">
        <v>39049</v>
      </c>
      <c r="L11" s="19">
        <v>44236</v>
      </c>
      <c r="M11" s="19">
        <v>50585</v>
      </c>
      <c r="N11" s="19">
        <v>43365</v>
      </c>
      <c r="O11" s="35">
        <v>33603</v>
      </c>
      <c r="P11" s="41">
        <f>SUM(D11:O11)</f>
        <v>531794</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33410</v>
      </c>
      <c r="E21" s="19">
        <f t="shared" si="1"/>
        <v>35714</v>
      </c>
      <c r="F21" s="19">
        <f t="shared" si="1"/>
        <v>42344</v>
      </c>
      <c r="G21" s="19">
        <f t="shared" si="1"/>
        <v>58105</v>
      </c>
      <c r="H21" s="19">
        <f t="shared" si="1"/>
        <v>47839</v>
      </c>
      <c r="I21" s="19">
        <f t="shared" si="1"/>
        <v>60177</v>
      </c>
      <c r="J21" s="19">
        <f t="shared" si="1"/>
        <v>43367</v>
      </c>
      <c r="K21" s="19">
        <f t="shared" si="1"/>
        <v>39049</v>
      </c>
      <c r="L21" s="19">
        <f t="shared" si="1"/>
        <v>44236</v>
      </c>
      <c r="M21" s="19">
        <f t="shared" si="1"/>
        <v>50585</v>
      </c>
      <c r="N21" s="19">
        <f t="shared" si="1"/>
        <v>43365</v>
      </c>
      <c r="O21" s="35">
        <f t="shared" si="1"/>
        <v>33603</v>
      </c>
      <c r="P21" s="41">
        <f>SUM(D21:O21)</f>
        <v>531794</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14</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24793</v>
      </c>
      <c r="E11" s="19">
        <v>25179</v>
      </c>
      <c r="F11" s="19">
        <v>35664</v>
      </c>
      <c r="G11" s="19">
        <v>50739</v>
      </c>
      <c r="H11" s="19">
        <v>45996</v>
      </c>
      <c r="I11" s="19">
        <v>46983</v>
      </c>
      <c r="J11" s="19">
        <v>32496</v>
      </c>
      <c r="K11" s="19">
        <v>28228</v>
      </c>
      <c r="L11" s="19">
        <v>28203</v>
      </c>
      <c r="M11" s="19">
        <v>30291</v>
      </c>
      <c r="N11" s="19">
        <v>30597</v>
      </c>
      <c r="O11" s="35">
        <v>25727</v>
      </c>
      <c r="P11" s="41">
        <f>SUM(D11:O11)</f>
        <v>404896</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24793</v>
      </c>
      <c r="E21" s="19">
        <f t="shared" si="1"/>
        <v>25179</v>
      </c>
      <c r="F21" s="19">
        <f t="shared" si="1"/>
        <v>35664</v>
      </c>
      <c r="G21" s="19">
        <f t="shared" si="1"/>
        <v>50739</v>
      </c>
      <c r="H21" s="19">
        <f t="shared" si="1"/>
        <v>45996</v>
      </c>
      <c r="I21" s="19">
        <f t="shared" si="1"/>
        <v>46983</v>
      </c>
      <c r="J21" s="19">
        <f t="shared" si="1"/>
        <v>32496</v>
      </c>
      <c r="K21" s="19">
        <f t="shared" si="1"/>
        <v>28228</v>
      </c>
      <c r="L21" s="19">
        <f t="shared" si="1"/>
        <v>28203</v>
      </c>
      <c r="M21" s="19">
        <f t="shared" si="1"/>
        <v>30291</v>
      </c>
      <c r="N21" s="19">
        <f t="shared" si="1"/>
        <v>30597</v>
      </c>
      <c r="O21" s="35">
        <f t="shared" si="1"/>
        <v>25727</v>
      </c>
      <c r="P21" s="41">
        <f>SUM(D21:O21)</f>
        <v>404896</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25</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17690</v>
      </c>
      <c r="E11" s="19">
        <v>18267</v>
      </c>
      <c r="F11" s="19">
        <v>22485</v>
      </c>
      <c r="G11" s="19">
        <v>38612</v>
      </c>
      <c r="H11" s="19">
        <v>27096</v>
      </c>
      <c r="I11" s="19">
        <v>34865</v>
      </c>
      <c r="J11" s="19">
        <v>23431</v>
      </c>
      <c r="K11" s="19">
        <v>19445</v>
      </c>
      <c r="L11" s="19">
        <v>25820</v>
      </c>
      <c r="M11" s="19">
        <v>29469</v>
      </c>
      <c r="N11" s="19">
        <v>27906</v>
      </c>
      <c r="O11" s="35">
        <v>19762</v>
      </c>
      <c r="P11" s="41">
        <f>SUM(D11:O11)</f>
        <v>304848</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17690</v>
      </c>
      <c r="E21" s="19">
        <f t="shared" si="1"/>
        <v>18267</v>
      </c>
      <c r="F21" s="19">
        <f t="shared" si="1"/>
        <v>22485</v>
      </c>
      <c r="G21" s="19">
        <f t="shared" si="1"/>
        <v>38612</v>
      </c>
      <c r="H21" s="19">
        <f t="shared" si="1"/>
        <v>27096</v>
      </c>
      <c r="I21" s="19">
        <f t="shared" si="1"/>
        <v>34865</v>
      </c>
      <c r="J21" s="19">
        <f t="shared" si="1"/>
        <v>23431</v>
      </c>
      <c r="K21" s="19">
        <f t="shared" si="1"/>
        <v>19445</v>
      </c>
      <c r="L21" s="19">
        <f t="shared" si="1"/>
        <v>25820</v>
      </c>
      <c r="M21" s="19">
        <f t="shared" si="1"/>
        <v>29469</v>
      </c>
      <c r="N21" s="19">
        <f t="shared" si="1"/>
        <v>27906</v>
      </c>
      <c r="O21" s="35">
        <f t="shared" si="1"/>
        <v>19762</v>
      </c>
      <c r="P21" s="41">
        <f>SUM(D21:O21)</f>
        <v>304848</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17</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27129</v>
      </c>
      <c r="E11" s="19">
        <v>38028</v>
      </c>
      <c r="F11" s="19">
        <v>46969</v>
      </c>
      <c r="G11" s="19">
        <v>57847</v>
      </c>
      <c r="H11" s="19">
        <v>59233</v>
      </c>
      <c r="I11" s="19">
        <v>56729</v>
      </c>
      <c r="J11" s="19">
        <v>53399</v>
      </c>
      <c r="K11" s="19">
        <v>35784</v>
      </c>
      <c r="L11" s="19">
        <v>40498</v>
      </c>
      <c r="M11" s="19">
        <v>46209</v>
      </c>
      <c r="N11" s="19">
        <v>40714</v>
      </c>
      <c r="O11" s="35">
        <v>40575</v>
      </c>
      <c r="P11" s="41">
        <f>SUM(D11:O11)</f>
        <v>543114</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27129</v>
      </c>
      <c r="E21" s="19">
        <f t="shared" si="1"/>
        <v>38028</v>
      </c>
      <c r="F21" s="19">
        <f t="shared" si="1"/>
        <v>46969</v>
      </c>
      <c r="G21" s="19">
        <f t="shared" si="1"/>
        <v>57847</v>
      </c>
      <c r="H21" s="19">
        <f t="shared" si="1"/>
        <v>59233</v>
      </c>
      <c r="I21" s="19">
        <f t="shared" si="1"/>
        <v>56729</v>
      </c>
      <c r="J21" s="19">
        <f t="shared" si="1"/>
        <v>53399</v>
      </c>
      <c r="K21" s="19">
        <f t="shared" si="1"/>
        <v>35784</v>
      </c>
      <c r="L21" s="19">
        <f t="shared" si="1"/>
        <v>40498</v>
      </c>
      <c r="M21" s="19">
        <f t="shared" si="1"/>
        <v>46209</v>
      </c>
      <c r="N21" s="19">
        <f t="shared" si="1"/>
        <v>40714</v>
      </c>
      <c r="O21" s="35">
        <f t="shared" si="1"/>
        <v>40575</v>
      </c>
      <c r="P21" s="41">
        <f>SUM(D21:O21)</f>
        <v>543114</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46</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13524</v>
      </c>
      <c r="E11" s="19">
        <v>13181</v>
      </c>
      <c r="F11" s="19">
        <v>14469</v>
      </c>
      <c r="G11" s="19">
        <v>20793</v>
      </c>
      <c r="H11" s="19">
        <v>23110</v>
      </c>
      <c r="I11" s="19">
        <v>18800</v>
      </c>
      <c r="J11" s="19">
        <v>15343</v>
      </c>
      <c r="K11" s="19">
        <v>12130</v>
      </c>
      <c r="L11" s="19">
        <v>14719</v>
      </c>
      <c r="M11" s="19">
        <v>16580</v>
      </c>
      <c r="N11" s="19">
        <v>15706</v>
      </c>
      <c r="O11" s="35">
        <v>14272</v>
      </c>
      <c r="P11" s="41">
        <f>SUM(D11:O11)</f>
        <v>192627</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13524</v>
      </c>
      <c r="E21" s="19">
        <f t="shared" si="1"/>
        <v>13181</v>
      </c>
      <c r="F21" s="19">
        <f t="shared" si="1"/>
        <v>14469</v>
      </c>
      <c r="G21" s="19">
        <f t="shared" si="1"/>
        <v>20793</v>
      </c>
      <c r="H21" s="19">
        <f t="shared" si="1"/>
        <v>23110</v>
      </c>
      <c r="I21" s="19">
        <f t="shared" si="1"/>
        <v>18800</v>
      </c>
      <c r="J21" s="19">
        <f t="shared" si="1"/>
        <v>15343</v>
      </c>
      <c r="K21" s="19">
        <f t="shared" si="1"/>
        <v>12130</v>
      </c>
      <c r="L21" s="19">
        <f t="shared" si="1"/>
        <v>14719</v>
      </c>
      <c r="M21" s="19">
        <f t="shared" si="1"/>
        <v>16580</v>
      </c>
      <c r="N21" s="19">
        <f t="shared" si="1"/>
        <v>15706</v>
      </c>
      <c r="O21" s="35">
        <f t="shared" si="1"/>
        <v>14272</v>
      </c>
      <c r="P21" s="41">
        <f>SUM(D21:O21)</f>
        <v>192627</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45</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20309</v>
      </c>
      <c r="E11" s="19">
        <v>17439</v>
      </c>
      <c r="F11" s="19">
        <v>18538</v>
      </c>
      <c r="G11" s="19">
        <v>18769</v>
      </c>
      <c r="H11" s="19">
        <v>23238</v>
      </c>
      <c r="I11" s="19">
        <v>24331</v>
      </c>
      <c r="J11" s="19">
        <v>23726</v>
      </c>
      <c r="K11" s="19">
        <v>17816</v>
      </c>
      <c r="L11" s="19">
        <v>17822</v>
      </c>
      <c r="M11" s="19">
        <v>20251</v>
      </c>
      <c r="N11" s="19">
        <v>19869</v>
      </c>
      <c r="O11" s="35">
        <v>19735</v>
      </c>
      <c r="P11" s="41">
        <f>SUM(D11:O11)</f>
        <v>241843</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20309</v>
      </c>
      <c r="E21" s="19">
        <f t="shared" si="1"/>
        <v>17439</v>
      </c>
      <c r="F21" s="19">
        <f t="shared" si="1"/>
        <v>18538</v>
      </c>
      <c r="G21" s="19">
        <f t="shared" si="1"/>
        <v>18769</v>
      </c>
      <c r="H21" s="19">
        <f t="shared" si="1"/>
        <v>23238</v>
      </c>
      <c r="I21" s="19">
        <f t="shared" si="1"/>
        <v>24331</v>
      </c>
      <c r="J21" s="19">
        <f t="shared" si="1"/>
        <v>23726</v>
      </c>
      <c r="K21" s="19">
        <f t="shared" si="1"/>
        <v>17816</v>
      </c>
      <c r="L21" s="19">
        <f t="shared" si="1"/>
        <v>17822</v>
      </c>
      <c r="M21" s="19">
        <f t="shared" si="1"/>
        <v>20251</v>
      </c>
      <c r="N21" s="19">
        <f t="shared" si="1"/>
        <v>19869</v>
      </c>
      <c r="O21" s="35">
        <f t="shared" si="1"/>
        <v>19735</v>
      </c>
      <c r="P21" s="41">
        <f>SUM(D21:O21)</f>
        <v>241843</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28</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9476</v>
      </c>
      <c r="E11" s="19">
        <v>9786</v>
      </c>
      <c r="F11" s="19">
        <v>13016</v>
      </c>
      <c r="G11" s="19">
        <v>16640</v>
      </c>
      <c r="H11" s="19">
        <v>12227</v>
      </c>
      <c r="I11" s="19">
        <v>14534</v>
      </c>
      <c r="J11" s="19">
        <v>11380</v>
      </c>
      <c r="K11" s="19">
        <v>11382</v>
      </c>
      <c r="L11" s="19">
        <v>13488</v>
      </c>
      <c r="M11" s="19">
        <v>14584</v>
      </c>
      <c r="N11" s="19">
        <v>13064</v>
      </c>
      <c r="O11" s="35">
        <v>9798</v>
      </c>
      <c r="P11" s="41">
        <f>SUM(D11:O11)</f>
        <v>149375</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9476</v>
      </c>
      <c r="E21" s="19">
        <f t="shared" si="1"/>
        <v>9786</v>
      </c>
      <c r="F21" s="19">
        <f t="shared" si="1"/>
        <v>13016</v>
      </c>
      <c r="G21" s="19">
        <f t="shared" si="1"/>
        <v>16640</v>
      </c>
      <c r="H21" s="19">
        <f t="shared" si="1"/>
        <v>12227</v>
      </c>
      <c r="I21" s="19">
        <f t="shared" si="1"/>
        <v>14534</v>
      </c>
      <c r="J21" s="19">
        <f t="shared" si="1"/>
        <v>11380</v>
      </c>
      <c r="K21" s="19">
        <f t="shared" si="1"/>
        <v>11382</v>
      </c>
      <c r="L21" s="19">
        <f t="shared" si="1"/>
        <v>13488</v>
      </c>
      <c r="M21" s="19">
        <f t="shared" si="1"/>
        <v>14584</v>
      </c>
      <c r="N21" s="19">
        <f t="shared" si="1"/>
        <v>13064</v>
      </c>
      <c r="O21" s="35">
        <f t="shared" si="1"/>
        <v>9798</v>
      </c>
      <c r="P21" s="41">
        <f>SUM(D21:O21)</f>
        <v>149375</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44</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25344</v>
      </c>
      <c r="E11" s="19">
        <v>28531</v>
      </c>
      <c r="F11" s="19">
        <v>36029</v>
      </c>
      <c r="G11" s="19">
        <v>46997</v>
      </c>
      <c r="H11" s="19">
        <v>35686</v>
      </c>
      <c r="I11" s="19">
        <v>53142</v>
      </c>
      <c r="J11" s="19">
        <v>37381</v>
      </c>
      <c r="K11" s="19">
        <v>26921</v>
      </c>
      <c r="L11" s="19">
        <v>32619</v>
      </c>
      <c r="M11" s="19">
        <v>38741</v>
      </c>
      <c r="N11" s="19">
        <v>36824</v>
      </c>
      <c r="O11" s="35">
        <v>26080</v>
      </c>
      <c r="P11" s="41">
        <f>SUM(D11:O11)</f>
        <v>424295</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25344</v>
      </c>
      <c r="E21" s="19">
        <f t="shared" si="1"/>
        <v>28531</v>
      </c>
      <c r="F21" s="19">
        <f t="shared" si="1"/>
        <v>36029</v>
      </c>
      <c r="G21" s="19">
        <f t="shared" si="1"/>
        <v>46997</v>
      </c>
      <c r="H21" s="19">
        <f t="shared" si="1"/>
        <v>35686</v>
      </c>
      <c r="I21" s="19">
        <f t="shared" si="1"/>
        <v>53142</v>
      </c>
      <c r="J21" s="19">
        <f t="shared" si="1"/>
        <v>37381</v>
      </c>
      <c r="K21" s="19">
        <f t="shared" si="1"/>
        <v>26921</v>
      </c>
      <c r="L21" s="19">
        <f t="shared" si="1"/>
        <v>32619</v>
      </c>
      <c r="M21" s="19">
        <f t="shared" si="1"/>
        <v>38741</v>
      </c>
      <c r="N21" s="19">
        <f t="shared" si="1"/>
        <v>36824</v>
      </c>
      <c r="O21" s="35">
        <f t="shared" si="1"/>
        <v>26080</v>
      </c>
      <c r="P21" s="41">
        <f>SUM(D21:O21)</f>
        <v>424295</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43</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20242</v>
      </c>
      <c r="E11" s="19">
        <v>21696</v>
      </c>
      <c r="F11" s="19">
        <v>29519</v>
      </c>
      <c r="G11" s="19">
        <v>45005</v>
      </c>
      <c r="H11" s="19">
        <v>36706</v>
      </c>
      <c r="I11" s="19">
        <v>42428</v>
      </c>
      <c r="J11" s="19">
        <v>30702</v>
      </c>
      <c r="K11" s="19">
        <v>21305</v>
      </c>
      <c r="L11" s="19">
        <v>27594</v>
      </c>
      <c r="M11" s="19">
        <v>31324</v>
      </c>
      <c r="N11" s="19">
        <v>27469</v>
      </c>
      <c r="O11" s="35">
        <v>20735</v>
      </c>
      <c r="P11" s="41">
        <f>SUM(D11:O11)</f>
        <v>354725</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20242</v>
      </c>
      <c r="E21" s="19">
        <f t="shared" si="1"/>
        <v>21696</v>
      </c>
      <c r="F21" s="19">
        <f t="shared" si="1"/>
        <v>29519</v>
      </c>
      <c r="G21" s="19">
        <f t="shared" si="1"/>
        <v>45005</v>
      </c>
      <c r="H21" s="19">
        <f t="shared" si="1"/>
        <v>36706</v>
      </c>
      <c r="I21" s="19">
        <f t="shared" si="1"/>
        <v>42428</v>
      </c>
      <c r="J21" s="19">
        <f t="shared" si="1"/>
        <v>30702</v>
      </c>
      <c r="K21" s="19">
        <f t="shared" si="1"/>
        <v>21305</v>
      </c>
      <c r="L21" s="19">
        <f t="shared" si="1"/>
        <v>27594</v>
      </c>
      <c r="M21" s="19">
        <f t="shared" si="1"/>
        <v>31324</v>
      </c>
      <c r="N21" s="19">
        <f t="shared" si="1"/>
        <v>27469</v>
      </c>
      <c r="O21" s="35">
        <f t="shared" si="1"/>
        <v>20735</v>
      </c>
      <c r="P21" s="41">
        <f>SUM(D21:O21)</f>
        <v>354725</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42</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31118</v>
      </c>
      <c r="E11" s="19">
        <v>31873</v>
      </c>
      <c r="F11" s="19">
        <v>39994</v>
      </c>
      <c r="G11" s="19">
        <v>52655</v>
      </c>
      <c r="H11" s="19">
        <v>43315</v>
      </c>
      <c r="I11" s="19">
        <v>53093</v>
      </c>
      <c r="J11" s="19">
        <v>41688</v>
      </c>
      <c r="K11" s="19">
        <v>36783</v>
      </c>
      <c r="L11" s="19">
        <v>39225</v>
      </c>
      <c r="M11" s="19">
        <v>39820</v>
      </c>
      <c r="N11" s="19">
        <v>36648</v>
      </c>
      <c r="O11" s="35">
        <v>31522</v>
      </c>
      <c r="P11" s="41">
        <f>SUM(D11:O11)</f>
        <v>477734</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31118</v>
      </c>
      <c r="E21" s="19">
        <f t="shared" si="1"/>
        <v>31873</v>
      </c>
      <c r="F21" s="19">
        <f t="shared" si="1"/>
        <v>39994</v>
      </c>
      <c r="G21" s="19">
        <f t="shared" si="1"/>
        <v>52655</v>
      </c>
      <c r="H21" s="19">
        <f t="shared" si="1"/>
        <v>43315</v>
      </c>
      <c r="I21" s="19">
        <f t="shared" si="1"/>
        <v>53093</v>
      </c>
      <c r="J21" s="19">
        <f t="shared" si="1"/>
        <v>41688</v>
      </c>
      <c r="K21" s="19">
        <f t="shared" si="1"/>
        <v>36783</v>
      </c>
      <c r="L21" s="19">
        <f t="shared" si="1"/>
        <v>39225</v>
      </c>
      <c r="M21" s="19">
        <f t="shared" si="1"/>
        <v>39820</v>
      </c>
      <c r="N21" s="19">
        <f t="shared" si="1"/>
        <v>36648</v>
      </c>
      <c r="O21" s="35">
        <f t="shared" si="1"/>
        <v>31522</v>
      </c>
      <c r="P21" s="41">
        <f>SUM(D21:O21)</f>
        <v>477734</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2:P26"/>
  <sheetViews>
    <sheetView showGridLines="0" zoomScale="70" zoomScaleNormal="70" zoomScaleSheetLayoutView="70" workbookViewId="0">
      <selection activeCell="G25" sqref="G25"/>
    </sheetView>
  </sheetViews>
  <sheetFormatPr defaultColWidth="8.75" defaultRowHeight="13.5"/>
  <cols>
    <col min="1" max="1" width="2.25" style="1" customWidth="1"/>
    <col min="2" max="2" width="10.625" style="1" customWidth="1"/>
    <col min="3" max="3" width="29.625" style="1" customWidth="1"/>
    <col min="4" max="15" width="11.875" style="1" customWidth="1"/>
    <col min="16" max="16" width="17.25" style="1" customWidth="1"/>
    <col min="17" max="17" width="3" style="1" customWidth="1"/>
    <col min="18" max="16384" width="8.75" style="1"/>
  </cols>
  <sheetData>
    <row r="2" spans="2:16" ht="21">
      <c r="B2" s="2" t="s">
        <v>20</v>
      </c>
      <c r="N2" s="33" t="s">
        <v>0</v>
      </c>
      <c r="O2" s="34"/>
      <c r="P2" s="38"/>
    </row>
    <row r="3" spans="2:16" ht="8.4499999999999993" customHeight="1"/>
    <row r="4" spans="2:16" ht="14.25">
      <c r="B4" s="3" t="s">
        <v>7</v>
      </c>
    </row>
    <row r="5" spans="2:16" ht="14.25">
      <c r="B5" s="3" t="s">
        <v>41</v>
      </c>
    </row>
    <row r="6" spans="2:16" ht="14.25">
      <c r="B6" s="3" t="s">
        <v>4</v>
      </c>
    </row>
    <row r="7" spans="2:16" ht="14.25">
      <c r="B7" s="3"/>
    </row>
    <row r="8" spans="2:16" ht="34.15" customHeight="1"/>
    <row r="9" spans="2:16" ht="15.6" customHeight="1">
      <c r="B9" s="3" t="s">
        <v>40</v>
      </c>
      <c r="C9" s="4"/>
      <c r="D9" s="17" t="s">
        <v>39</v>
      </c>
      <c r="E9" s="28"/>
      <c r="F9" s="28"/>
      <c r="G9" s="28"/>
      <c r="H9" s="28"/>
      <c r="I9" s="28"/>
      <c r="J9" s="28"/>
      <c r="K9" s="28"/>
      <c r="L9" s="32"/>
      <c r="M9" s="17" t="s">
        <v>29</v>
      </c>
      <c r="N9" s="28"/>
      <c r="O9" s="28"/>
      <c r="P9" s="39" t="s">
        <v>16</v>
      </c>
    </row>
    <row r="10" spans="2:16" ht="16.149999999999999" customHeight="1">
      <c r="B10" s="4"/>
      <c r="C10" s="4"/>
      <c r="D10" s="18" t="s">
        <v>2</v>
      </c>
      <c r="E10" s="18" t="s">
        <v>3</v>
      </c>
      <c r="F10" s="18" t="s">
        <v>6</v>
      </c>
      <c r="G10" s="18" t="s">
        <v>10</v>
      </c>
      <c r="H10" s="18" t="s">
        <v>9</v>
      </c>
      <c r="I10" s="18" t="s">
        <v>11</v>
      </c>
      <c r="J10" s="18" t="s">
        <v>1</v>
      </c>
      <c r="K10" s="18" t="s">
        <v>5</v>
      </c>
      <c r="L10" s="18" t="s">
        <v>12</v>
      </c>
      <c r="M10" s="18" t="s">
        <v>13</v>
      </c>
      <c r="N10" s="18" t="s">
        <v>15</v>
      </c>
      <c r="O10" s="21" t="s">
        <v>8</v>
      </c>
      <c r="P10" s="40"/>
    </row>
    <row r="11" spans="2:16" ht="42" customHeight="1">
      <c r="B11" s="5" t="s">
        <v>27</v>
      </c>
      <c r="C11" s="13" t="s">
        <v>18</v>
      </c>
      <c r="D11" s="19">
        <v>13370</v>
      </c>
      <c r="E11" s="19">
        <v>14770</v>
      </c>
      <c r="F11" s="19">
        <v>18388</v>
      </c>
      <c r="G11" s="19">
        <v>27470</v>
      </c>
      <c r="H11" s="19">
        <v>21898</v>
      </c>
      <c r="I11" s="19">
        <v>26244</v>
      </c>
      <c r="J11" s="19">
        <v>17827</v>
      </c>
      <c r="K11" s="19">
        <v>14555</v>
      </c>
      <c r="L11" s="19">
        <v>20602</v>
      </c>
      <c r="M11" s="19">
        <v>23047</v>
      </c>
      <c r="N11" s="19">
        <v>19789</v>
      </c>
      <c r="O11" s="35">
        <v>14177</v>
      </c>
      <c r="P11" s="41">
        <f>SUM(D11:O11)</f>
        <v>232137</v>
      </c>
    </row>
    <row r="14" spans="2:16" ht="15.6" customHeight="1">
      <c r="B14" s="3" t="s">
        <v>37</v>
      </c>
      <c r="C14" s="4"/>
      <c r="D14" s="20"/>
      <c r="E14" s="20"/>
      <c r="F14" s="20"/>
      <c r="G14" s="20"/>
      <c r="H14" s="20"/>
      <c r="I14" s="20"/>
      <c r="J14" s="20"/>
      <c r="K14" s="20"/>
      <c r="L14" s="20"/>
      <c r="M14" s="20"/>
      <c r="N14" s="20"/>
      <c r="O14" s="20"/>
      <c r="P14" s="42"/>
    </row>
    <row r="15" spans="2:16" ht="15.6" customHeight="1">
      <c r="B15" s="3"/>
      <c r="C15" s="4"/>
      <c r="D15" s="21" t="s">
        <v>32</v>
      </c>
      <c r="E15" s="29"/>
      <c r="F15" s="29"/>
      <c r="G15" s="29"/>
      <c r="H15" s="29"/>
      <c r="I15" s="29"/>
      <c r="J15" s="29"/>
      <c r="K15" s="29"/>
      <c r="L15" s="29"/>
      <c r="M15" s="29"/>
      <c r="N15" s="29"/>
      <c r="O15" s="29"/>
      <c r="P15" s="39" t="s">
        <v>16</v>
      </c>
    </row>
    <row r="16" spans="2:16" ht="22.9" customHeight="1">
      <c r="B16" s="4"/>
      <c r="C16" s="4"/>
      <c r="D16" s="22" t="s">
        <v>2</v>
      </c>
      <c r="E16" s="22" t="s">
        <v>3</v>
      </c>
      <c r="F16" s="22" t="s">
        <v>6</v>
      </c>
      <c r="G16" s="22" t="s">
        <v>10</v>
      </c>
      <c r="H16" s="22" t="s">
        <v>9</v>
      </c>
      <c r="I16" s="22" t="s">
        <v>11</v>
      </c>
      <c r="J16" s="22" t="s">
        <v>1</v>
      </c>
      <c r="K16" s="22" t="s">
        <v>5</v>
      </c>
      <c r="L16" s="22" t="s">
        <v>12</v>
      </c>
      <c r="M16" s="22" t="s">
        <v>13</v>
      </c>
      <c r="N16" s="22" t="s">
        <v>15</v>
      </c>
      <c r="O16" s="36" t="s">
        <v>8</v>
      </c>
      <c r="P16" s="40"/>
    </row>
    <row r="17" spans="2:16" ht="42.6" customHeight="1">
      <c r="B17" s="6" t="s">
        <v>19</v>
      </c>
      <c r="C17" s="14" t="s">
        <v>31</v>
      </c>
      <c r="D17" s="23"/>
      <c r="E17" s="23"/>
      <c r="F17" s="23"/>
      <c r="G17" s="23"/>
      <c r="H17" s="23"/>
      <c r="I17" s="23"/>
      <c r="J17" s="23"/>
      <c r="K17" s="23"/>
      <c r="L17" s="23"/>
      <c r="M17" s="23"/>
      <c r="N17" s="23"/>
      <c r="O17" s="23"/>
      <c r="P17" s="43">
        <f>SUM(D17:O17)</f>
        <v>0</v>
      </c>
    </row>
    <row r="18" spans="2:16" ht="42.6" customHeight="1">
      <c r="B18" s="7"/>
      <c r="C18" s="14" t="s">
        <v>22</v>
      </c>
      <c r="D18" s="23"/>
      <c r="E18" s="23"/>
      <c r="F18" s="23"/>
      <c r="G18" s="23"/>
      <c r="H18" s="23"/>
      <c r="I18" s="23"/>
      <c r="J18" s="23"/>
      <c r="K18" s="23"/>
      <c r="L18" s="23"/>
      <c r="M18" s="23"/>
      <c r="N18" s="23"/>
      <c r="O18" s="23"/>
      <c r="P18" s="43">
        <f>SUM(D18:O18)</f>
        <v>0</v>
      </c>
    </row>
    <row r="19" spans="2:16" ht="42.6" customHeight="1">
      <c r="B19" s="7"/>
      <c r="C19" s="14" t="s">
        <v>33</v>
      </c>
      <c r="D19" s="24"/>
      <c r="E19" s="24"/>
      <c r="F19" s="24"/>
      <c r="G19" s="24"/>
      <c r="H19" s="24"/>
      <c r="I19" s="24"/>
      <c r="J19" s="24"/>
      <c r="K19" s="24"/>
      <c r="L19" s="24"/>
      <c r="M19" s="24"/>
      <c r="N19" s="24"/>
      <c r="O19" s="24"/>
      <c r="P19" s="43"/>
    </row>
    <row r="20" spans="2:16" ht="42.6" customHeight="1">
      <c r="B20" s="8"/>
      <c r="C20" s="14" t="s">
        <v>34</v>
      </c>
      <c r="D20" s="24">
        <f t="shared" ref="D20:O20" si="0">D18*D19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37">
        <f t="shared" si="0"/>
        <v>0</v>
      </c>
      <c r="P20" s="43">
        <f>SUM(D20:O20)</f>
        <v>0</v>
      </c>
    </row>
    <row r="21" spans="2:16" ht="42.6" customHeight="1">
      <c r="B21" s="9" t="s">
        <v>27</v>
      </c>
      <c r="C21" s="13" t="s">
        <v>18</v>
      </c>
      <c r="D21" s="19">
        <f t="shared" ref="D21:O21" si="1">D11-D18</f>
        <v>13370</v>
      </c>
      <c r="E21" s="19">
        <f t="shared" si="1"/>
        <v>14770</v>
      </c>
      <c r="F21" s="19">
        <f t="shared" si="1"/>
        <v>18388</v>
      </c>
      <c r="G21" s="19">
        <f t="shared" si="1"/>
        <v>27470</v>
      </c>
      <c r="H21" s="19">
        <f t="shared" si="1"/>
        <v>21898</v>
      </c>
      <c r="I21" s="19">
        <f t="shared" si="1"/>
        <v>26244</v>
      </c>
      <c r="J21" s="19">
        <f t="shared" si="1"/>
        <v>17827</v>
      </c>
      <c r="K21" s="19">
        <f t="shared" si="1"/>
        <v>14555</v>
      </c>
      <c r="L21" s="19">
        <f t="shared" si="1"/>
        <v>20602</v>
      </c>
      <c r="M21" s="19">
        <f t="shared" si="1"/>
        <v>23047</v>
      </c>
      <c r="N21" s="19">
        <f t="shared" si="1"/>
        <v>19789</v>
      </c>
      <c r="O21" s="35">
        <f t="shared" si="1"/>
        <v>14177</v>
      </c>
      <c r="P21" s="41">
        <f>SUM(D21:O21)</f>
        <v>232137</v>
      </c>
    </row>
    <row r="22" spans="2:16" ht="42.6" customHeight="1">
      <c r="B22" s="10"/>
      <c r="C22" s="13" t="s">
        <v>35</v>
      </c>
      <c r="D22" s="25">
        <f t="shared" ref="D22:P22" si="2">D18/D11</f>
        <v>0</v>
      </c>
      <c r="E22" s="25">
        <f t="shared" si="2"/>
        <v>0</v>
      </c>
      <c r="F22" s="25">
        <f t="shared" si="2"/>
        <v>0</v>
      </c>
      <c r="G22" s="25">
        <f t="shared" si="2"/>
        <v>0</v>
      </c>
      <c r="H22" s="25">
        <f t="shared" si="2"/>
        <v>0</v>
      </c>
      <c r="I22" s="25">
        <f t="shared" si="2"/>
        <v>0</v>
      </c>
      <c r="J22" s="25">
        <f t="shared" si="2"/>
        <v>0</v>
      </c>
      <c r="K22" s="25">
        <f t="shared" si="2"/>
        <v>0</v>
      </c>
      <c r="L22" s="25">
        <f t="shared" si="2"/>
        <v>0</v>
      </c>
      <c r="M22" s="25">
        <f t="shared" si="2"/>
        <v>0</v>
      </c>
      <c r="N22" s="25">
        <f t="shared" si="2"/>
        <v>0</v>
      </c>
      <c r="O22" s="25">
        <f t="shared" si="2"/>
        <v>0</v>
      </c>
      <c r="P22" s="25">
        <f t="shared" si="2"/>
        <v>0</v>
      </c>
    </row>
    <row r="23" spans="2:16" ht="24" customHeight="1"/>
    <row r="24" spans="2:16" ht="24" customHeight="1">
      <c r="B24" s="3" t="s">
        <v>36</v>
      </c>
      <c r="C24" s="4"/>
      <c r="D24" s="4"/>
      <c r="E24" s="4"/>
    </row>
    <row r="25" spans="2:16" ht="34.9" customHeight="1">
      <c r="B25" s="11" t="s">
        <v>21</v>
      </c>
      <c r="C25" s="15">
        <v>0.38</v>
      </c>
      <c r="D25" s="26" t="s">
        <v>26</v>
      </c>
      <c r="E25" s="30"/>
    </row>
    <row r="26" spans="2:16" ht="34.9" customHeight="1">
      <c r="B26" s="12" t="s">
        <v>23</v>
      </c>
      <c r="C26" s="16">
        <f>P18*C25/1000</f>
        <v>0</v>
      </c>
      <c r="D26" s="27" t="s">
        <v>24</v>
      </c>
      <c r="E26" s="31"/>
    </row>
  </sheetData>
  <mergeCells count="5">
    <mergeCell ref="N2:P2"/>
    <mergeCell ref="D15:O15"/>
    <mergeCell ref="P15:P16"/>
    <mergeCell ref="B17:B20"/>
    <mergeCell ref="B21:B22"/>
  </mergeCells>
  <phoneticPr fontId="1"/>
  <pageMargins left="0.7" right="0.7" top="0.75" bottom="0.75" header="0.3" footer="0.3"/>
  <pageSetup paperSize="9" scale="58"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①消防学校</vt:lpstr>
      <vt:lpstr>②ふくし交流プラザ</vt:lpstr>
      <vt:lpstr>③森林技術センター</vt:lpstr>
      <vt:lpstr>④土佐西南大規模公園</vt:lpstr>
      <vt:lpstr>⑤嶺北高等学校</vt:lpstr>
      <vt:lpstr>⑥高知東高等学校</vt:lpstr>
      <vt:lpstr>⑦高知丸の内高等学校</vt:lpstr>
      <vt:lpstr>⑧高知小津高等学校</vt:lpstr>
      <vt:lpstr>⑨高知北高等学校</vt:lpstr>
      <vt:lpstr>⑩須崎総合高等学校</vt:lpstr>
      <vt:lpstr>⑪幡多農業高等学校</vt:lpstr>
      <vt:lpstr>⑫中村中・高等学校</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2025-07-24T01:24:15Z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2025-07-24T01:24:15Z</vt:filetime>
  </property>
</Properties>
</file>